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N:\財政係\11_財政状況資料集（県公表）\令和０３年度分\07_追加依頼\04_提出\"/>
    </mc:Choice>
  </mc:AlternateContent>
  <xr:revisionPtr revIDLastSave="0" documentId="8_{B9F91385-2219-45AF-BA60-C64EF52C9B67}" xr6:coauthVersionLast="36" xr6:coauthVersionMax="36" xr10:uidLastSave="{00000000-0000-0000-0000-000000000000}"/>
  <bookViews>
    <workbookView xWindow="0" yWindow="0" windowWidth="15360" windowHeight="7635" tabRatio="66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CW102" i="12"/>
  <c r="CR102" i="12"/>
  <c r="AU63" i="12" l="1"/>
  <c r="AP63" i="12"/>
  <c r="AU88" i="12"/>
  <c r="AP88" i="12"/>
  <c r="AF88" i="12"/>
  <c r="AA8" i="12" l="1"/>
  <c r="AA72" i="12" l="1"/>
  <c r="AA71" i="12"/>
  <c r="AA70" i="12"/>
  <c r="AA68" i="12"/>
  <c r="AA34" i="12" l="1"/>
  <c r="AA33" i="12"/>
  <c r="AA31" i="12"/>
  <c r="AA30" i="12"/>
  <c r="AA7" i="12"/>
  <c r="AP23"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BE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l="1"/>
  <c r="AM36" i="10" s="1"/>
  <c r="BE34" i="10"/>
  <c r="BW34" i="10" l="1"/>
  <c r="BW35" i="10" s="1"/>
  <c r="BW36" i="10" s="1"/>
  <c r="BW37" i="10" s="1"/>
  <c r="BW38" i="10" s="1"/>
  <c r="CO34" i="10" l="1"/>
  <c r="CO35" i="10" s="1"/>
  <c r="CO36" i="10" s="1"/>
  <c r="CO37" i="10" s="1"/>
</calcChain>
</file>

<file path=xl/sharedStrings.xml><?xml version="1.0" encoding="utf-8"?>
<sst xmlns="http://schemas.openxmlformats.org/spreadsheetml/2006/main" count="1117" uniqueCount="614">
  <si>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</si>
  <si>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</si>
  <si>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</si>
  <si>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</si>
  <si>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</si>
  <si>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</si>
  <si>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</si>
  <si>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</si>
  <si>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</si>
  <si>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</si>
  <si>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</si>
  <si>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</si>
  <si>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</si>
  <si>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</si>
  <si>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</si>
  <si>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</si>
  <si>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</si>
  <si>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</si>
  <si>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</si>
  <si>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</si>
  <si>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</si>
  <si>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</si>
  <si>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</si>
  <si>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</si>
  <si>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</si>
  <si>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</si>
  <si>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</si>
  <si>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</si>
  <si>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</si>
  <si>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</si>
  <si>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</si>
  <si>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</si>
  <si>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</si>
  <si>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</si>
  <si>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</si>
  <si>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</si>
  <si>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</si>
  <si>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</si>
  <si>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</si>
  <si>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</si>
  <si>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</si>
  <si>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</si>
  <si>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</si>
  <si>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</si>
  <si>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</si>
  <si>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</si>
  <si>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</si>
  <si>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</si>
  <si>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</si>
  <si>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</si>
  <si>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</si>
  <si>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</si>
  <si>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</si>
  <si>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</si>
  <si>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</si>
  <si>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</si>
  <si>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</si>
  <si>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</si>
  <si>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</si>
  <si>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</si>
  <si>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</si>
  <si>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</si>
  <si>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</si>
  <si>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</si>
  <si>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</si>
  <si>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</si>
  <si>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</si>
  <si>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</si>
  <si>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</si>
  <si>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</si>
  <si>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</si>
  <si>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</si>
  <si>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</si>
  <si>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</si>
  <si>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</si>
  <si>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</si>
  <si>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</si>
  <si>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</si>
  <si>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</si>
  <si>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</si>
  <si>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</si>
  <si>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</si>
  <si>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</si>
  <si>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</si>
  <si>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</si>
  <si>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</si>
  <si>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</si>
  <si>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</si>
  <si>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</si>
  <si>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</si>
  <si>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</si>
  <si>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</si>
  <si>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</si>
  <si>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</si>
  <si>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</si>
  <si>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</si>
  <si>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</si>
  <si>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</si>
  <si>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</si>
  <si>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</si>
  <si>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</si>
  <si>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</si>
  <si>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</si>
  <si>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</si>
  <si>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</si>
  <si>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</si>
  <si>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</si>
  <si>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</si>
  <si>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</si>
  <si>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</si>
  <si>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</si>
  <si>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</si>
  <si>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</si>
  <si>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</si>
  <si>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</si>
  <si>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</si>
  <si>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</si>
  <si>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</si>
  <si>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</si>
  <si>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</si>
  <si>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</si>
  <si>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</si>
  <si>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</si>
  <si>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</si>
  <si>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</si>
  <si>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</si>
  <si>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</si>
  <si>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</si>
  <si>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</si>
  <si>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</si>
  <si>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</si>
  <si>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</si>
  <si>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</si>
  <si>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</si>
  <si>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</si>
  <si>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</si>
  <si>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</si>
  <si>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</si>
  <si>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</si>
  <si>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</si>
  <si>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</si>
  <si>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</si>
  <si>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</si>
  <si>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</si>
  <si>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</si>
  <si>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</si>
  <si>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</si>
  <si>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</si>
  <si>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</si>
  <si>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</si>
  <si>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</si>
  <si>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</si>
  <si>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</si>
  <si>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</si>
  <si>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</si>
  <si>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</si>
  <si>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</si>
  <si>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</si>
  <si>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</si>
  <si>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</si>
  <si>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</si>
  <si>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</si>
  <si>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</si>
  <si>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</si>
  <si>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</si>
  <si>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</si>
  <si>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</si>
  <si>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</si>
  <si>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</si>
  <si>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</si>
  <si>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</si>
  <si>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</si>
  <si>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</si>
  <si>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</si>
  <si>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</si>
  <si>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</si>
  <si>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</si>
  <si>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</si>
  <si>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</si>
  <si>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</si>
  <si>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</si>
  <si>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</si>
  <si>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</si>
  <si>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</si>
  <si>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</si>
  <si>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</si>
  <si>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</si>
  <si>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</si>
  <si>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</si>
  <si>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</si>
  <si>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</si>
  <si>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</si>
  <si>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</si>
  <si>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</si>
  <si>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</si>
  <si>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</si>
  <si>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</si>
  <si>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</si>
  <si>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</si>
  <si>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</si>
  <si>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</si>
  <si>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</si>
  <si>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</si>
  <si>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</si>
  <si>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</si>
  <si>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</si>
  <si>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</si>
  <si>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</si>
  <si>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</si>
  <si>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</si>
  <si>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</si>
  <si>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</si>
  <si>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</si>
  <si>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</si>
  <si>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</si>
  <si>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山形県天童市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</si>
  <si>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</si>
  <si>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</si>
  <si>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</si>
  <si>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</si>
  <si>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</si>
  <si>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</si>
  <si>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</si>
  <si>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</si>
  <si>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</si>
  <si>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</si>
  <si>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</si>
  <si>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</si>
  <si>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</si>
  <si>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</si>
  <si>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</si>
  <si>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</si>
  <si>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</si>
  <si>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</si>
  <si>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</si>
  <si>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</si>
  <si>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</si>
  <si>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</si>
  <si>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</si>
  <si>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</si>
  <si>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</si>
  <si>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</si>
  <si>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</si>
  <si>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</si>
  <si>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</si>
  <si>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</si>
  <si>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</si>
  <si>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</si>
  <si>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</si>
  <si>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</si>
  <si>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</si>
  <si>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</si>
  <si>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</si>
  <si>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</si>
  <si>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</si>
  <si>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</si>
  <si>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</si>
  <si>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</si>
  <si>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</si>
  <si>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</si>
  <si>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</si>
  <si>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</si>
  <si>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</si>
  <si>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</si>
  <si>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</si>
  <si>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</si>
  <si>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</si>
  <si>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</si>
  <si>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</si>
  <si>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</si>
  <si>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</si>
  <si>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</si>
  <si>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</si>
  <si>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</si>
  <si>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</si>
  <si>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</si>
  <si>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</si>
  <si>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</si>
  <si>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</si>
  <si>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</si>
  <si>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</si>
  <si>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</si>
  <si>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</si>
  <si>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</si>
  <si>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</si>
  <si>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</si>
  <si>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</si>
  <si>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</si>
  <si>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</si>
  <si>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</si>
  <si>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</si>
  <si>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</si>
  <si>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</si>
  <si>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</si>
  <si>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</si>
  <si>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</si>
  <si>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</si>
  <si>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</si>
  <si>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</si>
  <si>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</si>
  <si>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</si>
  <si>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</si>
  <si>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</si>
  <si>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</si>
  <si>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</si>
  <si>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</si>
  <si>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</si>
  <si>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</si>
  <si>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</si>
  <si>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</si>
  <si>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</si>
  <si>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</si>
  <si>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</si>
  <si>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</si>
  <si>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</si>
  <si>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</si>
  <si>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</si>
  <si>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</si>
  <si>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</si>
  <si>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</si>
  <si>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</si>
  <si>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</si>
  <si>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</si>
  <si>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</si>
  <si>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</si>
  <si>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</si>
  <si>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</si>
  <si>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</si>
  <si>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</si>
  <si>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</si>
  <si>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</si>
  <si>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</si>
  <si>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</si>
  <si>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</si>
  <si>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</si>
  <si>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</si>
  <si>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</si>
  <si>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</si>
  <si>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</si>
  <si>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宅地造成</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</si>
  <si>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</si>
  <si>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</si>
  <si>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</si>
  <si>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</si>
  <si>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</si>
  <si>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</si>
  <si>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</si>
  <si>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</si>
  <si>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</si>
  <si>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</si>
  <si>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</si>
  <si>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</si>
  <si>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</si>
  <si>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</si>
  <si>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</si>
  <si>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</si>
  <si>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</si>
  <si>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</si>
  <si>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</si>
  <si>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</si>
  <si>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</si>
  <si>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</si>
  <si>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</si>
  <si>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</si>
  <si>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</si>
  <si>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</si>
  <si>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</si>
  <si>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</si>
  <si>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</si>
  <si>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山形県天童市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</si>
  <si>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</si>
  <si>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</si>
  <si>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</si>
  <si>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</si>
  <si>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</si>
  <si>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</si>
  <si>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</si>
  <si>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</si>
  <si>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</si>
  <si>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</si>
  <si>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</si>
  <si>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</si>
  <si>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</si>
  <si>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</si>
  <si>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</si>
  <si>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</si>
  <si>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</si>
  <si>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</si>
  <si>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</si>
  <si>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</si>
  <si>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用地買収特別会計</t>
    <phoneticPr fontId="5"/>
  </si>
  <si>
    <t>市民墓地特別会計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</si>
  <si>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</si>
  <si>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</si>
  <si>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</si>
  <si>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</si>
  <si>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</si>
  <si>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</si>
  <si>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</si>
  <si>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</si>
  <si>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</si>
  <si>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</si>
  <si>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</si>
  <si>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</si>
  <si>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</si>
  <si>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</si>
  <si>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</si>
  <si>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</si>
  <si>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天童市民病院事業会計</t>
    <phoneticPr fontId="5"/>
  </si>
  <si>
    <t>法適用企業</t>
    <phoneticPr fontId="5"/>
  </si>
  <si>
    <t>天童市水道事業会計</t>
    <phoneticPr fontId="5"/>
  </si>
  <si>
    <t>法適用企業</t>
    <phoneticPr fontId="5"/>
  </si>
  <si>
    <t>天童市公共下水道事業会計</t>
    <phoneticPr fontId="5"/>
  </si>
  <si>
    <t>法適用企業</t>
    <phoneticPr fontId="5"/>
  </si>
  <si>
    <t>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</si>
  <si>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</si>
  <si>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</si>
  <si>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</si>
  <si>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</si>
  <si>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</si>
  <si>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</si>
  <si>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</si>
  <si>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</si>
  <si>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</si>
  <si>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</si>
  <si>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</si>
  <si>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</si>
  <si>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</si>
  <si>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</si>
  <si>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</si>
  <si>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</si>
  <si>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</si>
  <si>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</si>
  <si>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</si>
  <si>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</si>
  <si>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</si>
  <si>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</si>
  <si>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</si>
  <si>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</si>
  <si>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</si>
  <si>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</si>
  <si>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</si>
  <si>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</si>
  <si>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</si>
  <si>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</si>
  <si>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</si>
  <si>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</si>
  <si>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</si>
  <si>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</si>
  <si>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</si>
  <si>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</si>
  <si>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</si>
  <si>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</si>
  <si>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</si>
  <si>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</si>
  <si>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</si>
  <si>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</si>
  <si>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</si>
  <si>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</si>
  <si>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</si>
  <si>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</si>
  <si>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</si>
  <si>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</si>
  <si>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</si>
  <si>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</si>
  <si>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</si>
  <si>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</si>
  <si>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</si>
  <si>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</si>
  <si>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</si>
  <si>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</si>
  <si>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</si>
  <si>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</si>
  <si>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</si>
  <si>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</si>
  <si>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天童市公共下水道事業会計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</si>
  <si>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</si>
  <si>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</si>
  <si>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天童市民病院事業会計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</si>
  <si>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</si>
  <si>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天童市水道事業会計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</si>
  <si>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</si>
  <si>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</si>
  <si>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</si>
  <si>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</si>
  <si>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</si>
  <si>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</si>
  <si>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</si>
  <si>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</si>
  <si>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</si>
  <si>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</si>
  <si>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</si>
  <si>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</si>
  <si>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</si>
  <si>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</si>
  <si>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</si>
  <si>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</si>
  <si>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</si>
  <si>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</si>
  <si>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</si>
  <si>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</si>
  <si>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</si>
  <si>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</si>
  <si>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</si>
  <si>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</si>
  <si>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</si>
  <si>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</si>
  <si>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</si>
  <si>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</si>
  <si>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</si>
  <si>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</si>
  <si>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</si>
  <si>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</si>
  <si>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</si>
  <si>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</si>
  <si>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</si>
  <si>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</si>
  <si>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</si>
  <si>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</si>
  <si>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</si>
  <si>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</si>
  <si>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</si>
  <si>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</si>
  <si>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</si>
  <si>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</si>
  <si>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</si>
  <si>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</si>
  <si>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</si>
  <si>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</si>
  <si>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</si>
  <si>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</si>
  <si>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</si>
  <si>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</si>
  <si>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</si>
  <si>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</si>
  <si>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</si>
  <si>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</si>
  <si>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</si>
  <si>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</si>
  <si>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</si>
  <si>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</si>
  <si>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</si>
  <si>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</si>
  <si>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</si>
  <si>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</si>
  <si>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</si>
  <si>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</si>
  <si>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</si>
  <si>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</si>
  <si>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</si>
  <si>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</si>
  <si>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</si>
  <si>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</si>
  <si>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</si>
  <si>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</si>
  <si>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</si>
  <si>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</si>
  <si>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</si>
  <si>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</si>
  <si>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</si>
  <si>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</si>
  <si>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</si>
  <si>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</si>
  <si>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</si>
  <si>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</si>
  <si>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</si>
  <si>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</si>
  <si>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0.86</t>
  </si>
  <si>
    <t>▲ 2.42</t>
  </si>
  <si>
    <t>▲ 2.59</t>
  </si>
  <si>
    <t>一般会計</t>
  </si>
  <si>
    <t>天童市水道事業会計</t>
  </si>
  <si>
    <t>天童市民病院事業会計</t>
  </si>
  <si>
    <t>天童市公共下水道事業会計</t>
  </si>
  <si>
    <t>介護保険特別会計</t>
  </si>
  <si>
    <t>国民健康保険特別会計</t>
  </si>
  <si>
    <t>工業団地整備事業特別会計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</si>
  <si>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</si>
  <si>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</si>
  <si>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</si>
  <si>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</si>
  <si>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</si>
  <si>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</si>
  <si>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</si>
  <si>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</si>
  <si>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</si>
  <si>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スポーツクラブ天童</t>
    <rPh sb="7" eb="9">
      <t>テンドウ</t>
    </rPh>
    <phoneticPr fontId="2"/>
  </si>
  <si>
    <t>天童ターミナルビル</t>
    <rPh sb="0" eb="2">
      <t>テンドウ</t>
    </rPh>
    <phoneticPr fontId="2"/>
  </si>
  <si>
    <t>天童文化・スポーツ事業団</t>
    <rPh sb="0" eb="2">
      <t>テンドウ</t>
    </rPh>
    <rPh sb="2" eb="4">
      <t>ブンカ</t>
    </rPh>
    <rPh sb="9" eb="12">
      <t>ジギョウダン</t>
    </rPh>
    <phoneticPr fontId="2"/>
  </si>
  <si>
    <t>天童市土地開発公社</t>
    <rPh sb="0" eb="3">
      <t>テンドウシ</t>
    </rPh>
    <rPh sb="3" eb="5">
      <t>トチ</t>
    </rPh>
    <rPh sb="5" eb="7">
      <t>カイハツ</t>
    </rPh>
    <rPh sb="7" eb="9">
      <t>コウシャ</t>
    </rPh>
    <phoneticPr fontId="2"/>
  </si>
  <si>
    <t>○</t>
  </si>
  <si>
    <t>東根市外二市一町共立衛生処理組合</t>
    <rPh sb="0" eb="3">
      <t>ヒガシネシ</t>
    </rPh>
    <rPh sb="3" eb="4">
      <t>ホカ</t>
    </rPh>
    <rPh sb="4" eb="6">
      <t>ニシ</t>
    </rPh>
    <rPh sb="6" eb="8">
      <t>イッチョウ</t>
    </rPh>
    <rPh sb="8" eb="10">
      <t>キョウリツ</t>
    </rPh>
    <rPh sb="10" eb="12">
      <t>エイセイ</t>
    </rPh>
    <rPh sb="12" eb="14">
      <t>ショリ</t>
    </rPh>
    <rPh sb="14" eb="16">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</si>
  <si>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</si>
  <si>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6">
      <t>ジチカイ</t>
    </rPh>
    <rPh sb="6" eb="7">
      <t>カン</t>
    </rPh>
    <rPh sb="7" eb="9">
      <t>カンリ</t>
    </rPh>
    <rPh sb="9" eb="11">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</si>
  <si>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</si>
  <si>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</si>
  <si>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市有施設整備基金</t>
    <phoneticPr fontId="5"/>
  </si>
  <si>
    <t>スポーツ施設整備基金</t>
    <phoneticPr fontId="5"/>
  </si>
  <si>
    <t>福祉振興基金</t>
    <phoneticPr fontId="5"/>
  </si>
  <si>
    <t>教育振興基金</t>
    <phoneticPr fontId="5"/>
  </si>
  <si>
    <t>スポーツ振興基金</t>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</si>
  <si>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</si>
  <si>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</si>
  <si>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</si>
  <si>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</si>
  <si>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は類似団体内平均値を下回っている。将来負担比率は地方債の元金償還額を基準に借入額を抑制しているため、地方債残高及び公営企業債等繰入見込額の減少により、令和元年度以降算定されていない。有形固定資産減価償却率は上昇しており、施設の老朽化に伴う今後の維持管理費増加や、緊急的な修繕費の支出が予期される。将来負担への影響を加味しつつ、個別施設計画に基づき優先度付けを行い計画的な維持補修及び更新を行う。</t>
    <rPh sb="95" eb="102">
      <t>レイワガンネンドイコウ</t>
    </rPh>
    <rPh sb="102" eb="104">
      <t>サンテイ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</si>
  <si>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</si>
  <si>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</si>
  <si>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</si>
  <si>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</si>
  <si>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</si>
  <si>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</si>
  <si>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内平均値を下回っている。将来負担比率は地方債の元金償還額を基準に借入額を抑制しているため、地方債残高及び公営企業債等繰入見込額の減少により、令和元年度以降算定されていない。実質公債費比率は令和３年度単年の実質公債費比率が平成３０年度単年の実質公債費比率を下回ったため、０．３ポイント減少した。これは、大規模な投資的事業に係る起債の元金償還が終了し、借入を抑制していることにより、年度中の償還額の増額が償還完了による減額を下回っているためである。引き続き基礎的財政収支の黒字を堅持しつつ適正な地方債発行により持続可能な財政運営を進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</si>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</sst>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D0049B60-AFA3-495C-A1EA-8680C80959F7}"/>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54225</c:v>
                </c:pt>
              </c:numCache>
            </c:numRef>
          </c:val>
          <c:smooth val="0"/>
          <c:extLst>
            <c:ext xmlns:c16="http://schemas.microsoft.com/office/drawing/2014/chart" uri="{C3380CC4-5D6E-409C-BE32-E72D297353CC}">
              <c16:uniqueId val="{00000000-5C5E-4C67-9957-145FEA8229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64218</c:v>
                </c:pt>
                <c:pt idx="1">
                  <c:v>51426</c:v>
                </c:pt>
                <c:pt idx="2">
                  <c:v>63733</c:v>
                </c:pt>
                <c:pt idx="3">
                  <c:v>54007</c:v>
                </c:pt>
                <c:pt idx="4">
                  <c:v>38277</c:v>
                </c:pt>
              </c:numCache>
            </c:numRef>
          </c:val>
          <c:smooth val="0"/>
          <c:extLst>
            <c:ext xmlns:c16="http://schemas.microsoft.com/office/drawing/2014/chart" uri="{C3380CC4-5D6E-409C-BE32-E72D297353CC}">
              <c16:uniqueId val="{00000001-5C5E-4C67-9957-145FEA8229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9.6300000000000008</c:v>
                </c:pt>
                <c:pt idx="1">
                  <c:v>10.45</c:v>
                </c:pt>
                <c:pt idx="2">
                  <c:v>10.16</c:v>
                </c:pt>
                <c:pt idx="3">
                  <c:v>14.64</c:v>
                </c:pt>
                <c:pt idx="4">
                  <c:v>12.22</c:v>
                </c:pt>
              </c:numCache>
            </c:numRef>
          </c:val>
          <c:extLst>
            <c:ext xmlns:c16="http://schemas.microsoft.com/office/drawing/2014/chart" uri="{C3380CC4-5D6E-409C-BE32-E72D297353CC}">
              <c16:uniqueId val="{00000000-0A64-4188-84AA-522FE9A16A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32.07</c:v>
                </c:pt>
                <c:pt idx="1">
                  <c:v>28.41</c:v>
                </c:pt>
                <c:pt idx="2">
                  <c:v>33.340000000000003</c:v>
                </c:pt>
                <c:pt idx="3">
                  <c:v>24.94</c:v>
                </c:pt>
                <c:pt idx="4">
                  <c:v>39.229999999999997</c:v>
                </c:pt>
              </c:numCache>
            </c:numRef>
          </c:val>
          <c:extLst>
            <c:ext xmlns:c16="http://schemas.microsoft.com/office/drawing/2014/chart" uri="{C3380CC4-5D6E-409C-BE32-E72D297353CC}">
              <c16:uniqueId val="{00000001-0A64-4188-84AA-522FE9A16A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-0.86</c:v>
                </c:pt>
                <c:pt idx="1">
                  <c:v>-2.42</c:v>
                </c:pt>
                <c:pt idx="2">
                  <c:v>5.31</c:v>
                </c:pt>
                <c:pt idx="3">
                  <c:v>-2.59</c:v>
                </c:pt>
                <c:pt idx="4">
                  <c:v>13.57</c:v>
                </c:pt>
              </c:numCache>
            </c:numRef>
          </c:val>
          <c:smooth val="0"/>
          <c:extLst>
            <c:ext xmlns:c16="http://schemas.microsoft.com/office/drawing/2014/chart" uri="{C3380CC4-5D6E-409C-BE32-E72D297353CC}">
              <c16:uniqueId val="{00000002-0A64-4188-84AA-522FE9A16A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0.05</c:v>
                </c:pt>
                <c:pt idx="4">
                  <c:v>#N/A</c:v>
                </c:pt>
                <c:pt idx="5">
                  <c:v>0.06</c:v>
                </c:pt>
                <c:pt idx="6">
                  <c:v>#N/A</c:v>
                </c:pt>
                <c:pt idx="7">
                  <c:v>0.06</c:v>
                </c:pt>
                <c:pt idx="8">
                  <c:v>#N/A</c:v>
                </c:pt>
                <c:pt idx="9">
                  <c:v>0.03</c:v>
                </c:pt>
              </c:numCache>
            </c:numRef>
          </c:val>
          <c:extLst>
            <c:ext xmlns:c16="http://schemas.microsoft.com/office/drawing/2014/chart" uri="{C3380CC4-5D6E-409C-BE32-E72D297353CC}">
              <c16:uniqueId val="{00000000-8C07-4CE4-9319-25FDD4A32A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07-4CE4-9319-25FDD4A32A5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0.14000000000000001</c:v>
                </c:pt>
                <c:pt idx="2">
                  <c:v>#N/A</c:v>
                </c:pt>
                <c:pt idx="3">
                  <c:v>0.13</c:v>
                </c:pt>
                <c:pt idx="4">
                  <c:v>#N/A</c:v>
                </c:pt>
                <c:pt idx="5">
                  <c:v>0.14000000000000001</c:v>
                </c:pt>
                <c:pt idx="6">
                  <c:v>#N/A</c:v>
                </c:pt>
                <c:pt idx="7">
                  <c:v>0.15</c:v>
                </c:pt>
                <c:pt idx="8">
                  <c:v>#N/A</c:v>
                </c:pt>
                <c:pt idx="9">
                  <c:v>0.16</c:v>
                </c:pt>
              </c:numCache>
            </c:numRef>
          </c:val>
          <c:extLst>
            <c:ext xmlns:c16="http://schemas.microsoft.com/office/drawing/2014/chart" uri="{C3380CC4-5D6E-409C-BE32-E72D297353CC}">
              <c16:uniqueId val="{00000002-8C07-4CE4-9319-25FDD4A32A5B}"/>
            </c:ext>
          </c:extLst>
        </c:ser>
        <c:ser>
          <c:idx val="3"/>
          <c:order val="3"/>
          <c:tx>
            <c:strRef>
              <c:f>データシート!$A$30</c:f>
              <c:strCache>
                <c:ptCount val="1"/>
                <c:pt idx="0">
                  <c:v>工業団地整備事業特別会計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0.57999999999999996</c:v>
                </c:pt>
                <c:pt idx="2">
                  <c:v>#N/A</c:v>
                </c:pt>
                <c:pt idx="3">
                  <c:v>0</c:v>
                </c:pt>
                <c:pt idx="4">
                  <c:v>#N/A</c:v>
                </c:pt>
                <c:pt idx="5">
                  <c:v>0</c:v>
                </c:pt>
                <c:pt idx="6">
                  <c:v>#N/A</c:v>
                </c:pt>
                <c:pt idx="7">
                  <c:v>0</c:v>
                </c:pt>
                <c:pt idx="8">
                  <c:v>#N/A</c:v>
                </c:pt>
                <c:pt idx="9">
                  <c:v>0.89</c:v>
                </c:pt>
              </c:numCache>
            </c:numRef>
          </c:val>
          <c:extLst>
            <c:ext xmlns:c16="http://schemas.microsoft.com/office/drawing/2014/chart" uri="{C3380CC4-5D6E-409C-BE32-E72D297353CC}">
              <c16:uniqueId val="{00000003-8C07-4CE4-9319-25FDD4A32A5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4.2</c:v>
                </c:pt>
                <c:pt idx="2">
                  <c:v>#N/A</c:v>
                </c:pt>
                <c:pt idx="3">
                  <c:v>1.02</c:v>
                </c:pt>
                <c:pt idx="4">
                  <c:v>#N/A</c:v>
                </c:pt>
                <c:pt idx="5">
                  <c:v>1.2</c:v>
                </c:pt>
                <c:pt idx="6">
                  <c:v>#N/A</c:v>
                </c:pt>
                <c:pt idx="7">
                  <c:v>1.81</c:v>
                </c:pt>
                <c:pt idx="8">
                  <c:v>#N/A</c:v>
                </c:pt>
                <c:pt idx="9">
                  <c:v>1.83</c:v>
                </c:pt>
              </c:numCache>
            </c:numRef>
          </c:val>
          <c:extLst>
            <c:ext xmlns:c16="http://schemas.microsoft.com/office/drawing/2014/chart" uri="{C3380CC4-5D6E-409C-BE32-E72D297353CC}">
              <c16:uniqueId val="{00000004-8C07-4CE4-9319-25FDD4A32A5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1.54</c:v>
                </c:pt>
                <c:pt idx="2">
                  <c:v>#N/A</c:v>
                </c:pt>
                <c:pt idx="3">
                  <c:v>1.59</c:v>
                </c:pt>
                <c:pt idx="4">
                  <c:v>#N/A</c:v>
                </c:pt>
                <c:pt idx="5">
                  <c:v>2.09</c:v>
                </c:pt>
                <c:pt idx="6">
                  <c:v>#N/A</c:v>
                </c:pt>
                <c:pt idx="7">
                  <c:v>2.06</c:v>
                </c:pt>
                <c:pt idx="8">
                  <c:v>#N/A</c:v>
                </c:pt>
                <c:pt idx="9">
                  <c:v>2.27</c:v>
                </c:pt>
              </c:numCache>
            </c:numRef>
          </c:val>
          <c:extLst>
            <c:ext xmlns:c16="http://schemas.microsoft.com/office/drawing/2014/chart" uri="{C3380CC4-5D6E-409C-BE32-E72D297353CC}">
              <c16:uniqueId val="{00000005-8C07-4CE4-9319-25FDD4A32A5B}"/>
            </c:ext>
          </c:extLst>
        </c:ser>
        <c:ser>
          <c:idx val="6"/>
          <c:order val="6"/>
          <c:tx>
            <c:strRef>
              <c:f>データシート!$A$33</c:f>
              <c:strCache>
                <c:ptCount val="1"/>
                <c:pt idx="0">
                  <c:v>天童市公共下水道事業会計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6</c:v>
                </c:pt>
                <c:pt idx="2">
                  <c:v>#N/A</c:v>
                </c:pt>
                <c:pt idx="3">
                  <c:v>6.44</c:v>
                </c:pt>
                <c:pt idx="4">
                  <c:v>#N/A</c:v>
                </c:pt>
                <c:pt idx="5">
                  <c:v>5.95</c:v>
                </c:pt>
                <c:pt idx="6">
                  <c:v>#N/A</c:v>
                </c:pt>
                <c:pt idx="7">
                  <c:v>5.71</c:v>
                </c:pt>
                <c:pt idx="8">
                  <c:v>#N/A</c:v>
                </c:pt>
                <c:pt idx="9">
                  <c:v>5.78</c:v>
                </c:pt>
              </c:numCache>
            </c:numRef>
          </c:val>
          <c:extLst>
            <c:ext xmlns:c16="http://schemas.microsoft.com/office/drawing/2014/chart" uri="{C3380CC4-5D6E-409C-BE32-E72D297353CC}">
              <c16:uniqueId val="{00000006-8C07-4CE4-9319-25FDD4A32A5B}"/>
            </c:ext>
          </c:extLst>
        </c:ser>
        <c:ser>
          <c:idx val="7"/>
          <c:order val="7"/>
          <c:tx>
            <c:strRef>
              <c:f>データシート!$A$34</c:f>
              <c:strCache>
                <c:ptCount val="1"/>
                <c:pt idx="0">
                  <c:v>天童市民病院事業会計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2.0099999999999998</c:v>
                </c:pt>
                <c:pt idx="2">
                  <c:v>#N/A</c:v>
                </c:pt>
                <c:pt idx="3">
                  <c:v>2.0299999999999998</c:v>
                </c:pt>
                <c:pt idx="4">
                  <c:v>#N/A</c:v>
                </c:pt>
                <c:pt idx="5">
                  <c:v>2.85</c:v>
                </c:pt>
                <c:pt idx="6">
                  <c:v>#N/A</c:v>
                </c:pt>
                <c:pt idx="7">
                  <c:v>3.96</c:v>
                </c:pt>
                <c:pt idx="8">
                  <c:v>#N/A</c:v>
                </c:pt>
                <c:pt idx="9">
                  <c:v>6.32</c:v>
                </c:pt>
              </c:numCache>
            </c:numRef>
          </c:val>
          <c:extLst>
            <c:ext xmlns:c16="http://schemas.microsoft.com/office/drawing/2014/chart" uri="{C3380CC4-5D6E-409C-BE32-E72D297353CC}">
              <c16:uniqueId val="{00000007-8C07-4CE4-9319-25FDD4A32A5B}"/>
            </c:ext>
          </c:extLst>
        </c:ser>
        <c:ser>
          <c:idx val="8"/>
          <c:order val="8"/>
          <c:tx>
            <c:strRef>
              <c:f>データシート!$A$35</c:f>
              <c:strCache>
                <c:ptCount val="1"/>
                <c:pt idx="0">
                  <c:v>天童市水道事業会計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11.36</c:v>
                </c:pt>
                <c:pt idx="2">
                  <c:v>#N/A</c:v>
                </c:pt>
                <c:pt idx="3">
                  <c:v>10.72</c:v>
                </c:pt>
                <c:pt idx="4">
                  <c:v>#N/A</c:v>
                </c:pt>
                <c:pt idx="5">
                  <c:v>12.56</c:v>
                </c:pt>
                <c:pt idx="6">
                  <c:v>#N/A</c:v>
                </c:pt>
                <c:pt idx="7">
                  <c:v>12.06</c:v>
                </c:pt>
                <c:pt idx="8">
                  <c:v>#N/A</c:v>
                </c:pt>
                <c:pt idx="9">
                  <c:v>11.14</c:v>
                </c:pt>
              </c:numCache>
            </c:numRef>
          </c:val>
          <c:extLst>
            <c:ext xmlns:c16="http://schemas.microsoft.com/office/drawing/2014/chart" uri="{C3380CC4-5D6E-409C-BE32-E72D297353CC}">
              <c16:uniqueId val="{00000008-8C07-4CE4-9319-25FDD4A32A5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9.57</c:v>
                </c:pt>
                <c:pt idx="2">
                  <c:v>#N/A</c:v>
                </c:pt>
                <c:pt idx="3">
                  <c:v>10.39</c:v>
                </c:pt>
                <c:pt idx="4">
                  <c:v>#N/A</c:v>
                </c:pt>
                <c:pt idx="5">
                  <c:v>10.09</c:v>
                </c:pt>
                <c:pt idx="6">
                  <c:v>#N/A</c:v>
                </c:pt>
                <c:pt idx="7">
                  <c:v>14.57</c:v>
                </c:pt>
                <c:pt idx="8">
                  <c:v>#N/A</c:v>
                </c:pt>
                <c:pt idx="9">
                  <c:v>12.18</c:v>
                </c:pt>
              </c:numCache>
            </c:numRef>
          </c:val>
          <c:extLst>
            <c:ext xmlns:c16="http://schemas.microsoft.com/office/drawing/2014/chart" uri="{C3380CC4-5D6E-409C-BE32-E72D297353CC}">
              <c16:uniqueId val="{00000009-8C07-4CE4-9319-25FDD4A32A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2288</c:v>
                </c:pt>
                <c:pt idx="5">
                  <c:v>2284</c:v>
                </c:pt>
                <c:pt idx="8">
                  <c:v>2229</c:v>
                </c:pt>
                <c:pt idx="11">
                  <c:v>2303</c:v>
                </c:pt>
                <c:pt idx="14">
                  <c:v>2332</c:v>
                </c:pt>
              </c:numCache>
            </c:numRef>
          </c:val>
          <c:extLst>
            <c:ext xmlns:c16="http://schemas.microsoft.com/office/drawing/2014/chart" uri="{C3380CC4-5D6E-409C-BE32-E72D297353CC}">
              <c16:uniqueId val="{00000000-88C9-4A10-B0AB-A57C3177BB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C9-4A10-B0AB-A57C3177BB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55</c:v>
                </c:pt>
                <c:pt idx="3">
                  <c:v>31</c:v>
                </c:pt>
                <c:pt idx="6">
                  <c:v>31</c:v>
                </c:pt>
                <c:pt idx="9">
                  <c:v>31</c:v>
                </c:pt>
                <c:pt idx="12">
                  <c:v>31</c:v>
                </c:pt>
              </c:numCache>
            </c:numRef>
          </c:val>
          <c:extLst>
            <c:ext xmlns:c16="http://schemas.microsoft.com/office/drawing/2014/chart" uri="{C3380CC4-5D6E-409C-BE32-E72D297353CC}">
              <c16:uniqueId val="{00000002-88C9-4A10-B0AB-A57C3177BB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54</c:v>
                </c:pt>
                <c:pt idx="3">
                  <c:v>59</c:v>
                </c:pt>
                <c:pt idx="6">
                  <c:v>54</c:v>
                </c:pt>
                <c:pt idx="9">
                  <c:v>54</c:v>
                </c:pt>
                <c:pt idx="12">
                  <c:v>73</c:v>
                </c:pt>
              </c:numCache>
            </c:numRef>
          </c:val>
          <c:extLst>
            <c:ext xmlns:c16="http://schemas.microsoft.com/office/drawing/2014/chart" uri="{C3380CC4-5D6E-409C-BE32-E72D297353CC}">
              <c16:uniqueId val="{00000003-88C9-4A10-B0AB-A57C3177BB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610</c:v>
                </c:pt>
                <c:pt idx="3">
                  <c:v>400</c:v>
                </c:pt>
                <c:pt idx="6">
                  <c:v>358</c:v>
                </c:pt>
                <c:pt idx="9">
                  <c:v>546</c:v>
                </c:pt>
                <c:pt idx="12">
                  <c:v>451</c:v>
                </c:pt>
              </c:numCache>
            </c:numRef>
          </c:val>
          <c:extLst>
            <c:ext xmlns:c16="http://schemas.microsoft.com/office/drawing/2014/chart" uri="{C3380CC4-5D6E-409C-BE32-E72D297353CC}">
              <c16:uniqueId val="{00000004-88C9-4A10-B0AB-A57C3177BB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C9-4A10-B0AB-A57C3177BB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C9-4A10-B0AB-A57C3177BB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2250</c:v>
                </c:pt>
                <c:pt idx="3">
                  <c:v>2347</c:v>
                </c:pt>
                <c:pt idx="6">
                  <c:v>2217</c:v>
                </c:pt>
                <c:pt idx="9">
                  <c:v>2232</c:v>
                </c:pt>
                <c:pt idx="12">
                  <c:v>2286</c:v>
                </c:pt>
              </c:numCache>
            </c:numRef>
          </c:val>
          <c:extLst>
            <c:ext xmlns:c16="http://schemas.microsoft.com/office/drawing/2014/chart" uri="{C3380CC4-5D6E-409C-BE32-E72D297353CC}">
              <c16:uniqueId val="{00000007-88C9-4A10-B0AB-A57C3177BB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681</c:v>
                </c:pt>
                <c:pt idx="2">
                  <c:v>#N/A</c:v>
                </c:pt>
                <c:pt idx="3">
                  <c:v>#N/A</c:v>
                </c:pt>
                <c:pt idx="4">
                  <c:v>553</c:v>
                </c:pt>
                <c:pt idx="5">
                  <c:v>#N/A</c:v>
                </c:pt>
                <c:pt idx="6">
                  <c:v>#N/A</c:v>
                </c:pt>
                <c:pt idx="7">
                  <c:v>431</c:v>
                </c:pt>
                <c:pt idx="8">
                  <c:v>#N/A</c:v>
                </c:pt>
                <c:pt idx="9">
                  <c:v>#N/A</c:v>
                </c:pt>
                <c:pt idx="10">
                  <c:v>560</c:v>
                </c:pt>
                <c:pt idx="11">
                  <c:v>#N/A</c:v>
                </c:pt>
                <c:pt idx="12">
                  <c:v>#N/A</c:v>
                </c:pt>
                <c:pt idx="13">
                  <c:v>509</c:v>
                </c:pt>
                <c:pt idx="14">
                  <c:v>#N/A</c:v>
                </c:pt>
              </c:numCache>
            </c:numRef>
          </c:val>
          <c:smooth val="0"/>
          <c:extLst>
            <c:ext xmlns:c16="http://schemas.microsoft.com/office/drawing/2014/chart" uri="{C3380CC4-5D6E-409C-BE32-E72D297353CC}">
              <c16:uniqueId val="{00000008-88C9-4A10-B0AB-A57C3177BB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22867</c:v>
                </c:pt>
                <c:pt idx="5">
                  <c:v>22201</c:v>
                </c:pt>
                <c:pt idx="8">
                  <c:v>21449</c:v>
                </c:pt>
                <c:pt idx="11">
                  <c:v>20974</c:v>
                </c:pt>
                <c:pt idx="14">
                  <c:v>20506</c:v>
                </c:pt>
              </c:numCache>
            </c:numRef>
          </c:val>
          <c:extLst>
            <c:ext xmlns:c16="http://schemas.microsoft.com/office/drawing/2014/chart" uri="{C3380CC4-5D6E-409C-BE32-E72D297353CC}">
              <c16:uniqueId val="{00000000-15F0-43AF-8554-66DEF42951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2937</c:v>
                </c:pt>
                <c:pt idx="5">
                  <c:v>2979</c:v>
                </c:pt>
                <c:pt idx="8">
                  <c:v>2741</c:v>
                </c:pt>
                <c:pt idx="11">
                  <c:v>2809</c:v>
                </c:pt>
                <c:pt idx="14">
                  <c:v>2999</c:v>
                </c:pt>
              </c:numCache>
            </c:numRef>
          </c:val>
          <c:extLst>
            <c:ext xmlns:c16="http://schemas.microsoft.com/office/drawing/2014/chart" uri="{C3380CC4-5D6E-409C-BE32-E72D297353CC}">
              <c16:uniqueId val="{00000001-15F0-43AF-8554-66DEF42951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6494</c:v>
                </c:pt>
                <c:pt idx="5">
                  <c:v>7348</c:v>
                </c:pt>
                <c:pt idx="8">
                  <c:v>8140</c:v>
                </c:pt>
                <c:pt idx="11">
                  <c:v>7945</c:v>
                </c:pt>
                <c:pt idx="14">
                  <c:v>11319</c:v>
                </c:pt>
              </c:numCache>
            </c:numRef>
          </c:val>
          <c:extLst>
            <c:ext xmlns:c16="http://schemas.microsoft.com/office/drawing/2014/chart" uri="{C3380CC4-5D6E-409C-BE32-E72D297353CC}">
              <c16:uniqueId val="{00000002-15F0-43AF-8554-66DEF42951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F0-43AF-8554-66DEF42951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F0-43AF-8554-66DEF42951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30</c:v>
                </c:pt>
                <c:pt idx="3">
                  <c:v>25</c:v>
                </c:pt>
                <c:pt idx="6">
                  <c:v>20</c:v>
                </c:pt>
                <c:pt idx="9">
                  <c:v>48</c:v>
                </c:pt>
                <c:pt idx="12">
                  <c:v>35</c:v>
                </c:pt>
              </c:numCache>
            </c:numRef>
          </c:val>
          <c:extLst>
            <c:ext xmlns:c16="http://schemas.microsoft.com/office/drawing/2014/chart" uri="{C3380CC4-5D6E-409C-BE32-E72D297353CC}">
              <c16:uniqueId val="{00000005-15F0-43AF-8554-66DEF42951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3449</c:v>
                </c:pt>
                <c:pt idx="3">
                  <c:v>3278</c:v>
                </c:pt>
                <c:pt idx="6">
                  <c:v>3240</c:v>
                </c:pt>
                <c:pt idx="9">
                  <c:v>3078</c:v>
                </c:pt>
                <c:pt idx="12">
                  <c:v>3109</c:v>
                </c:pt>
              </c:numCache>
            </c:numRef>
          </c:val>
          <c:extLst>
            <c:ext xmlns:c16="http://schemas.microsoft.com/office/drawing/2014/chart" uri="{C3380CC4-5D6E-409C-BE32-E72D297353CC}">
              <c16:uniqueId val="{00000006-15F0-43AF-8554-66DEF42951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237</c:v>
                </c:pt>
                <c:pt idx="3">
                  <c:v>287</c:v>
                </c:pt>
                <c:pt idx="6">
                  <c:v>349</c:v>
                </c:pt>
                <c:pt idx="9">
                  <c:v>415</c:v>
                </c:pt>
                <c:pt idx="12">
                  <c:v>551</c:v>
                </c:pt>
              </c:numCache>
            </c:numRef>
          </c:val>
          <c:extLst>
            <c:ext xmlns:c16="http://schemas.microsoft.com/office/drawing/2014/chart" uri="{C3380CC4-5D6E-409C-BE32-E72D297353CC}">
              <c16:uniqueId val="{00000007-15F0-43AF-8554-66DEF42951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7162</c:v>
                </c:pt>
                <c:pt idx="3">
                  <c:v>6404</c:v>
                </c:pt>
                <c:pt idx="6">
                  <c:v>5266</c:v>
                </c:pt>
                <c:pt idx="9">
                  <c:v>4747</c:v>
                </c:pt>
                <c:pt idx="12">
                  <c:v>4668</c:v>
                </c:pt>
              </c:numCache>
            </c:numRef>
          </c:val>
          <c:extLst>
            <c:ext xmlns:c16="http://schemas.microsoft.com/office/drawing/2014/chart" uri="{C3380CC4-5D6E-409C-BE32-E72D297353CC}">
              <c16:uniqueId val="{00000008-15F0-43AF-8554-66DEF42951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625</c:v>
                </c:pt>
                <c:pt idx="3">
                  <c:v>594</c:v>
                </c:pt>
                <c:pt idx="6">
                  <c:v>564</c:v>
                </c:pt>
                <c:pt idx="9">
                  <c:v>533</c:v>
                </c:pt>
                <c:pt idx="12">
                  <c:v>502</c:v>
                </c:pt>
              </c:numCache>
            </c:numRef>
          </c:val>
          <c:extLst>
            <c:ext xmlns:c16="http://schemas.microsoft.com/office/drawing/2014/chart" uri="{C3380CC4-5D6E-409C-BE32-E72D297353CC}">
              <c16:uniqueId val="{00000009-15F0-43AF-8554-66DEF42951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23518</c:v>
                </c:pt>
                <c:pt idx="3">
                  <c:v>22622</c:v>
                </c:pt>
                <c:pt idx="6">
                  <c:v>22403</c:v>
                </c:pt>
                <c:pt idx="9">
                  <c:v>22170</c:v>
                </c:pt>
                <c:pt idx="12">
                  <c:v>21949</c:v>
                </c:pt>
              </c:numCache>
            </c:numRef>
          </c:val>
          <c:extLst>
            <c:ext xmlns:c16="http://schemas.microsoft.com/office/drawing/2014/chart" uri="{C3380CC4-5D6E-409C-BE32-E72D297353CC}">
              <c16:uniqueId val="{0000000A-15F0-43AF-8554-66DEF42951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2722</c:v>
                </c:pt>
                <c:pt idx="2">
                  <c:v>#N/A</c:v>
                </c:pt>
                <c:pt idx="3">
                  <c:v>#N/A</c:v>
                </c:pt>
                <c:pt idx="4">
                  <c:v>683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5F0-43AF-8554-66DEF42951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4519</c:v>
                </c:pt>
                <c:pt idx="1">
                  <c:v>3486</c:v>
                </c:pt>
                <c:pt idx="2">
                  <c:v>5730</c:v>
                </c:pt>
              </c:numCache>
            </c:numRef>
          </c:val>
          <c:extLst>
            <c:ext xmlns:c16="http://schemas.microsoft.com/office/drawing/2014/chart" uri="{C3380CC4-5D6E-409C-BE32-E72D297353CC}">
              <c16:uniqueId val="{00000000-351F-445A-8052-969209B900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615</c:v>
                </c:pt>
                <c:pt idx="1">
                  <c:v>615</c:v>
                </c:pt>
                <c:pt idx="2">
                  <c:v>615</c:v>
                </c:pt>
              </c:numCache>
            </c:numRef>
          </c:val>
          <c:extLst>
            <c:ext xmlns:c16="http://schemas.microsoft.com/office/drawing/2014/chart" uri="{C3380CC4-5D6E-409C-BE32-E72D297353CC}">
              <c16:uniqueId val="{00000001-351F-445A-8052-969209B900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1532</c:v>
                </c:pt>
                <c:pt idx="1">
                  <c:v>2245</c:v>
                </c:pt>
                <c:pt idx="2">
                  <c:v>2890</c:v>
                </c:pt>
              </c:numCache>
            </c:numRef>
          </c:val>
          <c:extLst>
            <c:ext xmlns:c16="http://schemas.microsoft.com/office/drawing/2014/chart" uri="{C3380CC4-5D6E-409C-BE32-E72D297353CC}">
              <c16:uniqueId val="{00000002-351F-445A-8052-969209B900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{8BCFFCCF-DD51-470C-B722-AFD6C3378018}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97F-4555-B32C-DA77AB50CB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{4740D154-DAD1-421C-8C17-FCAB52FB414C}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7F-4555-B32C-DA77AB50CB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{192F88DF-8FBC-49F8-B1CD-10BCB6350954}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7F-4555-B32C-DA77AB50CB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{5F8620C5-D639-4448-8FB3-098EC0FCBBE3}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7F-4555-B32C-DA77AB50CB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{E35DDB5F-F1C8-4863-975C-39C8DA73E884}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7F-4555-B32C-DA77AB50CBFA}"/>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{CF3FE3D1-2115-4B66-812A-E69673733365}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97F-4555-B32C-DA77AB50CBF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{B777A282-1215-4E76-8398-2215D4A5955F}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97F-4555-B32C-DA77AB50CBF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{5903474B-5BF1-4AD4-9DF5-145E28D4BD45}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97F-4555-B32C-DA77AB50CBF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{825051AC-202B-40A2-BE6B-4C40A62C14A0}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97F-4555-B32C-DA77AB50CB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52.9</c:v>
                </c:pt>
                <c:pt idx="16">
                  <c:v>54.2</c:v>
                </c:pt>
                <c:pt idx="24">
                  <c:v>54.9</c:v>
                </c:pt>
                <c:pt idx="32">
                  <c:v>56.7</c:v>
                </c:pt>
              </c:numCache>
            </c:numRef>
          </c:xVal>
          <c:yVal>
            <c:numRef>
              <c:f>公会計指標分析・財政指標組合せ分析表!$BP$51:$DC$51</c:f>
              <c:numCache>
                <c:formatCode>#,##0.0;"▲ "#,##0.0</c:formatCode>
                <c:ptCount val="40"/>
                <c:pt idx="0">
                  <c:v>24.2</c:v>
                </c:pt>
                <c:pt idx="8">
                  <c:v>6</c:v>
                </c:pt>
              </c:numCache>
            </c:numRef>
          </c:yVal>
          <c:smooth val="0"/>
          <c:extLst>
            <c:ext xmlns:c16="http://schemas.microsoft.com/office/drawing/2014/chart" uri="{C3380CC4-5D6E-409C-BE32-E72D297353CC}">
              <c16:uniqueId val="{00000009-997F-4555-B32C-DA77AB50CB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{0D2ADD1E-2402-42EB-9503-E53CE61C2C59}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97F-4555-B32C-DA77AB50CB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{FF1EEE87-825E-46ED-8D09-07119A060811}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7F-4555-B32C-DA77AB50CB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{4DE6EE2C-106A-47DA-84F2-97CB89E32DC4}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7F-4555-B32C-DA77AB50CB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{A1B26788-B14B-4ADB-81D7-428D82FFB165}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7F-4555-B32C-DA77AB50CB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{2AB29B6B-F11B-448A-B362-9A23CF19B3F7}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7F-4555-B32C-DA77AB50CBF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{CE520C2F-4758-427A-ABF0-99AC4702160F}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97F-4555-B32C-DA77AB50CBF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{41917416-2426-4F18-ACBD-F695640D053F}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97F-4555-B32C-DA77AB50CBF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{F72444D2-77CA-46AE-AB5D-7F237C08644B}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97F-4555-B32C-DA77AB50CBF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{1E0D486F-E534-42DA-948E-A6CA17BCB9D5}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97F-4555-B32C-DA77AB50CB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62.4</c:v>
                </c:pt>
              </c:numCache>
            </c:numRef>
          </c:xVal>
          <c:yVal>
            <c:numRef>
              <c:f>公会計指標分析・財政指標組合せ分析表!$BP$55:$DC$55</c:f>
              <c:numCache>
                <c:formatCode>#,##0.0;"▲ "#,##0.0</c:formatCode>
                <c:ptCount val="40"/>
                <c:pt idx="0">
                  <c:v>30.2</c:v>
                </c:pt>
                <c:pt idx="8">
                  <c:v>25.4</c:v>
                </c:pt>
                <c:pt idx="16">
                  <c:v>23</c:v>
                </c:pt>
                <c:pt idx="24">
                  <c:v>28</c:v>
                </c:pt>
                <c:pt idx="32">
                  <c:v>18</c:v>
                </c:pt>
              </c:numCache>
            </c:numRef>
          </c:yVal>
          <c:smooth val="0"/>
          <c:extLst>
            <c:ext xmlns:c16="http://schemas.microsoft.com/office/drawing/2014/chart" uri="{C3380CC4-5D6E-409C-BE32-E72D297353CC}">
              <c16:uniqueId val="{00000013-997F-4555-B32C-DA77AB50CBFA}"/>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{BDD7AC91-5B1D-4150-B1D9-A05A265C7083}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656-45F6-A770-D77DA4B686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{4245EA8E-35DE-488F-AF1C-A8AF02295674}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56-45F6-A770-D77DA4B686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{8195F90A-3F34-48B4-8194-CEDCCAB57F99}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56-45F6-A770-D77DA4B686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{23CAC15C-DCB2-4052-AFE6-101F52A83E10}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56-45F6-A770-D77DA4B686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{6BF824F7-E0E2-4258-9EAA-5A879643463A}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56-45F6-A770-D77DA4B6864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{0803681D-9602-4B1B-86A2-A03A5BD6FC99}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656-45F6-A770-D77DA4B6864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{07D3D1B2-F414-45A9-AD6B-FBDDFB0ADB1A}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656-45F6-A770-D77DA4B6864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{F029378E-0421-4F4A-ABC4-3F79481B439C}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656-45F6-A770-D77DA4B6864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{65C8F008-644C-48E4-A70C-C3877CE8DF3D}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656-45F6-A770-D77DA4B686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5.3</c:v>
                </c:pt>
                <c:pt idx="16">
                  <c:v>4.8</c:v>
                </c:pt>
                <c:pt idx="24">
                  <c:v>4.4000000000000004</c:v>
                </c:pt>
                <c:pt idx="32">
                  <c:v>4.0999999999999996</c:v>
                </c:pt>
              </c:numCache>
            </c:numRef>
          </c:xVal>
          <c:yVal>
            <c:numRef>
              <c:f>公会計指標分析・財政指標組合せ分析表!$BP$73:$DC$73</c:f>
              <c:numCache>
                <c:formatCode>#,##0.0;"▲ "#,##0.0</c:formatCode>
                <c:ptCount val="40"/>
                <c:pt idx="0">
                  <c:v>24.2</c:v>
                </c:pt>
                <c:pt idx="8">
                  <c:v>6</c:v>
                </c:pt>
              </c:numCache>
            </c:numRef>
          </c:yVal>
          <c:smooth val="0"/>
          <c:extLst>
            <c:ext xmlns:c16="http://schemas.microsoft.com/office/drawing/2014/chart" uri="{C3380CC4-5D6E-409C-BE32-E72D297353CC}">
              <c16:uniqueId val="{00000009-7656-45F6-A770-D77DA4B686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{053471BF-CFBF-4604-AA2C-BFD7716F00FD}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656-45F6-A770-D77DA4B6864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{50B2DDCF-10AB-4FE2-9255-D871F6ED800E}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56-45F6-A770-D77DA4B686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{AC23174F-DCCD-4A52-B4F5-34421D9F433B}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56-45F6-A770-D77DA4B686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{9FE9345D-DAF6-4C41-8DC9-848C6749167D}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56-45F6-A770-D77DA4B686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{31CB5929-5B06-485B-9A96-6FB576C850B7}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56-45F6-A770-D77DA4B6864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{E81B307A-F4EA-45C7-B0C4-6EC927769488}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656-45F6-A770-D77DA4B6864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{5E978EC1-B42F-4AA4-AFDB-9AFD8FA9AEBB}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656-45F6-A770-D77DA4B6864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{54817933-56CE-4F2B-81D3-1F1C66E64C2D}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656-45F6-A770-D77DA4B6864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{49485D09-39AE-4694-A471-3CCD0AD15526}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656-45F6-A770-D77DA4B686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6.6</c:v>
                </c:pt>
              </c:numCache>
            </c:numRef>
          </c:xVal>
          <c:yVal>
            <c:numRef>
              <c:f>公会計指標分析・財政指標組合せ分析表!$BP$77:$DC$77</c:f>
              <c:numCache>
                <c:formatCode>#,##0.0;"▲ "#,##0.0</c:formatCode>
                <c:ptCount val="40"/>
                <c:pt idx="0">
                  <c:v>30.2</c:v>
                </c:pt>
                <c:pt idx="8">
                  <c:v>25.4</c:v>
                </c:pt>
                <c:pt idx="16">
                  <c:v>23</c:v>
                </c:pt>
                <c:pt idx="24">
                  <c:v>28</c:v>
                </c:pt>
                <c:pt idx="32">
                  <c:v>18</c:v>
                </c:pt>
              </c:numCache>
            </c:numRef>
          </c:yVal>
          <c:smooth val="0"/>
          <c:extLst>
            <c:ext xmlns:c16="http://schemas.microsoft.com/office/drawing/2014/chart" uri="{C3380CC4-5D6E-409C-BE32-E72D297353CC}">
              <c16:uniqueId val="{00000013-7656-45F6-A770-D77DA4B6864F}"/>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令和３年度では、元利償還金については、当年度中に償還開始となる地方債の元金償還額の増額に対し、前年度に償還が完了した地方債の元金償還額の減額が下回ったため、前年度から</a:t>
          </a:r>
          <a:r>
            <a:rPr kumimoji="1" lang="en-US" altLang="ja-JP" sz="1200">
              <a:latin typeface="ＭＳ ゴシック" pitchFamily="49" charset="-128"/>
              <a:ea typeface="ＭＳ ゴシック" pitchFamily="49" charset="-128"/>
            </a:rPr>
            <a:t>54</a:t>
          </a:r>
          <a:r>
            <a:rPr kumimoji="1" lang="ja-JP" altLang="en-US" sz="1200">
              <a:latin typeface="ＭＳ ゴシック" pitchFamily="49" charset="-128"/>
              <a:ea typeface="ＭＳ ゴシック" pitchFamily="49" charset="-128"/>
            </a:rPr>
            <a:t>百万円の増となった。</a:t>
          </a:r>
        </a:p>
        <a:p>
          <a:r>
            <a:rPr kumimoji="1" lang="ja-JP" altLang="en-US" sz="1200">
              <a:latin typeface="ＭＳ ゴシック" pitchFamily="49" charset="-128"/>
              <a:ea typeface="ＭＳ ゴシック" pitchFamily="49" charset="-128"/>
            </a:rPr>
            <a:t>　公営企業債の元利償還金に対する繰入金については、工業団地整備事業特別会計の工業団地造成工事が完了し、分譲収入の充当に伴い整備事業債の元金償還財源としての繰出金が皆減したことにより、前年度と比較して</a:t>
          </a:r>
          <a:r>
            <a:rPr kumimoji="1" lang="en-US" altLang="ja-JP" sz="1200">
              <a:latin typeface="ＭＳ ゴシック" pitchFamily="49" charset="-128"/>
              <a:ea typeface="ＭＳ ゴシック" pitchFamily="49" charset="-128"/>
            </a:rPr>
            <a:t>95</a:t>
          </a:r>
          <a:r>
            <a:rPr kumimoji="1" lang="ja-JP" altLang="en-US" sz="1200">
              <a:latin typeface="ＭＳ ゴシック" pitchFamily="49" charset="-128"/>
              <a:ea typeface="ＭＳ ゴシック" pitchFamily="49" charset="-128"/>
            </a:rPr>
            <a:t>百万円の減となった。</a:t>
          </a:r>
        </a:p>
        <a:p>
          <a:r>
            <a:rPr kumimoji="1" lang="ja-JP" altLang="en-US" sz="1200">
              <a:latin typeface="ＭＳ ゴシック" pitchFamily="49" charset="-128"/>
              <a:ea typeface="ＭＳ ゴシック" pitchFamily="49" charset="-128"/>
            </a:rPr>
            <a:t>　今後も投資的事業の取捨選択と基金等の活用により、地方債の発行を抑制し、実質公債費比率の改善に努める。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地方債残高は投資的経費の増加に伴い、平成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年度を境に増加してきたが、選択と集中により事業を厳選し適切な起債発行に努めてきたことで、平成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年度以降は減少傾向に転じた。</a:t>
          </a:r>
        </a:p>
        <a:p>
          <a:r>
            <a:rPr kumimoji="1" lang="ja-JP" altLang="en-US" sz="1400">
              <a:latin typeface="ＭＳ ゴシック" pitchFamily="49" charset="-128"/>
              <a:ea typeface="ＭＳ ゴシック" pitchFamily="49" charset="-128"/>
            </a:rPr>
            <a:t>　公営企業債等繰入見込額は、公営企業債の償還が借入を上回っているため、年々減少している。</a:t>
          </a:r>
        </a:p>
        <a:p>
          <a:r>
            <a:rPr kumimoji="1" lang="ja-JP" altLang="en-US" sz="1400">
              <a:latin typeface="ＭＳ ゴシック" pitchFamily="49" charset="-128"/>
              <a:ea typeface="ＭＳ ゴシック" pitchFamily="49" charset="-128"/>
            </a:rPr>
            <a:t>　充当可能基金は、令和３年度においては、財政調整基金の取り崩しを行わず、決算剰余金等の積み立てを行ったこと等により、</a:t>
          </a:r>
          <a:r>
            <a:rPr kumimoji="1" lang="en-US" altLang="ja-JP" sz="1400">
              <a:latin typeface="ＭＳ ゴシック" pitchFamily="49" charset="-128"/>
              <a:ea typeface="ＭＳ ゴシック" pitchFamily="49" charset="-128"/>
            </a:rPr>
            <a:t>3,374</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今後も緊急度・住民ニーズを的確に把握した事業の選択により起債に大きく頼ることのない財政運営に努める。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山形県天童市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財政調整基金について、取り崩しを行わず、歳入歳出決算剰余金等による積み立てを行った。また、市有施設整備基金については後年度の施設整備等の長寿命化事業に対応するため、決算剰余金の一部について積み立てを行った。それらの要因を経て、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今後見込まれる施設整備等の投資的経費に対する市有施設整備基金の取り崩しや、予算編成における財政調整基金からの繰り入れにより、基金全体の残高は中長期的には減少傾向にある。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市有施設整備基金：大規模な市有施設の建設及び改修の資金に充て、将来にわたる市有施設の整備拡充に資することを目的とする。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スポーツ施設整備基金：スポーツ施設の整備を図るための費用に充てることを目的とする。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福祉振興基金：福祉施設の建設及び整備並びに地域における福祉活動の促進を図る経費に充てることを目的とする。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教育振興基金：本市の教育の振興に寄与することを目的とする。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スポーツ振興基金：体育及びスポーツを振興することにより、市民の体位の向上とスポーツ精神の高揚に資することを目的とする。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市有施設整備基金：後年度の施設の大規模改修等に備えて決算剰余金を積み立てたことによる増加である。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スポーツ施設整備基金：将来を見据え、スポーツ施設の整備を図るための費用に充てることを目的として、約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市有施設整備基金：今後見込まれる公共施設の長寿命化事業等の施設整備に係る投資的経費に対し所要の取り崩しを行う予定である。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令和３年度は、財政調整基金からの取り崩しを行わず、決算剰余金等を積み立てたことにより、前年度に比べて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％程度になるよう努めることとしている。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令和３年度は、当該基金からの取崩しを行わなかった。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地方債の償還計画等をふまえ、計画的な積み立て及び取り崩しを行う。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AD24626-F0DE-440E-8481-E463553947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0676467-5160-44D6-A82F-F694D8D04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32EA7925-E1B0-47C3-BD7E-5B85F7E0881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CB9F1A2C-F366-4C22-9900-F4EE19348B0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7277357F-9734-44BF-AED1-95146F2079B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8AC860A0-F2F6-4FC4-BA98-5021226CCEE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D3738AD3-91C1-49AE-8622-639328A2917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F225557B-D37C-4240-968E-929C750FE3A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1B3F9D3F-7DE3-437F-B615-17F31115A87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F8F68468-389B-46CE-B2AC-F1946083D28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CFAB8E2-A03F-438F-BA67-5D33EFCE944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6A0B7B34-1C03-400F-A04E-EE75F7817AC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64EF9DB9-16BE-4F68-A16F-005B27CDC91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50B55422-E5A5-4405-A325-972ACBF93AF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BA509396-2EAC-4098-8327-D9C81875EBA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E130B2A9-6F01-483F-A558-3872A4C1DA9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16B1B1A4-3804-456A-9005-31DF2AAFA5B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AA2B66C2-56E7-4A6C-BEDF-B5F9D6746B9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61,496
61,006
113.02
33,418,107
31,512,525
1,784,865
14,608,777
21,644,756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3F3C73F5-8EAF-4755-AB27-FC0255E44F6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FC9EDF72-A0DA-486D-B09D-FAF7812F477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67FAD32C-6F37-4BC0-A10C-E83F0501294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37FB957F-0CF3-4B5F-B129-17AC9DEA60E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383B6F59-29C3-4A6D-AD2E-466C9BECFE8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341A97E6-540F-4F45-AE18-20684A0BA1C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14D84213-0CB0-4B0A-A23D-DE2AE98724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238FEB4E-8CE9-47C1-9672-2982E5ACD8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2DC723D6-20F6-4E67-8F22-97C0839CFD0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31241B31-F9D7-4888-8C0F-93D87C32C9A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FE7C40D-9714-4375-9165-0EE79F429D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5FE37902-BCA4-4BD8-8411-A19FE23CD02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53CE6F13-1E84-4E1E-9D6D-0459E90FCF2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2EEB745D-1820-4ECA-B239-9A032463617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9045311-3013-4E34-8327-80A41F6ABB2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69BF978B-4039-47AC-BC16-07A9BB58D1B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5800D73-7CA5-4AE8-8360-D21B23AF91F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FB4D1EFA-1A95-4FD1-A445-A681B7F1359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7BB1FBBF-9E98-48BD-ABFD-F0C9AAACE06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997A1159-3322-4153-830B-C9350BC5B37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32B7B48B-649D-4D4B-9CED-4FE86FCC2F4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AD5ED58C-9DC9-4A59-94EF-4AA00B23FF3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65E3B0C8-DEF7-41B5-98BD-6F337D34906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69226E9C-5950-4BF9-8AA5-D85FED6D1A1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BE8B06C3-BCC4-407A-85EB-2BF9E410026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DDA3A1E9-E602-49E4-8759-403193059D5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CBDAC863-8781-4EB6-89D6-C0CD5F6AB9D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D2AA395E-B867-4821-A7F2-64C9698868E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2320CEFD-6B3F-4742-BFA1-57B946E7DDD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77F656D-10B7-4C7D-8CAC-4D2018215D2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D9F35A69-78C9-436C-8C15-781DB944A5C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2B36F26C-F0C6-426D-953E-60A3105233E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3A77F3F9-3F3A-4A34-9AEE-9EBEFA4327F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42E6DD9-D5A5-4404-B5F6-9F1BE6981CE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EBB40833-0D17-480C-9655-027328E3A43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類似団体内平均値より低い水準であるものの、減価償却率は年々増加しており、施設の老朽化は確実に進行している。予防保全型維持管理の考え方を前提に効率的な維持管理等を実施するため、公共施設等総合管理計画に基づき策定する各施設の特性に応じた個別施設計画による計画的な維持補修及び更新を進め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5992B96E-D1ED-4CA2-ABC9-334133D459B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38325148-DB12-4E2A-B67C-421CBE1A8E6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6D0CEB41-6BF6-4C5C-87D9-322A5BA8E06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DB3D862D-6EEF-4F7C-B140-16C2B453A31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EFE2E18E-8DC7-45CD-876D-2755EFF72C9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5C953B2A-D192-47DF-A822-A6CD178E874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D68FC130-6573-45C3-8D61-1FB542C2452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4AE3CB-80DB-4832-A7CE-CD176396D8C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CE81C72E-CD56-4C56-BE94-E08AF26CD38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4AA41FE6-5529-439C-B558-62A253155DE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9FC7459A-EEA2-4255-828D-0AC248BEB77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ECBCE068-F5C6-4A86-B69B-38EA633483D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9D9BDFBC-B94B-4B1E-8062-495372D3C94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539F17F4-D0E6-4F71-ACCB-34BDD915383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B87DE8CD-B1FE-4C1E-9927-5F75F74F818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7A882F51-8BA4-449B-B3BF-96DBD2A6E67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1" name="直線コネクタ 70">
          <a:extLst>
            <a:ext uri="{FF2B5EF4-FFF2-40B4-BE49-F238E27FC236}">
              <a16:creationId xmlns:a16="http://schemas.microsoft.com/office/drawing/2014/main" id="{750BDB5A-4206-40DB-AA2E-5254175BC454}"/>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2" name="有形固定資産減価償却率最小値テキスト">
          <a:extLst>
            <a:ext uri="{FF2B5EF4-FFF2-40B4-BE49-F238E27FC236}">
              <a16:creationId xmlns:a16="http://schemas.microsoft.com/office/drawing/2014/main" id="{BA4DAAAF-9C41-4E9D-ACCA-652B4BB32CCB}"/>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3" name="直線コネクタ 72">
          <a:extLst>
            <a:ext uri="{FF2B5EF4-FFF2-40B4-BE49-F238E27FC236}">
              <a16:creationId xmlns:a16="http://schemas.microsoft.com/office/drawing/2014/main" id="{FCCAABB9-45EA-4D36-8052-FBEAF1A05123}"/>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4" name="有形固定資産減価償却率最大値テキスト">
          <a:extLst>
            <a:ext uri="{FF2B5EF4-FFF2-40B4-BE49-F238E27FC236}">
              <a16:creationId xmlns:a16="http://schemas.microsoft.com/office/drawing/2014/main" id="{4AD56D18-67DE-49DC-A71F-B6A489BFB4C8}"/>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5" name="直線コネクタ 74">
          <a:extLst>
            <a:ext uri="{FF2B5EF4-FFF2-40B4-BE49-F238E27FC236}">
              <a16:creationId xmlns:a16="http://schemas.microsoft.com/office/drawing/2014/main" id="{5D95CF50-7923-460B-B646-38D32087EE49}"/>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6" name="有形固定資産減価償却率平均値テキスト">
          <a:extLst>
            <a:ext uri="{FF2B5EF4-FFF2-40B4-BE49-F238E27FC236}">
              <a16:creationId xmlns:a16="http://schemas.microsoft.com/office/drawing/2014/main" id="{2A6F2641-BF95-415A-A8A9-19463C4EC017}"/>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7" name="フローチャート: 判断 76">
          <a:extLst>
            <a:ext uri="{FF2B5EF4-FFF2-40B4-BE49-F238E27FC236}">
              <a16:creationId xmlns:a16="http://schemas.microsoft.com/office/drawing/2014/main" id="{1488F3A5-6B1B-4CDC-9E3B-1214FE06B6BE}"/>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8" name="フローチャート: 判断 77">
          <a:extLst>
            <a:ext uri="{FF2B5EF4-FFF2-40B4-BE49-F238E27FC236}">
              <a16:creationId xmlns:a16="http://schemas.microsoft.com/office/drawing/2014/main" id="{FED98C59-6ACC-45E9-AA79-79FC559DA1B2}"/>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9" name="フローチャート: 判断 78">
          <a:extLst>
            <a:ext uri="{FF2B5EF4-FFF2-40B4-BE49-F238E27FC236}">
              <a16:creationId xmlns:a16="http://schemas.microsoft.com/office/drawing/2014/main" id="{E3583A3C-8FD7-400C-8F9C-6CD82470350C}"/>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0" name="フローチャート: 判断 79">
          <a:extLst>
            <a:ext uri="{FF2B5EF4-FFF2-40B4-BE49-F238E27FC236}">
              <a16:creationId xmlns:a16="http://schemas.microsoft.com/office/drawing/2014/main" id="{A10154BE-350B-4E9B-BF88-33397EF84661}"/>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1" name="フローチャート: 判断 80">
          <a:extLst>
            <a:ext uri="{FF2B5EF4-FFF2-40B4-BE49-F238E27FC236}">
              <a16:creationId xmlns:a16="http://schemas.microsoft.com/office/drawing/2014/main" id="{3BC22CAA-2CE2-46AC-960C-0E2AFCBA9378}"/>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8B38B40-5549-419C-A269-30C48839DE5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6650900C-0BB4-4EAE-8CD4-83EE91A9B9B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E6F984B-B7F6-44AF-AFEF-CB39994F34D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163B7D4-3C84-4053-A0EA-3915904EF32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12710D4-9F74-46E5-A98B-23D159A6CB4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119380</xdr:rowOff>
    </xdr:from>
    <xdr:to>
      <xdr:col>23</xdr:col>
      <xdr:colOff>136525</xdr:colOff>
      <xdr:row>30</xdr:row>
      <xdr:rowOff>49530</xdr:rowOff>
    </xdr:to>
    <xdr:sp macro="" textlink="">
      <xdr:nvSpPr>
        <xdr:cNvPr id="87" name="楕円 86">
          <a:extLst>
            <a:ext uri="{FF2B5EF4-FFF2-40B4-BE49-F238E27FC236}">
              <a16:creationId xmlns:a16="http://schemas.microsoft.com/office/drawing/2014/main" id="{34779F53-4DC7-4BB5-901F-A261849F7B35}"/>
            </a:ext>
          </a:extLst>
        </xdr:cNvPr>
        <xdr:cNvSpPr/>
      </xdr:nvSpPr>
      <xdr:spPr>
        <a:xfrm>
          <a:off x="47117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142257</xdr:rowOff>
    </xdr:from>
    <xdr:ext cx="405111" cy="259045"/>
    <xdr:sp macro="" textlink="">
      <xdr:nvSpPr>
        <xdr:cNvPr id="88" name="有形固定資産減価償却率該当値テキスト">
          <a:extLst>
            <a:ext uri="{FF2B5EF4-FFF2-40B4-BE49-F238E27FC236}">
              <a16:creationId xmlns:a16="http://schemas.microsoft.com/office/drawing/2014/main" id="{3D1F113A-02C2-4FB6-BDDF-3625C3B02733}"/>
            </a:ext>
          </a:extLst>
        </xdr:cNvPr>
        <xdr:cNvSpPr txBox="1"/>
      </xdr:nvSpPr>
      <xdr:spPr>
        <a:xfrm>
          <a:off x="4813300" y="571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54610</xdr:rowOff>
    </xdr:from>
    <xdr:to>
      <xdr:col>19</xdr:col>
      <xdr:colOff>187325</xdr:colOff>
      <xdr:row>29</xdr:row>
      <xdr:rowOff>156210</xdr:rowOff>
    </xdr:to>
    <xdr:sp macro="" textlink="">
      <xdr:nvSpPr>
        <xdr:cNvPr id="89" name="楕円 88">
          <a:extLst>
            <a:ext uri="{FF2B5EF4-FFF2-40B4-BE49-F238E27FC236}">
              <a16:creationId xmlns:a16="http://schemas.microsoft.com/office/drawing/2014/main" id="{01BB7EAF-4F93-467F-BED1-86B07FDFF229}"/>
            </a:ext>
          </a:extLst>
        </xdr:cNvPr>
        <xdr:cNvSpPr/>
      </xdr:nvSpPr>
      <xdr:spPr>
        <a:xfrm>
          <a:off x="4000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105410</xdr:rowOff>
    </xdr:from>
    <xdr:to>
      <xdr:col>23</xdr:col>
      <xdr:colOff>85725</xdr:colOff>
      <xdr:row>29</xdr:row>
      <xdr:rowOff>170180</xdr:rowOff>
    </xdr:to>
    <xdr:cxnSp macro="">
      <xdr:nvCxnSpPr>
        <xdr:cNvPr id="90" name="直線コネクタ 89">
          <a:extLst>
            <a:ext uri="{FF2B5EF4-FFF2-40B4-BE49-F238E27FC236}">
              <a16:creationId xmlns:a16="http://schemas.microsoft.com/office/drawing/2014/main" id="{EB965557-CA2A-403C-B014-DBE57203625B}"/>
            </a:ext>
          </a:extLst>
        </xdr:cNvPr>
        <xdr:cNvCxnSpPr/>
      </xdr:nvCxnSpPr>
      <xdr:spPr>
        <a:xfrm>
          <a:off x="4051300" y="5848985"/>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29422</xdr:rowOff>
    </xdr:from>
    <xdr:to>
      <xdr:col>15</xdr:col>
      <xdr:colOff>187325</xdr:colOff>
      <xdr:row>29</xdr:row>
      <xdr:rowOff>131022</xdr:rowOff>
    </xdr:to>
    <xdr:sp macro="" textlink="">
      <xdr:nvSpPr>
        <xdr:cNvPr id="91" name="楕円 90">
          <a:extLst>
            <a:ext uri="{FF2B5EF4-FFF2-40B4-BE49-F238E27FC236}">
              <a16:creationId xmlns:a16="http://schemas.microsoft.com/office/drawing/2014/main" id="{2E2A79D1-309B-4CE9-99EC-34A2EF422754}"/>
            </a:ext>
          </a:extLst>
        </xdr:cNvPr>
        <xdr:cNvSpPr/>
      </xdr:nvSpPr>
      <xdr:spPr>
        <a:xfrm>
          <a:off x="32385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80222</xdr:rowOff>
    </xdr:from>
    <xdr:to>
      <xdr:col>19</xdr:col>
      <xdr:colOff>136525</xdr:colOff>
      <xdr:row>29</xdr:row>
      <xdr:rowOff>105410</xdr:rowOff>
    </xdr:to>
    <xdr:cxnSp macro="">
      <xdr:nvCxnSpPr>
        <xdr:cNvPr id="92" name="直線コネクタ 91">
          <a:extLst>
            <a:ext uri="{FF2B5EF4-FFF2-40B4-BE49-F238E27FC236}">
              <a16:creationId xmlns:a16="http://schemas.microsoft.com/office/drawing/2014/main" id="{E562888A-0EF5-4273-A6DE-084702FF97F6}"/>
            </a:ext>
          </a:extLst>
        </xdr:cNvPr>
        <xdr:cNvCxnSpPr/>
      </xdr:nvCxnSpPr>
      <xdr:spPr>
        <a:xfrm>
          <a:off x="3289300" y="5823797"/>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154093</xdr:rowOff>
    </xdr:from>
    <xdr:to>
      <xdr:col>11</xdr:col>
      <xdr:colOff>187325</xdr:colOff>
      <xdr:row>29</xdr:row>
      <xdr:rowOff>84243</xdr:rowOff>
    </xdr:to>
    <xdr:sp macro="" textlink="">
      <xdr:nvSpPr>
        <xdr:cNvPr id="93" name="楕円 92">
          <a:extLst>
            <a:ext uri="{FF2B5EF4-FFF2-40B4-BE49-F238E27FC236}">
              <a16:creationId xmlns:a16="http://schemas.microsoft.com/office/drawing/2014/main" id="{2A6048C6-DBD3-40B7-9388-D157FDEE0F8E}"/>
            </a:ext>
          </a:extLst>
        </xdr:cNvPr>
        <xdr:cNvSpPr/>
      </xdr:nvSpPr>
      <xdr:spPr>
        <a:xfrm>
          <a:off x="24765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33443</xdr:rowOff>
    </xdr:from>
    <xdr:to>
      <xdr:col>15</xdr:col>
      <xdr:colOff>136525</xdr:colOff>
      <xdr:row>29</xdr:row>
      <xdr:rowOff>80222</xdr:rowOff>
    </xdr:to>
    <xdr:cxnSp macro="">
      <xdr:nvCxnSpPr>
        <xdr:cNvPr id="94" name="直線コネクタ 93">
          <a:extLst>
            <a:ext uri="{FF2B5EF4-FFF2-40B4-BE49-F238E27FC236}">
              <a16:creationId xmlns:a16="http://schemas.microsoft.com/office/drawing/2014/main" id="{6749BE65-BE88-4E89-A227-A7795146DBC7}"/>
            </a:ext>
          </a:extLst>
        </xdr:cNvPr>
        <xdr:cNvCxnSpPr/>
      </xdr:nvCxnSpPr>
      <xdr:spPr>
        <a:xfrm>
          <a:off x="2527300" y="577701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96520</xdr:rowOff>
    </xdr:from>
    <xdr:to>
      <xdr:col>7</xdr:col>
      <xdr:colOff>187325</xdr:colOff>
      <xdr:row>29</xdr:row>
      <xdr:rowOff>26670</xdr:rowOff>
    </xdr:to>
    <xdr:sp macro="" textlink="">
      <xdr:nvSpPr>
        <xdr:cNvPr id="95" name="楕円 94">
          <a:extLst>
            <a:ext uri="{FF2B5EF4-FFF2-40B4-BE49-F238E27FC236}">
              <a16:creationId xmlns:a16="http://schemas.microsoft.com/office/drawing/2014/main" id="{C3279B23-8E3D-4731-A69A-2FFB85B7CC3E}"/>
            </a:ext>
          </a:extLst>
        </xdr:cNvPr>
        <xdr:cNvSpPr/>
      </xdr:nvSpPr>
      <xdr:spPr>
        <a:xfrm>
          <a:off x="1714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147320</xdr:rowOff>
    </xdr:from>
    <xdr:to>
      <xdr:col>11</xdr:col>
      <xdr:colOff>136525</xdr:colOff>
      <xdr:row>29</xdr:row>
      <xdr:rowOff>33443</xdr:rowOff>
    </xdr:to>
    <xdr:cxnSp macro="">
      <xdr:nvCxnSpPr>
        <xdr:cNvPr id="96" name="直線コネクタ 95">
          <a:extLst>
            <a:ext uri="{FF2B5EF4-FFF2-40B4-BE49-F238E27FC236}">
              <a16:creationId xmlns:a16="http://schemas.microsoft.com/office/drawing/2014/main" id="{C7FA6825-A669-4096-80E9-92B4B4ADFB81}"/>
            </a:ext>
          </a:extLst>
        </xdr:cNvPr>
        <xdr:cNvCxnSpPr/>
      </xdr:nvCxnSpPr>
      <xdr:spPr>
        <a:xfrm>
          <a:off x="1765300" y="5719445"/>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97" name="n_1aveValue有形固定資産減価償却率">
          <a:extLst>
            <a:ext uri="{FF2B5EF4-FFF2-40B4-BE49-F238E27FC236}">
              <a16:creationId xmlns:a16="http://schemas.microsoft.com/office/drawing/2014/main" id="{20B650A5-4421-474C-A471-B31D4DFF6FF3}"/>
            </a:ext>
          </a:extLst>
        </xdr:cNvPr>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8" name="n_2aveValue有形固定資産減価償却率">
          <a:extLst>
            <a:ext uri="{FF2B5EF4-FFF2-40B4-BE49-F238E27FC236}">
              <a16:creationId xmlns:a16="http://schemas.microsoft.com/office/drawing/2014/main" id="{60010A52-E75D-4282-8002-192D45FE185F}"/>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9" name="n_3aveValue有形固定資産減価償却率">
          <a:extLst>
            <a:ext uri="{FF2B5EF4-FFF2-40B4-BE49-F238E27FC236}">
              <a16:creationId xmlns:a16="http://schemas.microsoft.com/office/drawing/2014/main" id="{B5B276EA-0223-4515-A440-8F033276EEBB}"/>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0" name="n_4aveValue有形固定資産減価償却率">
          <a:extLst>
            <a:ext uri="{FF2B5EF4-FFF2-40B4-BE49-F238E27FC236}">
              <a16:creationId xmlns:a16="http://schemas.microsoft.com/office/drawing/2014/main" id="{602F31C9-E813-43EF-9E54-8E8BDBE39EFA}"/>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1287</xdr:rowOff>
    </xdr:from>
    <xdr:ext cx="405111" cy="259045"/>
    <xdr:sp macro="" textlink="">
      <xdr:nvSpPr>
        <xdr:cNvPr id="101" name="n_1mainValue有形固定資産減価償却率">
          <a:extLst>
            <a:ext uri="{FF2B5EF4-FFF2-40B4-BE49-F238E27FC236}">
              <a16:creationId xmlns:a16="http://schemas.microsoft.com/office/drawing/2014/main" id="{2AD43AC2-A4D9-4EBD-A7BE-E18058739674}"/>
            </a:ext>
          </a:extLst>
        </xdr:cNvPr>
        <xdr:cNvSpPr txBox="1"/>
      </xdr:nvSpPr>
      <xdr:spPr>
        <a:xfrm>
          <a:off x="38360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147549</xdr:rowOff>
    </xdr:from>
    <xdr:ext cx="405111" cy="259045"/>
    <xdr:sp macro="" textlink="">
      <xdr:nvSpPr>
        <xdr:cNvPr id="102" name="n_2mainValue有形固定資産減価償却率">
          <a:extLst>
            <a:ext uri="{FF2B5EF4-FFF2-40B4-BE49-F238E27FC236}">
              <a16:creationId xmlns:a16="http://schemas.microsoft.com/office/drawing/2014/main" id="{8B6C1C44-8C0E-4D95-9B68-F9C27ED9B655}"/>
            </a:ext>
          </a:extLst>
        </xdr:cNvPr>
        <xdr:cNvSpPr txBox="1"/>
      </xdr:nvSpPr>
      <xdr:spPr>
        <a:xfrm>
          <a:off x="3086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100770</xdr:rowOff>
    </xdr:from>
    <xdr:ext cx="405111" cy="259045"/>
    <xdr:sp macro="" textlink="">
      <xdr:nvSpPr>
        <xdr:cNvPr id="103" name="n_3mainValue有形固定資産減価償却率">
          <a:extLst>
            <a:ext uri="{FF2B5EF4-FFF2-40B4-BE49-F238E27FC236}">
              <a16:creationId xmlns:a16="http://schemas.microsoft.com/office/drawing/2014/main" id="{B3A54387-3CDC-44B0-8E8C-3C9A00AA2287}"/>
            </a:ext>
          </a:extLst>
        </xdr:cNvPr>
        <xdr:cNvSpPr txBox="1"/>
      </xdr:nvSpPr>
      <xdr:spPr>
        <a:xfrm>
          <a:off x="2324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43197</xdr:rowOff>
    </xdr:from>
    <xdr:ext cx="405111" cy="259045"/>
    <xdr:sp macro="" textlink="">
      <xdr:nvSpPr>
        <xdr:cNvPr id="104" name="n_4mainValue有形固定資産減価償却率">
          <a:extLst>
            <a:ext uri="{FF2B5EF4-FFF2-40B4-BE49-F238E27FC236}">
              <a16:creationId xmlns:a16="http://schemas.microsoft.com/office/drawing/2014/main" id="{0ECB9AC2-26F3-4878-9544-0BE9277FFA11}"/>
            </a:ext>
          </a:extLst>
        </xdr:cNvPr>
        <xdr:cNvSpPr txBox="1"/>
      </xdr:nvSpPr>
      <xdr:spPr>
        <a:xfrm>
          <a:off x="15627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584933CF-0CB5-4E6B-A6DB-21B84D37D1A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C998F7C2-0B7D-465B-9C94-C74AEF503ED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61E99A6-7ADF-4A46-8D09-B2CDDD5CD50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454C8E35-8570-4A21-89E7-DE13C6AB99C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7D49CED0-1353-4096-8168-9D0B15FCFF2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F65C7709-C546-49F2-8889-E291293419E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94D5938C-EFF3-4481-B0D8-D944F7C0E0D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34646B41-B968-49A0-969B-5B1FA15BFD2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3008E49C-ABF5-4701-8503-CF9B94CACDC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5F119E55-CD35-43B2-A115-851A9C38C1E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B8FC140A-6629-4FCC-9996-7CC54B3846E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C76A5A99-1B61-4C10-ADA4-EE53D99DAE1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70556399-92DE-4F9B-B1E6-8E6815C16BB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債務償還比率は類似団体内平均値を下回っている。地方債の元金償還額を基準に借入額を抑制しているため、地方債残高が減少している。また、公共下水道事業会計の準元利償還金算入額が縮小したことで公営企業債等繰入見込額も減少した。前述の要因により将来負担額が減少した結果、債務償還比率が下降した。今後も将来負担額については、持続可能な財政運営を行うべく投資的事業の平準化を図り地方債残高の削減に努めていく。</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40025CFF-7A72-4C6E-ADA5-B4AC1949172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A7F62C18-9BE9-464E-B650-E612D647F96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711BB8D7-5F65-4059-ACAB-C73E71D7A42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E331B68B-A176-4D45-8660-800A4241BE7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4C48661D-2BCD-4A6E-A490-B0F3164A858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6C169759-E1C2-4FE3-BE7D-D79A5C9E84B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70339278-7BB0-4BC3-B474-E15CA1F71D3B}"/>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7490C31D-ABC1-4B5A-8B4C-8D18A82F7DA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3C7AF126-C134-4C23-AD0E-2B2CE153A24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3042A449-3F20-4C64-A0A3-B4ECAA3C29A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32ED9521-465C-4BD5-A2D0-83DE0450995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0CF54FF7-0F52-4B9C-890C-1A4CB641460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2BC4C5F1-3740-4A83-AA71-C3588FF763C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D7A9576A-56A0-4E13-90F1-18EAA81235C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A46D9A3E-506A-4BBB-AF00-84158D18CBD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C168CEA-0A4E-42AF-AF8F-26883431676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E7DBA7AC-2425-4D6F-96AD-C05D3D9D008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5" name="直線コネクタ 134">
          <a:extLst>
            <a:ext uri="{FF2B5EF4-FFF2-40B4-BE49-F238E27FC236}">
              <a16:creationId xmlns:a16="http://schemas.microsoft.com/office/drawing/2014/main" id="{93F66E47-74A6-4344-BFA8-C422AF8EB825}"/>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6" name="債務償還比率最小値テキスト">
          <a:extLst>
            <a:ext uri="{FF2B5EF4-FFF2-40B4-BE49-F238E27FC236}">
              <a16:creationId xmlns:a16="http://schemas.microsoft.com/office/drawing/2014/main" id="{9FDFCCDF-D388-45DB-920A-17A863F41879}"/>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7" name="直線コネクタ 136">
          <a:extLst>
            <a:ext uri="{FF2B5EF4-FFF2-40B4-BE49-F238E27FC236}">
              <a16:creationId xmlns:a16="http://schemas.microsoft.com/office/drawing/2014/main" id="{702E75FB-62A3-4771-8FB7-0FDBFBF6FF0C}"/>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627B1CCC-1E8B-4051-AD8E-CB4D5E139F8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25A873D8-AEA4-4E1F-A0D6-49F65B7B282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40" name="債務償還比率平均値テキスト">
          <a:extLst>
            <a:ext uri="{FF2B5EF4-FFF2-40B4-BE49-F238E27FC236}">
              <a16:creationId xmlns:a16="http://schemas.microsoft.com/office/drawing/2014/main" id="{4266948E-6C2F-4A9D-B0FF-B0E2A50430C6}"/>
            </a:ext>
          </a:extLst>
        </xdr:cNvPr>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41" name="フローチャート: 判断 140">
          <a:extLst>
            <a:ext uri="{FF2B5EF4-FFF2-40B4-BE49-F238E27FC236}">
              <a16:creationId xmlns:a16="http://schemas.microsoft.com/office/drawing/2014/main" id="{45D6A15E-6E12-41FA-9E8A-9B8DA5667910}"/>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2" name="フローチャート: 判断 141">
          <a:extLst>
            <a:ext uri="{FF2B5EF4-FFF2-40B4-BE49-F238E27FC236}">
              <a16:creationId xmlns:a16="http://schemas.microsoft.com/office/drawing/2014/main" id="{5A4E5E67-F754-426A-915F-4210570B9B7A}"/>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3" name="フローチャート: 判断 142">
          <a:extLst>
            <a:ext uri="{FF2B5EF4-FFF2-40B4-BE49-F238E27FC236}">
              <a16:creationId xmlns:a16="http://schemas.microsoft.com/office/drawing/2014/main" id="{BA2C2F93-533A-478C-9B47-2E05079FF76B}"/>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4" name="フローチャート: 判断 143">
          <a:extLst>
            <a:ext uri="{FF2B5EF4-FFF2-40B4-BE49-F238E27FC236}">
              <a16:creationId xmlns:a16="http://schemas.microsoft.com/office/drawing/2014/main" id="{781F838F-9749-483F-800B-7DCE3143145D}"/>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5" name="フローチャート: 判断 144">
          <a:extLst>
            <a:ext uri="{FF2B5EF4-FFF2-40B4-BE49-F238E27FC236}">
              <a16:creationId xmlns:a16="http://schemas.microsoft.com/office/drawing/2014/main" id="{5BBB9C53-325B-4A02-B49E-80FCF1401A63}"/>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C57DB40-1556-47DD-8093-BDC09C865D4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A6058C34-5093-4751-A5C0-BCC509236F6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A28E995-F2A9-456D-B134-4F48FA3C136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810B6154-E6C5-460B-A846-747329A3840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2D18583-7408-413A-8387-A3607A4A6FA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121040</xdr:rowOff>
    </xdr:from>
    <xdr:to>
      <xdr:col>76</xdr:col>
      <xdr:colOff>73025</xdr:colOff>
      <xdr:row>29</xdr:row>
      <xdr:rowOff>51190</xdr:rowOff>
    </xdr:to>
    <xdr:sp macro="" textlink="">
      <xdr:nvSpPr>
        <xdr:cNvPr id="151" name="楕円 150">
          <a:extLst>
            <a:ext uri="{FF2B5EF4-FFF2-40B4-BE49-F238E27FC236}">
              <a16:creationId xmlns:a16="http://schemas.microsoft.com/office/drawing/2014/main" id="{BC85BF8C-0F0C-4F52-B4AE-AF01139BBED2}"/>
            </a:ext>
          </a:extLst>
        </xdr:cNvPr>
        <xdr:cNvSpPr/>
      </xdr:nvSpPr>
      <xdr:spPr>
        <a:xfrm>
          <a:off x="14744700" y="569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143917</xdr:rowOff>
    </xdr:from>
    <xdr:ext cx="469744" cy="259045"/>
    <xdr:sp macro="" textlink="">
      <xdr:nvSpPr>
        <xdr:cNvPr id="152" name="債務償還比率該当値テキスト">
          <a:extLst>
            <a:ext uri="{FF2B5EF4-FFF2-40B4-BE49-F238E27FC236}">
              <a16:creationId xmlns:a16="http://schemas.microsoft.com/office/drawing/2014/main" id="{9AB3E84C-4B9C-466A-BEDC-75AA5AECCB84}"/>
            </a:ext>
          </a:extLst>
        </xdr:cNvPr>
        <xdr:cNvSpPr txBox="1"/>
      </xdr:nvSpPr>
      <xdr:spPr>
        <a:xfrm>
          <a:off x="14846300" y="554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48786</xdr:rowOff>
    </xdr:from>
    <xdr:to>
      <xdr:col>72</xdr:col>
      <xdr:colOff>123825</xdr:colOff>
      <xdr:row>30</xdr:row>
      <xdr:rowOff>150386</xdr:rowOff>
    </xdr:to>
    <xdr:sp macro="" textlink="">
      <xdr:nvSpPr>
        <xdr:cNvPr id="153" name="楕円 152">
          <a:extLst>
            <a:ext uri="{FF2B5EF4-FFF2-40B4-BE49-F238E27FC236}">
              <a16:creationId xmlns:a16="http://schemas.microsoft.com/office/drawing/2014/main" id="{F02C4200-D066-43EC-B071-9275A938CE8F}"/>
            </a:ext>
          </a:extLst>
        </xdr:cNvPr>
        <xdr:cNvSpPr/>
      </xdr:nvSpPr>
      <xdr:spPr>
        <a:xfrm>
          <a:off x="14033500" y="596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390</xdr:rowOff>
    </xdr:from>
    <xdr:to>
      <xdr:col>76</xdr:col>
      <xdr:colOff>22225</xdr:colOff>
      <xdr:row>30</xdr:row>
      <xdr:rowOff>99586</xdr:rowOff>
    </xdr:to>
    <xdr:cxnSp macro="">
      <xdr:nvCxnSpPr>
        <xdr:cNvPr id="154" name="直線コネクタ 153">
          <a:extLst>
            <a:ext uri="{FF2B5EF4-FFF2-40B4-BE49-F238E27FC236}">
              <a16:creationId xmlns:a16="http://schemas.microsoft.com/office/drawing/2014/main" id="{89249E51-A4ED-4CBD-B4C0-66EB13BC9F7C}"/>
            </a:ext>
          </a:extLst>
        </xdr:cNvPr>
        <xdr:cNvCxnSpPr/>
      </xdr:nvCxnSpPr>
      <xdr:spPr>
        <a:xfrm flipV="1">
          <a:off x="14084300" y="5743965"/>
          <a:ext cx="711200" cy="27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102453</xdr:rowOff>
    </xdr:from>
    <xdr:to>
      <xdr:col>68</xdr:col>
      <xdr:colOff>123825</xdr:colOff>
      <xdr:row>31</xdr:row>
      <xdr:rowOff>32603</xdr:rowOff>
    </xdr:to>
    <xdr:sp macro="" textlink="">
      <xdr:nvSpPr>
        <xdr:cNvPr id="155" name="楕円 154">
          <a:extLst>
            <a:ext uri="{FF2B5EF4-FFF2-40B4-BE49-F238E27FC236}">
              <a16:creationId xmlns:a16="http://schemas.microsoft.com/office/drawing/2014/main" id="{8D467929-66E1-4A84-A75D-CD904A0D80CD}"/>
            </a:ext>
          </a:extLst>
        </xdr:cNvPr>
        <xdr:cNvSpPr/>
      </xdr:nvSpPr>
      <xdr:spPr>
        <a:xfrm>
          <a:off x="13271500" y="60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99586</xdr:rowOff>
    </xdr:from>
    <xdr:to>
      <xdr:col>72</xdr:col>
      <xdr:colOff>73025</xdr:colOff>
      <xdr:row>30</xdr:row>
      <xdr:rowOff>153253</xdr:rowOff>
    </xdr:to>
    <xdr:cxnSp macro="">
      <xdr:nvCxnSpPr>
        <xdr:cNvPr id="156" name="直線コネクタ 155">
          <a:extLst>
            <a:ext uri="{FF2B5EF4-FFF2-40B4-BE49-F238E27FC236}">
              <a16:creationId xmlns:a16="http://schemas.microsoft.com/office/drawing/2014/main" id="{12F1E331-F5D9-406E-B3A6-2F7151843443}"/>
            </a:ext>
          </a:extLst>
        </xdr:cNvPr>
        <xdr:cNvCxnSpPr/>
      </xdr:nvCxnSpPr>
      <xdr:spPr>
        <a:xfrm flipV="1">
          <a:off x="13322300" y="6014611"/>
          <a:ext cx="762000" cy="5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27849</xdr:rowOff>
    </xdr:from>
    <xdr:to>
      <xdr:col>64</xdr:col>
      <xdr:colOff>123825</xdr:colOff>
      <xdr:row>31</xdr:row>
      <xdr:rowOff>129449</xdr:rowOff>
    </xdr:to>
    <xdr:sp macro="" textlink="">
      <xdr:nvSpPr>
        <xdr:cNvPr id="157" name="楕円 156">
          <a:extLst>
            <a:ext uri="{FF2B5EF4-FFF2-40B4-BE49-F238E27FC236}">
              <a16:creationId xmlns:a16="http://schemas.microsoft.com/office/drawing/2014/main" id="{FFE47B7B-A02A-4F4B-9C54-2F2F4C567557}"/>
            </a:ext>
          </a:extLst>
        </xdr:cNvPr>
        <xdr:cNvSpPr/>
      </xdr:nvSpPr>
      <xdr:spPr>
        <a:xfrm>
          <a:off x="12509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153253</xdr:rowOff>
    </xdr:from>
    <xdr:to>
      <xdr:col>68</xdr:col>
      <xdr:colOff>73025</xdr:colOff>
      <xdr:row>31</xdr:row>
      <xdr:rowOff>78649</xdr:rowOff>
    </xdr:to>
    <xdr:cxnSp macro="">
      <xdr:nvCxnSpPr>
        <xdr:cNvPr id="158" name="直線コネクタ 157">
          <a:extLst>
            <a:ext uri="{FF2B5EF4-FFF2-40B4-BE49-F238E27FC236}">
              <a16:creationId xmlns:a16="http://schemas.microsoft.com/office/drawing/2014/main" id="{C87917F0-9870-4170-B155-A8EA103EC2A1}"/>
            </a:ext>
          </a:extLst>
        </xdr:cNvPr>
        <xdr:cNvCxnSpPr/>
      </xdr:nvCxnSpPr>
      <xdr:spPr>
        <a:xfrm flipV="1">
          <a:off x="12560300" y="6068278"/>
          <a:ext cx="762000" cy="9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84446</xdr:rowOff>
    </xdr:from>
    <xdr:to>
      <xdr:col>60</xdr:col>
      <xdr:colOff>123825</xdr:colOff>
      <xdr:row>32</xdr:row>
      <xdr:rowOff>14596</xdr:rowOff>
    </xdr:to>
    <xdr:sp macro="" textlink="">
      <xdr:nvSpPr>
        <xdr:cNvPr id="159" name="楕円 158">
          <a:extLst>
            <a:ext uri="{FF2B5EF4-FFF2-40B4-BE49-F238E27FC236}">
              <a16:creationId xmlns:a16="http://schemas.microsoft.com/office/drawing/2014/main" id="{88D8C50F-2494-494F-9018-5A628EB7E5F8}"/>
            </a:ext>
          </a:extLst>
        </xdr:cNvPr>
        <xdr:cNvSpPr/>
      </xdr:nvSpPr>
      <xdr:spPr>
        <a:xfrm>
          <a:off x="11747500" y="617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78649</xdr:rowOff>
    </xdr:from>
    <xdr:to>
      <xdr:col>64</xdr:col>
      <xdr:colOff>73025</xdr:colOff>
      <xdr:row>31</xdr:row>
      <xdr:rowOff>135246</xdr:rowOff>
    </xdr:to>
    <xdr:cxnSp macro="">
      <xdr:nvCxnSpPr>
        <xdr:cNvPr id="160" name="直線コネクタ 159">
          <a:extLst>
            <a:ext uri="{FF2B5EF4-FFF2-40B4-BE49-F238E27FC236}">
              <a16:creationId xmlns:a16="http://schemas.microsoft.com/office/drawing/2014/main" id="{023612CB-3C9C-4C87-A916-67AC973A4AB8}"/>
            </a:ext>
          </a:extLst>
        </xdr:cNvPr>
        <xdr:cNvCxnSpPr/>
      </xdr:nvCxnSpPr>
      <xdr:spPr>
        <a:xfrm flipV="1">
          <a:off x="11798300" y="6165124"/>
          <a:ext cx="762000" cy="5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1" name="n_1aveValue債務償還比率">
          <a:extLst>
            <a:ext uri="{FF2B5EF4-FFF2-40B4-BE49-F238E27FC236}">
              <a16:creationId xmlns:a16="http://schemas.microsoft.com/office/drawing/2014/main" id="{714F1FC9-5A6A-4551-AAE5-A3944A4A863A}"/>
            </a:ext>
          </a:extLst>
        </xdr:cNvPr>
        <xdr:cNvSpPr txBox="1"/>
      </xdr:nvSpPr>
      <xdr:spPr>
        <a:xfrm>
          <a:off x="13836727" y="629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2" name="n_2aveValue債務償還比率">
          <a:extLst>
            <a:ext uri="{FF2B5EF4-FFF2-40B4-BE49-F238E27FC236}">
              <a16:creationId xmlns:a16="http://schemas.microsoft.com/office/drawing/2014/main" id="{DE50C5BB-8806-42BD-8761-0FDFF0BEFDF3}"/>
            </a:ext>
          </a:extLst>
        </xdr:cNvPr>
        <xdr:cNvSpPr txBox="1"/>
      </xdr:nvSpPr>
      <xdr:spPr>
        <a:xfrm>
          <a:off x="13087427" y="629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3" name="n_3aveValue債務償還比率">
          <a:extLst>
            <a:ext uri="{FF2B5EF4-FFF2-40B4-BE49-F238E27FC236}">
              <a16:creationId xmlns:a16="http://schemas.microsoft.com/office/drawing/2014/main" id="{FD845A6B-4347-44A2-97CF-5AF1D89591F0}"/>
            </a:ext>
          </a:extLst>
        </xdr:cNvPr>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4" name="n_4aveValue債務償還比率">
          <a:extLst>
            <a:ext uri="{FF2B5EF4-FFF2-40B4-BE49-F238E27FC236}">
              <a16:creationId xmlns:a16="http://schemas.microsoft.com/office/drawing/2014/main" id="{1DDA9043-9C7D-45E7-BD53-CD3A2ABB2F7F}"/>
            </a:ext>
          </a:extLst>
        </xdr:cNvPr>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166913</xdr:rowOff>
    </xdr:from>
    <xdr:ext cx="469744" cy="259045"/>
    <xdr:sp macro="" textlink="">
      <xdr:nvSpPr>
        <xdr:cNvPr id="165" name="n_1mainValue債務償還比率">
          <a:extLst>
            <a:ext uri="{FF2B5EF4-FFF2-40B4-BE49-F238E27FC236}">
              <a16:creationId xmlns:a16="http://schemas.microsoft.com/office/drawing/2014/main" id="{1FC8E5F4-1239-4EE8-8338-F0E4EF7C6626}"/>
            </a:ext>
          </a:extLst>
        </xdr:cNvPr>
        <xdr:cNvSpPr txBox="1"/>
      </xdr:nvSpPr>
      <xdr:spPr>
        <a:xfrm>
          <a:off x="13836727" y="573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49130</xdr:rowOff>
    </xdr:from>
    <xdr:ext cx="469744" cy="259045"/>
    <xdr:sp macro="" textlink="">
      <xdr:nvSpPr>
        <xdr:cNvPr id="166" name="n_2mainValue債務償還比率">
          <a:extLst>
            <a:ext uri="{FF2B5EF4-FFF2-40B4-BE49-F238E27FC236}">
              <a16:creationId xmlns:a16="http://schemas.microsoft.com/office/drawing/2014/main" id="{A763C4A7-CFE9-4CDC-A81D-9D658C8B6707}"/>
            </a:ext>
          </a:extLst>
        </xdr:cNvPr>
        <xdr:cNvSpPr txBox="1"/>
      </xdr:nvSpPr>
      <xdr:spPr>
        <a:xfrm>
          <a:off x="13087427"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145976</xdr:rowOff>
    </xdr:from>
    <xdr:ext cx="469744" cy="259045"/>
    <xdr:sp macro="" textlink="">
      <xdr:nvSpPr>
        <xdr:cNvPr id="167" name="n_3mainValue債務償還比率">
          <a:extLst>
            <a:ext uri="{FF2B5EF4-FFF2-40B4-BE49-F238E27FC236}">
              <a16:creationId xmlns:a16="http://schemas.microsoft.com/office/drawing/2014/main" id="{CD953676-8147-46F8-945A-36E46BF3A252}"/>
            </a:ext>
          </a:extLst>
        </xdr:cNvPr>
        <xdr:cNvSpPr txBox="1"/>
      </xdr:nvSpPr>
      <xdr:spPr>
        <a:xfrm>
          <a:off x="12325427" y="588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31123</xdr:rowOff>
    </xdr:from>
    <xdr:ext cx="469744" cy="259045"/>
    <xdr:sp macro="" textlink="">
      <xdr:nvSpPr>
        <xdr:cNvPr id="168" name="n_4mainValue債務償還比率">
          <a:extLst>
            <a:ext uri="{FF2B5EF4-FFF2-40B4-BE49-F238E27FC236}">
              <a16:creationId xmlns:a16="http://schemas.microsoft.com/office/drawing/2014/main" id="{BEB5E4D9-BAF5-4B83-B58D-6C5E63ADA1A3}"/>
            </a:ext>
          </a:extLst>
        </xdr:cNvPr>
        <xdr:cNvSpPr txBox="1"/>
      </xdr:nvSpPr>
      <xdr:spPr>
        <a:xfrm>
          <a:off x="11563427" y="594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E83A7FB7-F32C-4354-BA3B-1122CF79230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5737E713-8324-4A32-990A-BAF25DD20D4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ABAC5E48-FB16-4130-A3B6-12D4C451F48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DBAAB307-B12E-48DE-A270-93746C2E339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677A70EE-0C57-4CC8-AF4C-BB9403F87CC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A8F7E166-02CD-4439-B315-AA33AFF1E12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6FDACE8-C201-4661-8167-EE4EA12AFCA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5D52D2C-BBCC-4DF0-9210-B436D495679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770A98A-7F3C-4637-8F2E-A7F9C2710D8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FF29BCB-A14F-49AD-821B-435E3B694AB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4C37E7D-A969-4C6D-8936-785E3B8D7B8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B16C8E3-2D28-4217-BB0E-420061C6BA5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ED77C97-9059-4605-B48D-01B48B1F9DC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372551-4637-4FDB-B27B-FBABEC1FBE5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698AA4E-B9F2-4C00-912D-FC8F02A3B0C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1E0AB75-3AFD-4E78-BE44-BED3A053DFE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61,496
61,006
113.02
33,418,107
31,512,525
1,784,865
14,608,777
21,644,756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8F0572B-B5CB-49C0-8968-088AF197EED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7040DD0-BCAE-4042-9343-08D1EF1151F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E0392B1-A361-4A98-99AB-A29224507C0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F960233-B5BE-44C3-B746-69CF4FE4DDA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16E4C1B-70E6-4707-B5C4-9471D6BED0E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67CBF47-6E2E-409C-9F40-0263768F2C3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391841A-53B7-4DB7-B834-BCD8573C5E8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B93640F-1488-4802-B681-7CFD6A9FFE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1DBD9B4-C428-4B5F-956C-0092487BD02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44D32E0-57F1-42BB-9015-D35B824DDB7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48196DB-51A3-4416-B1EB-919C058457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E111508-2716-4E7C-8244-B4C1BB638D5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60D8319-7EAA-4203-99F0-11544433019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6004CBB-B97A-441E-9B64-0C3AE8C2DE3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434FDB-7307-4833-A8AA-1C10793872C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4E5A297-0044-4150-9E2D-A59E502A746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78EEABC-AD65-4E3A-B6B5-2D6CF8C6D10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876D08B-B443-4FED-9C28-6CAF7B8EAE9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E6F5BAA-F423-4F26-A251-C9DCD32F675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16614C4-D15E-45CD-8367-C7C80C1B0AF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9E954F1-04D7-4238-B361-35C5FE89D72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A2DDB00-A0E9-4339-ACE2-770A09936EF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5938DA7-1B14-4069-A126-64922F496EF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C7B0D8D-B3DB-4E22-A9A5-FA8419FDEB5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24530E6-BD6B-44EF-BDB5-8EE9E2A3EE4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1D29965-7188-444F-9C4E-AA3C775794A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BC3BFAA-5DCC-400E-8E56-044C39A4F81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27C9DFC-87CF-4EAF-AA3C-31052EC39A4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ED1068A-57D8-404B-932C-3845A0C4944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BBD0DEF-1422-41EA-AA0D-C83A7CA374C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11FA1F7-8C32-4A1C-AD59-02C86343647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C6268C6-F2EC-4819-898A-C00BA0E43DB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12AA011C-87FB-4D68-80E0-2541341A6996}"/>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F58DCE6C-072D-4B94-BC58-A24706952FBF}"/>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1FECBE8D-6FB1-4902-BB42-67FA874D292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ABB2C549-A080-4E3C-9820-89A4E293072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189181B-9411-4DAF-9FCA-0EC3FB7A57BA}"/>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3EE53E45-D62F-4F5A-AE37-674A4F7EF07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74EA50C7-F441-434D-B6A9-A3FE2EE2DBC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23CA1F5E-4D83-41B4-A2BC-4E81A5BCA709}"/>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BDB708F7-0D1F-42BB-9A29-F6047AE04C9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265FCADB-BE8D-430D-BFBE-011CFAA967F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3B1DE1B9-E474-4DD4-8895-5C74BEDB6E5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CCDE255F-AE30-4A3C-A65E-1B916889EEC9}"/>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6CCC60E1-8AB0-4668-9C87-02A8B37CA765}"/>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79F0E6C2-6D22-45AA-A920-DF788FDF6234}"/>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1699ED73-842D-4C5D-A544-79659DF5B315}"/>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B7C4A34E-1230-43AD-BE99-43E00736D451}"/>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15E2E3D7-752C-432B-94D3-787428C05902}"/>
            </a:ext>
          </a:extLst>
        </xdr:cNvPr>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A3C1CF18-2B26-4CD2-B939-5B57377980BE}"/>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50546</xdr:rowOff>
    </xdr:from>
    <xdr:to>
      <xdr:col>20</xdr:col>
      <xdr:colOff>38100</xdr:colOff>
      <xdr:row>39</xdr:row>
      <xdr:rowOff>152146</xdr:rowOff>
    </xdr:to>
    <xdr:sp macro="" textlink="">
      <xdr:nvSpPr>
        <xdr:cNvPr id="62" name="フローチャート: 判断 61">
          <a:extLst>
            <a:ext uri="{FF2B5EF4-FFF2-40B4-BE49-F238E27FC236}">
              <a16:creationId xmlns:a16="http://schemas.microsoft.com/office/drawing/2014/main" id="{E6BB8A15-F115-4885-83C9-9B59ECE81463}"/>
            </a:ext>
          </a:extLst>
        </xdr:cNvPr>
        <xdr:cNvSpPr/>
      </xdr:nvSpPr>
      <xdr:spPr>
        <a:xfrm>
          <a:off x="3746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3" name="フローチャート: 判断 62">
          <a:extLst>
            <a:ext uri="{FF2B5EF4-FFF2-40B4-BE49-F238E27FC236}">
              <a16:creationId xmlns:a16="http://schemas.microsoft.com/office/drawing/2014/main" id="{817038C0-E7ED-4711-BB4F-B57E9EA2E55F}"/>
            </a:ext>
          </a:extLst>
        </xdr:cNvPr>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164846</xdr:rowOff>
    </xdr:from>
    <xdr:to>
      <xdr:col>10</xdr:col>
      <xdr:colOff>165100</xdr:colOff>
      <xdr:row>39</xdr:row>
      <xdr:rowOff>94996</xdr:rowOff>
    </xdr:to>
    <xdr:sp macro="" textlink="">
      <xdr:nvSpPr>
        <xdr:cNvPr id="64" name="フローチャート: 判断 63">
          <a:extLst>
            <a:ext uri="{FF2B5EF4-FFF2-40B4-BE49-F238E27FC236}">
              <a16:creationId xmlns:a16="http://schemas.microsoft.com/office/drawing/2014/main" id="{C71AD9AA-9FD5-4EA4-AD16-4167738370E0}"/>
            </a:ext>
          </a:extLst>
        </xdr:cNvPr>
        <xdr:cNvSpPr/>
      </xdr:nvSpPr>
      <xdr:spPr>
        <a:xfrm>
          <a:off x="1968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132842</xdr:rowOff>
    </xdr:from>
    <xdr:to>
      <xdr:col>6</xdr:col>
      <xdr:colOff>38100</xdr:colOff>
      <xdr:row>39</xdr:row>
      <xdr:rowOff>62992</xdr:rowOff>
    </xdr:to>
    <xdr:sp macro="" textlink="">
      <xdr:nvSpPr>
        <xdr:cNvPr id="65" name="フローチャート: 判断 64">
          <a:extLst>
            <a:ext uri="{FF2B5EF4-FFF2-40B4-BE49-F238E27FC236}">
              <a16:creationId xmlns:a16="http://schemas.microsoft.com/office/drawing/2014/main" id="{A11916B7-2F74-4650-8E31-55DCE1ED9EA9}"/>
            </a:ext>
          </a:extLst>
        </xdr:cNvPr>
        <xdr:cNvSpPr/>
      </xdr:nvSpPr>
      <xdr:spPr>
        <a:xfrm>
          <a:off x="1079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80BBDB5-6AD5-4E66-9DC7-595C756B157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5A6E9AB-F1B4-4677-86F4-F393F9BD908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68B8C6A-C7DE-4387-A20E-7A872BA7273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12FFFCA-8478-44D3-8BA8-7D7FC0A13BD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C578DCC-7E8E-4CE2-AE55-813E2C2AF31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50546</xdr:rowOff>
    </xdr:from>
    <xdr:to>
      <xdr:col>24</xdr:col>
      <xdr:colOff>114300</xdr:colOff>
      <xdr:row>38</xdr:row>
      <xdr:rowOff>152146</xdr:rowOff>
    </xdr:to>
    <xdr:sp macro="" textlink="">
      <xdr:nvSpPr>
        <xdr:cNvPr id="71" name="楕円 70">
          <a:extLst>
            <a:ext uri="{FF2B5EF4-FFF2-40B4-BE49-F238E27FC236}">
              <a16:creationId xmlns:a16="http://schemas.microsoft.com/office/drawing/2014/main" id="{6400080E-B8AC-456B-AEA3-33A65ACE7E31}"/>
            </a:ext>
          </a:extLst>
        </xdr:cNvPr>
        <xdr:cNvSpPr/>
      </xdr:nvSpPr>
      <xdr:spPr>
        <a:xfrm>
          <a:off x="45847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73423</xdr:rowOff>
    </xdr:from>
    <xdr:ext cx="405111" cy="259045"/>
    <xdr:sp macro="" textlink="">
      <xdr:nvSpPr>
        <xdr:cNvPr id="72" name="【道路】&#10;有形固定資産減価償却率該当値テキスト">
          <a:extLst>
            <a:ext uri="{FF2B5EF4-FFF2-40B4-BE49-F238E27FC236}">
              <a16:creationId xmlns:a16="http://schemas.microsoft.com/office/drawing/2014/main" id="{4B388F51-D172-4163-B81F-AE61C03B3301}"/>
            </a:ext>
          </a:extLst>
        </xdr:cNvPr>
        <xdr:cNvSpPr txBox="1"/>
      </xdr:nvSpPr>
      <xdr:spPr>
        <a:xfrm>
          <a:off x="4673600" y="641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xdr:rowOff>
    </xdr:from>
    <xdr:to>
      <xdr:col>20</xdr:col>
      <xdr:colOff>38100</xdr:colOff>
      <xdr:row>38</xdr:row>
      <xdr:rowOff>108712</xdr:rowOff>
    </xdr:to>
    <xdr:sp macro="" textlink="">
      <xdr:nvSpPr>
        <xdr:cNvPr id="73" name="楕円 72">
          <a:extLst>
            <a:ext uri="{FF2B5EF4-FFF2-40B4-BE49-F238E27FC236}">
              <a16:creationId xmlns:a16="http://schemas.microsoft.com/office/drawing/2014/main" id="{3CC56860-7109-470E-B736-C9209CEAF077}"/>
            </a:ext>
          </a:extLst>
        </xdr:cNvPr>
        <xdr:cNvSpPr/>
      </xdr:nvSpPr>
      <xdr:spPr>
        <a:xfrm>
          <a:off x="3746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57912</xdr:rowOff>
    </xdr:from>
    <xdr:to>
      <xdr:col>24</xdr:col>
      <xdr:colOff>63500</xdr:colOff>
      <xdr:row>38</xdr:row>
      <xdr:rowOff>101346</xdr:rowOff>
    </xdr:to>
    <xdr:cxnSp macro="">
      <xdr:nvCxnSpPr>
        <xdr:cNvPr id="74" name="直線コネクタ 73">
          <a:extLst>
            <a:ext uri="{FF2B5EF4-FFF2-40B4-BE49-F238E27FC236}">
              <a16:creationId xmlns:a16="http://schemas.microsoft.com/office/drawing/2014/main" id="{10BF6D79-1ADA-4A43-8494-94EB8F288C02}"/>
            </a:ext>
          </a:extLst>
        </xdr:cNvPr>
        <xdr:cNvCxnSpPr/>
      </xdr:nvCxnSpPr>
      <xdr:spPr>
        <a:xfrm>
          <a:off x="3797300" y="657301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5" name="楕円 74">
          <a:extLst>
            <a:ext uri="{FF2B5EF4-FFF2-40B4-BE49-F238E27FC236}">
              <a16:creationId xmlns:a16="http://schemas.microsoft.com/office/drawing/2014/main" id="{6ADAC666-77D1-44FF-AAC4-0B23CF12CED2}"/>
            </a:ext>
          </a:extLst>
        </xdr:cNvPr>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57912</xdr:rowOff>
    </xdr:to>
    <xdr:cxnSp macro="">
      <xdr:nvCxnSpPr>
        <xdr:cNvPr id="76" name="直線コネクタ 75">
          <a:extLst>
            <a:ext uri="{FF2B5EF4-FFF2-40B4-BE49-F238E27FC236}">
              <a16:creationId xmlns:a16="http://schemas.microsoft.com/office/drawing/2014/main" id="{408F3307-82AD-4795-829E-CA24D8283E56}"/>
            </a:ext>
          </a:extLst>
        </xdr:cNvPr>
        <xdr:cNvCxnSpPr/>
      </xdr:nvCxnSpPr>
      <xdr:spPr>
        <a:xfrm>
          <a:off x="2908300" y="653415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112268</xdr:rowOff>
    </xdr:from>
    <xdr:to>
      <xdr:col>10</xdr:col>
      <xdr:colOff>165100</xdr:colOff>
      <xdr:row>38</xdr:row>
      <xdr:rowOff>42418</xdr:rowOff>
    </xdr:to>
    <xdr:sp macro="" textlink="">
      <xdr:nvSpPr>
        <xdr:cNvPr id="77" name="楕円 76">
          <a:extLst>
            <a:ext uri="{FF2B5EF4-FFF2-40B4-BE49-F238E27FC236}">
              <a16:creationId xmlns:a16="http://schemas.microsoft.com/office/drawing/2014/main" id="{EBCEDA05-D099-460F-9B6E-FB267BB03919}"/>
            </a:ext>
          </a:extLst>
        </xdr:cNvPr>
        <xdr:cNvSpPr/>
      </xdr:nvSpPr>
      <xdr:spPr>
        <a:xfrm>
          <a:off x="1968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163068</xdr:rowOff>
    </xdr:from>
    <xdr:to>
      <xdr:col>15</xdr:col>
      <xdr:colOff>50800</xdr:colOff>
      <xdr:row>38</xdr:row>
      <xdr:rowOff>19050</xdr:rowOff>
    </xdr:to>
    <xdr:cxnSp macro="">
      <xdr:nvCxnSpPr>
        <xdr:cNvPr id="78" name="直線コネクタ 77">
          <a:extLst>
            <a:ext uri="{FF2B5EF4-FFF2-40B4-BE49-F238E27FC236}">
              <a16:creationId xmlns:a16="http://schemas.microsoft.com/office/drawing/2014/main" id="{7949AE41-CF93-4DD1-9C7E-AC6C57939C4D}"/>
            </a:ext>
          </a:extLst>
        </xdr:cNvPr>
        <xdr:cNvCxnSpPr/>
      </xdr:nvCxnSpPr>
      <xdr:spPr>
        <a:xfrm>
          <a:off x="2019300" y="65067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66548</xdr:rowOff>
    </xdr:from>
    <xdr:to>
      <xdr:col>6</xdr:col>
      <xdr:colOff>38100</xdr:colOff>
      <xdr:row>37</xdr:row>
      <xdr:rowOff>168148</xdr:rowOff>
    </xdr:to>
    <xdr:sp macro="" textlink="">
      <xdr:nvSpPr>
        <xdr:cNvPr id="79" name="楕円 78">
          <a:extLst>
            <a:ext uri="{FF2B5EF4-FFF2-40B4-BE49-F238E27FC236}">
              <a16:creationId xmlns:a16="http://schemas.microsoft.com/office/drawing/2014/main" id="{7B31F3DE-4988-4284-BB7F-E8249C9B3110}"/>
            </a:ext>
          </a:extLst>
        </xdr:cNvPr>
        <xdr:cNvSpPr/>
      </xdr:nvSpPr>
      <xdr:spPr>
        <a:xfrm>
          <a:off x="1079500" y="64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117348</xdr:rowOff>
    </xdr:from>
    <xdr:to>
      <xdr:col>10</xdr:col>
      <xdr:colOff>114300</xdr:colOff>
      <xdr:row>37</xdr:row>
      <xdr:rowOff>163068</xdr:rowOff>
    </xdr:to>
    <xdr:cxnSp macro="">
      <xdr:nvCxnSpPr>
        <xdr:cNvPr id="80" name="直線コネクタ 79">
          <a:extLst>
            <a:ext uri="{FF2B5EF4-FFF2-40B4-BE49-F238E27FC236}">
              <a16:creationId xmlns:a16="http://schemas.microsoft.com/office/drawing/2014/main" id="{4A9D0206-2E1D-429D-BCDF-9CCD1E572950}"/>
            </a:ext>
          </a:extLst>
        </xdr:cNvPr>
        <xdr:cNvCxnSpPr/>
      </xdr:nvCxnSpPr>
      <xdr:spPr>
        <a:xfrm>
          <a:off x="1130300" y="64609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143273</xdr:rowOff>
    </xdr:from>
    <xdr:ext cx="405111" cy="259045"/>
    <xdr:sp macro="" textlink="">
      <xdr:nvSpPr>
        <xdr:cNvPr id="81" name="n_1aveValue【道路】&#10;有形固定資産減価償却率">
          <a:extLst>
            <a:ext uri="{FF2B5EF4-FFF2-40B4-BE49-F238E27FC236}">
              <a16:creationId xmlns:a16="http://schemas.microsoft.com/office/drawing/2014/main" id="{B8F1A56B-56B1-499F-9827-56AFF291F741}"/>
            </a:ext>
          </a:extLst>
        </xdr:cNvPr>
        <xdr:cNvSpPr txBox="1"/>
      </xdr:nvSpPr>
      <xdr:spPr>
        <a:xfrm>
          <a:off x="3582044" y="682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95267</xdr:rowOff>
    </xdr:from>
    <xdr:ext cx="405111" cy="259045"/>
    <xdr:sp macro="" textlink="">
      <xdr:nvSpPr>
        <xdr:cNvPr id="82" name="n_2aveValue【道路】&#10;有形固定資産減価償却率">
          <a:extLst>
            <a:ext uri="{FF2B5EF4-FFF2-40B4-BE49-F238E27FC236}">
              <a16:creationId xmlns:a16="http://schemas.microsoft.com/office/drawing/2014/main" id="{F4E5F731-7164-4C54-A2B5-A1C0608C953C}"/>
            </a:ext>
          </a:extLst>
        </xdr:cNvPr>
        <xdr:cNvSpPr txBox="1"/>
      </xdr:nvSpPr>
      <xdr:spPr>
        <a:xfrm>
          <a:off x="2705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86123</xdr:rowOff>
    </xdr:from>
    <xdr:ext cx="405111" cy="259045"/>
    <xdr:sp macro="" textlink="">
      <xdr:nvSpPr>
        <xdr:cNvPr id="83" name="n_3aveValue【道路】&#10;有形固定資産減価償却率">
          <a:extLst>
            <a:ext uri="{FF2B5EF4-FFF2-40B4-BE49-F238E27FC236}">
              <a16:creationId xmlns:a16="http://schemas.microsoft.com/office/drawing/2014/main" id="{AF2C241D-1E03-4F9B-9435-79CF5782BF00}"/>
            </a:ext>
          </a:extLst>
        </xdr:cNvPr>
        <xdr:cNvSpPr txBox="1"/>
      </xdr:nvSpPr>
      <xdr:spPr>
        <a:xfrm>
          <a:off x="1816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54119</xdr:rowOff>
    </xdr:from>
    <xdr:ext cx="405111" cy="259045"/>
    <xdr:sp macro="" textlink="">
      <xdr:nvSpPr>
        <xdr:cNvPr id="84" name="n_4aveValue【道路】&#10;有形固定資産減価償却率">
          <a:extLst>
            <a:ext uri="{FF2B5EF4-FFF2-40B4-BE49-F238E27FC236}">
              <a16:creationId xmlns:a16="http://schemas.microsoft.com/office/drawing/2014/main" id="{A9ACC987-FC3F-412F-B96E-C34BB21EDBCB}"/>
            </a:ext>
          </a:extLst>
        </xdr:cNvPr>
        <xdr:cNvSpPr txBox="1"/>
      </xdr:nvSpPr>
      <xdr:spPr>
        <a:xfrm>
          <a:off x="927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125239</xdr:rowOff>
    </xdr:from>
    <xdr:ext cx="405111" cy="259045"/>
    <xdr:sp macro="" textlink="">
      <xdr:nvSpPr>
        <xdr:cNvPr id="85" name="n_1mainValue【道路】&#10;有形固定資産減価償却率">
          <a:extLst>
            <a:ext uri="{FF2B5EF4-FFF2-40B4-BE49-F238E27FC236}">
              <a16:creationId xmlns:a16="http://schemas.microsoft.com/office/drawing/2014/main" id="{ECF76927-FC47-4612-9D3A-6A287FA22E3B}"/>
            </a:ext>
          </a:extLst>
        </xdr:cNvPr>
        <xdr:cNvSpPr txBox="1"/>
      </xdr:nvSpPr>
      <xdr:spPr>
        <a:xfrm>
          <a:off x="3582044" y="629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6" name="n_2mainValue【道路】&#10;有形固定資産減価償却率">
          <a:extLst>
            <a:ext uri="{FF2B5EF4-FFF2-40B4-BE49-F238E27FC236}">
              <a16:creationId xmlns:a16="http://schemas.microsoft.com/office/drawing/2014/main" id="{0564839C-8D23-404D-B345-A6C5C11A4CE5}"/>
            </a:ext>
          </a:extLst>
        </xdr:cNvPr>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58945</xdr:rowOff>
    </xdr:from>
    <xdr:ext cx="405111" cy="259045"/>
    <xdr:sp macro="" textlink="">
      <xdr:nvSpPr>
        <xdr:cNvPr id="87" name="n_3mainValue【道路】&#10;有形固定資産減価償却率">
          <a:extLst>
            <a:ext uri="{FF2B5EF4-FFF2-40B4-BE49-F238E27FC236}">
              <a16:creationId xmlns:a16="http://schemas.microsoft.com/office/drawing/2014/main" id="{BA20118A-309B-4586-BA8D-7E97100575A1}"/>
            </a:ext>
          </a:extLst>
        </xdr:cNvPr>
        <xdr:cNvSpPr txBox="1"/>
      </xdr:nvSpPr>
      <xdr:spPr>
        <a:xfrm>
          <a:off x="1816744" y="623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13225</xdr:rowOff>
    </xdr:from>
    <xdr:ext cx="405111" cy="259045"/>
    <xdr:sp macro="" textlink="">
      <xdr:nvSpPr>
        <xdr:cNvPr id="88" name="n_4mainValue【道路】&#10;有形固定資産減価償却率">
          <a:extLst>
            <a:ext uri="{FF2B5EF4-FFF2-40B4-BE49-F238E27FC236}">
              <a16:creationId xmlns:a16="http://schemas.microsoft.com/office/drawing/2014/main" id="{4F30660C-5FE0-4BC6-811A-0CBD58766E20}"/>
            </a:ext>
          </a:extLst>
        </xdr:cNvPr>
        <xdr:cNvSpPr txBox="1"/>
      </xdr:nvSpPr>
      <xdr:spPr>
        <a:xfrm>
          <a:off x="927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D3D4034-F868-4C08-A652-25030980ED0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306978D-DC37-43BB-A19B-C8282F2B94D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AA9DD6F-B4FB-46BF-BA32-EFB517540DB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43F56F7-E821-4E89-A943-8E8364A8E53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F434A83-6CE3-4369-AD69-5D9E5CB89A1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49B07EC-608A-46CC-9803-9409EE15EF4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BF8BD54-C485-4AB9-B262-64F8A22C8EA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BA86165-7606-462E-B7EE-2971EBC390C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A4EC136D-45BB-40F3-8977-8ADF452D6FD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337E1A9-3D23-4CB7-97D2-EECB21EB12F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D499DE97-8994-47D1-A0E6-6A49489EA96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FA72858F-7841-436D-B8B5-E783808AC89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2789BF69-723E-49DC-836D-14B6CD8614E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9B48704A-D7E0-4913-ACA8-0660514D5FDB}"/>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BEBD1D97-6D86-424A-8A2D-257E1E8DCC8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CDF8C099-E37E-42A7-B149-FC9CA323FCDD}"/>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2925EA7E-EFCA-42DB-AD86-A694132F7E5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E935F467-4078-406C-8308-450011304AD3}"/>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FFEF8386-944F-4CA7-8966-F928C3C1B16C}"/>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C90DDC56-00B6-449E-9FF1-F2151887BACD}"/>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F715EB40-F9E2-429A-B957-11019924557F}"/>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790E32B8-0AB5-473C-A883-B304F22B0828}"/>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5394C0-F6AD-41C9-A900-2D8C0BCA79C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2155C2E6-7952-439F-BA79-E4301358591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4F637E5C-A98A-4954-A513-AA8FCA7537B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DB3BBFCB-2C7B-4FC7-9CD5-BC30EAB41DCC}"/>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CE1D6CF7-765A-4113-A65B-C9D011432F8A}"/>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B055A1E8-35E5-48E7-87CA-3B4E467B029D}"/>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E91A0B3D-4662-4E91-B103-FEB76D4D2001}"/>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92A4A1B7-41EE-4D64-AF0E-49EBBCFC40CF}"/>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B4C3F486-0038-4D88-ACF1-7C052DF3AAFD}"/>
            </a:ext>
          </a:extLst>
        </xdr:cNvPr>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3F6FDE0E-B44B-43F2-95C0-851887C96F74}"/>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78925</xdr:rowOff>
    </xdr:from>
    <xdr:to>
      <xdr:col>50</xdr:col>
      <xdr:colOff>165100</xdr:colOff>
      <xdr:row>41</xdr:row>
      <xdr:rowOff>9075</xdr:rowOff>
    </xdr:to>
    <xdr:sp macro="" textlink="">
      <xdr:nvSpPr>
        <xdr:cNvPr id="121" name="フローチャート: 判断 120">
          <a:extLst>
            <a:ext uri="{FF2B5EF4-FFF2-40B4-BE49-F238E27FC236}">
              <a16:creationId xmlns:a16="http://schemas.microsoft.com/office/drawing/2014/main" id="{FD623171-6F71-452B-B9AF-E064D8FACB9C}"/>
            </a:ext>
          </a:extLst>
        </xdr:cNvPr>
        <xdr:cNvSpPr/>
      </xdr:nvSpPr>
      <xdr:spPr>
        <a:xfrm>
          <a:off x="9588500" y="693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70875</xdr:rowOff>
    </xdr:from>
    <xdr:to>
      <xdr:col>46</xdr:col>
      <xdr:colOff>38100</xdr:colOff>
      <xdr:row>41</xdr:row>
      <xdr:rowOff>1025</xdr:rowOff>
    </xdr:to>
    <xdr:sp macro="" textlink="">
      <xdr:nvSpPr>
        <xdr:cNvPr id="122" name="フローチャート: 判断 121">
          <a:extLst>
            <a:ext uri="{FF2B5EF4-FFF2-40B4-BE49-F238E27FC236}">
              <a16:creationId xmlns:a16="http://schemas.microsoft.com/office/drawing/2014/main" id="{EABD7288-1C82-4EE0-977D-07416FF4AAED}"/>
            </a:ext>
          </a:extLst>
        </xdr:cNvPr>
        <xdr:cNvSpPr/>
      </xdr:nvSpPr>
      <xdr:spPr>
        <a:xfrm>
          <a:off x="8699500" y="692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75088</xdr:rowOff>
    </xdr:from>
    <xdr:to>
      <xdr:col>41</xdr:col>
      <xdr:colOff>101600</xdr:colOff>
      <xdr:row>41</xdr:row>
      <xdr:rowOff>5238</xdr:rowOff>
    </xdr:to>
    <xdr:sp macro="" textlink="">
      <xdr:nvSpPr>
        <xdr:cNvPr id="123" name="フローチャート: 判断 122">
          <a:extLst>
            <a:ext uri="{FF2B5EF4-FFF2-40B4-BE49-F238E27FC236}">
              <a16:creationId xmlns:a16="http://schemas.microsoft.com/office/drawing/2014/main" id="{A91421E4-BDB9-466E-B120-B79056E95E1C}"/>
            </a:ext>
          </a:extLst>
        </xdr:cNvPr>
        <xdr:cNvSpPr/>
      </xdr:nvSpPr>
      <xdr:spPr>
        <a:xfrm>
          <a:off x="7810500" y="693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89539</xdr:rowOff>
    </xdr:from>
    <xdr:to>
      <xdr:col>36</xdr:col>
      <xdr:colOff>165100</xdr:colOff>
      <xdr:row>41</xdr:row>
      <xdr:rowOff>19689</xdr:rowOff>
    </xdr:to>
    <xdr:sp macro="" textlink="">
      <xdr:nvSpPr>
        <xdr:cNvPr id="124" name="フローチャート: 判断 123">
          <a:extLst>
            <a:ext uri="{FF2B5EF4-FFF2-40B4-BE49-F238E27FC236}">
              <a16:creationId xmlns:a16="http://schemas.microsoft.com/office/drawing/2014/main" id="{8AB90659-3413-40D6-972E-9EB7F1D990CA}"/>
            </a:ext>
          </a:extLst>
        </xdr:cNvPr>
        <xdr:cNvSpPr/>
      </xdr:nvSpPr>
      <xdr:spPr>
        <a:xfrm>
          <a:off x="6921500" y="694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BEC9287-ABD0-4A25-9973-68E6CDFC22C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DAD43F3-4ED4-45FB-A04C-5F5C82CFD44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42C7F79-3367-4967-899C-84288D78B0C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C7DBD82-38A7-47AE-8214-D614BB72CB6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3A2BA3F-6537-465D-9094-53BD5A107DE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23963</xdr:rowOff>
    </xdr:from>
    <xdr:to>
      <xdr:col>55</xdr:col>
      <xdr:colOff>50800</xdr:colOff>
      <xdr:row>41</xdr:row>
      <xdr:rowOff>125563</xdr:rowOff>
    </xdr:to>
    <xdr:sp macro="" textlink="">
      <xdr:nvSpPr>
        <xdr:cNvPr id="130" name="楕円 129">
          <a:extLst>
            <a:ext uri="{FF2B5EF4-FFF2-40B4-BE49-F238E27FC236}">
              <a16:creationId xmlns:a16="http://schemas.microsoft.com/office/drawing/2014/main" id="{2149928F-74F6-4E1B-B93C-EC92D76A1507}"/>
            </a:ext>
          </a:extLst>
        </xdr:cNvPr>
        <xdr:cNvSpPr/>
      </xdr:nvSpPr>
      <xdr:spPr>
        <a:xfrm>
          <a:off x="10426700" y="70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2390</xdr:rowOff>
    </xdr:from>
    <xdr:ext cx="534377" cy="259045"/>
    <xdr:sp macro="" textlink="">
      <xdr:nvSpPr>
        <xdr:cNvPr id="131" name="【道路】&#10;一人当たり延長該当値テキスト">
          <a:extLst>
            <a:ext uri="{FF2B5EF4-FFF2-40B4-BE49-F238E27FC236}">
              <a16:creationId xmlns:a16="http://schemas.microsoft.com/office/drawing/2014/main" id="{DDA9EE9C-E750-46D1-A1B7-EEC51554E4B1}"/>
            </a:ext>
          </a:extLst>
        </xdr:cNvPr>
        <xdr:cNvSpPr txBox="1"/>
      </xdr:nvSpPr>
      <xdr:spPr>
        <a:xfrm>
          <a:off x="10515600" y="703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25236</xdr:rowOff>
    </xdr:from>
    <xdr:to>
      <xdr:col>50</xdr:col>
      <xdr:colOff>165100</xdr:colOff>
      <xdr:row>41</xdr:row>
      <xdr:rowOff>126836</xdr:rowOff>
    </xdr:to>
    <xdr:sp macro="" textlink="">
      <xdr:nvSpPr>
        <xdr:cNvPr id="132" name="楕円 131">
          <a:extLst>
            <a:ext uri="{FF2B5EF4-FFF2-40B4-BE49-F238E27FC236}">
              <a16:creationId xmlns:a16="http://schemas.microsoft.com/office/drawing/2014/main" id="{1A6748FE-D6BA-42C6-A35E-ACA8693AB3F5}"/>
            </a:ext>
          </a:extLst>
        </xdr:cNvPr>
        <xdr:cNvSpPr/>
      </xdr:nvSpPr>
      <xdr:spPr>
        <a:xfrm>
          <a:off x="9588500" y="70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74763</xdr:rowOff>
    </xdr:from>
    <xdr:to>
      <xdr:col>55</xdr:col>
      <xdr:colOff>0</xdr:colOff>
      <xdr:row>41</xdr:row>
      <xdr:rowOff>76036</xdr:rowOff>
    </xdr:to>
    <xdr:cxnSp macro="">
      <xdr:nvCxnSpPr>
        <xdr:cNvPr id="133" name="直線コネクタ 132">
          <a:extLst>
            <a:ext uri="{FF2B5EF4-FFF2-40B4-BE49-F238E27FC236}">
              <a16:creationId xmlns:a16="http://schemas.microsoft.com/office/drawing/2014/main" id="{F70AD2B4-33F7-4498-AA7E-7BB661111EFA}"/>
            </a:ext>
          </a:extLst>
        </xdr:cNvPr>
        <xdr:cNvCxnSpPr/>
      </xdr:nvCxnSpPr>
      <xdr:spPr>
        <a:xfrm flipV="1">
          <a:off x="9639300" y="7104213"/>
          <a:ext cx="8382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26510</xdr:rowOff>
    </xdr:from>
    <xdr:to>
      <xdr:col>46</xdr:col>
      <xdr:colOff>38100</xdr:colOff>
      <xdr:row>41</xdr:row>
      <xdr:rowOff>128110</xdr:rowOff>
    </xdr:to>
    <xdr:sp macro="" textlink="">
      <xdr:nvSpPr>
        <xdr:cNvPr id="134" name="楕円 133">
          <a:extLst>
            <a:ext uri="{FF2B5EF4-FFF2-40B4-BE49-F238E27FC236}">
              <a16:creationId xmlns:a16="http://schemas.microsoft.com/office/drawing/2014/main" id="{97EFFE01-9ED2-4FCE-A3A5-BE73514868AF}"/>
            </a:ext>
          </a:extLst>
        </xdr:cNvPr>
        <xdr:cNvSpPr/>
      </xdr:nvSpPr>
      <xdr:spPr>
        <a:xfrm>
          <a:off x="8699500" y="70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76036</xdr:rowOff>
    </xdr:from>
    <xdr:to>
      <xdr:col>50</xdr:col>
      <xdr:colOff>114300</xdr:colOff>
      <xdr:row>41</xdr:row>
      <xdr:rowOff>77310</xdr:rowOff>
    </xdr:to>
    <xdr:cxnSp macro="">
      <xdr:nvCxnSpPr>
        <xdr:cNvPr id="135" name="直線コネクタ 134">
          <a:extLst>
            <a:ext uri="{FF2B5EF4-FFF2-40B4-BE49-F238E27FC236}">
              <a16:creationId xmlns:a16="http://schemas.microsoft.com/office/drawing/2014/main" id="{CED5ED77-AF40-4FA7-96C4-60A205BDB723}"/>
            </a:ext>
          </a:extLst>
        </xdr:cNvPr>
        <xdr:cNvCxnSpPr/>
      </xdr:nvCxnSpPr>
      <xdr:spPr>
        <a:xfrm flipV="1">
          <a:off x="8750300" y="7105486"/>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26347</xdr:rowOff>
    </xdr:from>
    <xdr:to>
      <xdr:col>41</xdr:col>
      <xdr:colOff>101600</xdr:colOff>
      <xdr:row>41</xdr:row>
      <xdr:rowOff>127947</xdr:rowOff>
    </xdr:to>
    <xdr:sp macro="" textlink="">
      <xdr:nvSpPr>
        <xdr:cNvPr id="136" name="楕円 135">
          <a:extLst>
            <a:ext uri="{FF2B5EF4-FFF2-40B4-BE49-F238E27FC236}">
              <a16:creationId xmlns:a16="http://schemas.microsoft.com/office/drawing/2014/main" id="{ACBECF2A-DCCD-40EE-AE1B-BAE06947D2BC}"/>
            </a:ext>
          </a:extLst>
        </xdr:cNvPr>
        <xdr:cNvSpPr/>
      </xdr:nvSpPr>
      <xdr:spPr>
        <a:xfrm>
          <a:off x="7810500" y="705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77147</xdr:rowOff>
    </xdr:from>
    <xdr:to>
      <xdr:col>45</xdr:col>
      <xdr:colOff>177800</xdr:colOff>
      <xdr:row>41</xdr:row>
      <xdr:rowOff>77310</xdr:rowOff>
    </xdr:to>
    <xdr:cxnSp macro="">
      <xdr:nvCxnSpPr>
        <xdr:cNvPr id="137" name="直線コネクタ 136">
          <a:extLst>
            <a:ext uri="{FF2B5EF4-FFF2-40B4-BE49-F238E27FC236}">
              <a16:creationId xmlns:a16="http://schemas.microsoft.com/office/drawing/2014/main" id="{E7B8396A-2294-49AF-905E-CADC7B0FD5B1}"/>
            </a:ext>
          </a:extLst>
        </xdr:cNvPr>
        <xdr:cNvCxnSpPr/>
      </xdr:nvCxnSpPr>
      <xdr:spPr>
        <a:xfrm>
          <a:off x="7861300" y="710659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26755</xdr:rowOff>
    </xdr:from>
    <xdr:to>
      <xdr:col>36</xdr:col>
      <xdr:colOff>165100</xdr:colOff>
      <xdr:row>41</xdr:row>
      <xdr:rowOff>128355</xdr:rowOff>
    </xdr:to>
    <xdr:sp macro="" textlink="">
      <xdr:nvSpPr>
        <xdr:cNvPr id="138" name="楕円 137">
          <a:extLst>
            <a:ext uri="{FF2B5EF4-FFF2-40B4-BE49-F238E27FC236}">
              <a16:creationId xmlns:a16="http://schemas.microsoft.com/office/drawing/2014/main" id="{D834CF41-27DD-4985-BDD1-CCA987C9D333}"/>
            </a:ext>
          </a:extLst>
        </xdr:cNvPr>
        <xdr:cNvSpPr/>
      </xdr:nvSpPr>
      <xdr:spPr>
        <a:xfrm>
          <a:off x="6921500" y="705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77147</xdr:rowOff>
    </xdr:from>
    <xdr:to>
      <xdr:col>41</xdr:col>
      <xdr:colOff>50800</xdr:colOff>
      <xdr:row>41</xdr:row>
      <xdr:rowOff>77555</xdr:rowOff>
    </xdr:to>
    <xdr:cxnSp macro="">
      <xdr:nvCxnSpPr>
        <xdr:cNvPr id="139" name="直線コネクタ 138">
          <a:extLst>
            <a:ext uri="{FF2B5EF4-FFF2-40B4-BE49-F238E27FC236}">
              <a16:creationId xmlns:a16="http://schemas.microsoft.com/office/drawing/2014/main" id="{3483EE30-30F4-40B6-852E-23D2578EB81F}"/>
            </a:ext>
          </a:extLst>
        </xdr:cNvPr>
        <xdr:cNvCxnSpPr/>
      </xdr:nvCxnSpPr>
      <xdr:spPr>
        <a:xfrm flipV="1">
          <a:off x="6972300" y="7106597"/>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25602</xdr:rowOff>
    </xdr:from>
    <xdr:ext cx="534377" cy="259045"/>
    <xdr:sp macro="" textlink="">
      <xdr:nvSpPr>
        <xdr:cNvPr id="140" name="n_1aveValue【道路】&#10;一人当たり延長">
          <a:extLst>
            <a:ext uri="{FF2B5EF4-FFF2-40B4-BE49-F238E27FC236}">
              <a16:creationId xmlns:a16="http://schemas.microsoft.com/office/drawing/2014/main" id="{38474F6A-99BA-4BD3-AC08-81D2227B4415}"/>
            </a:ext>
          </a:extLst>
        </xdr:cNvPr>
        <xdr:cNvSpPr txBox="1"/>
      </xdr:nvSpPr>
      <xdr:spPr>
        <a:xfrm>
          <a:off x="9359411" y="671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17552</xdr:rowOff>
    </xdr:from>
    <xdr:ext cx="534377" cy="259045"/>
    <xdr:sp macro="" textlink="">
      <xdr:nvSpPr>
        <xdr:cNvPr id="141" name="n_2aveValue【道路】&#10;一人当たり延長">
          <a:extLst>
            <a:ext uri="{FF2B5EF4-FFF2-40B4-BE49-F238E27FC236}">
              <a16:creationId xmlns:a16="http://schemas.microsoft.com/office/drawing/2014/main" id="{C5624035-730D-4B21-A61D-F51BBD12753D}"/>
            </a:ext>
          </a:extLst>
        </xdr:cNvPr>
        <xdr:cNvSpPr txBox="1"/>
      </xdr:nvSpPr>
      <xdr:spPr>
        <a:xfrm>
          <a:off x="8483111" y="670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21765</xdr:rowOff>
    </xdr:from>
    <xdr:ext cx="534377" cy="259045"/>
    <xdr:sp macro="" textlink="">
      <xdr:nvSpPr>
        <xdr:cNvPr id="142" name="n_3aveValue【道路】&#10;一人当たり延長">
          <a:extLst>
            <a:ext uri="{FF2B5EF4-FFF2-40B4-BE49-F238E27FC236}">
              <a16:creationId xmlns:a16="http://schemas.microsoft.com/office/drawing/2014/main" id="{A3C7A8A7-C2EF-4E7E-B5BA-821E7B3C953F}"/>
            </a:ext>
          </a:extLst>
        </xdr:cNvPr>
        <xdr:cNvSpPr txBox="1"/>
      </xdr:nvSpPr>
      <xdr:spPr>
        <a:xfrm>
          <a:off x="7594111" y="67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36216</xdr:rowOff>
    </xdr:from>
    <xdr:ext cx="534377" cy="259045"/>
    <xdr:sp macro="" textlink="">
      <xdr:nvSpPr>
        <xdr:cNvPr id="143" name="n_4aveValue【道路】&#10;一人当たり延長">
          <a:extLst>
            <a:ext uri="{FF2B5EF4-FFF2-40B4-BE49-F238E27FC236}">
              <a16:creationId xmlns:a16="http://schemas.microsoft.com/office/drawing/2014/main" id="{ED9E21C8-8A7B-4DCE-800F-70940C98A694}"/>
            </a:ext>
          </a:extLst>
        </xdr:cNvPr>
        <xdr:cNvSpPr txBox="1"/>
      </xdr:nvSpPr>
      <xdr:spPr>
        <a:xfrm>
          <a:off x="6705111" y="67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117963</xdr:rowOff>
    </xdr:from>
    <xdr:ext cx="534377" cy="259045"/>
    <xdr:sp macro="" textlink="">
      <xdr:nvSpPr>
        <xdr:cNvPr id="144" name="n_1mainValue【道路】&#10;一人当たり延長">
          <a:extLst>
            <a:ext uri="{FF2B5EF4-FFF2-40B4-BE49-F238E27FC236}">
              <a16:creationId xmlns:a16="http://schemas.microsoft.com/office/drawing/2014/main" id="{6D70EE0E-D841-4406-9736-0A047CE812A2}"/>
            </a:ext>
          </a:extLst>
        </xdr:cNvPr>
        <xdr:cNvSpPr txBox="1"/>
      </xdr:nvSpPr>
      <xdr:spPr>
        <a:xfrm>
          <a:off x="9359411" y="714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119237</xdr:rowOff>
    </xdr:from>
    <xdr:ext cx="534377" cy="259045"/>
    <xdr:sp macro="" textlink="">
      <xdr:nvSpPr>
        <xdr:cNvPr id="145" name="n_2mainValue【道路】&#10;一人当たり延長">
          <a:extLst>
            <a:ext uri="{FF2B5EF4-FFF2-40B4-BE49-F238E27FC236}">
              <a16:creationId xmlns:a16="http://schemas.microsoft.com/office/drawing/2014/main" id="{8CEEAE80-5941-4C1C-B6A3-025493E5491C}"/>
            </a:ext>
          </a:extLst>
        </xdr:cNvPr>
        <xdr:cNvSpPr txBox="1"/>
      </xdr:nvSpPr>
      <xdr:spPr>
        <a:xfrm>
          <a:off x="8483111" y="714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119074</xdr:rowOff>
    </xdr:from>
    <xdr:ext cx="534377" cy="259045"/>
    <xdr:sp macro="" textlink="">
      <xdr:nvSpPr>
        <xdr:cNvPr id="146" name="n_3mainValue【道路】&#10;一人当たり延長">
          <a:extLst>
            <a:ext uri="{FF2B5EF4-FFF2-40B4-BE49-F238E27FC236}">
              <a16:creationId xmlns:a16="http://schemas.microsoft.com/office/drawing/2014/main" id="{293FA18A-5738-4393-992C-6C5FDE0587E7}"/>
            </a:ext>
          </a:extLst>
        </xdr:cNvPr>
        <xdr:cNvSpPr txBox="1"/>
      </xdr:nvSpPr>
      <xdr:spPr>
        <a:xfrm>
          <a:off x="7594111" y="7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119482</xdr:rowOff>
    </xdr:from>
    <xdr:ext cx="534377" cy="259045"/>
    <xdr:sp macro="" textlink="">
      <xdr:nvSpPr>
        <xdr:cNvPr id="147" name="n_4mainValue【道路】&#10;一人当たり延長">
          <a:extLst>
            <a:ext uri="{FF2B5EF4-FFF2-40B4-BE49-F238E27FC236}">
              <a16:creationId xmlns:a16="http://schemas.microsoft.com/office/drawing/2014/main" id="{60A03C21-9C3D-4B46-80A9-DCC36F5BA7A9}"/>
            </a:ext>
          </a:extLst>
        </xdr:cNvPr>
        <xdr:cNvSpPr txBox="1"/>
      </xdr:nvSpPr>
      <xdr:spPr>
        <a:xfrm>
          <a:off x="6705111" y="714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9E0ABD6-1AC0-4433-AD96-C04350E9D13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8A4FA49-AF0F-42B6-9E6E-7263F5419F5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817EC25-C87D-4AF5-B7CE-C2AE17FCC94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F305463-8ADA-4FA2-8C37-9FDBBB30060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6E0331F-505A-434F-BF31-878AED9A92D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50F781C-1145-4D94-8283-9221AC74C91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0900F63-1EF1-4101-91E4-8947F3B9110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5E3322E-593B-4298-A614-317D0DB82DE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26A6AE47-E564-4B94-83D2-F06E1896A7E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A1D8BBF4-2A9C-4397-BBF3-9DF83F5F1BD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2903763-C650-4CB7-BA61-37C69C788B3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64FBF0E8-9B58-47DE-BA96-52022A4B302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14327BFD-7C6E-4CA3-87C8-73F8F848372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61AEC8C-826A-4FC3-96DE-0E0311B90F7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163DB7B-5DB7-4BC9-B049-CE8CEB3A0AE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4DE017F1-1356-4DD7-B3F6-AEFB2B80599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E14E1E46-99D3-452A-9E3D-EFB5B2C03F6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FA4A5AA2-1CB7-45A1-AA56-387DD2928D9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7EDDFB0F-35A0-4A04-AF43-1DB68AA390F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6720B42-8339-4FEA-BCD8-E0A5D6C5B60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D141CC56-8506-4B55-A1A3-95AE81DCF30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884B9214-7E1F-4EC7-9000-7B8F5AD774C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37488745-E851-4ED1-8480-00255716BB7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D5BB802-9D80-4DC5-9E01-549C7C8D51A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83EBB63-4310-4AFE-B94A-954C4CA3E5D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1A7992EE-1FBB-4994-9293-22341A8E0F39}"/>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C3574222-E9CB-40A9-BEB8-75E4980596BE}"/>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133329BE-FA10-460F-B5D8-4F48B6C23478}"/>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EC4EE35C-BD52-4519-AEB4-9289A22EC5EC}"/>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2F7875A8-2748-4EC1-8E97-8B3D20F1CB18}"/>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7A36912-D26B-4297-B3DB-3D6CFD2EC56E}"/>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E02ED010-AF17-4F29-A78E-4948145B8883}"/>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168003</xdr:rowOff>
    </xdr:from>
    <xdr:to>
      <xdr:col>20</xdr:col>
      <xdr:colOff>38100</xdr:colOff>
      <xdr:row>61</xdr:row>
      <xdr:rowOff>98153</xdr:rowOff>
    </xdr:to>
    <xdr:sp macro="" textlink="">
      <xdr:nvSpPr>
        <xdr:cNvPr id="180" name="フローチャート: 判断 179">
          <a:extLst>
            <a:ext uri="{FF2B5EF4-FFF2-40B4-BE49-F238E27FC236}">
              <a16:creationId xmlns:a16="http://schemas.microsoft.com/office/drawing/2014/main" id="{5B42F198-6DAC-426B-927D-10D67BC8A029}"/>
            </a:ext>
          </a:extLst>
        </xdr:cNvPr>
        <xdr:cNvSpPr/>
      </xdr:nvSpPr>
      <xdr:spPr>
        <a:xfrm>
          <a:off x="3746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1" name="フローチャート: 判断 180">
          <a:extLst>
            <a:ext uri="{FF2B5EF4-FFF2-40B4-BE49-F238E27FC236}">
              <a16:creationId xmlns:a16="http://schemas.microsoft.com/office/drawing/2014/main" id="{2F7B781A-62A8-4576-B0CB-64E22BE7E507}"/>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2" name="フローチャート: 判断 181">
          <a:extLst>
            <a:ext uri="{FF2B5EF4-FFF2-40B4-BE49-F238E27FC236}">
              <a16:creationId xmlns:a16="http://schemas.microsoft.com/office/drawing/2014/main" id="{FB73FC0A-56BB-4484-B241-F5ED5641BB62}"/>
            </a:ext>
          </a:extLst>
        </xdr:cNvPr>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macro="" textlink="">
      <xdr:nvSpPr>
        <xdr:cNvPr id="183" name="フローチャート: 判断 182">
          <a:extLst>
            <a:ext uri="{FF2B5EF4-FFF2-40B4-BE49-F238E27FC236}">
              <a16:creationId xmlns:a16="http://schemas.microsoft.com/office/drawing/2014/main" id="{9EEE644B-50FD-459A-A967-E45369C2E852}"/>
            </a:ext>
          </a:extLst>
        </xdr:cNvPr>
        <xdr:cNvSpPr/>
      </xdr:nvSpPr>
      <xdr:spPr>
        <a:xfrm>
          <a:off x="1079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AB151ED-A8FB-4600-8729-229B9A22AF6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42699B7-0182-4A3F-9F72-498B6FA7FB1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7B25FFB-48C1-44E4-83F6-D226FBFD55E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724DBAE-7DF6-41A1-B811-9FDE38A7DE0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BE4BD8D-9D73-4405-9428-4743A7288EE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24312</xdr:rowOff>
    </xdr:from>
    <xdr:to>
      <xdr:col>24</xdr:col>
      <xdr:colOff>114300</xdr:colOff>
      <xdr:row>60</xdr:row>
      <xdr:rowOff>125912</xdr:rowOff>
    </xdr:to>
    <xdr:sp macro="" textlink="">
      <xdr:nvSpPr>
        <xdr:cNvPr id="189" name="楕円 188">
          <a:extLst>
            <a:ext uri="{FF2B5EF4-FFF2-40B4-BE49-F238E27FC236}">
              <a16:creationId xmlns:a16="http://schemas.microsoft.com/office/drawing/2014/main" id="{F04CFB47-CB81-45E3-96C6-8E1E3E824229}"/>
            </a:ext>
          </a:extLst>
        </xdr:cNvPr>
        <xdr:cNvSpPr/>
      </xdr:nvSpPr>
      <xdr:spPr>
        <a:xfrm>
          <a:off x="4584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47189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0E85A94-1BD7-4E56-832E-F788FCF57AD4}"/>
            </a:ext>
          </a:extLst>
        </xdr:cNvPr>
        <xdr:cNvSpPr txBox="1"/>
      </xdr:nvSpPr>
      <xdr:spPr>
        <a:xfrm>
          <a:off x="4673600" y="1016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39007</xdr:rowOff>
    </xdr:from>
    <xdr:to>
      <xdr:col>20</xdr:col>
      <xdr:colOff>38100</xdr:colOff>
      <xdr:row>60</xdr:row>
      <xdr:rowOff>140607</xdr:rowOff>
    </xdr:to>
    <xdr:sp macro="" textlink="">
      <xdr:nvSpPr>
        <xdr:cNvPr id="191" name="楕円 190">
          <a:extLst>
            <a:ext uri="{FF2B5EF4-FFF2-40B4-BE49-F238E27FC236}">
              <a16:creationId xmlns:a16="http://schemas.microsoft.com/office/drawing/2014/main" id="{44F0D6CA-B6D1-4E9B-AEE7-18DF0B0A5701}"/>
            </a:ext>
          </a:extLst>
        </xdr:cNvPr>
        <xdr:cNvSpPr/>
      </xdr:nvSpPr>
      <xdr:spPr>
        <a:xfrm>
          <a:off x="3746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75112</xdr:rowOff>
    </xdr:from>
    <xdr:to>
      <xdr:col>24</xdr:col>
      <xdr:colOff>63500</xdr:colOff>
      <xdr:row>60</xdr:row>
      <xdr:rowOff>89807</xdr:rowOff>
    </xdr:to>
    <xdr:cxnSp macro="">
      <xdr:nvCxnSpPr>
        <xdr:cNvPr id="192" name="直線コネクタ 191">
          <a:extLst>
            <a:ext uri="{FF2B5EF4-FFF2-40B4-BE49-F238E27FC236}">
              <a16:creationId xmlns:a16="http://schemas.microsoft.com/office/drawing/2014/main" id="{6B3B7F3A-08A2-4D54-9C6F-E8B8867D8F61}"/>
            </a:ext>
          </a:extLst>
        </xdr:cNvPr>
        <xdr:cNvCxnSpPr/>
      </xdr:nvCxnSpPr>
      <xdr:spPr>
        <a:xfrm flipV="1">
          <a:off x="3797300" y="1036211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30843</xdr:rowOff>
    </xdr:from>
    <xdr:to>
      <xdr:col>15</xdr:col>
      <xdr:colOff>101600</xdr:colOff>
      <xdr:row>60</xdr:row>
      <xdr:rowOff>132443</xdr:rowOff>
    </xdr:to>
    <xdr:sp macro="" textlink="">
      <xdr:nvSpPr>
        <xdr:cNvPr id="193" name="楕円 192">
          <a:extLst>
            <a:ext uri="{FF2B5EF4-FFF2-40B4-BE49-F238E27FC236}">
              <a16:creationId xmlns:a16="http://schemas.microsoft.com/office/drawing/2014/main" id="{45831AE4-0C7F-4346-B0ED-1446A3D38252}"/>
            </a:ext>
          </a:extLst>
        </xdr:cNvPr>
        <xdr:cNvSpPr/>
      </xdr:nvSpPr>
      <xdr:spPr>
        <a:xfrm>
          <a:off x="2857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81643</xdr:rowOff>
    </xdr:from>
    <xdr:to>
      <xdr:col>19</xdr:col>
      <xdr:colOff>177800</xdr:colOff>
      <xdr:row>60</xdr:row>
      <xdr:rowOff>89807</xdr:rowOff>
    </xdr:to>
    <xdr:cxnSp macro="">
      <xdr:nvCxnSpPr>
        <xdr:cNvPr id="194" name="直線コネクタ 193">
          <a:extLst>
            <a:ext uri="{FF2B5EF4-FFF2-40B4-BE49-F238E27FC236}">
              <a16:creationId xmlns:a16="http://schemas.microsoft.com/office/drawing/2014/main" id="{2CC53058-1AF5-4236-93EF-1450FFB82471}"/>
            </a:ext>
          </a:extLst>
        </xdr:cNvPr>
        <xdr:cNvCxnSpPr/>
      </xdr:nvCxnSpPr>
      <xdr:spPr>
        <a:xfrm>
          <a:off x="2908300" y="103686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11249</xdr:rowOff>
    </xdr:from>
    <xdr:to>
      <xdr:col>10</xdr:col>
      <xdr:colOff>165100</xdr:colOff>
      <xdr:row>60</xdr:row>
      <xdr:rowOff>112849</xdr:rowOff>
    </xdr:to>
    <xdr:sp macro="" textlink="">
      <xdr:nvSpPr>
        <xdr:cNvPr id="195" name="楕円 194">
          <a:extLst>
            <a:ext uri="{FF2B5EF4-FFF2-40B4-BE49-F238E27FC236}">
              <a16:creationId xmlns:a16="http://schemas.microsoft.com/office/drawing/2014/main" id="{08D3A0BB-A447-47C6-9776-4F5B4BE12E24}"/>
            </a:ext>
          </a:extLst>
        </xdr:cNvPr>
        <xdr:cNvSpPr/>
      </xdr:nvSpPr>
      <xdr:spPr>
        <a:xfrm>
          <a:off x="1968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62049</xdr:rowOff>
    </xdr:from>
    <xdr:to>
      <xdr:col>15</xdr:col>
      <xdr:colOff>50800</xdr:colOff>
      <xdr:row>60</xdr:row>
      <xdr:rowOff>81643</xdr:rowOff>
    </xdr:to>
    <xdr:cxnSp macro="">
      <xdr:nvCxnSpPr>
        <xdr:cNvPr id="196" name="直線コネクタ 195">
          <a:extLst>
            <a:ext uri="{FF2B5EF4-FFF2-40B4-BE49-F238E27FC236}">
              <a16:creationId xmlns:a16="http://schemas.microsoft.com/office/drawing/2014/main" id="{BD78D247-8F66-42A9-8414-EC5CFC9E147E}"/>
            </a:ext>
          </a:extLst>
        </xdr:cNvPr>
        <xdr:cNvCxnSpPr/>
      </xdr:nvCxnSpPr>
      <xdr:spPr>
        <a:xfrm>
          <a:off x="2019300" y="103490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156573</xdr:rowOff>
    </xdr:from>
    <xdr:to>
      <xdr:col>6</xdr:col>
      <xdr:colOff>38100</xdr:colOff>
      <xdr:row>60</xdr:row>
      <xdr:rowOff>86723</xdr:rowOff>
    </xdr:to>
    <xdr:sp macro="" textlink="">
      <xdr:nvSpPr>
        <xdr:cNvPr id="197" name="楕円 196">
          <a:extLst>
            <a:ext uri="{FF2B5EF4-FFF2-40B4-BE49-F238E27FC236}">
              <a16:creationId xmlns:a16="http://schemas.microsoft.com/office/drawing/2014/main" id="{98511F4C-3343-4ED8-961D-2F48EF317429}"/>
            </a:ext>
          </a:extLst>
        </xdr:cNvPr>
        <xdr:cNvSpPr/>
      </xdr:nvSpPr>
      <xdr:spPr>
        <a:xfrm>
          <a:off x="1079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35923</xdr:rowOff>
    </xdr:from>
    <xdr:to>
      <xdr:col>10</xdr:col>
      <xdr:colOff>114300</xdr:colOff>
      <xdr:row>60</xdr:row>
      <xdr:rowOff>62049</xdr:rowOff>
    </xdr:to>
    <xdr:cxnSp macro="">
      <xdr:nvCxnSpPr>
        <xdr:cNvPr id="198" name="直線コネクタ 197">
          <a:extLst>
            <a:ext uri="{FF2B5EF4-FFF2-40B4-BE49-F238E27FC236}">
              <a16:creationId xmlns:a16="http://schemas.microsoft.com/office/drawing/2014/main" id="{CD0A6DBE-43DC-41DC-8AE0-9FC0671A8015}"/>
            </a:ext>
          </a:extLst>
        </xdr:cNvPr>
        <xdr:cNvCxnSpPr/>
      </xdr:nvCxnSpPr>
      <xdr:spPr>
        <a:xfrm>
          <a:off x="1130300" y="103229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89280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105670DD-1266-4812-B448-FF8AB918F9F5}"/>
            </a:ext>
          </a:extLst>
        </xdr:cNvPr>
        <xdr:cNvSpPr txBox="1"/>
      </xdr:nvSpPr>
      <xdr:spPr>
        <a:xfrm>
          <a:off x="3582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3A0243A1-3DAA-4E05-B6F3-5E3E25956ADE}"/>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146FE899-6755-4F22-96B2-5ADF1C6FC128}"/>
            </a:ext>
          </a:extLst>
        </xdr:cNvPr>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C2905CDE-01F7-43C3-8437-F4C5601875E1}"/>
            </a:ext>
          </a:extLst>
        </xdr:cNvPr>
        <xdr:cNvSpPr txBox="1"/>
      </xdr:nvSpPr>
      <xdr:spPr>
        <a:xfrm>
          <a:off x="927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157134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151CAC3A-A754-4312-8B76-AC7A004B3015}"/>
            </a:ext>
          </a:extLst>
        </xdr:cNvPr>
        <xdr:cNvSpPr txBox="1"/>
      </xdr:nvSpPr>
      <xdr:spPr>
        <a:xfrm>
          <a:off x="3582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148970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7C55B51A-4FCC-4517-B025-ED3A58D57EF8}"/>
            </a:ext>
          </a:extLst>
        </xdr:cNvPr>
        <xdr:cNvSpPr txBox="1"/>
      </xdr:nvSpPr>
      <xdr:spPr>
        <a:xfrm>
          <a:off x="2705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129376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46A1558E-90E4-44E3-8A37-4F01A483FAE9}"/>
            </a:ext>
          </a:extLst>
        </xdr:cNvPr>
        <xdr:cNvSpPr txBox="1"/>
      </xdr:nvSpPr>
      <xdr:spPr>
        <a:xfrm>
          <a:off x="1816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103250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E4421BF2-4DA8-4060-ABEF-49DB07AB71E1}"/>
            </a:ext>
          </a:extLst>
        </xdr:cNvPr>
        <xdr:cNvSpPr txBox="1"/>
      </xdr:nvSpPr>
      <xdr:spPr>
        <a:xfrm>
          <a:off x="9277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ACEDD68-B34A-4885-B0ED-7407DC347E1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7CB93CF-C2E7-4181-A412-1ADC08BAB78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4DFE793-0C3E-49A8-A1B0-B0C65904709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A8555C3-8B51-41D7-8973-8E37B6DA6F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375FCFE1-0E42-4C52-9F15-1AFBA916272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BFAD4DD-34E8-44C9-A595-51D8B228397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2341F7C-B450-44EB-8D69-A65E1BB84C5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649927E-EE7F-497F-A590-B5B265AEB8A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5FC6BFB-E3E2-40ED-BCB7-2CA02C8AB2B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BCA0F80-4F8B-475C-873B-E73576C178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3136D8F6-4041-4594-BE3B-70A10A6ADCE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E77EF7B-DCB5-451A-BB38-6D618151C93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DC7DD0F-635E-431D-A587-45CAFFC481E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213EA5ED-AEA8-4DFF-8B16-C79BD04642A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C7A84BB-CE1A-4A18-8CE4-F7121D2F56A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2690F1B-05A0-4F27-8995-B1A49D6B900A}"/>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7DCC6EC9-BFFC-430A-922A-B4B5BD9AAB7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D257F8A6-50EB-4C75-A097-4D1D731593F4}"/>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75E839AE-52B9-4E01-B1FC-8FFA4A105E5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A94AC4DD-DEF3-46CF-A5C6-4CC77927354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200ABBD-E3AA-4BBE-B355-93D877A1882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F0418004-CEC7-4EB6-9EDB-3EFB56D6C71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D4221B24-27DE-49CC-9702-842ECDA42A1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7E8FFE0A-DC2B-4B9E-B6FA-51A7703BE5BF}"/>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6E3F4C7B-DC0C-4287-90CE-12A4F8D11839}"/>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71457536-0FEF-4D33-85B2-F631BD6E50F5}"/>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7F2374E7-9538-46A4-8C0D-F2A9FA98EC99}"/>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8CEE1E37-B8D4-4C0C-AA8B-8EC765B37400}"/>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6CEE78EB-C989-42CB-A6D3-503969CFE80B}"/>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70CE81E3-323A-4792-B0FD-6F39CE162D9E}"/>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107810</xdr:rowOff>
    </xdr:from>
    <xdr:to>
      <xdr:col>50</xdr:col>
      <xdr:colOff>165100</xdr:colOff>
      <xdr:row>62</xdr:row>
      <xdr:rowOff>37960</xdr:rowOff>
    </xdr:to>
    <xdr:sp macro="" textlink="">
      <xdr:nvSpPr>
        <xdr:cNvPr id="237" name="フローチャート: 判断 236">
          <a:extLst>
            <a:ext uri="{FF2B5EF4-FFF2-40B4-BE49-F238E27FC236}">
              <a16:creationId xmlns:a16="http://schemas.microsoft.com/office/drawing/2014/main" id="{2AA32CD8-BBBE-40BC-B844-33E337017FD1}"/>
            </a:ext>
          </a:extLst>
        </xdr:cNvPr>
        <xdr:cNvSpPr/>
      </xdr:nvSpPr>
      <xdr:spPr>
        <a:xfrm>
          <a:off x="9588500" y="1056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119973</xdr:rowOff>
    </xdr:from>
    <xdr:to>
      <xdr:col>46</xdr:col>
      <xdr:colOff>38100</xdr:colOff>
      <xdr:row>62</xdr:row>
      <xdr:rowOff>50123</xdr:rowOff>
    </xdr:to>
    <xdr:sp macro="" textlink="">
      <xdr:nvSpPr>
        <xdr:cNvPr id="238" name="フローチャート: 判断 237">
          <a:extLst>
            <a:ext uri="{FF2B5EF4-FFF2-40B4-BE49-F238E27FC236}">
              <a16:creationId xmlns:a16="http://schemas.microsoft.com/office/drawing/2014/main" id="{7175E6D2-FF69-469B-931F-2847DC0BB57B}"/>
            </a:ext>
          </a:extLst>
        </xdr:cNvPr>
        <xdr:cNvSpPr/>
      </xdr:nvSpPr>
      <xdr:spPr>
        <a:xfrm>
          <a:off x="8699500" y="10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117461</xdr:rowOff>
    </xdr:from>
    <xdr:to>
      <xdr:col>41</xdr:col>
      <xdr:colOff>101600</xdr:colOff>
      <xdr:row>62</xdr:row>
      <xdr:rowOff>47611</xdr:rowOff>
    </xdr:to>
    <xdr:sp macro="" textlink="">
      <xdr:nvSpPr>
        <xdr:cNvPr id="239" name="フローチャート: 判断 238">
          <a:extLst>
            <a:ext uri="{FF2B5EF4-FFF2-40B4-BE49-F238E27FC236}">
              <a16:creationId xmlns:a16="http://schemas.microsoft.com/office/drawing/2014/main" id="{C6496452-2197-4C3F-B78A-833AEB66757D}"/>
            </a:ext>
          </a:extLst>
        </xdr:cNvPr>
        <xdr:cNvSpPr/>
      </xdr:nvSpPr>
      <xdr:spPr>
        <a:xfrm>
          <a:off x="7810500" y="1057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114551</xdr:rowOff>
    </xdr:from>
    <xdr:to>
      <xdr:col>36</xdr:col>
      <xdr:colOff>165100</xdr:colOff>
      <xdr:row>62</xdr:row>
      <xdr:rowOff>44701</xdr:rowOff>
    </xdr:to>
    <xdr:sp macro="" textlink="">
      <xdr:nvSpPr>
        <xdr:cNvPr id="240" name="フローチャート: 判断 239">
          <a:extLst>
            <a:ext uri="{FF2B5EF4-FFF2-40B4-BE49-F238E27FC236}">
              <a16:creationId xmlns:a16="http://schemas.microsoft.com/office/drawing/2014/main" id="{25501ACF-17ED-451D-92AF-6501F73195D9}"/>
            </a:ext>
          </a:extLst>
        </xdr:cNvPr>
        <xdr:cNvSpPr/>
      </xdr:nvSpPr>
      <xdr:spPr>
        <a:xfrm>
          <a:off x="6921500" y="105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4FF34D8-679E-4DBA-94E0-D044DFA79C6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C0C06D8-FE01-4F9D-9843-B20F54EA544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EB19B48-F064-43AE-8347-C62DCB42ACB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6D089F2-CDAD-4346-93E0-6073B15468C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F5FD13E-41E7-4484-96D9-932D238E87E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58340</xdr:rowOff>
    </xdr:from>
    <xdr:to>
      <xdr:col>55</xdr:col>
      <xdr:colOff>50800</xdr:colOff>
      <xdr:row>63</xdr:row>
      <xdr:rowOff>159940</xdr:rowOff>
    </xdr:to>
    <xdr:sp macro="" textlink="">
      <xdr:nvSpPr>
        <xdr:cNvPr id="246" name="楕円 245">
          <a:extLst>
            <a:ext uri="{FF2B5EF4-FFF2-40B4-BE49-F238E27FC236}">
              <a16:creationId xmlns:a16="http://schemas.microsoft.com/office/drawing/2014/main" id="{D942B3AD-B80F-432C-837C-37B572E48173}"/>
            </a:ext>
          </a:extLst>
        </xdr:cNvPr>
        <xdr:cNvSpPr/>
      </xdr:nvSpPr>
      <xdr:spPr>
        <a:xfrm>
          <a:off x="10426700" y="108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36767</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FDCF0021-245B-4094-BD62-3A897C91A5B5}"/>
            </a:ext>
          </a:extLst>
        </xdr:cNvPr>
        <xdr:cNvSpPr txBox="1"/>
      </xdr:nvSpPr>
      <xdr:spPr>
        <a:xfrm>
          <a:off x="10515600" y="1083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65304</xdr:rowOff>
    </xdr:from>
    <xdr:to>
      <xdr:col>50</xdr:col>
      <xdr:colOff>165100</xdr:colOff>
      <xdr:row>63</xdr:row>
      <xdr:rowOff>166904</xdr:rowOff>
    </xdr:to>
    <xdr:sp macro="" textlink="">
      <xdr:nvSpPr>
        <xdr:cNvPr id="248" name="楕円 247">
          <a:extLst>
            <a:ext uri="{FF2B5EF4-FFF2-40B4-BE49-F238E27FC236}">
              <a16:creationId xmlns:a16="http://schemas.microsoft.com/office/drawing/2014/main" id="{DD03CD37-1A98-4282-926D-42EAA15E01DF}"/>
            </a:ext>
          </a:extLst>
        </xdr:cNvPr>
        <xdr:cNvSpPr/>
      </xdr:nvSpPr>
      <xdr:spPr>
        <a:xfrm>
          <a:off x="9588500" y="1086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109140</xdr:rowOff>
    </xdr:from>
    <xdr:to>
      <xdr:col>55</xdr:col>
      <xdr:colOff>0</xdr:colOff>
      <xdr:row>63</xdr:row>
      <xdr:rowOff>116104</xdr:rowOff>
    </xdr:to>
    <xdr:cxnSp macro="">
      <xdr:nvCxnSpPr>
        <xdr:cNvPr id="249" name="直線コネクタ 248">
          <a:extLst>
            <a:ext uri="{FF2B5EF4-FFF2-40B4-BE49-F238E27FC236}">
              <a16:creationId xmlns:a16="http://schemas.microsoft.com/office/drawing/2014/main" id="{4FCACDC5-B2F9-4E72-9E85-E982E6C3162D}"/>
            </a:ext>
          </a:extLst>
        </xdr:cNvPr>
        <xdr:cNvCxnSpPr/>
      </xdr:nvCxnSpPr>
      <xdr:spPr>
        <a:xfrm flipV="1">
          <a:off x="9639300" y="10910490"/>
          <a:ext cx="8382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67781</xdr:rowOff>
    </xdr:from>
    <xdr:to>
      <xdr:col>46</xdr:col>
      <xdr:colOff>38100</xdr:colOff>
      <xdr:row>63</xdr:row>
      <xdr:rowOff>169381</xdr:rowOff>
    </xdr:to>
    <xdr:sp macro="" textlink="">
      <xdr:nvSpPr>
        <xdr:cNvPr id="250" name="楕円 249">
          <a:extLst>
            <a:ext uri="{FF2B5EF4-FFF2-40B4-BE49-F238E27FC236}">
              <a16:creationId xmlns:a16="http://schemas.microsoft.com/office/drawing/2014/main" id="{7B5E4878-E5C5-40C0-B1E1-A690B7BA7E5B}"/>
            </a:ext>
          </a:extLst>
        </xdr:cNvPr>
        <xdr:cNvSpPr/>
      </xdr:nvSpPr>
      <xdr:spPr>
        <a:xfrm>
          <a:off x="8699500" y="1086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116104</xdr:rowOff>
    </xdr:from>
    <xdr:to>
      <xdr:col>50</xdr:col>
      <xdr:colOff>114300</xdr:colOff>
      <xdr:row>63</xdr:row>
      <xdr:rowOff>118581</xdr:rowOff>
    </xdr:to>
    <xdr:cxnSp macro="">
      <xdr:nvCxnSpPr>
        <xdr:cNvPr id="251" name="直線コネクタ 250">
          <a:extLst>
            <a:ext uri="{FF2B5EF4-FFF2-40B4-BE49-F238E27FC236}">
              <a16:creationId xmlns:a16="http://schemas.microsoft.com/office/drawing/2014/main" id="{B0328773-0F9B-49E7-A289-EC17F2E3E35B}"/>
            </a:ext>
          </a:extLst>
        </xdr:cNvPr>
        <xdr:cNvCxnSpPr/>
      </xdr:nvCxnSpPr>
      <xdr:spPr>
        <a:xfrm flipV="1">
          <a:off x="8750300" y="10917454"/>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68768</xdr:rowOff>
    </xdr:from>
    <xdr:to>
      <xdr:col>41</xdr:col>
      <xdr:colOff>101600</xdr:colOff>
      <xdr:row>63</xdr:row>
      <xdr:rowOff>170368</xdr:rowOff>
    </xdr:to>
    <xdr:sp macro="" textlink="">
      <xdr:nvSpPr>
        <xdr:cNvPr id="252" name="楕円 251">
          <a:extLst>
            <a:ext uri="{FF2B5EF4-FFF2-40B4-BE49-F238E27FC236}">
              <a16:creationId xmlns:a16="http://schemas.microsoft.com/office/drawing/2014/main" id="{89A3093A-DF2C-48E7-B604-9E1A62934206}"/>
            </a:ext>
          </a:extLst>
        </xdr:cNvPr>
        <xdr:cNvSpPr/>
      </xdr:nvSpPr>
      <xdr:spPr>
        <a:xfrm>
          <a:off x="7810500" y="108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118581</xdr:rowOff>
    </xdr:from>
    <xdr:to>
      <xdr:col>45</xdr:col>
      <xdr:colOff>177800</xdr:colOff>
      <xdr:row>63</xdr:row>
      <xdr:rowOff>119568</xdr:rowOff>
    </xdr:to>
    <xdr:cxnSp macro="">
      <xdr:nvCxnSpPr>
        <xdr:cNvPr id="253" name="直線コネクタ 252">
          <a:extLst>
            <a:ext uri="{FF2B5EF4-FFF2-40B4-BE49-F238E27FC236}">
              <a16:creationId xmlns:a16="http://schemas.microsoft.com/office/drawing/2014/main" id="{C6105D44-7988-49F6-8C77-5BFF95577BF8}"/>
            </a:ext>
          </a:extLst>
        </xdr:cNvPr>
        <xdr:cNvCxnSpPr/>
      </xdr:nvCxnSpPr>
      <xdr:spPr>
        <a:xfrm flipV="1">
          <a:off x="7861300" y="10919931"/>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68613</xdr:rowOff>
    </xdr:from>
    <xdr:to>
      <xdr:col>36</xdr:col>
      <xdr:colOff>165100</xdr:colOff>
      <xdr:row>63</xdr:row>
      <xdr:rowOff>170213</xdr:rowOff>
    </xdr:to>
    <xdr:sp macro="" textlink="">
      <xdr:nvSpPr>
        <xdr:cNvPr id="254" name="楕円 253">
          <a:extLst>
            <a:ext uri="{FF2B5EF4-FFF2-40B4-BE49-F238E27FC236}">
              <a16:creationId xmlns:a16="http://schemas.microsoft.com/office/drawing/2014/main" id="{EC36DF01-CE5D-4CFF-BF52-A79FC5A4028A}"/>
            </a:ext>
          </a:extLst>
        </xdr:cNvPr>
        <xdr:cNvSpPr/>
      </xdr:nvSpPr>
      <xdr:spPr>
        <a:xfrm>
          <a:off x="6921500" y="1086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119413</xdr:rowOff>
    </xdr:from>
    <xdr:to>
      <xdr:col>41</xdr:col>
      <xdr:colOff>50800</xdr:colOff>
      <xdr:row>63</xdr:row>
      <xdr:rowOff>119568</xdr:rowOff>
    </xdr:to>
    <xdr:cxnSp macro="">
      <xdr:nvCxnSpPr>
        <xdr:cNvPr id="255" name="直線コネクタ 254">
          <a:extLst>
            <a:ext uri="{FF2B5EF4-FFF2-40B4-BE49-F238E27FC236}">
              <a16:creationId xmlns:a16="http://schemas.microsoft.com/office/drawing/2014/main" id="{2EE9178E-C764-4D74-A0CD-4CC911EC8110}"/>
            </a:ext>
          </a:extLst>
        </xdr:cNvPr>
        <xdr:cNvCxnSpPr/>
      </xdr:nvCxnSpPr>
      <xdr:spPr>
        <a:xfrm>
          <a:off x="6972300" y="10920763"/>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54487</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F5F69410-A9FC-4187-835E-F3DC182D8B98}"/>
            </a:ext>
          </a:extLst>
        </xdr:cNvPr>
        <xdr:cNvSpPr txBox="1"/>
      </xdr:nvSpPr>
      <xdr:spPr>
        <a:xfrm>
          <a:off x="9327095" y="1034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66650</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6D411F81-9754-4A5A-A34E-6E295A4822CC}"/>
            </a:ext>
          </a:extLst>
        </xdr:cNvPr>
        <xdr:cNvSpPr txBox="1"/>
      </xdr:nvSpPr>
      <xdr:spPr>
        <a:xfrm>
          <a:off x="8450795" y="1035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64138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6A04ECA2-A729-437F-9B8F-FF7494F7193E}"/>
            </a:ext>
          </a:extLst>
        </xdr:cNvPr>
        <xdr:cNvSpPr txBox="1"/>
      </xdr:nvSpPr>
      <xdr:spPr>
        <a:xfrm>
          <a:off x="7561795" y="1035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61228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3355C5A7-216F-4CED-B3BF-E201843ACFE1}"/>
            </a:ext>
          </a:extLst>
        </xdr:cNvPr>
        <xdr:cNvSpPr txBox="1"/>
      </xdr:nvSpPr>
      <xdr:spPr>
        <a:xfrm>
          <a:off x="6672795" y="103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158031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B29218BF-4CA0-4444-B1B3-D062D5334A29}"/>
            </a:ext>
          </a:extLst>
        </xdr:cNvPr>
        <xdr:cNvSpPr txBox="1"/>
      </xdr:nvSpPr>
      <xdr:spPr>
        <a:xfrm>
          <a:off x="9327095" y="1095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160508</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73835AF4-CC1B-49A4-8980-FE1024ABAB1B}"/>
            </a:ext>
          </a:extLst>
        </xdr:cNvPr>
        <xdr:cNvSpPr txBox="1"/>
      </xdr:nvSpPr>
      <xdr:spPr>
        <a:xfrm>
          <a:off x="8450795" y="1096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161495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3A492144-12DF-4F16-8205-24623604ED97}"/>
            </a:ext>
          </a:extLst>
        </xdr:cNvPr>
        <xdr:cNvSpPr txBox="1"/>
      </xdr:nvSpPr>
      <xdr:spPr>
        <a:xfrm>
          <a:off x="7561795" y="1096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161340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5106243F-7BC7-4396-A866-176E287167EB}"/>
            </a:ext>
          </a:extLst>
        </xdr:cNvPr>
        <xdr:cNvSpPr txBox="1"/>
      </xdr:nvSpPr>
      <xdr:spPr>
        <a:xfrm>
          <a:off x="6672795" y="1096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BF366FB7-5B2C-4817-929C-E45CDD11C94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8108851-F222-49E5-8558-F3EABF5F9D4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68867FC7-9C98-4D11-8B38-50B9804B047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1069158D-24FC-4BB2-84D6-749676EC549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23A7010-DCC5-4F96-B5EC-2158AA0332E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79C08E72-5B2B-4444-B7C9-2C0BF191582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C2CE0D7F-1454-4551-8128-C29B9FDFAC9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9466D724-8866-4D7E-A302-7BF77EC21EC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DA6334F4-88C8-42A0-8023-C1D254646D4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3AB3CE0E-F9DA-4774-B7E2-13E7DE737A1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8F2DD276-9A34-4DC6-BD32-F7294FFBFFD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DEE776D0-537E-4B58-A074-D6155E1A6418}"/>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6C47A2D8-A749-4B1A-AC64-626994969127}"/>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4B86BC49-EED6-4EFE-8BD1-D05016505382}"/>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CE17204A-25CB-4714-BE75-ED9650CB2EB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ED7BF789-290B-4B46-98F0-2824B1D5BA6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D5834EE7-B3DE-4601-8FA8-73031E06CAAB}"/>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A20F94EA-E01A-4FFA-AE63-CA8E5C698CD7}"/>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C5FB09BE-542C-462B-A009-674377553C4E}"/>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B1C5F9BD-B4A9-4E28-83B1-3D8115A9432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F5EF586B-89E2-4520-8B33-07F39036A7E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718E8590-B64D-4647-B140-9E14F2DE8B7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56CD90AC-C2CD-4599-AFA3-FB0451ABCAD2}"/>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E8CC628E-0C00-4A5C-A71B-3EFD696FABF5}"/>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4416A4DF-2C89-4513-91CF-DC98E7381469}"/>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2238FC49-3A93-4600-9034-16AC9C30A067}"/>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F0C4A16F-AC4F-491D-9058-1AC5E45E1FD8}"/>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C1F3A49C-DD62-4467-B05D-AD9EDE4C0D8B}"/>
            </a:ext>
          </a:extLst>
        </xdr:cNvPr>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AF55BCE1-E1F4-49F8-BA5D-0E22F4153D69}"/>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93" name="フローチャート: 判断 292">
          <a:extLst>
            <a:ext uri="{FF2B5EF4-FFF2-40B4-BE49-F238E27FC236}">
              <a16:creationId xmlns:a16="http://schemas.microsoft.com/office/drawing/2014/main" id="{FFE0E903-F23D-4EAE-A935-BBB5CDBECF27}"/>
            </a:ext>
          </a:extLst>
        </xdr:cNvPr>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106172</xdr:rowOff>
    </xdr:from>
    <xdr:to>
      <xdr:col>15</xdr:col>
      <xdr:colOff>101600</xdr:colOff>
      <xdr:row>82</xdr:row>
      <xdr:rowOff>36322</xdr:rowOff>
    </xdr:to>
    <xdr:sp macro="" textlink="">
      <xdr:nvSpPr>
        <xdr:cNvPr id="294" name="フローチャート: 判断 293">
          <a:extLst>
            <a:ext uri="{FF2B5EF4-FFF2-40B4-BE49-F238E27FC236}">
              <a16:creationId xmlns:a16="http://schemas.microsoft.com/office/drawing/2014/main" id="{5BE34C60-4F71-490A-95F0-6559458C7297}"/>
            </a:ext>
          </a:extLst>
        </xdr:cNvPr>
        <xdr:cNvSpPr/>
      </xdr:nvSpPr>
      <xdr:spPr>
        <a:xfrm>
          <a:off x="2857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94742</xdr:rowOff>
    </xdr:from>
    <xdr:to>
      <xdr:col>10</xdr:col>
      <xdr:colOff>165100</xdr:colOff>
      <xdr:row>82</xdr:row>
      <xdr:rowOff>24892</xdr:rowOff>
    </xdr:to>
    <xdr:sp macro="" textlink="">
      <xdr:nvSpPr>
        <xdr:cNvPr id="295" name="フローチャート: 判断 294">
          <a:extLst>
            <a:ext uri="{FF2B5EF4-FFF2-40B4-BE49-F238E27FC236}">
              <a16:creationId xmlns:a16="http://schemas.microsoft.com/office/drawing/2014/main" id="{CDDA8DED-24F7-47BC-9F1F-657A01EE9DAB}"/>
            </a:ext>
          </a:extLst>
        </xdr:cNvPr>
        <xdr:cNvSpPr/>
      </xdr:nvSpPr>
      <xdr:spPr>
        <a:xfrm>
          <a:off x="19685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76454</xdr:rowOff>
    </xdr:from>
    <xdr:to>
      <xdr:col>6</xdr:col>
      <xdr:colOff>38100</xdr:colOff>
      <xdr:row>82</xdr:row>
      <xdr:rowOff>6604</xdr:rowOff>
    </xdr:to>
    <xdr:sp macro="" textlink="">
      <xdr:nvSpPr>
        <xdr:cNvPr id="296" name="フローチャート: 判断 295">
          <a:extLst>
            <a:ext uri="{FF2B5EF4-FFF2-40B4-BE49-F238E27FC236}">
              <a16:creationId xmlns:a16="http://schemas.microsoft.com/office/drawing/2014/main" id="{1E7AD735-7E81-48F3-9DEA-D04F230B2838}"/>
            </a:ext>
          </a:extLst>
        </xdr:cNvPr>
        <xdr:cNvSpPr/>
      </xdr:nvSpPr>
      <xdr:spPr>
        <a:xfrm>
          <a:off x="1079500" y="139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7248B77-61DD-45BA-AA83-19C9C9FE8A2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50613C9-3FCB-40BC-B930-4543DAFEA62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E408ACC-DB03-4833-BC64-613CAEC81C5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17EDBDE-D3B7-44A2-BA09-E2E2B495E23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6B8AB69-F160-4466-8144-B9644BA54CA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156463</xdr:rowOff>
    </xdr:from>
    <xdr:to>
      <xdr:col>24</xdr:col>
      <xdr:colOff>114300</xdr:colOff>
      <xdr:row>82</xdr:row>
      <xdr:rowOff>86613</xdr:rowOff>
    </xdr:to>
    <xdr:sp macro="" textlink="">
      <xdr:nvSpPr>
        <xdr:cNvPr id="302" name="楕円 301">
          <a:extLst>
            <a:ext uri="{FF2B5EF4-FFF2-40B4-BE49-F238E27FC236}">
              <a16:creationId xmlns:a16="http://schemas.microsoft.com/office/drawing/2014/main" id="{93671ACC-BAFF-4ABC-B783-4F74CD9B98AD}"/>
            </a:ext>
          </a:extLst>
        </xdr:cNvPr>
        <xdr:cNvSpPr/>
      </xdr:nvSpPr>
      <xdr:spPr>
        <a:xfrm>
          <a:off x="45847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7890</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1CC5E99D-EECD-4081-9279-1B0E3708A619}"/>
            </a:ext>
          </a:extLst>
        </xdr:cNvPr>
        <xdr:cNvSpPr txBox="1"/>
      </xdr:nvSpPr>
      <xdr:spPr>
        <a:xfrm>
          <a:off x="4673600" y="13895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304" name="楕円 303">
          <a:extLst>
            <a:ext uri="{FF2B5EF4-FFF2-40B4-BE49-F238E27FC236}">
              <a16:creationId xmlns:a16="http://schemas.microsoft.com/office/drawing/2014/main" id="{22937C0F-A8B2-420A-A685-FAE5A1189B0D}"/>
            </a:ext>
          </a:extLst>
        </xdr:cNvPr>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35813</xdr:rowOff>
    </xdr:from>
    <xdr:to>
      <xdr:col>24</xdr:col>
      <xdr:colOff>63500</xdr:colOff>
      <xdr:row>82</xdr:row>
      <xdr:rowOff>38100</xdr:rowOff>
    </xdr:to>
    <xdr:cxnSp macro="">
      <xdr:nvCxnSpPr>
        <xdr:cNvPr id="305" name="直線コネクタ 304">
          <a:extLst>
            <a:ext uri="{FF2B5EF4-FFF2-40B4-BE49-F238E27FC236}">
              <a16:creationId xmlns:a16="http://schemas.microsoft.com/office/drawing/2014/main" id="{D55F9C2B-A0E2-4044-BC9A-B2A99B4FA7A0}"/>
            </a:ext>
          </a:extLst>
        </xdr:cNvPr>
        <xdr:cNvCxnSpPr/>
      </xdr:nvCxnSpPr>
      <xdr:spPr>
        <a:xfrm flipV="1">
          <a:off x="3797300" y="1409471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306" name="楕円 305">
          <a:extLst>
            <a:ext uri="{FF2B5EF4-FFF2-40B4-BE49-F238E27FC236}">
              <a16:creationId xmlns:a16="http://schemas.microsoft.com/office/drawing/2014/main" id="{46756018-F87C-4DEC-8C18-19917734EA55}"/>
            </a:ext>
          </a:extLst>
        </xdr:cNvPr>
        <xdr:cNvSpPr/>
      </xdr:nvSpPr>
      <xdr:spPr>
        <a:xfrm>
          <a:off x="2857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38100</xdr:rowOff>
    </xdr:to>
    <xdr:cxnSp macro="">
      <xdr:nvCxnSpPr>
        <xdr:cNvPr id="307" name="直線コネクタ 306">
          <a:extLst>
            <a:ext uri="{FF2B5EF4-FFF2-40B4-BE49-F238E27FC236}">
              <a16:creationId xmlns:a16="http://schemas.microsoft.com/office/drawing/2014/main" id="{A3E21242-72E2-4EB9-9BCB-43256527C5B8}"/>
            </a:ext>
          </a:extLst>
        </xdr:cNvPr>
        <xdr:cNvCxnSpPr/>
      </xdr:nvCxnSpPr>
      <xdr:spPr>
        <a:xfrm>
          <a:off x="2908300" y="14062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110744</xdr:rowOff>
    </xdr:from>
    <xdr:to>
      <xdr:col>10</xdr:col>
      <xdr:colOff>165100</xdr:colOff>
      <xdr:row>82</xdr:row>
      <xdr:rowOff>40894</xdr:rowOff>
    </xdr:to>
    <xdr:sp macro="" textlink="">
      <xdr:nvSpPr>
        <xdr:cNvPr id="308" name="楕円 307">
          <a:extLst>
            <a:ext uri="{FF2B5EF4-FFF2-40B4-BE49-F238E27FC236}">
              <a16:creationId xmlns:a16="http://schemas.microsoft.com/office/drawing/2014/main" id="{D50E379D-3219-4593-9B38-F11ADE7689EC}"/>
            </a:ext>
          </a:extLst>
        </xdr:cNvPr>
        <xdr:cNvSpPr/>
      </xdr:nvSpPr>
      <xdr:spPr>
        <a:xfrm>
          <a:off x="19685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161544</xdr:rowOff>
    </xdr:from>
    <xdr:to>
      <xdr:col>15</xdr:col>
      <xdr:colOff>50800</xdr:colOff>
      <xdr:row>82</xdr:row>
      <xdr:rowOff>3811</xdr:rowOff>
    </xdr:to>
    <xdr:cxnSp macro="">
      <xdr:nvCxnSpPr>
        <xdr:cNvPr id="309" name="直線コネクタ 308">
          <a:extLst>
            <a:ext uri="{FF2B5EF4-FFF2-40B4-BE49-F238E27FC236}">
              <a16:creationId xmlns:a16="http://schemas.microsoft.com/office/drawing/2014/main" id="{6B760B56-A6D9-4724-B101-7804168AA034}"/>
            </a:ext>
          </a:extLst>
        </xdr:cNvPr>
        <xdr:cNvCxnSpPr/>
      </xdr:nvCxnSpPr>
      <xdr:spPr>
        <a:xfrm>
          <a:off x="2019300" y="1404899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62737</xdr:rowOff>
    </xdr:from>
    <xdr:to>
      <xdr:col>6</xdr:col>
      <xdr:colOff>38100</xdr:colOff>
      <xdr:row>81</xdr:row>
      <xdr:rowOff>164337</xdr:rowOff>
    </xdr:to>
    <xdr:sp macro="" textlink="">
      <xdr:nvSpPr>
        <xdr:cNvPr id="310" name="楕円 309">
          <a:extLst>
            <a:ext uri="{FF2B5EF4-FFF2-40B4-BE49-F238E27FC236}">
              <a16:creationId xmlns:a16="http://schemas.microsoft.com/office/drawing/2014/main" id="{127133A8-97A4-4CFD-8EB8-E3FAF22076AF}"/>
            </a:ext>
          </a:extLst>
        </xdr:cNvPr>
        <xdr:cNvSpPr/>
      </xdr:nvSpPr>
      <xdr:spPr>
        <a:xfrm>
          <a:off x="1079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113537</xdr:rowOff>
    </xdr:from>
    <xdr:to>
      <xdr:col>10</xdr:col>
      <xdr:colOff>114300</xdr:colOff>
      <xdr:row>81</xdr:row>
      <xdr:rowOff>161544</xdr:rowOff>
    </xdr:to>
    <xdr:cxnSp macro="">
      <xdr:nvCxnSpPr>
        <xdr:cNvPr id="311" name="直線コネクタ 310">
          <a:extLst>
            <a:ext uri="{FF2B5EF4-FFF2-40B4-BE49-F238E27FC236}">
              <a16:creationId xmlns:a16="http://schemas.microsoft.com/office/drawing/2014/main" id="{517482DD-640D-40C2-88B5-B556A5636193}"/>
            </a:ext>
          </a:extLst>
        </xdr:cNvPr>
        <xdr:cNvCxnSpPr/>
      </xdr:nvCxnSpPr>
      <xdr:spPr>
        <a:xfrm>
          <a:off x="1130300" y="1400098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71138</xdr:rowOff>
    </xdr:from>
    <xdr:ext cx="405111" cy="259045"/>
    <xdr:sp macro="" textlink="">
      <xdr:nvSpPr>
        <xdr:cNvPr id="312" name="n_1aveValue【公営住宅】&#10;有形固定資産減価償却率">
          <a:extLst>
            <a:ext uri="{FF2B5EF4-FFF2-40B4-BE49-F238E27FC236}">
              <a16:creationId xmlns:a16="http://schemas.microsoft.com/office/drawing/2014/main" id="{85875624-5E88-4702-8307-1C6ABEF3C6BC}"/>
            </a:ext>
          </a:extLst>
        </xdr:cNvPr>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52849</xdr:rowOff>
    </xdr:from>
    <xdr:ext cx="405111" cy="259045"/>
    <xdr:sp macro="" textlink="">
      <xdr:nvSpPr>
        <xdr:cNvPr id="313" name="n_2aveValue【公営住宅】&#10;有形固定資産減価償却率">
          <a:extLst>
            <a:ext uri="{FF2B5EF4-FFF2-40B4-BE49-F238E27FC236}">
              <a16:creationId xmlns:a16="http://schemas.microsoft.com/office/drawing/2014/main" id="{1F6DCA75-2979-47DA-9056-7B7452DE74CA}"/>
            </a:ext>
          </a:extLst>
        </xdr:cNvPr>
        <xdr:cNvSpPr txBox="1"/>
      </xdr:nvSpPr>
      <xdr:spPr>
        <a:xfrm>
          <a:off x="27057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41419</xdr:rowOff>
    </xdr:from>
    <xdr:ext cx="405111" cy="259045"/>
    <xdr:sp macro="" textlink="">
      <xdr:nvSpPr>
        <xdr:cNvPr id="314" name="n_3aveValue【公営住宅】&#10;有形固定資産減価償却率">
          <a:extLst>
            <a:ext uri="{FF2B5EF4-FFF2-40B4-BE49-F238E27FC236}">
              <a16:creationId xmlns:a16="http://schemas.microsoft.com/office/drawing/2014/main" id="{92C63EC1-8FBC-4E78-9CC3-4ED5CF6F8C39}"/>
            </a:ext>
          </a:extLst>
        </xdr:cNvPr>
        <xdr:cNvSpPr txBox="1"/>
      </xdr:nvSpPr>
      <xdr:spPr>
        <a:xfrm>
          <a:off x="18167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169181</xdr:rowOff>
    </xdr:from>
    <xdr:ext cx="405111" cy="259045"/>
    <xdr:sp macro="" textlink="">
      <xdr:nvSpPr>
        <xdr:cNvPr id="315" name="n_4aveValue【公営住宅】&#10;有形固定資産減価償却率">
          <a:extLst>
            <a:ext uri="{FF2B5EF4-FFF2-40B4-BE49-F238E27FC236}">
              <a16:creationId xmlns:a16="http://schemas.microsoft.com/office/drawing/2014/main" id="{234DA7E6-D641-4C7D-91C9-79D63C349BF2}"/>
            </a:ext>
          </a:extLst>
        </xdr:cNvPr>
        <xdr:cNvSpPr txBox="1"/>
      </xdr:nvSpPr>
      <xdr:spPr>
        <a:xfrm>
          <a:off x="927744"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80027</xdr:rowOff>
    </xdr:from>
    <xdr:ext cx="405111" cy="259045"/>
    <xdr:sp macro="" textlink="">
      <xdr:nvSpPr>
        <xdr:cNvPr id="316" name="n_1mainValue【公営住宅】&#10;有形固定資産減価償却率">
          <a:extLst>
            <a:ext uri="{FF2B5EF4-FFF2-40B4-BE49-F238E27FC236}">
              <a16:creationId xmlns:a16="http://schemas.microsoft.com/office/drawing/2014/main" id="{7EF27FBC-1065-4AA8-A32D-DE73556253E3}"/>
            </a:ext>
          </a:extLst>
        </xdr:cNvPr>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317" name="n_2mainValue【公営住宅】&#10;有形固定資産減価償却率">
          <a:extLst>
            <a:ext uri="{FF2B5EF4-FFF2-40B4-BE49-F238E27FC236}">
              <a16:creationId xmlns:a16="http://schemas.microsoft.com/office/drawing/2014/main" id="{0BA03EBC-0538-4AD6-B325-6502765DB209}"/>
            </a:ext>
          </a:extLst>
        </xdr:cNvPr>
        <xdr:cNvSpPr txBox="1"/>
      </xdr:nvSpPr>
      <xdr:spPr>
        <a:xfrm>
          <a:off x="2705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32021</xdr:rowOff>
    </xdr:from>
    <xdr:ext cx="405111" cy="259045"/>
    <xdr:sp macro="" textlink="">
      <xdr:nvSpPr>
        <xdr:cNvPr id="318" name="n_3mainValue【公営住宅】&#10;有形固定資産減価償却率">
          <a:extLst>
            <a:ext uri="{FF2B5EF4-FFF2-40B4-BE49-F238E27FC236}">
              <a16:creationId xmlns:a16="http://schemas.microsoft.com/office/drawing/2014/main" id="{2A47916D-E863-4401-B3D9-8463407A2124}"/>
            </a:ext>
          </a:extLst>
        </xdr:cNvPr>
        <xdr:cNvSpPr txBox="1"/>
      </xdr:nvSpPr>
      <xdr:spPr>
        <a:xfrm>
          <a:off x="1816744" y="1409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9414</xdr:rowOff>
    </xdr:from>
    <xdr:ext cx="405111" cy="259045"/>
    <xdr:sp macro="" textlink="">
      <xdr:nvSpPr>
        <xdr:cNvPr id="319" name="n_4mainValue【公営住宅】&#10;有形固定資産減価償却率">
          <a:extLst>
            <a:ext uri="{FF2B5EF4-FFF2-40B4-BE49-F238E27FC236}">
              <a16:creationId xmlns:a16="http://schemas.microsoft.com/office/drawing/2014/main" id="{8DF8A1F3-7986-4A3C-8384-4F2BD2B4C2A1}"/>
            </a:ext>
          </a:extLst>
        </xdr:cNvPr>
        <xdr:cNvSpPr txBox="1"/>
      </xdr:nvSpPr>
      <xdr:spPr>
        <a:xfrm>
          <a:off x="9277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C238C687-2016-4DB7-97AF-9E2D4E41666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B60331A6-4247-4643-85F1-AC37F355D58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AE696104-299F-49D3-8770-0E41D1945A7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8C479173-2003-43FA-B27C-00F98016347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A3D82CFA-8F4F-4214-A6F2-5B54C9BB504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A5216929-32FC-4D2A-8860-9E2B582B3C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80C42A96-2CA5-4E43-8680-749277E3984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28F828E2-9E02-47D8-BD2E-1AFC676D2A6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517C06B0-87AA-46C8-A2A2-9B7D4F092D8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77D6C5FD-7294-4CFD-BAAE-E6FFF87FA9D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EFDF034F-DFF5-40C2-9F8D-B4747AEBB3F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C1B7F6C3-726A-4318-9FB0-FE9ADB6DD8F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7192AB8A-7DD6-4185-9A1A-A48AC418F6D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1AE30C6E-9A81-4FD2-A88B-D9F02A2672E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BBEB832D-C3FD-4DCE-9AC0-3CFD0D66455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54CF9F5C-CB39-44AA-B799-A200D736DC2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600CF551-E540-48B6-9A7C-29894ADFD44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55593913-2BC0-4C6E-9754-AFDFF590447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436F8567-F1D1-4215-9D2D-9E922C18904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AD7A7783-B61D-42EE-9F83-8742709AB52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F33CD5EB-118D-4EDA-B606-3D22BC80B99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780291E0-787D-419C-853C-540D173B7C7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415969C2-8869-4F61-8680-C4B123E1E42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E22AB8A3-B903-4D8B-A97E-ADBEBEDBD5DB}"/>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3E6760C7-ABD9-4A61-98D6-35F867F798C1}"/>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B32D4500-9E70-48CB-BC0B-89F3B375152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2909A800-5954-4031-B6BA-07CA8AB8B60C}"/>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0C150C3B-FCAC-49E7-9D5D-5144E1C1BB7A}"/>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CF1115DE-7473-491F-95A8-9D77042B5ED3}"/>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359E7666-3388-42C2-AD98-AC29F4D61763}"/>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1778</xdr:rowOff>
    </xdr:from>
    <xdr:to>
      <xdr:col>50</xdr:col>
      <xdr:colOff>165100</xdr:colOff>
      <xdr:row>83</xdr:row>
      <xdr:rowOff>103378</xdr:rowOff>
    </xdr:to>
    <xdr:sp macro="" textlink="">
      <xdr:nvSpPr>
        <xdr:cNvPr id="350" name="フローチャート: 判断 349">
          <a:extLst>
            <a:ext uri="{FF2B5EF4-FFF2-40B4-BE49-F238E27FC236}">
              <a16:creationId xmlns:a16="http://schemas.microsoft.com/office/drawing/2014/main" id="{6DDBFFF1-29AB-418F-9E96-6D391A9A476F}"/>
            </a:ext>
          </a:extLst>
        </xdr:cNvPr>
        <xdr:cNvSpPr/>
      </xdr:nvSpPr>
      <xdr:spPr>
        <a:xfrm>
          <a:off x="9588500" y="1423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10161</xdr:rowOff>
    </xdr:from>
    <xdr:to>
      <xdr:col>46</xdr:col>
      <xdr:colOff>38100</xdr:colOff>
      <xdr:row>83</xdr:row>
      <xdr:rowOff>111761</xdr:rowOff>
    </xdr:to>
    <xdr:sp macro="" textlink="">
      <xdr:nvSpPr>
        <xdr:cNvPr id="351" name="フローチャート: 判断 350">
          <a:extLst>
            <a:ext uri="{FF2B5EF4-FFF2-40B4-BE49-F238E27FC236}">
              <a16:creationId xmlns:a16="http://schemas.microsoft.com/office/drawing/2014/main" id="{D6634D28-0120-4D02-A50E-951146E43167}"/>
            </a:ext>
          </a:extLst>
        </xdr:cNvPr>
        <xdr:cNvSpPr/>
      </xdr:nvSpPr>
      <xdr:spPr>
        <a:xfrm>
          <a:off x="8699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xdr:rowOff>
    </xdr:from>
    <xdr:to>
      <xdr:col>41</xdr:col>
      <xdr:colOff>101600</xdr:colOff>
      <xdr:row>83</xdr:row>
      <xdr:rowOff>114808</xdr:rowOff>
    </xdr:to>
    <xdr:sp macro="" textlink="">
      <xdr:nvSpPr>
        <xdr:cNvPr id="352" name="フローチャート: 判断 351">
          <a:extLst>
            <a:ext uri="{FF2B5EF4-FFF2-40B4-BE49-F238E27FC236}">
              <a16:creationId xmlns:a16="http://schemas.microsoft.com/office/drawing/2014/main" id="{A9F02519-5E4E-44A7-8B81-6F3A6F970EF3}"/>
            </a:ext>
          </a:extLst>
        </xdr:cNvPr>
        <xdr:cNvSpPr/>
      </xdr:nvSpPr>
      <xdr:spPr>
        <a:xfrm>
          <a:off x="7810500" y="142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170180</xdr:rowOff>
    </xdr:from>
    <xdr:to>
      <xdr:col>36</xdr:col>
      <xdr:colOff>165100</xdr:colOff>
      <xdr:row>83</xdr:row>
      <xdr:rowOff>100330</xdr:rowOff>
    </xdr:to>
    <xdr:sp macro="" textlink="">
      <xdr:nvSpPr>
        <xdr:cNvPr id="353" name="フローチャート: 判断 352">
          <a:extLst>
            <a:ext uri="{FF2B5EF4-FFF2-40B4-BE49-F238E27FC236}">
              <a16:creationId xmlns:a16="http://schemas.microsoft.com/office/drawing/2014/main" id="{8D87E25C-41AC-4A0B-A970-4D8509F4E1FC}"/>
            </a:ext>
          </a:extLst>
        </xdr:cNvPr>
        <xdr:cNvSpPr/>
      </xdr:nvSpPr>
      <xdr:spPr>
        <a:xfrm>
          <a:off x="6921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A2A7D84-5E5E-4E1B-933B-BC22B82591F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120C677-E53D-4174-AD10-4534E8E74DA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D98692C-607F-4361-86A8-95AF262930C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D4BDB02-274C-4B2C-ACD9-4A4526DB4F0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541D2B3-4389-4988-9D73-FBEAA3F720E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164085</xdr:rowOff>
    </xdr:from>
    <xdr:to>
      <xdr:col>55</xdr:col>
      <xdr:colOff>50800</xdr:colOff>
      <xdr:row>85</xdr:row>
      <xdr:rowOff>94235</xdr:rowOff>
    </xdr:to>
    <xdr:sp macro="" textlink="">
      <xdr:nvSpPr>
        <xdr:cNvPr id="359" name="楕円 358">
          <a:extLst>
            <a:ext uri="{FF2B5EF4-FFF2-40B4-BE49-F238E27FC236}">
              <a16:creationId xmlns:a16="http://schemas.microsoft.com/office/drawing/2014/main" id="{C985BADF-8572-4E2B-ABB4-CA2F3A44E9C3}"/>
            </a:ext>
          </a:extLst>
        </xdr:cNvPr>
        <xdr:cNvSpPr/>
      </xdr:nvSpPr>
      <xdr:spPr>
        <a:xfrm>
          <a:off x="10426700" y="145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142512</xdr:rowOff>
    </xdr:from>
    <xdr:ext cx="469744" cy="259045"/>
    <xdr:sp macro="" textlink="">
      <xdr:nvSpPr>
        <xdr:cNvPr id="360" name="【公営住宅】&#10;一人当たり面積該当値テキスト">
          <a:extLst>
            <a:ext uri="{FF2B5EF4-FFF2-40B4-BE49-F238E27FC236}">
              <a16:creationId xmlns:a16="http://schemas.microsoft.com/office/drawing/2014/main" id="{DE55D7C3-CC86-4DEF-9AD5-EDB6F12E05A4}"/>
            </a:ext>
          </a:extLst>
        </xdr:cNvPr>
        <xdr:cNvSpPr txBox="1"/>
      </xdr:nvSpPr>
      <xdr:spPr>
        <a:xfrm>
          <a:off x="10515600" y="1454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165608</xdr:rowOff>
    </xdr:from>
    <xdr:to>
      <xdr:col>50</xdr:col>
      <xdr:colOff>165100</xdr:colOff>
      <xdr:row>85</xdr:row>
      <xdr:rowOff>95758</xdr:rowOff>
    </xdr:to>
    <xdr:sp macro="" textlink="">
      <xdr:nvSpPr>
        <xdr:cNvPr id="361" name="楕円 360">
          <a:extLst>
            <a:ext uri="{FF2B5EF4-FFF2-40B4-BE49-F238E27FC236}">
              <a16:creationId xmlns:a16="http://schemas.microsoft.com/office/drawing/2014/main" id="{DB587E95-240D-40A0-A977-CA4C536F8292}"/>
            </a:ext>
          </a:extLst>
        </xdr:cNvPr>
        <xdr:cNvSpPr/>
      </xdr:nvSpPr>
      <xdr:spPr>
        <a:xfrm>
          <a:off x="9588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43435</xdr:rowOff>
    </xdr:from>
    <xdr:to>
      <xdr:col>55</xdr:col>
      <xdr:colOff>0</xdr:colOff>
      <xdr:row>85</xdr:row>
      <xdr:rowOff>44958</xdr:rowOff>
    </xdr:to>
    <xdr:cxnSp macro="">
      <xdr:nvCxnSpPr>
        <xdr:cNvPr id="362" name="直線コネクタ 361">
          <a:extLst>
            <a:ext uri="{FF2B5EF4-FFF2-40B4-BE49-F238E27FC236}">
              <a16:creationId xmlns:a16="http://schemas.microsoft.com/office/drawing/2014/main" id="{CD7C88DB-CF3F-4B80-AFD4-68589CD8BA1C}"/>
            </a:ext>
          </a:extLst>
        </xdr:cNvPr>
        <xdr:cNvCxnSpPr/>
      </xdr:nvCxnSpPr>
      <xdr:spPr>
        <a:xfrm flipV="1">
          <a:off x="9639300" y="14616685"/>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63" name="楕円 362">
          <a:extLst>
            <a:ext uri="{FF2B5EF4-FFF2-40B4-BE49-F238E27FC236}">
              <a16:creationId xmlns:a16="http://schemas.microsoft.com/office/drawing/2014/main" id="{6C92EEA9-5971-4E0E-9D31-82CD5716CCDE}"/>
            </a:ext>
          </a:extLst>
        </xdr:cNvPr>
        <xdr:cNvSpPr/>
      </xdr:nvSpPr>
      <xdr:spPr>
        <a:xfrm>
          <a:off x="8699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44958</xdr:rowOff>
    </xdr:from>
    <xdr:to>
      <xdr:col>50</xdr:col>
      <xdr:colOff>114300</xdr:colOff>
      <xdr:row>85</xdr:row>
      <xdr:rowOff>45720</xdr:rowOff>
    </xdr:to>
    <xdr:cxnSp macro="">
      <xdr:nvCxnSpPr>
        <xdr:cNvPr id="364" name="直線コネクタ 363">
          <a:extLst>
            <a:ext uri="{FF2B5EF4-FFF2-40B4-BE49-F238E27FC236}">
              <a16:creationId xmlns:a16="http://schemas.microsoft.com/office/drawing/2014/main" id="{7D34020E-9A66-44CC-A449-8BABD28694DA}"/>
            </a:ext>
          </a:extLst>
        </xdr:cNvPr>
        <xdr:cNvCxnSpPr/>
      </xdr:nvCxnSpPr>
      <xdr:spPr>
        <a:xfrm flipV="1">
          <a:off x="8750300" y="146182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166370</xdr:rowOff>
    </xdr:from>
    <xdr:to>
      <xdr:col>41</xdr:col>
      <xdr:colOff>101600</xdr:colOff>
      <xdr:row>85</xdr:row>
      <xdr:rowOff>96520</xdr:rowOff>
    </xdr:to>
    <xdr:sp macro="" textlink="">
      <xdr:nvSpPr>
        <xdr:cNvPr id="365" name="楕円 364">
          <a:extLst>
            <a:ext uri="{FF2B5EF4-FFF2-40B4-BE49-F238E27FC236}">
              <a16:creationId xmlns:a16="http://schemas.microsoft.com/office/drawing/2014/main" id="{66D925AB-2857-4654-A568-F8AC098FB7B6}"/>
            </a:ext>
          </a:extLst>
        </xdr:cNvPr>
        <xdr:cNvSpPr/>
      </xdr:nvSpPr>
      <xdr:spPr>
        <a:xfrm>
          <a:off x="7810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45720</xdr:rowOff>
    </xdr:from>
    <xdr:to>
      <xdr:col>45</xdr:col>
      <xdr:colOff>177800</xdr:colOff>
      <xdr:row>85</xdr:row>
      <xdr:rowOff>45720</xdr:rowOff>
    </xdr:to>
    <xdr:cxnSp macro="">
      <xdr:nvCxnSpPr>
        <xdr:cNvPr id="366" name="直線コネクタ 365">
          <a:extLst>
            <a:ext uri="{FF2B5EF4-FFF2-40B4-BE49-F238E27FC236}">
              <a16:creationId xmlns:a16="http://schemas.microsoft.com/office/drawing/2014/main" id="{80DF76B3-5C24-4855-9A28-4A410B3486DE}"/>
            </a:ext>
          </a:extLst>
        </xdr:cNvPr>
        <xdr:cNvCxnSpPr/>
      </xdr:nvCxnSpPr>
      <xdr:spPr>
        <a:xfrm>
          <a:off x="7861300" y="1461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166370</xdr:rowOff>
    </xdr:from>
    <xdr:to>
      <xdr:col>36</xdr:col>
      <xdr:colOff>165100</xdr:colOff>
      <xdr:row>85</xdr:row>
      <xdr:rowOff>96520</xdr:rowOff>
    </xdr:to>
    <xdr:sp macro="" textlink="">
      <xdr:nvSpPr>
        <xdr:cNvPr id="367" name="楕円 366">
          <a:extLst>
            <a:ext uri="{FF2B5EF4-FFF2-40B4-BE49-F238E27FC236}">
              <a16:creationId xmlns:a16="http://schemas.microsoft.com/office/drawing/2014/main" id="{A343CA1A-1208-4F4F-862A-041BB024F1B6}"/>
            </a:ext>
          </a:extLst>
        </xdr:cNvPr>
        <xdr:cNvSpPr/>
      </xdr:nvSpPr>
      <xdr:spPr>
        <a:xfrm>
          <a:off x="6921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45720</xdr:rowOff>
    </xdr:from>
    <xdr:to>
      <xdr:col>41</xdr:col>
      <xdr:colOff>50800</xdr:colOff>
      <xdr:row>85</xdr:row>
      <xdr:rowOff>45720</xdr:rowOff>
    </xdr:to>
    <xdr:cxnSp macro="">
      <xdr:nvCxnSpPr>
        <xdr:cNvPr id="368" name="直線コネクタ 367">
          <a:extLst>
            <a:ext uri="{FF2B5EF4-FFF2-40B4-BE49-F238E27FC236}">
              <a16:creationId xmlns:a16="http://schemas.microsoft.com/office/drawing/2014/main" id="{363C0E07-38CE-483D-802C-59382FEB8C5C}"/>
            </a:ext>
          </a:extLst>
        </xdr:cNvPr>
        <xdr:cNvCxnSpPr/>
      </xdr:nvCxnSpPr>
      <xdr:spPr>
        <a:xfrm>
          <a:off x="6972300" y="1461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119905</xdr:rowOff>
    </xdr:from>
    <xdr:ext cx="469744" cy="259045"/>
    <xdr:sp macro="" textlink="">
      <xdr:nvSpPr>
        <xdr:cNvPr id="369" name="n_1aveValue【公営住宅】&#10;一人当たり面積">
          <a:extLst>
            <a:ext uri="{FF2B5EF4-FFF2-40B4-BE49-F238E27FC236}">
              <a16:creationId xmlns:a16="http://schemas.microsoft.com/office/drawing/2014/main" id="{6374F5D5-2899-4C61-BD78-A5F8EB55036F}"/>
            </a:ext>
          </a:extLst>
        </xdr:cNvPr>
        <xdr:cNvSpPr txBox="1"/>
      </xdr:nvSpPr>
      <xdr:spPr>
        <a:xfrm>
          <a:off x="9391727" y="1400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128288</xdr:rowOff>
    </xdr:from>
    <xdr:ext cx="469744" cy="259045"/>
    <xdr:sp macro="" textlink="">
      <xdr:nvSpPr>
        <xdr:cNvPr id="370" name="n_2aveValue【公営住宅】&#10;一人当たり面積">
          <a:extLst>
            <a:ext uri="{FF2B5EF4-FFF2-40B4-BE49-F238E27FC236}">
              <a16:creationId xmlns:a16="http://schemas.microsoft.com/office/drawing/2014/main" id="{E8C8DEC2-1462-4B4A-B693-08058FD31B36}"/>
            </a:ext>
          </a:extLst>
        </xdr:cNvPr>
        <xdr:cNvSpPr txBox="1"/>
      </xdr:nvSpPr>
      <xdr:spPr>
        <a:xfrm>
          <a:off x="8515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131335</xdr:rowOff>
    </xdr:from>
    <xdr:ext cx="469744" cy="259045"/>
    <xdr:sp macro="" textlink="">
      <xdr:nvSpPr>
        <xdr:cNvPr id="371" name="n_3aveValue【公営住宅】&#10;一人当たり面積">
          <a:extLst>
            <a:ext uri="{FF2B5EF4-FFF2-40B4-BE49-F238E27FC236}">
              <a16:creationId xmlns:a16="http://schemas.microsoft.com/office/drawing/2014/main" id="{8CB946A8-9500-49D2-8E7C-29FC611E829D}"/>
            </a:ext>
          </a:extLst>
        </xdr:cNvPr>
        <xdr:cNvSpPr txBox="1"/>
      </xdr:nvSpPr>
      <xdr:spPr>
        <a:xfrm>
          <a:off x="7626427" y="1401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116857</xdr:rowOff>
    </xdr:from>
    <xdr:ext cx="469744" cy="259045"/>
    <xdr:sp macro="" textlink="">
      <xdr:nvSpPr>
        <xdr:cNvPr id="372" name="n_4aveValue【公営住宅】&#10;一人当たり面積">
          <a:extLst>
            <a:ext uri="{FF2B5EF4-FFF2-40B4-BE49-F238E27FC236}">
              <a16:creationId xmlns:a16="http://schemas.microsoft.com/office/drawing/2014/main" id="{CA025A0B-0989-4EF2-A312-B0C43B895307}"/>
            </a:ext>
          </a:extLst>
        </xdr:cNvPr>
        <xdr:cNvSpPr txBox="1"/>
      </xdr:nvSpPr>
      <xdr:spPr>
        <a:xfrm>
          <a:off x="6737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86885</xdr:rowOff>
    </xdr:from>
    <xdr:ext cx="469744" cy="259045"/>
    <xdr:sp macro="" textlink="">
      <xdr:nvSpPr>
        <xdr:cNvPr id="373" name="n_1mainValue【公営住宅】&#10;一人当たり面積">
          <a:extLst>
            <a:ext uri="{FF2B5EF4-FFF2-40B4-BE49-F238E27FC236}">
              <a16:creationId xmlns:a16="http://schemas.microsoft.com/office/drawing/2014/main" id="{C24AB750-7980-4A3F-B1F8-BCE3E457E1C0}"/>
            </a:ext>
          </a:extLst>
        </xdr:cNvPr>
        <xdr:cNvSpPr txBox="1"/>
      </xdr:nvSpPr>
      <xdr:spPr>
        <a:xfrm>
          <a:off x="9391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87647</xdr:rowOff>
    </xdr:from>
    <xdr:ext cx="469744" cy="259045"/>
    <xdr:sp macro="" textlink="">
      <xdr:nvSpPr>
        <xdr:cNvPr id="374" name="n_2mainValue【公営住宅】&#10;一人当たり面積">
          <a:extLst>
            <a:ext uri="{FF2B5EF4-FFF2-40B4-BE49-F238E27FC236}">
              <a16:creationId xmlns:a16="http://schemas.microsoft.com/office/drawing/2014/main" id="{B537E8B3-8717-4851-B9C8-739E686E7449}"/>
            </a:ext>
          </a:extLst>
        </xdr:cNvPr>
        <xdr:cNvSpPr txBox="1"/>
      </xdr:nvSpPr>
      <xdr:spPr>
        <a:xfrm>
          <a:off x="8515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87647</xdr:rowOff>
    </xdr:from>
    <xdr:ext cx="469744" cy="259045"/>
    <xdr:sp macro="" textlink="">
      <xdr:nvSpPr>
        <xdr:cNvPr id="375" name="n_3mainValue【公営住宅】&#10;一人当たり面積">
          <a:extLst>
            <a:ext uri="{FF2B5EF4-FFF2-40B4-BE49-F238E27FC236}">
              <a16:creationId xmlns:a16="http://schemas.microsoft.com/office/drawing/2014/main" id="{8A9EF94C-DCB0-45A6-9E2F-A8488D764A7D}"/>
            </a:ext>
          </a:extLst>
        </xdr:cNvPr>
        <xdr:cNvSpPr txBox="1"/>
      </xdr:nvSpPr>
      <xdr:spPr>
        <a:xfrm>
          <a:off x="7626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87647</xdr:rowOff>
    </xdr:from>
    <xdr:ext cx="469744" cy="259045"/>
    <xdr:sp macro="" textlink="">
      <xdr:nvSpPr>
        <xdr:cNvPr id="376" name="n_4mainValue【公営住宅】&#10;一人当たり面積">
          <a:extLst>
            <a:ext uri="{FF2B5EF4-FFF2-40B4-BE49-F238E27FC236}">
              <a16:creationId xmlns:a16="http://schemas.microsoft.com/office/drawing/2014/main" id="{3C3B7B21-2764-4839-A180-46EAD3781059}"/>
            </a:ext>
          </a:extLst>
        </xdr:cNvPr>
        <xdr:cNvSpPr txBox="1"/>
      </xdr:nvSpPr>
      <xdr:spPr>
        <a:xfrm>
          <a:off x="6737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1E898EBA-B6BE-46B6-B220-8A694FCEA3C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FFD031DC-3B50-47B5-9975-6291837AA2D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196CD8E3-7A2F-42F7-AA9D-4BC2B2D6E4F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8726CA54-5009-446D-AD9D-6EF24DCF45D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FC4A0F8C-5A48-46C3-80F3-BF8B9B07598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1098086A-1AD3-46CD-809D-19E97D4AA8D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C0B0E489-C141-4F64-9781-F1F179019C1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384B7189-6E46-4208-92C8-03A7978FC53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69BC445B-FE59-4132-BC89-3DF1BCB5297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AC8CD4B7-7A26-4402-94ED-136116BA1E0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EFB86810-66F1-4319-9040-413E3DDEA69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B1C8198D-C19F-48A5-8DF2-F0B4F153E0F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B079DBE9-3D55-4E6F-AE50-CFB45884288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83E9F9-DE3E-4868-8DEE-E2744772DAD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BB9195E2-7AFB-4333-8D66-EC4E57C2519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B23375FE-BE73-4B5B-BBE0-07AD34E36F5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DA021409-C9D7-4C92-8394-F501E2BB4FE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EC018367-72D0-4B01-B451-EBD047FF35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7C442DD1-F97D-4331-A4D7-198AC6B9B1C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DA967A10-84E4-46BC-B3EC-35B7CA29282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71FF722B-2593-4383-8EDD-FADD824D93F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BA3A6D97-1973-4AB6-A856-80E4CE0AFA3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FBA6C0DC-CFA6-4AA8-88DD-C1301794886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545FCC0D-1C33-4024-8AD3-20A541338C8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4883D30A-CBD6-4273-980F-55844031E2C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3829FDB5-C80D-4F30-AF3F-2A5FEA5FA72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8933C718-491E-40C3-B385-54F5F309F5A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D38B1E94-5E62-4E5A-A3B0-AE74EBBA121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3AEA2028-F48D-48E6-A716-27F7B0A0F34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46D718CE-0D56-472D-AE36-E743C3E56FC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68B38E1C-74D0-4C6F-B949-14BC2F0579B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E9DDB3E4-1D35-4515-A0D2-3A4DEDE9E65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9C1DFDA5-7121-49CE-A4AF-951F6D3E414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DCAD3181-E750-4130-92F4-A837EBFEAF8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6C905B53-E640-4F9E-9E71-FDD80731BD0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39CAB739-FF1F-4511-A232-C60852FD6FC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C9BD1212-0773-42A5-8269-936326C23DC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4D167E3E-B224-48E7-9341-415DF2480D2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718A540F-6092-4383-9265-4DCD4844B67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743D1019-5894-4E2C-8845-E4572878D05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E292A8EF-8658-4EE8-BACD-119825D17DF0}"/>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D81D9825-89CF-4643-8740-F7B6256D64D8}"/>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77FC007A-81CB-441D-AB5C-F333C2690A48}"/>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EF812D1C-F701-4A79-B754-7E7BF593BD0F}"/>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9DA9BA91-A7B4-4AF0-AFF6-A19B7F0BA7B4}"/>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EB0AB800-AEB9-44D6-AC21-99143E7C0A64}"/>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1EE7F8A5-AAA7-4D09-ACB3-806A2FC5393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24" name="フローチャート: 判断 423">
          <a:extLst>
            <a:ext uri="{FF2B5EF4-FFF2-40B4-BE49-F238E27FC236}">
              <a16:creationId xmlns:a16="http://schemas.microsoft.com/office/drawing/2014/main" id="{96D2E846-3B79-4497-B823-42B5AB7BCBC3}"/>
            </a:ext>
          </a:extLst>
        </xdr:cNvPr>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xdr:nvSpPr>
        <xdr:cNvPr id="425" name="フローチャート: 判断 424">
          <a:extLst>
            <a:ext uri="{FF2B5EF4-FFF2-40B4-BE49-F238E27FC236}">
              <a16:creationId xmlns:a16="http://schemas.microsoft.com/office/drawing/2014/main" id="{26A2CD3F-8FFD-4E41-B536-87C3098ABFBD}"/>
            </a:ext>
          </a:extLst>
        </xdr:cNvPr>
        <xdr:cNvSpPr/>
      </xdr:nvSpPr>
      <xdr:spPr>
        <a:xfrm>
          <a:off x="14541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26" name="フローチャート: 判断 425">
          <a:extLst>
            <a:ext uri="{FF2B5EF4-FFF2-40B4-BE49-F238E27FC236}">
              <a16:creationId xmlns:a16="http://schemas.microsoft.com/office/drawing/2014/main" id="{0128E97E-1D81-49F4-A335-B41097EEEFB5}"/>
            </a:ext>
          </a:extLst>
        </xdr:cNvPr>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427" name="フローチャート: 判断 426">
          <a:extLst>
            <a:ext uri="{FF2B5EF4-FFF2-40B4-BE49-F238E27FC236}">
              <a16:creationId xmlns:a16="http://schemas.microsoft.com/office/drawing/2014/main" id="{ADEE01C2-9682-4D71-AA7C-B3F3854FEA3A}"/>
            </a:ext>
          </a:extLst>
        </xdr:cNvPr>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8287C8F-AF1E-4A97-A96D-1804A2E7190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A4E9DF2-EB8F-47D2-8B2C-1DD8109CA5A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E84F243-4162-4A1B-A7F8-F8194ACF0C7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A63ABBE-BC41-48CB-AC34-A044257E88C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40F810E-0FED-45E4-86CB-AFB99092B35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19685</xdr:rowOff>
    </xdr:from>
    <xdr:to>
      <xdr:col>85</xdr:col>
      <xdr:colOff>177800</xdr:colOff>
      <xdr:row>40</xdr:row>
      <xdr:rowOff>121285</xdr:rowOff>
    </xdr:to>
    <xdr:sp macro="" textlink="">
      <xdr:nvSpPr>
        <xdr:cNvPr id="433" name="楕円 432">
          <a:extLst>
            <a:ext uri="{FF2B5EF4-FFF2-40B4-BE49-F238E27FC236}">
              <a16:creationId xmlns:a16="http://schemas.microsoft.com/office/drawing/2014/main" id="{9FCD7460-585A-447B-B897-B857930F42A8}"/>
            </a:ext>
          </a:extLst>
        </xdr:cNvPr>
        <xdr:cNvSpPr/>
      </xdr:nvSpPr>
      <xdr:spPr>
        <a:xfrm>
          <a:off x="162687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169562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CD4F9914-EEA1-48FA-BD9B-1EAFF8434811}"/>
            </a:ext>
          </a:extLst>
        </xdr:cNvPr>
        <xdr:cNvSpPr txBox="1"/>
      </xdr:nvSpPr>
      <xdr:spPr>
        <a:xfrm>
          <a:off x="16357600"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166370</xdr:rowOff>
    </xdr:from>
    <xdr:to>
      <xdr:col>81</xdr:col>
      <xdr:colOff>101600</xdr:colOff>
      <xdr:row>40</xdr:row>
      <xdr:rowOff>96520</xdr:rowOff>
    </xdr:to>
    <xdr:sp macro="" textlink="">
      <xdr:nvSpPr>
        <xdr:cNvPr id="435" name="楕円 434">
          <a:extLst>
            <a:ext uri="{FF2B5EF4-FFF2-40B4-BE49-F238E27FC236}">
              <a16:creationId xmlns:a16="http://schemas.microsoft.com/office/drawing/2014/main" id="{D5EAB3B2-F839-4AEF-81C4-D0D6F9C7A8A7}"/>
            </a:ext>
          </a:extLst>
        </xdr:cNvPr>
        <xdr:cNvSpPr/>
      </xdr:nvSpPr>
      <xdr:spPr>
        <a:xfrm>
          <a:off x="15430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45720</xdr:rowOff>
    </xdr:from>
    <xdr:to>
      <xdr:col>85</xdr:col>
      <xdr:colOff>127000</xdr:colOff>
      <xdr:row>40</xdr:row>
      <xdr:rowOff>70485</xdr:rowOff>
    </xdr:to>
    <xdr:cxnSp macro="">
      <xdr:nvCxnSpPr>
        <xdr:cNvPr id="436" name="直線コネクタ 435">
          <a:extLst>
            <a:ext uri="{FF2B5EF4-FFF2-40B4-BE49-F238E27FC236}">
              <a16:creationId xmlns:a16="http://schemas.microsoft.com/office/drawing/2014/main" id="{9CF5B7D4-C03F-43A4-9BC5-0701CDBB4D24}"/>
            </a:ext>
          </a:extLst>
        </xdr:cNvPr>
        <xdr:cNvCxnSpPr/>
      </xdr:nvCxnSpPr>
      <xdr:spPr>
        <a:xfrm>
          <a:off x="15481300" y="690372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166370</xdr:rowOff>
    </xdr:from>
    <xdr:to>
      <xdr:col>76</xdr:col>
      <xdr:colOff>165100</xdr:colOff>
      <xdr:row>40</xdr:row>
      <xdr:rowOff>96520</xdr:rowOff>
    </xdr:to>
    <xdr:sp macro="" textlink="">
      <xdr:nvSpPr>
        <xdr:cNvPr id="437" name="楕円 436">
          <a:extLst>
            <a:ext uri="{FF2B5EF4-FFF2-40B4-BE49-F238E27FC236}">
              <a16:creationId xmlns:a16="http://schemas.microsoft.com/office/drawing/2014/main" id="{24636A43-017B-45E0-9CE5-F447EC9FE547}"/>
            </a:ext>
          </a:extLst>
        </xdr:cNvPr>
        <xdr:cNvSpPr/>
      </xdr:nvSpPr>
      <xdr:spPr>
        <a:xfrm>
          <a:off x="14541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45720</xdr:rowOff>
    </xdr:from>
    <xdr:to>
      <xdr:col>81</xdr:col>
      <xdr:colOff>50800</xdr:colOff>
      <xdr:row>40</xdr:row>
      <xdr:rowOff>45720</xdr:rowOff>
    </xdr:to>
    <xdr:cxnSp macro="">
      <xdr:nvCxnSpPr>
        <xdr:cNvPr id="438" name="直線コネクタ 437">
          <a:extLst>
            <a:ext uri="{FF2B5EF4-FFF2-40B4-BE49-F238E27FC236}">
              <a16:creationId xmlns:a16="http://schemas.microsoft.com/office/drawing/2014/main" id="{24BE09A5-8404-486B-8F51-F508D0318400}"/>
            </a:ext>
          </a:extLst>
        </xdr:cNvPr>
        <xdr:cNvCxnSpPr/>
      </xdr:nvCxnSpPr>
      <xdr:spPr>
        <a:xfrm>
          <a:off x="14592300" y="690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143510</xdr:rowOff>
    </xdr:from>
    <xdr:to>
      <xdr:col>72</xdr:col>
      <xdr:colOff>38100</xdr:colOff>
      <xdr:row>40</xdr:row>
      <xdr:rowOff>73660</xdr:rowOff>
    </xdr:to>
    <xdr:sp macro="" textlink="">
      <xdr:nvSpPr>
        <xdr:cNvPr id="439" name="楕円 438">
          <a:extLst>
            <a:ext uri="{FF2B5EF4-FFF2-40B4-BE49-F238E27FC236}">
              <a16:creationId xmlns:a16="http://schemas.microsoft.com/office/drawing/2014/main" id="{654A26F2-ABB0-459A-8B68-3D2ECDD03925}"/>
            </a:ext>
          </a:extLst>
        </xdr:cNvPr>
        <xdr:cNvSpPr/>
      </xdr:nvSpPr>
      <xdr:spPr>
        <a:xfrm>
          <a:off x="13652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22860</xdr:rowOff>
    </xdr:from>
    <xdr:to>
      <xdr:col>76</xdr:col>
      <xdr:colOff>114300</xdr:colOff>
      <xdr:row>40</xdr:row>
      <xdr:rowOff>45720</xdr:rowOff>
    </xdr:to>
    <xdr:cxnSp macro="">
      <xdr:nvCxnSpPr>
        <xdr:cNvPr id="440" name="直線コネクタ 439">
          <a:extLst>
            <a:ext uri="{FF2B5EF4-FFF2-40B4-BE49-F238E27FC236}">
              <a16:creationId xmlns:a16="http://schemas.microsoft.com/office/drawing/2014/main" id="{F30A1B3D-E444-49E2-ADD1-94268AF35348}"/>
            </a:ext>
          </a:extLst>
        </xdr:cNvPr>
        <xdr:cNvCxnSpPr/>
      </xdr:nvCxnSpPr>
      <xdr:spPr>
        <a:xfrm>
          <a:off x="13703300" y="6880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101600</xdr:rowOff>
    </xdr:from>
    <xdr:to>
      <xdr:col>67</xdr:col>
      <xdr:colOff>101600</xdr:colOff>
      <xdr:row>40</xdr:row>
      <xdr:rowOff>31750</xdr:rowOff>
    </xdr:to>
    <xdr:sp macro="" textlink="">
      <xdr:nvSpPr>
        <xdr:cNvPr id="441" name="楕円 440">
          <a:extLst>
            <a:ext uri="{FF2B5EF4-FFF2-40B4-BE49-F238E27FC236}">
              <a16:creationId xmlns:a16="http://schemas.microsoft.com/office/drawing/2014/main" id="{8A4BC079-B15B-4C93-A6F7-22990F4A2D10}"/>
            </a:ext>
          </a:extLst>
        </xdr:cNvPr>
        <xdr:cNvSpPr/>
      </xdr:nvSpPr>
      <xdr:spPr>
        <a:xfrm>
          <a:off x="12763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152400</xdr:rowOff>
    </xdr:from>
    <xdr:to>
      <xdr:col>71</xdr:col>
      <xdr:colOff>177800</xdr:colOff>
      <xdr:row>40</xdr:row>
      <xdr:rowOff>22860</xdr:rowOff>
    </xdr:to>
    <xdr:cxnSp macro="">
      <xdr:nvCxnSpPr>
        <xdr:cNvPr id="442" name="直線コネクタ 441">
          <a:extLst>
            <a:ext uri="{FF2B5EF4-FFF2-40B4-BE49-F238E27FC236}">
              <a16:creationId xmlns:a16="http://schemas.microsoft.com/office/drawing/2014/main" id="{985186FA-D976-4A9A-B5F5-ADE4FFDE0C75}"/>
            </a:ext>
          </a:extLst>
        </xdr:cNvPr>
        <xdr:cNvCxnSpPr/>
      </xdr:nvCxnSpPr>
      <xdr:spPr>
        <a:xfrm>
          <a:off x="12814300" y="68389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107332</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53BF8ACF-7CAC-4687-B83E-A52C7C5CED4C}"/>
            </a:ext>
          </a:extLst>
        </xdr:cNvPr>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82567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89020F0-FA04-4DDF-8998-8C3E170E12FB}"/>
            </a:ext>
          </a:extLst>
        </xdr:cNvPr>
        <xdr:cNvSpPr txBox="1"/>
      </xdr:nvSpPr>
      <xdr:spPr>
        <a:xfrm>
          <a:off x="14389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4080FA3E-AE58-4578-898E-C30D4613E52C}"/>
            </a:ext>
          </a:extLst>
        </xdr:cNvPr>
        <xdr:cNvSpPr txBox="1"/>
      </xdr:nvSpPr>
      <xdr:spPr>
        <a:xfrm>
          <a:off x="13500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73042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5CBA270C-4C87-472D-B0CC-1821612D2625}"/>
            </a:ext>
          </a:extLst>
        </xdr:cNvPr>
        <xdr:cNvSpPr txBox="1"/>
      </xdr:nvSpPr>
      <xdr:spPr>
        <a:xfrm>
          <a:off x="12611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87647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B05D4179-80F6-4CBD-BD17-6F8A9BAE92BD}"/>
            </a:ext>
          </a:extLst>
        </xdr:cNvPr>
        <xdr:cNvSpPr txBox="1"/>
      </xdr:nvSpPr>
      <xdr:spPr>
        <a:xfrm>
          <a:off x="152660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87647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497E76E6-1B0E-44C9-A269-559A11BF5A1B}"/>
            </a:ext>
          </a:extLst>
        </xdr:cNvPr>
        <xdr:cNvSpPr txBox="1"/>
      </xdr:nvSpPr>
      <xdr:spPr>
        <a:xfrm>
          <a:off x="143897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64787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9A069E11-9CC9-48BD-85F4-3DE081731021}"/>
            </a:ext>
          </a:extLst>
        </xdr:cNvPr>
        <xdr:cNvSpPr txBox="1"/>
      </xdr:nvSpPr>
      <xdr:spPr>
        <a:xfrm>
          <a:off x="135007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22877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7C743BEB-8E5F-40DD-84B5-8FA9501945AE}"/>
            </a:ext>
          </a:extLst>
        </xdr:cNvPr>
        <xdr:cNvSpPr txBox="1"/>
      </xdr:nvSpPr>
      <xdr:spPr>
        <a:xfrm>
          <a:off x="12611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B2AF00-46A0-4A93-BF68-7C99EBF563A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AEE10C92-4F69-4CD7-A06C-D9552B56C26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C21FFD8B-3CEE-4FC0-8B05-B42C0C5F2FE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E68837A3-9C16-4494-A4D0-9180A772BA1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5FDFD6C4-173A-4E4A-967E-43BA16198C9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A3763F86-4B99-4287-9912-6EF147239EB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F82A8097-9311-402F-84F9-A5D39BB086F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2E80E235-512A-4520-BCA8-C2FF009127F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418ACD8E-60B5-49F6-82B5-EB760DEA1B3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B22C7026-9FB9-4B45-97BE-3DCCD2405C1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56812B6E-E7FF-4AA2-9057-749FB090C70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24108C51-A7FE-4577-9945-4D49285694A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3787F2C8-DCE9-471C-A511-53023EDB411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FB1C63D5-3BF6-41D5-B027-DEA64982DD1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4B08261D-F7E1-4E61-8895-34AD5E1EA69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1D733F0A-7DA7-4599-AA5C-DBBC2DA2A6F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48E67289-FC65-4A98-B04B-32FDA3B6326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AE5F05F9-52BE-40E1-8A87-C5CE918388E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5CFB53CE-656C-48F6-A6B3-368FE2FDA6C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5CE56819-8C6D-4FB5-A4A7-F34BFFE38F3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EA54505D-0D9D-4B32-8957-5329FA701F0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175893A1-3515-4627-A885-A74290E7459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98C42259-0D18-488D-B364-8770F0B8E95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4438FA5E-7C5D-4EB9-8917-D9AF7F4A3206}"/>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39D8FC30-6D19-4809-BEAB-89E527D6E59E}"/>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F5C0C091-C6C5-48A9-A35D-173EFF0A40A8}"/>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70ACCAD8-69BA-4F57-AAF4-BE2AF4CBB5E1}"/>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2FAAF3BE-6792-4177-84EF-14AE15E33A1B}"/>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C6E215E5-FC1B-48B8-9438-1969FA2D2D37}"/>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BB077189-A612-49EC-9F63-346514B0667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143510</xdr:rowOff>
    </xdr:from>
    <xdr:to>
      <xdr:col>112</xdr:col>
      <xdr:colOff>38100</xdr:colOff>
      <xdr:row>39</xdr:row>
      <xdr:rowOff>73660</xdr:rowOff>
    </xdr:to>
    <xdr:sp macro="" textlink="">
      <xdr:nvSpPr>
        <xdr:cNvPr id="481" name="フローチャート: 判断 480">
          <a:extLst>
            <a:ext uri="{FF2B5EF4-FFF2-40B4-BE49-F238E27FC236}">
              <a16:creationId xmlns:a16="http://schemas.microsoft.com/office/drawing/2014/main" id="{6F83BB4B-D377-48EB-B1AF-3BFC2DC4D178}"/>
            </a:ext>
          </a:extLst>
        </xdr:cNvPr>
        <xdr:cNvSpPr/>
      </xdr:nvSpPr>
      <xdr:spPr>
        <a:xfrm>
          <a:off x="21272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128270</xdr:rowOff>
    </xdr:from>
    <xdr:to>
      <xdr:col>107</xdr:col>
      <xdr:colOff>101600</xdr:colOff>
      <xdr:row>39</xdr:row>
      <xdr:rowOff>58420</xdr:rowOff>
    </xdr:to>
    <xdr:sp macro="" textlink="">
      <xdr:nvSpPr>
        <xdr:cNvPr id="482" name="フローチャート: 判断 481">
          <a:extLst>
            <a:ext uri="{FF2B5EF4-FFF2-40B4-BE49-F238E27FC236}">
              <a16:creationId xmlns:a16="http://schemas.microsoft.com/office/drawing/2014/main" id="{555CD4A3-662C-456E-A3C2-A6D756054A87}"/>
            </a:ext>
          </a:extLst>
        </xdr:cNvPr>
        <xdr:cNvSpPr/>
      </xdr:nvSpPr>
      <xdr:spPr>
        <a:xfrm>
          <a:off x="2038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83" name="フローチャート: 判断 482">
          <a:extLst>
            <a:ext uri="{FF2B5EF4-FFF2-40B4-BE49-F238E27FC236}">
              <a16:creationId xmlns:a16="http://schemas.microsoft.com/office/drawing/2014/main" id="{181EB08D-753E-4993-9CE1-868DBDEC2CDA}"/>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135890</xdr:rowOff>
    </xdr:from>
    <xdr:to>
      <xdr:col>98</xdr:col>
      <xdr:colOff>38100</xdr:colOff>
      <xdr:row>39</xdr:row>
      <xdr:rowOff>66040</xdr:rowOff>
    </xdr:to>
    <xdr:sp macro="" textlink="">
      <xdr:nvSpPr>
        <xdr:cNvPr id="484" name="フローチャート: 判断 483">
          <a:extLst>
            <a:ext uri="{FF2B5EF4-FFF2-40B4-BE49-F238E27FC236}">
              <a16:creationId xmlns:a16="http://schemas.microsoft.com/office/drawing/2014/main" id="{21FA0BDC-889B-4102-A20D-EBAB6E652BFA}"/>
            </a:ext>
          </a:extLst>
        </xdr:cNvPr>
        <xdr:cNvSpPr/>
      </xdr:nvSpPr>
      <xdr:spPr>
        <a:xfrm>
          <a:off x="18605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B82EC50-7641-4B33-B719-BC4483F774E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E2E28D9-165F-4928-BDEE-C04A26B613F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05E3D3B-C124-494D-B0EE-683C3739FF9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EA6ADFF-CF82-40EE-94C8-9FDADCCE792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13AE828-9A8D-4033-AB61-84E4E8DD2C4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17780</xdr:rowOff>
    </xdr:from>
    <xdr:to>
      <xdr:col>116</xdr:col>
      <xdr:colOff>114300</xdr:colOff>
      <xdr:row>41</xdr:row>
      <xdr:rowOff>119380</xdr:rowOff>
    </xdr:to>
    <xdr:sp macro="" textlink="">
      <xdr:nvSpPr>
        <xdr:cNvPr id="490" name="楕円 489">
          <a:extLst>
            <a:ext uri="{FF2B5EF4-FFF2-40B4-BE49-F238E27FC236}">
              <a16:creationId xmlns:a16="http://schemas.microsoft.com/office/drawing/2014/main" id="{EE647A37-DF39-4E33-9D3B-450DB3CE7BB9}"/>
            </a:ext>
          </a:extLst>
        </xdr:cNvPr>
        <xdr:cNvSpPr/>
      </xdr:nvSpPr>
      <xdr:spPr>
        <a:xfrm>
          <a:off x="221107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104157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7655C4FB-EDAE-41E0-8086-86E501F5C0AE}"/>
            </a:ext>
          </a:extLst>
        </xdr:cNvPr>
        <xdr:cNvSpPr txBox="1"/>
      </xdr:nvSpPr>
      <xdr:spPr>
        <a:xfrm>
          <a:off x="22199600" y="696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17780</xdr:rowOff>
    </xdr:from>
    <xdr:to>
      <xdr:col>112</xdr:col>
      <xdr:colOff>38100</xdr:colOff>
      <xdr:row>41</xdr:row>
      <xdr:rowOff>119380</xdr:rowOff>
    </xdr:to>
    <xdr:sp macro="" textlink="">
      <xdr:nvSpPr>
        <xdr:cNvPr id="492" name="楕円 491">
          <a:extLst>
            <a:ext uri="{FF2B5EF4-FFF2-40B4-BE49-F238E27FC236}">
              <a16:creationId xmlns:a16="http://schemas.microsoft.com/office/drawing/2014/main" id="{205ED176-8852-4330-AC49-D928FD9DB8BB}"/>
            </a:ext>
          </a:extLst>
        </xdr:cNvPr>
        <xdr:cNvSpPr/>
      </xdr:nvSpPr>
      <xdr:spPr>
        <a:xfrm>
          <a:off x="21272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68580</xdr:rowOff>
    </xdr:from>
    <xdr:to>
      <xdr:col>116</xdr:col>
      <xdr:colOff>63500</xdr:colOff>
      <xdr:row>41</xdr:row>
      <xdr:rowOff>68580</xdr:rowOff>
    </xdr:to>
    <xdr:cxnSp macro="">
      <xdr:nvCxnSpPr>
        <xdr:cNvPr id="493" name="直線コネクタ 492">
          <a:extLst>
            <a:ext uri="{FF2B5EF4-FFF2-40B4-BE49-F238E27FC236}">
              <a16:creationId xmlns:a16="http://schemas.microsoft.com/office/drawing/2014/main" id="{B8CD6D68-B62A-4F73-AC3D-F7B0FAF08DBD}"/>
            </a:ext>
          </a:extLst>
        </xdr:cNvPr>
        <xdr:cNvCxnSpPr/>
      </xdr:nvCxnSpPr>
      <xdr:spPr>
        <a:xfrm>
          <a:off x="21323300" y="709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17780</xdr:rowOff>
    </xdr:from>
    <xdr:to>
      <xdr:col>107</xdr:col>
      <xdr:colOff>101600</xdr:colOff>
      <xdr:row>41</xdr:row>
      <xdr:rowOff>119380</xdr:rowOff>
    </xdr:to>
    <xdr:sp macro="" textlink="">
      <xdr:nvSpPr>
        <xdr:cNvPr id="494" name="楕円 493">
          <a:extLst>
            <a:ext uri="{FF2B5EF4-FFF2-40B4-BE49-F238E27FC236}">
              <a16:creationId xmlns:a16="http://schemas.microsoft.com/office/drawing/2014/main" id="{6D650811-A57D-4D44-AE48-B7CA607FA509}"/>
            </a:ext>
          </a:extLst>
        </xdr:cNvPr>
        <xdr:cNvSpPr/>
      </xdr:nvSpPr>
      <xdr:spPr>
        <a:xfrm>
          <a:off x="20383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68580</xdr:rowOff>
    </xdr:from>
    <xdr:to>
      <xdr:col>111</xdr:col>
      <xdr:colOff>177800</xdr:colOff>
      <xdr:row>41</xdr:row>
      <xdr:rowOff>68580</xdr:rowOff>
    </xdr:to>
    <xdr:cxnSp macro="">
      <xdr:nvCxnSpPr>
        <xdr:cNvPr id="495" name="直線コネクタ 494">
          <a:extLst>
            <a:ext uri="{FF2B5EF4-FFF2-40B4-BE49-F238E27FC236}">
              <a16:creationId xmlns:a16="http://schemas.microsoft.com/office/drawing/2014/main" id="{578BF897-45BD-4C98-831C-7FA36AF14A15}"/>
            </a:ext>
          </a:extLst>
        </xdr:cNvPr>
        <xdr:cNvCxnSpPr/>
      </xdr:nvCxnSpPr>
      <xdr:spPr>
        <a:xfrm>
          <a:off x="20434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17780</xdr:rowOff>
    </xdr:from>
    <xdr:to>
      <xdr:col>102</xdr:col>
      <xdr:colOff>165100</xdr:colOff>
      <xdr:row>41</xdr:row>
      <xdr:rowOff>119380</xdr:rowOff>
    </xdr:to>
    <xdr:sp macro="" textlink="">
      <xdr:nvSpPr>
        <xdr:cNvPr id="496" name="楕円 495">
          <a:extLst>
            <a:ext uri="{FF2B5EF4-FFF2-40B4-BE49-F238E27FC236}">
              <a16:creationId xmlns:a16="http://schemas.microsoft.com/office/drawing/2014/main" id="{50685995-CE9B-49F3-811C-3F54A8CDDEAD}"/>
            </a:ext>
          </a:extLst>
        </xdr:cNvPr>
        <xdr:cNvSpPr/>
      </xdr:nvSpPr>
      <xdr:spPr>
        <a:xfrm>
          <a:off x="19494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68580</xdr:rowOff>
    </xdr:from>
    <xdr:to>
      <xdr:col>107</xdr:col>
      <xdr:colOff>50800</xdr:colOff>
      <xdr:row>41</xdr:row>
      <xdr:rowOff>68580</xdr:rowOff>
    </xdr:to>
    <xdr:cxnSp macro="">
      <xdr:nvCxnSpPr>
        <xdr:cNvPr id="497" name="直線コネクタ 496">
          <a:extLst>
            <a:ext uri="{FF2B5EF4-FFF2-40B4-BE49-F238E27FC236}">
              <a16:creationId xmlns:a16="http://schemas.microsoft.com/office/drawing/2014/main" id="{94786B84-E36A-4EAF-87AD-AA4D5F3B8CB3}"/>
            </a:ext>
          </a:extLst>
        </xdr:cNvPr>
        <xdr:cNvCxnSpPr/>
      </xdr:nvCxnSpPr>
      <xdr:spPr>
        <a:xfrm>
          <a:off x="19545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17780</xdr:rowOff>
    </xdr:from>
    <xdr:to>
      <xdr:col>98</xdr:col>
      <xdr:colOff>38100</xdr:colOff>
      <xdr:row>41</xdr:row>
      <xdr:rowOff>119380</xdr:rowOff>
    </xdr:to>
    <xdr:sp macro="" textlink="">
      <xdr:nvSpPr>
        <xdr:cNvPr id="498" name="楕円 497">
          <a:extLst>
            <a:ext uri="{FF2B5EF4-FFF2-40B4-BE49-F238E27FC236}">
              <a16:creationId xmlns:a16="http://schemas.microsoft.com/office/drawing/2014/main" id="{C41881C3-1844-4C36-BF39-FF50FF4D135B}"/>
            </a:ext>
          </a:extLst>
        </xdr:cNvPr>
        <xdr:cNvSpPr/>
      </xdr:nvSpPr>
      <xdr:spPr>
        <a:xfrm>
          <a:off x="18605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68580</xdr:rowOff>
    </xdr:from>
    <xdr:to>
      <xdr:col>102</xdr:col>
      <xdr:colOff>114300</xdr:colOff>
      <xdr:row>41</xdr:row>
      <xdr:rowOff>68580</xdr:rowOff>
    </xdr:to>
    <xdr:cxnSp macro="">
      <xdr:nvCxnSpPr>
        <xdr:cNvPr id="499" name="直線コネクタ 498">
          <a:extLst>
            <a:ext uri="{FF2B5EF4-FFF2-40B4-BE49-F238E27FC236}">
              <a16:creationId xmlns:a16="http://schemas.microsoft.com/office/drawing/2014/main" id="{EA1B792E-5C96-4E20-A2B5-72BB315863AE}"/>
            </a:ext>
          </a:extLst>
        </xdr:cNvPr>
        <xdr:cNvCxnSpPr/>
      </xdr:nvCxnSpPr>
      <xdr:spPr>
        <a:xfrm>
          <a:off x="18656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90187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BF4389C2-3307-42B9-BD6B-08D53A5163D6}"/>
            </a:ext>
          </a:extLst>
        </xdr:cNvPr>
        <xdr:cNvSpPr txBox="1"/>
      </xdr:nvSpPr>
      <xdr:spPr>
        <a:xfrm>
          <a:off x="210757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74947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40F182BF-35EA-44AA-97CF-8A787C2DE425}"/>
            </a:ext>
          </a:extLst>
        </xdr:cNvPr>
        <xdr:cNvSpPr txBox="1"/>
      </xdr:nvSpPr>
      <xdr:spPr>
        <a:xfrm>
          <a:off x="20199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880A1671-8448-4EFC-B3A6-45443AB495E7}"/>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82567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2292F929-C942-4A85-A7CC-7BF1F2DA5A9D}"/>
            </a:ext>
          </a:extLst>
        </xdr:cNvPr>
        <xdr:cNvSpPr txBox="1"/>
      </xdr:nvSpPr>
      <xdr:spPr>
        <a:xfrm>
          <a:off x="18421427"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110507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6957720A-D40C-41CB-8A6A-FD276C78C63D}"/>
            </a:ext>
          </a:extLst>
        </xdr:cNvPr>
        <xdr:cNvSpPr txBox="1"/>
      </xdr:nvSpPr>
      <xdr:spPr>
        <a:xfrm>
          <a:off x="210757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110507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B0423FDF-2FE6-49A1-8765-368AD4473878}"/>
            </a:ext>
          </a:extLst>
        </xdr:cNvPr>
        <xdr:cNvSpPr txBox="1"/>
      </xdr:nvSpPr>
      <xdr:spPr>
        <a:xfrm>
          <a:off x="20199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110507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71FEE10F-1AF9-45DB-8E01-C822CB5EA60B}"/>
            </a:ext>
          </a:extLst>
        </xdr:cNvPr>
        <xdr:cNvSpPr txBox="1"/>
      </xdr:nvSpPr>
      <xdr:spPr>
        <a:xfrm>
          <a:off x="19310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110507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EDEA8C89-4203-435E-8E36-25A3677245CE}"/>
            </a:ext>
          </a:extLst>
        </xdr:cNvPr>
        <xdr:cNvSpPr txBox="1"/>
      </xdr:nvSpPr>
      <xdr:spPr>
        <a:xfrm>
          <a:off x="18421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44795800-57F7-4FD8-AEF6-D5B5AA09F1F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7832E182-86CF-4204-A60B-8D5741D6948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70EE0C9D-B244-4EBC-8E9C-01C338F9227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993BA988-8797-4D03-B6DE-3CAF83727C4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E694128C-81CD-4AF1-A005-61C3DDA59DA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DF745D88-DF2D-4254-8728-CD7FBDF71ED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D3DC1368-ABF3-4FB6-A4E4-E7B33CEAAEC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784529B-6941-489B-83BC-968D9E0CFE5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AA2297A6-2E00-44FB-A5DB-4290A8A8802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C7B4BE0A-2373-412A-A9DB-058C62DACF9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1A59C75F-F763-40B4-9064-255871B8415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C279A10B-923C-469B-9074-89163FD32BD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6B3BCF91-E3BD-424A-9474-104630DFA2AD}"/>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EB4FF30F-FB7E-48CA-99A0-2FE6163802E3}"/>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465A8218-3565-47F5-8323-4FC050ADF1FC}"/>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BB9B1C1F-0895-4F2C-95A6-E38FCFA205A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E144E185-31DC-4B91-9344-DF3A96A54F2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AF1C3F31-1976-4F94-8A1D-09EC4A61E83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A63E8791-2674-4C8D-93D4-658A6BA99E8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2744ADA0-7906-420C-B061-70940AF62B6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780B7FFE-F04C-4FAF-9568-3CDC22E77D6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8C3CCD61-04B2-40AC-ABB9-AF7B1859E03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45553A43-4BC9-4547-940D-5E1D59937C7C}"/>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13803CB4-9577-457C-9FB1-86EEDB9DA440}"/>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895E8217-79BD-4564-BC41-E8B35D191F42}"/>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DC22EF37-1883-486B-8BD9-EC8E40D777BA}"/>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55FD64F5-486E-4373-8276-2AA6D331BE8F}"/>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A06EC099-85AD-427C-A8A9-AA8078CECF2D}"/>
            </a:ext>
          </a:extLst>
        </xdr:cNvPr>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6B46F83F-0329-47A8-816B-8FBE27F64372}"/>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537" name="フローチャート: 判断 536">
          <a:extLst>
            <a:ext uri="{FF2B5EF4-FFF2-40B4-BE49-F238E27FC236}">
              <a16:creationId xmlns:a16="http://schemas.microsoft.com/office/drawing/2014/main" id="{A1658F5B-D9FC-4C6B-A8F3-E525632E1B03}"/>
            </a:ext>
          </a:extLst>
        </xdr:cNvPr>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166370</xdr:rowOff>
    </xdr:from>
    <xdr:to>
      <xdr:col>76</xdr:col>
      <xdr:colOff>165100</xdr:colOff>
      <xdr:row>58</xdr:row>
      <xdr:rowOff>96520</xdr:rowOff>
    </xdr:to>
    <xdr:sp macro="" textlink="">
      <xdr:nvSpPr>
        <xdr:cNvPr id="538" name="フローチャート: 判断 537">
          <a:extLst>
            <a:ext uri="{FF2B5EF4-FFF2-40B4-BE49-F238E27FC236}">
              <a16:creationId xmlns:a16="http://schemas.microsoft.com/office/drawing/2014/main" id="{410FC4D8-B284-4CDF-A71A-1368A114D96E}"/>
            </a:ext>
          </a:extLst>
        </xdr:cNvPr>
        <xdr:cNvSpPr/>
      </xdr:nvSpPr>
      <xdr:spPr>
        <a:xfrm>
          <a:off x="14541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152654</xdr:rowOff>
    </xdr:from>
    <xdr:to>
      <xdr:col>72</xdr:col>
      <xdr:colOff>38100</xdr:colOff>
      <xdr:row>58</xdr:row>
      <xdr:rowOff>82804</xdr:rowOff>
    </xdr:to>
    <xdr:sp macro="" textlink="">
      <xdr:nvSpPr>
        <xdr:cNvPr id="539" name="フローチャート: 判断 538">
          <a:extLst>
            <a:ext uri="{FF2B5EF4-FFF2-40B4-BE49-F238E27FC236}">
              <a16:creationId xmlns:a16="http://schemas.microsoft.com/office/drawing/2014/main" id="{CD2ED948-BE16-4500-AD7F-552F36076C92}"/>
            </a:ext>
          </a:extLst>
        </xdr:cNvPr>
        <xdr:cNvSpPr/>
      </xdr:nvSpPr>
      <xdr:spPr>
        <a:xfrm>
          <a:off x="13652500" y="992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116078</xdr:rowOff>
    </xdr:from>
    <xdr:to>
      <xdr:col>67</xdr:col>
      <xdr:colOff>101600</xdr:colOff>
      <xdr:row>58</xdr:row>
      <xdr:rowOff>46228</xdr:rowOff>
    </xdr:to>
    <xdr:sp macro="" textlink="">
      <xdr:nvSpPr>
        <xdr:cNvPr id="540" name="フローチャート: 判断 539">
          <a:extLst>
            <a:ext uri="{FF2B5EF4-FFF2-40B4-BE49-F238E27FC236}">
              <a16:creationId xmlns:a16="http://schemas.microsoft.com/office/drawing/2014/main" id="{A8005332-7CAF-4606-9A10-4B0F27195A13}"/>
            </a:ext>
          </a:extLst>
        </xdr:cNvPr>
        <xdr:cNvSpPr/>
      </xdr:nvSpPr>
      <xdr:spPr>
        <a:xfrm>
          <a:off x="12763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F42EF9C0-C331-4530-AD4F-3C7068BC6A7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BB52F450-E84C-4B02-9E95-B576DAE74DA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E71810B-1D03-4833-8F64-630CA08056B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C24B1E5-3F7E-4A58-8CFC-0B54B16241F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2D3BA97-7BB6-485A-8699-22B507E4B26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20066</xdr:rowOff>
    </xdr:from>
    <xdr:to>
      <xdr:col>85</xdr:col>
      <xdr:colOff>177800</xdr:colOff>
      <xdr:row>59</xdr:row>
      <xdr:rowOff>121666</xdr:rowOff>
    </xdr:to>
    <xdr:sp macro="" textlink="">
      <xdr:nvSpPr>
        <xdr:cNvPr id="546" name="楕円 545">
          <a:extLst>
            <a:ext uri="{FF2B5EF4-FFF2-40B4-BE49-F238E27FC236}">
              <a16:creationId xmlns:a16="http://schemas.microsoft.com/office/drawing/2014/main" id="{7F5EC5C9-EA2D-43F3-96F0-14C49FA949BD}"/>
            </a:ext>
          </a:extLst>
        </xdr:cNvPr>
        <xdr:cNvSpPr/>
      </xdr:nvSpPr>
      <xdr:spPr>
        <a:xfrm>
          <a:off x="162687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42943</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7559B30D-C2FC-4E47-979A-2F82058B868A}"/>
            </a:ext>
          </a:extLst>
        </xdr:cNvPr>
        <xdr:cNvSpPr txBox="1"/>
      </xdr:nvSpPr>
      <xdr:spPr>
        <a:xfrm>
          <a:off x="16357600" y="998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548" name="楕円 547">
          <a:extLst>
            <a:ext uri="{FF2B5EF4-FFF2-40B4-BE49-F238E27FC236}">
              <a16:creationId xmlns:a16="http://schemas.microsoft.com/office/drawing/2014/main" id="{52719540-1C79-4467-A928-8F23A55AF2ED}"/>
            </a:ext>
          </a:extLst>
        </xdr:cNvPr>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59</xdr:row>
      <xdr:rowOff>70866</xdr:rowOff>
    </xdr:to>
    <xdr:cxnSp macro="">
      <xdr:nvCxnSpPr>
        <xdr:cNvPr id="549" name="直線コネクタ 548">
          <a:extLst>
            <a:ext uri="{FF2B5EF4-FFF2-40B4-BE49-F238E27FC236}">
              <a16:creationId xmlns:a16="http://schemas.microsoft.com/office/drawing/2014/main" id="{5E834F78-D211-47EB-A379-9A071EE24C55}"/>
            </a:ext>
          </a:extLst>
        </xdr:cNvPr>
        <xdr:cNvCxnSpPr/>
      </xdr:nvCxnSpPr>
      <xdr:spPr>
        <a:xfrm>
          <a:off x="15481300" y="1010412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36068</xdr:rowOff>
    </xdr:from>
    <xdr:to>
      <xdr:col>76</xdr:col>
      <xdr:colOff>165100</xdr:colOff>
      <xdr:row>58</xdr:row>
      <xdr:rowOff>137668</xdr:rowOff>
    </xdr:to>
    <xdr:sp macro="" textlink="">
      <xdr:nvSpPr>
        <xdr:cNvPr id="550" name="楕円 549">
          <a:extLst>
            <a:ext uri="{FF2B5EF4-FFF2-40B4-BE49-F238E27FC236}">
              <a16:creationId xmlns:a16="http://schemas.microsoft.com/office/drawing/2014/main" id="{4E508DE6-40D3-4CDB-B16A-8FE80225CC03}"/>
            </a:ext>
          </a:extLst>
        </xdr:cNvPr>
        <xdr:cNvSpPr/>
      </xdr:nvSpPr>
      <xdr:spPr>
        <a:xfrm>
          <a:off x="14541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86868</xdr:rowOff>
    </xdr:from>
    <xdr:to>
      <xdr:col>81</xdr:col>
      <xdr:colOff>50800</xdr:colOff>
      <xdr:row>58</xdr:row>
      <xdr:rowOff>160020</xdr:rowOff>
    </xdr:to>
    <xdr:cxnSp macro="">
      <xdr:nvCxnSpPr>
        <xdr:cNvPr id="551" name="直線コネクタ 550">
          <a:extLst>
            <a:ext uri="{FF2B5EF4-FFF2-40B4-BE49-F238E27FC236}">
              <a16:creationId xmlns:a16="http://schemas.microsoft.com/office/drawing/2014/main" id="{BC254D30-A12F-46A3-BB96-15022DD233CF}"/>
            </a:ext>
          </a:extLst>
        </xdr:cNvPr>
        <xdr:cNvCxnSpPr/>
      </xdr:nvCxnSpPr>
      <xdr:spPr>
        <a:xfrm>
          <a:off x="14592300" y="100309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13208</xdr:rowOff>
    </xdr:from>
    <xdr:to>
      <xdr:col>72</xdr:col>
      <xdr:colOff>38100</xdr:colOff>
      <xdr:row>58</xdr:row>
      <xdr:rowOff>114808</xdr:rowOff>
    </xdr:to>
    <xdr:sp macro="" textlink="">
      <xdr:nvSpPr>
        <xdr:cNvPr id="552" name="楕円 551">
          <a:extLst>
            <a:ext uri="{FF2B5EF4-FFF2-40B4-BE49-F238E27FC236}">
              <a16:creationId xmlns:a16="http://schemas.microsoft.com/office/drawing/2014/main" id="{D123C9BA-5537-4E6B-9DE0-0723AFBCE0FA}"/>
            </a:ext>
          </a:extLst>
        </xdr:cNvPr>
        <xdr:cNvSpPr/>
      </xdr:nvSpPr>
      <xdr:spPr>
        <a:xfrm>
          <a:off x="136525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64008</xdr:rowOff>
    </xdr:from>
    <xdr:to>
      <xdr:col>76</xdr:col>
      <xdr:colOff>114300</xdr:colOff>
      <xdr:row>58</xdr:row>
      <xdr:rowOff>86868</xdr:rowOff>
    </xdr:to>
    <xdr:cxnSp macro="">
      <xdr:nvCxnSpPr>
        <xdr:cNvPr id="553" name="直線コネクタ 552">
          <a:extLst>
            <a:ext uri="{FF2B5EF4-FFF2-40B4-BE49-F238E27FC236}">
              <a16:creationId xmlns:a16="http://schemas.microsoft.com/office/drawing/2014/main" id="{AF24B2E8-2899-4E4B-97F4-F38C24142E62}"/>
            </a:ext>
          </a:extLst>
        </xdr:cNvPr>
        <xdr:cNvCxnSpPr/>
      </xdr:nvCxnSpPr>
      <xdr:spPr>
        <a:xfrm>
          <a:off x="13703300" y="100081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65786</xdr:rowOff>
    </xdr:from>
    <xdr:to>
      <xdr:col>67</xdr:col>
      <xdr:colOff>101600</xdr:colOff>
      <xdr:row>57</xdr:row>
      <xdr:rowOff>167386</xdr:rowOff>
    </xdr:to>
    <xdr:sp macro="" textlink="">
      <xdr:nvSpPr>
        <xdr:cNvPr id="554" name="楕円 553">
          <a:extLst>
            <a:ext uri="{FF2B5EF4-FFF2-40B4-BE49-F238E27FC236}">
              <a16:creationId xmlns:a16="http://schemas.microsoft.com/office/drawing/2014/main" id="{8304318C-C2BD-4A73-8E09-16EDDF357E37}"/>
            </a:ext>
          </a:extLst>
        </xdr:cNvPr>
        <xdr:cNvSpPr/>
      </xdr:nvSpPr>
      <xdr:spPr>
        <a:xfrm>
          <a:off x="12763500" y="9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116586</xdr:rowOff>
    </xdr:from>
    <xdr:to>
      <xdr:col>71</xdr:col>
      <xdr:colOff>177800</xdr:colOff>
      <xdr:row>58</xdr:row>
      <xdr:rowOff>64008</xdr:rowOff>
    </xdr:to>
    <xdr:cxnSp macro="">
      <xdr:nvCxnSpPr>
        <xdr:cNvPr id="555" name="直線コネクタ 554">
          <a:extLst>
            <a:ext uri="{FF2B5EF4-FFF2-40B4-BE49-F238E27FC236}">
              <a16:creationId xmlns:a16="http://schemas.microsoft.com/office/drawing/2014/main" id="{9D2B0CC7-3E80-41AF-A952-44B59E496285}"/>
            </a:ext>
          </a:extLst>
        </xdr:cNvPr>
        <xdr:cNvCxnSpPr/>
      </xdr:nvCxnSpPr>
      <xdr:spPr>
        <a:xfrm>
          <a:off x="12814300" y="98892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556" name="n_1aveValue【学校施設】&#10;有形固定資産減価償却率">
          <a:extLst>
            <a:ext uri="{FF2B5EF4-FFF2-40B4-BE49-F238E27FC236}">
              <a16:creationId xmlns:a16="http://schemas.microsoft.com/office/drawing/2014/main" id="{2433E4F2-231A-4489-A9B0-7EEA3E1DD971}"/>
            </a:ext>
          </a:extLst>
        </xdr:cNvPr>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macro="" textlink="">
      <xdr:nvSpPr>
        <xdr:cNvPr id="557" name="n_2aveValue【学校施設】&#10;有形固定資産減価償却率">
          <a:extLst>
            <a:ext uri="{FF2B5EF4-FFF2-40B4-BE49-F238E27FC236}">
              <a16:creationId xmlns:a16="http://schemas.microsoft.com/office/drawing/2014/main" id="{EF91C559-5F67-4C06-917E-244DD51E6740}"/>
            </a:ext>
          </a:extLst>
        </xdr:cNvPr>
        <xdr:cNvSpPr txBox="1"/>
      </xdr:nvSpPr>
      <xdr:spPr>
        <a:xfrm>
          <a:off x="14389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99331</xdr:rowOff>
    </xdr:from>
    <xdr:ext cx="405111" cy="259045"/>
    <xdr:sp macro="" textlink="">
      <xdr:nvSpPr>
        <xdr:cNvPr id="558" name="n_3aveValue【学校施設】&#10;有形固定資産減価償却率">
          <a:extLst>
            <a:ext uri="{FF2B5EF4-FFF2-40B4-BE49-F238E27FC236}">
              <a16:creationId xmlns:a16="http://schemas.microsoft.com/office/drawing/2014/main" id="{CAE3D3EF-DF44-4C78-BEDC-CA763678DC74}"/>
            </a:ext>
          </a:extLst>
        </xdr:cNvPr>
        <xdr:cNvSpPr txBox="1"/>
      </xdr:nvSpPr>
      <xdr:spPr>
        <a:xfrm>
          <a:off x="1350074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37355</xdr:rowOff>
    </xdr:from>
    <xdr:ext cx="405111" cy="259045"/>
    <xdr:sp macro="" textlink="">
      <xdr:nvSpPr>
        <xdr:cNvPr id="559" name="n_4aveValue【学校施設】&#10;有形固定資産減価償却率">
          <a:extLst>
            <a:ext uri="{FF2B5EF4-FFF2-40B4-BE49-F238E27FC236}">
              <a16:creationId xmlns:a16="http://schemas.microsoft.com/office/drawing/2014/main" id="{63CBC520-1831-4F98-B990-086CEE48A06E}"/>
            </a:ext>
          </a:extLst>
        </xdr:cNvPr>
        <xdr:cNvSpPr txBox="1"/>
      </xdr:nvSpPr>
      <xdr:spPr>
        <a:xfrm>
          <a:off x="12611744" y="998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30497</xdr:rowOff>
    </xdr:from>
    <xdr:ext cx="405111" cy="259045"/>
    <xdr:sp macro="" textlink="">
      <xdr:nvSpPr>
        <xdr:cNvPr id="560" name="n_1mainValue【学校施設】&#10;有形固定資産減価償却率">
          <a:extLst>
            <a:ext uri="{FF2B5EF4-FFF2-40B4-BE49-F238E27FC236}">
              <a16:creationId xmlns:a16="http://schemas.microsoft.com/office/drawing/2014/main" id="{5D8534CE-9D21-4437-A965-6D3771EF45EE}"/>
            </a:ext>
          </a:extLst>
        </xdr:cNvPr>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128795</xdr:rowOff>
    </xdr:from>
    <xdr:ext cx="405111" cy="259045"/>
    <xdr:sp macro="" textlink="">
      <xdr:nvSpPr>
        <xdr:cNvPr id="561" name="n_2mainValue【学校施設】&#10;有形固定資産減価償却率">
          <a:extLst>
            <a:ext uri="{FF2B5EF4-FFF2-40B4-BE49-F238E27FC236}">
              <a16:creationId xmlns:a16="http://schemas.microsoft.com/office/drawing/2014/main" id="{F461CE8B-551D-4074-A604-8D35A72ADFB9}"/>
            </a:ext>
          </a:extLst>
        </xdr:cNvPr>
        <xdr:cNvSpPr txBox="1"/>
      </xdr:nvSpPr>
      <xdr:spPr>
        <a:xfrm>
          <a:off x="143897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105935</xdr:rowOff>
    </xdr:from>
    <xdr:ext cx="405111" cy="259045"/>
    <xdr:sp macro="" textlink="">
      <xdr:nvSpPr>
        <xdr:cNvPr id="562" name="n_3mainValue【学校施設】&#10;有形固定資産減価償却率">
          <a:extLst>
            <a:ext uri="{FF2B5EF4-FFF2-40B4-BE49-F238E27FC236}">
              <a16:creationId xmlns:a16="http://schemas.microsoft.com/office/drawing/2014/main" id="{AC87C4BB-8249-4129-8D86-D23D17132981}"/>
            </a:ext>
          </a:extLst>
        </xdr:cNvPr>
        <xdr:cNvSpPr txBox="1"/>
      </xdr:nvSpPr>
      <xdr:spPr>
        <a:xfrm>
          <a:off x="13500744" y="1005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12463</xdr:rowOff>
    </xdr:from>
    <xdr:ext cx="405111" cy="259045"/>
    <xdr:sp macro="" textlink="">
      <xdr:nvSpPr>
        <xdr:cNvPr id="563" name="n_4mainValue【学校施設】&#10;有形固定資産減価償却率">
          <a:extLst>
            <a:ext uri="{FF2B5EF4-FFF2-40B4-BE49-F238E27FC236}">
              <a16:creationId xmlns:a16="http://schemas.microsoft.com/office/drawing/2014/main" id="{2121E0EE-F7E5-4146-9175-C2E12D748651}"/>
            </a:ext>
          </a:extLst>
        </xdr:cNvPr>
        <xdr:cNvSpPr txBox="1"/>
      </xdr:nvSpPr>
      <xdr:spPr>
        <a:xfrm>
          <a:off x="12611744" y="961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ED5094A3-13D5-49E7-8144-0B5023B5355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71A80959-3C74-461F-9A3D-70EDC67E1D1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36831779-D82E-4753-A81E-6F741ED8368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BBF13AB9-8220-484B-A811-50EBC7FCA90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25C86BE7-3294-4C8D-AD95-10300022831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D56A2E05-9D7F-4DCE-A6DB-A5C800C8A85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E8C16B85-C681-410D-9F1F-49C05C9DC64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788B5B1F-C643-43D0-9F6A-FFE1720CFFF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ED9D550D-A607-4842-8085-699763597EE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C1426731-417F-4FE3-A41C-E59CA81D3C9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33713E34-F221-47FA-A434-674757101AA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5D934BB6-64A8-46E4-9189-1379FD96F72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20E5D018-AE5D-44A1-9DF2-F455C72CBFE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66FBD3D-7C1C-42A3-B0BF-7FBB51E616D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A8315800-C9D8-4812-8272-11477A775D8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E5B3DE6A-E7A9-4E83-97D5-BA8D26DFBB6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596636F2-1BF7-4D45-8838-AA560FD726A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B698A8B2-F88B-4B4C-8F2D-045F8AAB841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97513254-1BC4-4010-AE39-08A836C41C6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37A1B184-1DB1-4773-AAEE-F1F3B4AE210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572E9BB2-706D-427E-822C-5F8C8D58412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D6AA1242-E0AD-4EAC-9665-FEDA6A9E698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D36C681-39F8-4E36-846D-80CAAB7852B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46BF55EC-56E2-48E2-A325-BE985098893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BD6307D2-C4DE-4F83-B1C9-1C98EA5D4AF5}"/>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07D186FE-FC91-4C6E-82B5-9507DCE60BF9}"/>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4FFBAFEF-696E-4C7C-AF89-F2638433823E}"/>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57F641C2-B343-4AE6-AA2C-28F8B1D1C1EB}"/>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9F74DC3F-9D66-4173-B2D0-B545F3E10163}"/>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a:extLst>
            <a:ext uri="{FF2B5EF4-FFF2-40B4-BE49-F238E27FC236}">
              <a16:creationId xmlns:a16="http://schemas.microsoft.com/office/drawing/2014/main" id="{F34E6839-DCAC-4128-B699-BE64440C82D8}"/>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08457CF3-A979-440C-A8C7-2E5452196F04}"/>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95504</xdr:rowOff>
    </xdr:from>
    <xdr:to>
      <xdr:col>112</xdr:col>
      <xdr:colOff>38100</xdr:colOff>
      <xdr:row>61</xdr:row>
      <xdr:rowOff>25654</xdr:rowOff>
    </xdr:to>
    <xdr:sp macro="" textlink="">
      <xdr:nvSpPr>
        <xdr:cNvPr id="595" name="フローチャート: 判断 594">
          <a:extLst>
            <a:ext uri="{FF2B5EF4-FFF2-40B4-BE49-F238E27FC236}">
              <a16:creationId xmlns:a16="http://schemas.microsoft.com/office/drawing/2014/main" id="{50BE7AF6-D60C-45BE-8F72-EB0A4EFAFA43}"/>
            </a:ext>
          </a:extLst>
        </xdr:cNvPr>
        <xdr:cNvSpPr/>
      </xdr:nvSpPr>
      <xdr:spPr>
        <a:xfrm>
          <a:off x="21272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6" name="フローチャート: 判断 595">
          <a:extLst>
            <a:ext uri="{FF2B5EF4-FFF2-40B4-BE49-F238E27FC236}">
              <a16:creationId xmlns:a16="http://schemas.microsoft.com/office/drawing/2014/main" id="{9D954280-9788-464E-AF1E-B68ED64065F9}"/>
            </a:ext>
          </a:extLst>
        </xdr:cNvPr>
        <xdr:cNvSpPr/>
      </xdr:nvSpPr>
      <xdr:spPr>
        <a:xfrm>
          <a:off x="20383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117602</xdr:rowOff>
    </xdr:from>
    <xdr:to>
      <xdr:col>102</xdr:col>
      <xdr:colOff>165100</xdr:colOff>
      <xdr:row>61</xdr:row>
      <xdr:rowOff>47752</xdr:rowOff>
    </xdr:to>
    <xdr:sp macro="" textlink="">
      <xdr:nvSpPr>
        <xdr:cNvPr id="597" name="フローチャート: 判断 596">
          <a:extLst>
            <a:ext uri="{FF2B5EF4-FFF2-40B4-BE49-F238E27FC236}">
              <a16:creationId xmlns:a16="http://schemas.microsoft.com/office/drawing/2014/main" id="{338065E2-27EA-4D00-B903-BE7F194B86A2}"/>
            </a:ext>
          </a:extLst>
        </xdr:cNvPr>
        <xdr:cNvSpPr/>
      </xdr:nvSpPr>
      <xdr:spPr>
        <a:xfrm>
          <a:off x="19494500" y="1040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598" name="フローチャート: 判断 597">
          <a:extLst>
            <a:ext uri="{FF2B5EF4-FFF2-40B4-BE49-F238E27FC236}">
              <a16:creationId xmlns:a16="http://schemas.microsoft.com/office/drawing/2014/main" id="{1F2F5F92-1091-484C-8893-5095652AE85B}"/>
            </a:ext>
          </a:extLst>
        </xdr:cNvPr>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FC5FFC80-8DFF-4BBC-848D-74C50A0D14B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B707BB4-BA06-455F-AD10-3F9BECD3403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507AB166-EF1F-4B60-A5B5-E9D3E7A5CB6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E17390A8-9F28-4211-8BAD-F25B1B17DB7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A1AA134-725F-437C-AA0B-2BFDCB3ABE8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126746</xdr:rowOff>
    </xdr:from>
    <xdr:to>
      <xdr:col>116</xdr:col>
      <xdr:colOff>114300</xdr:colOff>
      <xdr:row>62</xdr:row>
      <xdr:rowOff>56896</xdr:rowOff>
    </xdr:to>
    <xdr:sp macro="" textlink="">
      <xdr:nvSpPr>
        <xdr:cNvPr id="604" name="楕円 603">
          <a:extLst>
            <a:ext uri="{FF2B5EF4-FFF2-40B4-BE49-F238E27FC236}">
              <a16:creationId xmlns:a16="http://schemas.microsoft.com/office/drawing/2014/main" id="{65610290-2171-4A8A-8520-C09897A399A7}"/>
            </a:ext>
          </a:extLst>
        </xdr:cNvPr>
        <xdr:cNvSpPr/>
      </xdr:nvSpPr>
      <xdr:spPr>
        <a:xfrm>
          <a:off x="22110700" y="1058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105173</xdr:rowOff>
    </xdr:from>
    <xdr:ext cx="469744" cy="259045"/>
    <xdr:sp macro="" textlink="">
      <xdr:nvSpPr>
        <xdr:cNvPr id="605" name="【学校施設】&#10;一人当たり面積該当値テキスト">
          <a:extLst>
            <a:ext uri="{FF2B5EF4-FFF2-40B4-BE49-F238E27FC236}">
              <a16:creationId xmlns:a16="http://schemas.microsoft.com/office/drawing/2014/main" id="{9E75EE30-6ABF-4592-9900-1EDDB21F28CD}"/>
            </a:ext>
          </a:extLst>
        </xdr:cNvPr>
        <xdr:cNvSpPr txBox="1"/>
      </xdr:nvSpPr>
      <xdr:spPr>
        <a:xfrm>
          <a:off x="2219960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137414</xdr:rowOff>
    </xdr:from>
    <xdr:to>
      <xdr:col>112</xdr:col>
      <xdr:colOff>38100</xdr:colOff>
      <xdr:row>62</xdr:row>
      <xdr:rowOff>67564</xdr:rowOff>
    </xdr:to>
    <xdr:sp macro="" textlink="">
      <xdr:nvSpPr>
        <xdr:cNvPr id="606" name="楕円 605">
          <a:extLst>
            <a:ext uri="{FF2B5EF4-FFF2-40B4-BE49-F238E27FC236}">
              <a16:creationId xmlns:a16="http://schemas.microsoft.com/office/drawing/2014/main" id="{D147148B-3F69-4351-A170-1EDE20EBBD72}"/>
            </a:ext>
          </a:extLst>
        </xdr:cNvPr>
        <xdr:cNvSpPr/>
      </xdr:nvSpPr>
      <xdr:spPr>
        <a:xfrm>
          <a:off x="21272500" y="105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6096</xdr:rowOff>
    </xdr:from>
    <xdr:to>
      <xdr:col>116</xdr:col>
      <xdr:colOff>63500</xdr:colOff>
      <xdr:row>62</xdr:row>
      <xdr:rowOff>16764</xdr:rowOff>
    </xdr:to>
    <xdr:cxnSp macro="">
      <xdr:nvCxnSpPr>
        <xdr:cNvPr id="607" name="直線コネクタ 606">
          <a:extLst>
            <a:ext uri="{FF2B5EF4-FFF2-40B4-BE49-F238E27FC236}">
              <a16:creationId xmlns:a16="http://schemas.microsoft.com/office/drawing/2014/main" id="{D02165AC-6E7D-4672-BFBE-2F563FCF376C}"/>
            </a:ext>
          </a:extLst>
        </xdr:cNvPr>
        <xdr:cNvCxnSpPr/>
      </xdr:nvCxnSpPr>
      <xdr:spPr>
        <a:xfrm flipV="1">
          <a:off x="21323300" y="10635996"/>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135128</xdr:rowOff>
    </xdr:from>
    <xdr:to>
      <xdr:col>107</xdr:col>
      <xdr:colOff>101600</xdr:colOff>
      <xdr:row>62</xdr:row>
      <xdr:rowOff>65278</xdr:rowOff>
    </xdr:to>
    <xdr:sp macro="" textlink="">
      <xdr:nvSpPr>
        <xdr:cNvPr id="608" name="楕円 607">
          <a:extLst>
            <a:ext uri="{FF2B5EF4-FFF2-40B4-BE49-F238E27FC236}">
              <a16:creationId xmlns:a16="http://schemas.microsoft.com/office/drawing/2014/main" id="{AF799113-CED3-4C5A-A749-033BCD8FB474}"/>
            </a:ext>
          </a:extLst>
        </xdr:cNvPr>
        <xdr:cNvSpPr/>
      </xdr:nvSpPr>
      <xdr:spPr>
        <a:xfrm>
          <a:off x="20383500" y="105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14478</xdr:rowOff>
    </xdr:from>
    <xdr:to>
      <xdr:col>111</xdr:col>
      <xdr:colOff>177800</xdr:colOff>
      <xdr:row>62</xdr:row>
      <xdr:rowOff>16764</xdr:rowOff>
    </xdr:to>
    <xdr:cxnSp macro="">
      <xdr:nvCxnSpPr>
        <xdr:cNvPr id="609" name="直線コネクタ 608">
          <a:extLst>
            <a:ext uri="{FF2B5EF4-FFF2-40B4-BE49-F238E27FC236}">
              <a16:creationId xmlns:a16="http://schemas.microsoft.com/office/drawing/2014/main" id="{2F79811C-6F22-4272-9124-24C50596BE62}"/>
            </a:ext>
          </a:extLst>
        </xdr:cNvPr>
        <xdr:cNvCxnSpPr/>
      </xdr:nvCxnSpPr>
      <xdr:spPr>
        <a:xfrm>
          <a:off x="20434300" y="106443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137414</xdr:rowOff>
    </xdr:from>
    <xdr:to>
      <xdr:col>102</xdr:col>
      <xdr:colOff>165100</xdr:colOff>
      <xdr:row>62</xdr:row>
      <xdr:rowOff>67564</xdr:rowOff>
    </xdr:to>
    <xdr:sp macro="" textlink="">
      <xdr:nvSpPr>
        <xdr:cNvPr id="610" name="楕円 609">
          <a:extLst>
            <a:ext uri="{FF2B5EF4-FFF2-40B4-BE49-F238E27FC236}">
              <a16:creationId xmlns:a16="http://schemas.microsoft.com/office/drawing/2014/main" id="{05AFBDE2-F915-41CB-AB69-7BB3B380F758}"/>
            </a:ext>
          </a:extLst>
        </xdr:cNvPr>
        <xdr:cNvSpPr/>
      </xdr:nvSpPr>
      <xdr:spPr>
        <a:xfrm>
          <a:off x="19494500" y="105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14478</xdr:rowOff>
    </xdr:from>
    <xdr:to>
      <xdr:col>107</xdr:col>
      <xdr:colOff>50800</xdr:colOff>
      <xdr:row>62</xdr:row>
      <xdr:rowOff>16764</xdr:rowOff>
    </xdr:to>
    <xdr:cxnSp macro="">
      <xdr:nvCxnSpPr>
        <xdr:cNvPr id="611" name="直線コネクタ 610">
          <a:extLst>
            <a:ext uri="{FF2B5EF4-FFF2-40B4-BE49-F238E27FC236}">
              <a16:creationId xmlns:a16="http://schemas.microsoft.com/office/drawing/2014/main" id="{47555676-440A-4D59-825A-1D0FBE694A11}"/>
            </a:ext>
          </a:extLst>
        </xdr:cNvPr>
        <xdr:cNvCxnSpPr/>
      </xdr:nvCxnSpPr>
      <xdr:spPr>
        <a:xfrm flipV="1">
          <a:off x="19545300" y="106443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135890</xdr:rowOff>
    </xdr:from>
    <xdr:to>
      <xdr:col>98</xdr:col>
      <xdr:colOff>38100</xdr:colOff>
      <xdr:row>62</xdr:row>
      <xdr:rowOff>66040</xdr:rowOff>
    </xdr:to>
    <xdr:sp macro="" textlink="">
      <xdr:nvSpPr>
        <xdr:cNvPr id="612" name="楕円 611">
          <a:extLst>
            <a:ext uri="{FF2B5EF4-FFF2-40B4-BE49-F238E27FC236}">
              <a16:creationId xmlns:a16="http://schemas.microsoft.com/office/drawing/2014/main" id="{13B300D6-1C88-4E6B-8235-A4464EDB9A1F}"/>
            </a:ext>
          </a:extLst>
        </xdr:cNvPr>
        <xdr:cNvSpPr/>
      </xdr:nvSpPr>
      <xdr:spPr>
        <a:xfrm>
          <a:off x="18605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xdr:rowOff>
    </xdr:from>
    <xdr:to>
      <xdr:col>102</xdr:col>
      <xdr:colOff>114300</xdr:colOff>
      <xdr:row>62</xdr:row>
      <xdr:rowOff>16764</xdr:rowOff>
    </xdr:to>
    <xdr:cxnSp macro="">
      <xdr:nvCxnSpPr>
        <xdr:cNvPr id="613" name="直線コネクタ 612">
          <a:extLst>
            <a:ext uri="{FF2B5EF4-FFF2-40B4-BE49-F238E27FC236}">
              <a16:creationId xmlns:a16="http://schemas.microsoft.com/office/drawing/2014/main" id="{22C10CFD-1F96-4A1E-9023-B3A580BEAC00}"/>
            </a:ext>
          </a:extLst>
        </xdr:cNvPr>
        <xdr:cNvCxnSpPr/>
      </xdr:nvCxnSpPr>
      <xdr:spPr>
        <a:xfrm>
          <a:off x="18656300" y="1064514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42181</xdr:rowOff>
    </xdr:from>
    <xdr:ext cx="469744" cy="259045"/>
    <xdr:sp macro="" textlink="">
      <xdr:nvSpPr>
        <xdr:cNvPr id="614" name="n_1aveValue【学校施設】&#10;一人当たり面積">
          <a:extLst>
            <a:ext uri="{FF2B5EF4-FFF2-40B4-BE49-F238E27FC236}">
              <a16:creationId xmlns:a16="http://schemas.microsoft.com/office/drawing/2014/main" id="{486A9B03-8859-4833-8F6B-DB5CF98CE461}"/>
            </a:ext>
          </a:extLst>
        </xdr:cNvPr>
        <xdr:cNvSpPr txBox="1"/>
      </xdr:nvSpPr>
      <xdr:spPr>
        <a:xfrm>
          <a:off x="2107572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615" name="n_2aveValue【学校施設】&#10;一人当たり面積">
          <a:extLst>
            <a:ext uri="{FF2B5EF4-FFF2-40B4-BE49-F238E27FC236}">
              <a16:creationId xmlns:a16="http://schemas.microsoft.com/office/drawing/2014/main" id="{050A1E65-D5FE-451C-831B-EC7F4FF64092}"/>
            </a:ext>
          </a:extLst>
        </xdr:cNvPr>
        <xdr:cNvSpPr txBox="1"/>
      </xdr:nvSpPr>
      <xdr:spPr>
        <a:xfrm>
          <a:off x="20199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64279</xdr:rowOff>
    </xdr:from>
    <xdr:ext cx="469744" cy="259045"/>
    <xdr:sp macro="" textlink="">
      <xdr:nvSpPr>
        <xdr:cNvPr id="616" name="n_3aveValue【学校施設】&#10;一人当たり面積">
          <a:extLst>
            <a:ext uri="{FF2B5EF4-FFF2-40B4-BE49-F238E27FC236}">
              <a16:creationId xmlns:a16="http://schemas.microsoft.com/office/drawing/2014/main" id="{94A9FD05-95E6-4694-8101-14733CB0C6F6}"/>
            </a:ext>
          </a:extLst>
        </xdr:cNvPr>
        <xdr:cNvSpPr txBox="1"/>
      </xdr:nvSpPr>
      <xdr:spPr>
        <a:xfrm>
          <a:off x="19310427" y="1017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17" name="n_4aveValue【学校施設】&#10;一人当たり面積">
          <a:extLst>
            <a:ext uri="{FF2B5EF4-FFF2-40B4-BE49-F238E27FC236}">
              <a16:creationId xmlns:a16="http://schemas.microsoft.com/office/drawing/2014/main" id="{6FF7127A-7538-42BB-AC41-DDA6E985134B}"/>
            </a:ext>
          </a:extLst>
        </xdr:cNvPr>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58691</xdr:rowOff>
    </xdr:from>
    <xdr:ext cx="469744" cy="259045"/>
    <xdr:sp macro="" textlink="">
      <xdr:nvSpPr>
        <xdr:cNvPr id="618" name="n_1mainValue【学校施設】&#10;一人当たり面積">
          <a:extLst>
            <a:ext uri="{FF2B5EF4-FFF2-40B4-BE49-F238E27FC236}">
              <a16:creationId xmlns:a16="http://schemas.microsoft.com/office/drawing/2014/main" id="{D8AFEACD-FE17-4C99-9D3E-8C7EB1C57506}"/>
            </a:ext>
          </a:extLst>
        </xdr:cNvPr>
        <xdr:cNvSpPr txBox="1"/>
      </xdr:nvSpPr>
      <xdr:spPr>
        <a:xfrm>
          <a:off x="21075727" y="1068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56405</xdr:rowOff>
    </xdr:from>
    <xdr:ext cx="469744" cy="259045"/>
    <xdr:sp macro="" textlink="">
      <xdr:nvSpPr>
        <xdr:cNvPr id="619" name="n_2mainValue【学校施設】&#10;一人当たり面積">
          <a:extLst>
            <a:ext uri="{FF2B5EF4-FFF2-40B4-BE49-F238E27FC236}">
              <a16:creationId xmlns:a16="http://schemas.microsoft.com/office/drawing/2014/main" id="{A44F6800-D9A8-451E-9191-E56B9A76ADA5}"/>
            </a:ext>
          </a:extLst>
        </xdr:cNvPr>
        <xdr:cNvSpPr txBox="1"/>
      </xdr:nvSpPr>
      <xdr:spPr>
        <a:xfrm>
          <a:off x="20199427" y="1068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58691</xdr:rowOff>
    </xdr:from>
    <xdr:ext cx="469744" cy="259045"/>
    <xdr:sp macro="" textlink="">
      <xdr:nvSpPr>
        <xdr:cNvPr id="620" name="n_3mainValue【学校施設】&#10;一人当たり面積">
          <a:extLst>
            <a:ext uri="{FF2B5EF4-FFF2-40B4-BE49-F238E27FC236}">
              <a16:creationId xmlns:a16="http://schemas.microsoft.com/office/drawing/2014/main" id="{92DFC2B7-0743-4F98-987C-9B042FAED196}"/>
            </a:ext>
          </a:extLst>
        </xdr:cNvPr>
        <xdr:cNvSpPr txBox="1"/>
      </xdr:nvSpPr>
      <xdr:spPr>
        <a:xfrm>
          <a:off x="19310427" y="1068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57167</xdr:rowOff>
    </xdr:from>
    <xdr:ext cx="469744" cy="259045"/>
    <xdr:sp macro="" textlink="">
      <xdr:nvSpPr>
        <xdr:cNvPr id="621" name="n_4mainValue【学校施設】&#10;一人当たり面積">
          <a:extLst>
            <a:ext uri="{FF2B5EF4-FFF2-40B4-BE49-F238E27FC236}">
              <a16:creationId xmlns:a16="http://schemas.microsoft.com/office/drawing/2014/main" id="{EA2D414E-48A9-4266-BB52-6FDFCD6C3406}"/>
            </a:ext>
          </a:extLst>
        </xdr:cNvPr>
        <xdr:cNvSpPr txBox="1"/>
      </xdr:nvSpPr>
      <xdr:spPr>
        <a:xfrm>
          <a:off x="18421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277B1DDC-51D9-4750-B3C9-A2B33AB8864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25258D9E-540D-421E-B7FD-86F3767B4C5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489FEAD-2BE7-44F1-BC24-2695A42BA12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2D4B4061-A01A-4028-B746-83456434045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1ED6879D-62D2-4E2A-B7DE-20CA57E854B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8BA986E0-8985-4CEA-A307-0CD0F48464A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33A3AC01-FAFE-4AE1-B751-DF20B25A13C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41EB3B32-3D98-4780-9261-60A321B2EC2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93419A38-E487-4F4A-A5BA-D4329381A9A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68023577-5956-4BF2-9D08-F2321D3AD8E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8BCD8A60-D68E-40FA-923C-2DEF7975E49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110B74E9-7FED-4E06-8F7A-5D8D1797F79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94A32170-9E33-4132-8100-331DF5A0DA4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471CD320-86E7-42AD-9E21-87386E84E8C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33F8763C-1818-44F3-B377-AE3CCB0A85B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23600D3B-B06C-42DE-8DC5-882249F28C0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A9E5C204-8D86-4F05-B75D-C931FD3872B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57A925AA-284B-47D2-BC66-22F6AA6A53F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4A130439-27BF-49CF-B79C-E014ACE0CFF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5DAC445-F9CC-42FD-8DBA-FCEF66859D3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437F5814-9658-4033-B00A-284998F9156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2FD153C5-394A-48DF-8A70-4D098ECC221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2B45E4FC-91A4-41B0-A8BB-E68C3404669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4EC9D545-6175-4817-B998-CB306723892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0645F8AF-DCB8-4D4B-95AC-836E1766CDF5}"/>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469B28B6-053F-46A1-B56D-CE942B871535}"/>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0AFC0264-9B2D-46CE-AB4E-5D04C5C5A828}"/>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a:extLst>
            <a:ext uri="{FF2B5EF4-FFF2-40B4-BE49-F238E27FC236}">
              <a16:creationId xmlns:a16="http://schemas.microsoft.com/office/drawing/2014/main" id="{577D0327-EE4B-478A-B253-2E5F2CC99DD0}"/>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a:extLst>
            <a:ext uri="{FF2B5EF4-FFF2-40B4-BE49-F238E27FC236}">
              <a16:creationId xmlns:a16="http://schemas.microsoft.com/office/drawing/2014/main" id="{45A94A42-AC7B-4AD2-8530-0D65081A9990}"/>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651" name="【児童館】&#10;有形固定資産減価償却率平均値テキスト">
          <a:extLst>
            <a:ext uri="{FF2B5EF4-FFF2-40B4-BE49-F238E27FC236}">
              <a16:creationId xmlns:a16="http://schemas.microsoft.com/office/drawing/2014/main" id="{C87E3C92-1896-405B-AB75-D05393207BFD}"/>
            </a:ext>
          </a:extLst>
        </xdr:cNvPr>
        <xdr:cNvSpPr txBox="1"/>
      </xdr:nvSpPr>
      <xdr:spPr>
        <a:xfrm>
          <a:off x="16357600" y="1419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a:extLst>
            <a:ext uri="{FF2B5EF4-FFF2-40B4-BE49-F238E27FC236}">
              <a16:creationId xmlns:a16="http://schemas.microsoft.com/office/drawing/2014/main" id="{BF755CF2-DCC5-4E3F-9626-1CFD90DAFAAB}"/>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53" name="フローチャート: 判断 652">
          <a:extLst>
            <a:ext uri="{FF2B5EF4-FFF2-40B4-BE49-F238E27FC236}">
              <a16:creationId xmlns:a16="http://schemas.microsoft.com/office/drawing/2014/main" id="{CB250F8C-E6D2-4AF2-BA29-8A2C458D35AE}"/>
            </a:ext>
          </a:extLst>
        </xdr:cNvPr>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71120</xdr:rowOff>
    </xdr:from>
    <xdr:to>
      <xdr:col>76</xdr:col>
      <xdr:colOff>165100</xdr:colOff>
      <xdr:row>82</xdr:row>
      <xdr:rowOff>1270</xdr:rowOff>
    </xdr:to>
    <xdr:sp macro="" textlink="">
      <xdr:nvSpPr>
        <xdr:cNvPr id="654" name="フローチャート: 判断 653">
          <a:extLst>
            <a:ext uri="{FF2B5EF4-FFF2-40B4-BE49-F238E27FC236}">
              <a16:creationId xmlns:a16="http://schemas.microsoft.com/office/drawing/2014/main" id="{368AD3C2-7F02-4B9A-A51E-892F981A3636}"/>
            </a:ext>
          </a:extLst>
        </xdr:cNvPr>
        <xdr:cNvSpPr/>
      </xdr:nvSpPr>
      <xdr:spPr>
        <a:xfrm>
          <a:off x="14541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88264</xdr:rowOff>
    </xdr:from>
    <xdr:to>
      <xdr:col>72</xdr:col>
      <xdr:colOff>38100</xdr:colOff>
      <xdr:row>82</xdr:row>
      <xdr:rowOff>18414</xdr:rowOff>
    </xdr:to>
    <xdr:sp macro="" textlink="">
      <xdr:nvSpPr>
        <xdr:cNvPr id="655" name="フローチャート: 判断 654">
          <a:extLst>
            <a:ext uri="{FF2B5EF4-FFF2-40B4-BE49-F238E27FC236}">
              <a16:creationId xmlns:a16="http://schemas.microsoft.com/office/drawing/2014/main" id="{BAAB74F8-B32E-414F-ADF6-1C758590F7F0}"/>
            </a:ext>
          </a:extLst>
        </xdr:cNvPr>
        <xdr:cNvSpPr/>
      </xdr:nvSpPr>
      <xdr:spPr>
        <a:xfrm>
          <a:off x="13652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656" name="フローチャート: 判断 655">
          <a:extLst>
            <a:ext uri="{FF2B5EF4-FFF2-40B4-BE49-F238E27FC236}">
              <a16:creationId xmlns:a16="http://schemas.microsoft.com/office/drawing/2014/main" id="{318D9E45-1273-451E-B06B-B8DFFB2B85B9}"/>
            </a:ext>
          </a:extLst>
        </xdr:cNvPr>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98F46D3-4AD6-4B09-A90C-080D683BAC7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4755393A-1537-4B28-AD6C-FFABE9073F5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BDB4E0F-F22C-43B5-B73B-706F2C4C461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5B3A76B-D9F1-45BA-A75C-4220F768A65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B3F0E1A-12E0-40AA-82D0-A032E2636A7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楕円 661">
          <a:extLst>
            <a:ext uri="{FF2B5EF4-FFF2-40B4-BE49-F238E27FC236}">
              <a16:creationId xmlns:a16="http://schemas.microsoft.com/office/drawing/2014/main" id="{4A581F1B-BF67-4AA9-883D-E9D84E25DD0C}"/>
            </a:ext>
          </a:extLst>
        </xdr:cNvPr>
        <xdr:cNvSpPr/>
      </xdr:nvSpPr>
      <xdr:spPr>
        <a:xfrm>
          <a:off x="162687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36847</xdr:rowOff>
    </xdr:from>
    <xdr:ext cx="405111" cy="259045"/>
    <xdr:sp macro="" textlink="">
      <xdr:nvSpPr>
        <xdr:cNvPr id="663" name="【児童館】&#10;有形固定資産減価償却率該当値テキスト">
          <a:extLst>
            <a:ext uri="{FF2B5EF4-FFF2-40B4-BE49-F238E27FC236}">
              <a16:creationId xmlns:a16="http://schemas.microsoft.com/office/drawing/2014/main" id="{F746C99B-3353-4108-9275-B8139B966D3D}"/>
            </a:ext>
          </a:extLst>
        </xdr:cNvPr>
        <xdr:cNvSpPr txBox="1"/>
      </xdr:nvSpPr>
      <xdr:spPr>
        <a:xfrm>
          <a:off x="16357600"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19686</xdr:rowOff>
    </xdr:from>
    <xdr:to>
      <xdr:col>81</xdr:col>
      <xdr:colOff>101600</xdr:colOff>
      <xdr:row>86</xdr:row>
      <xdr:rowOff>121286</xdr:rowOff>
    </xdr:to>
    <xdr:sp macro="" textlink="">
      <xdr:nvSpPr>
        <xdr:cNvPr id="664" name="楕円 663">
          <a:extLst>
            <a:ext uri="{FF2B5EF4-FFF2-40B4-BE49-F238E27FC236}">
              <a16:creationId xmlns:a16="http://schemas.microsoft.com/office/drawing/2014/main" id="{7574F3FC-B665-4084-A2C4-D6B26DE8957E}"/>
            </a:ext>
          </a:extLst>
        </xdr:cNvPr>
        <xdr:cNvSpPr/>
      </xdr:nvSpPr>
      <xdr:spPr>
        <a:xfrm>
          <a:off x="15430500" y="14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64770</xdr:rowOff>
    </xdr:from>
    <xdr:to>
      <xdr:col>85</xdr:col>
      <xdr:colOff>127000</xdr:colOff>
      <xdr:row>86</xdr:row>
      <xdr:rowOff>70486</xdr:rowOff>
    </xdr:to>
    <xdr:cxnSp macro="">
      <xdr:nvCxnSpPr>
        <xdr:cNvPr id="665" name="直線コネクタ 664">
          <a:extLst>
            <a:ext uri="{FF2B5EF4-FFF2-40B4-BE49-F238E27FC236}">
              <a16:creationId xmlns:a16="http://schemas.microsoft.com/office/drawing/2014/main" id="{FCCF8111-AEE1-49B4-8446-253B3762C0C8}"/>
            </a:ext>
          </a:extLst>
        </xdr:cNvPr>
        <xdr:cNvCxnSpPr/>
      </xdr:nvCxnSpPr>
      <xdr:spPr>
        <a:xfrm flipV="1">
          <a:off x="15481300" y="14123670"/>
          <a:ext cx="838200" cy="6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130175</xdr:rowOff>
    </xdr:from>
    <xdr:to>
      <xdr:col>76</xdr:col>
      <xdr:colOff>165100</xdr:colOff>
      <xdr:row>86</xdr:row>
      <xdr:rowOff>60325</xdr:rowOff>
    </xdr:to>
    <xdr:sp macro="" textlink="">
      <xdr:nvSpPr>
        <xdr:cNvPr id="666" name="楕円 665">
          <a:extLst>
            <a:ext uri="{FF2B5EF4-FFF2-40B4-BE49-F238E27FC236}">
              <a16:creationId xmlns:a16="http://schemas.microsoft.com/office/drawing/2014/main" id="{160F414E-A799-4FC5-9835-E803D4D26E8A}"/>
            </a:ext>
          </a:extLst>
        </xdr:cNvPr>
        <xdr:cNvSpPr/>
      </xdr:nvSpPr>
      <xdr:spPr>
        <a:xfrm>
          <a:off x="14541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9525</xdr:rowOff>
    </xdr:from>
    <xdr:to>
      <xdr:col>81</xdr:col>
      <xdr:colOff>50800</xdr:colOff>
      <xdr:row>86</xdr:row>
      <xdr:rowOff>70486</xdr:rowOff>
    </xdr:to>
    <xdr:cxnSp macro="">
      <xdr:nvCxnSpPr>
        <xdr:cNvPr id="667" name="直線コネクタ 666">
          <a:extLst>
            <a:ext uri="{FF2B5EF4-FFF2-40B4-BE49-F238E27FC236}">
              <a16:creationId xmlns:a16="http://schemas.microsoft.com/office/drawing/2014/main" id="{8CAA314F-ED87-443E-A00F-8250AB296604}"/>
            </a:ext>
          </a:extLst>
        </xdr:cNvPr>
        <xdr:cNvCxnSpPr/>
      </xdr:nvCxnSpPr>
      <xdr:spPr>
        <a:xfrm>
          <a:off x="14592300" y="14754225"/>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8255</xdr:rowOff>
    </xdr:from>
    <xdr:to>
      <xdr:col>72</xdr:col>
      <xdr:colOff>38100</xdr:colOff>
      <xdr:row>86</xdr:row>
      <xdr:rowOff>109855</xdr:rowOff>
    </xdr:to>
    <xdr:sp macro="" textlink="">
      <xdr:nvSpPr>
        <xdr:cNvPr id="668" name="楕円 667">
          <a:extLst>
            <a:ext uri="{FF2B5EF4-FFF2-40B4-BE49-F238E27FC236}">
              <a16:creationId xmlns:a16="http://schemas.microsoft.com/office/drawing/2014/main" id="{3F314867-D7F3-4784-A6B6-F98AF87E9738}"/>
            </a:ext>
          </a:extLst>
        </xdr:cNvPr>
        <xdr:cNvSpPr/>
      </xdr:nvSpPr>
      <xdr:spPr>
        <a:xfrm>
          <a:off x="13652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9525</xdr:rowOff>
    </xdr:from>
    <xdr:to>
      <xdr:col>76</xdr:col>
      <xdr:colOff>114300</xdr:colOff>
      <xdr:row>86</xdr:row>
      <xdr:rowOff>59055</xdr:rowOff>
    </xdr:to>
    <xdr:cxnSp macro="">
      <xdr:nvCxnSpPr>
        <xdr:cNvPr id="669" name="直線コネクタ 668">
          <a:extLst>
            <a:ext uri="{FF2B5EF4-FFF2-40B4-BE49-F238E27FC236}">
              <a16:creationId xmlns:a16="http://schemas.microsoft.com/office/drawing/2014/main" id="{3DFA47D9-A8ED-4253-A1E0-A0D514F802C9}"/>
            </a:ext>
          </a:extLst>
        </xdr:cNvPr>
        <xdr:cNvCxnSpPr/>
      </xdr:nvCxnSpPr>
      <xdr:spPr>
        <a:xfrm flipV="1">
          <a:off x="13703300" y="147542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2539</xdr:rowOff>
    </xdr:from>
    <xdr:to>
      <xdr:col>67</xdr:col>
      <xdr:colOff>101600</xdr:colOff>
      <xdr:row>86</xdr:row>
      <xdr:rowOff>104139</xdr:rowOff>
    </xdr:to>
    <xdr:sp macro="" textlink="">
      <xdr:nvSpPr>
        <xdr:cNvPr id="670" name="楕円 669">
          <a:extLst>
            <a:ext uri="{FF2B5EF4-FFF2-40B4-BE49-F238E27FC236}">
              <a16:creationId xmlns:a16="http://schemas.microsoft.com/office/drawing/2014/main" id="{A719E25E-F32F-4F63-B395-3E66B1322CF1}"/>
            </a:ext>
          </a:extLst>
        </xdr:cNvPr>
        <xdr:cNvSpPr/>
      </xdr:nvSpPr>
      <xdr:spPr>
        <a:xfrm>
          <a:off x="12763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53339</xdr:rowOff>
    </xdr:from>
    <xdr:to>
      <xdr:col>71</xdr:col>
      <xdr:colOff>177800</xdr:colOff>
      <xdr:row>86</xdr:row>
      <xdr:rowOff>59055</xdr:rowOff>
    </xdr:to>
    <xdr:cxnSp macro="">
      <xdr:nvCxnSpPr>
        <xdr:cNvPr id="671" name="直線コネクタ 670">
          <a:extLst>
            <a:ext uri="{FF2B5EF4-FFF2-40B4-BE49-F238E27FC236}">
              <a16:creationId xmlns:a16="http://schemas.microsoft.com/office/drawing/2014/main" id="{DCF77306-0A06-4290-9F02-9148738E2BC7}"/>
            </a:ext>
          </a:extLst>
        </xdr:cNvPr>
        <xdr:cNvCxnSpPr/>
      </xdr:nvCxnSpPr>
      <xdr:spPr>
        <a:xfrm>
          <a:off x="12814300" y="147980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72" name="n_1aveValue【児童館】&#10;有形固定資産減価償却率">
          <a:extLst>
            <a:ext uri="{FF2B5EF4-FFF2-40B4-BE49-F238E27FC236}">
              <a16:creationId xmlns:a16="http://schemas.microsoft.com/office/drawing/2014/main" id="{63F1E6EC-3D1C-4D90-92F4-0C1248A54533}"/>
            </a:ext>
          </a:extLst>
        </xdr:cNvPr>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17797</xdr:rowOff>
    </xdr:from>
    <xdr:ext cx="405111" cy="259045"/>
    <xdr:sp macro="" textlink="">
      <xdr:nvSpPr>
        <xdr:cNvPr id="673" name="n_2aveValue【児童館】&#10;有形固定資産減価償却率">
          <a:extLst>
            <a:ext uri="{FF2B5EF4-FFF2-40B4-BE49-F238E27FC236}">
              <a16:creationId xmlns:a16="http://schemas.microsoft.com/office/drawing/2014/main" id="{A345952D-FD4D-4A67-B61B-68ECDC8C8FFF}"/>
            </a:ext>
          </a:extLst>
        </xdr:cNvPr>
        <xdr:cNvSpPr txBox="1"/>
      </xdr:nvSpPr>
      <xdr:spPr>
        <a:xfrm>
          <a:off x="14389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34941</xdr:rowOff>
    </xdr:from>
    <xdr:ext cx="405111" cy="259045"/>
    <xdr:sp macro="" textlink="">
      <xdr:nvSpPr>
        <xdr:cNvPr id="674" name="n_3aveValue【児童館】&#10;有形固定資産減価償却率">
          <a:extLst>
            <a:ext uri="{FF2B5EF4-FFF2-40B4-BE49-F238E27FC236}">
              <a16:creationId xmlns:a16="http://schemas.microsoft.com/office/drawing/2014/main" id="{21AC4531-2EF7-4CB3-9C6B-1271C1F940ED}"/>
            </a:ext>
          </a:extLst>
        </xdr:cNvPr>
        <xdr:cNvSpPr txBox="1"/>
      </xdr:nvSpPr>
      <xdr:spPr>
        <a:xfrm>
          <a:off x="13500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675" name="n_4aveValue【児童館】&#10;有形固定資産減価償却率">
          <a:extLst>
            <a:ext uri="{FF2B5EF4-FFF2-40B4-BE49-F238E27FC236}">
              <a16:creationId xmlns:a16="http://schemas.microsoft.com/office/drawing/2014/main" id="{D6FC7D4E-1ED9-49E9-9133-43C96BB1ED11}"/>
            </a:ext>
          </a:extLst>
        </xdr:cNvPr>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112413</xdr:rowOff>
    </xdr:from>
    <xdr:ext cx="405111" cy="259045"/>
    <xdr:sp macro="" textlink="">
      <xdr:nvSpPr>
        <xdr:cNvPr id="676" name="n_1mainValue【児童館】&#10;有形固定資産減価償却率">
          <a:extLst>
            <a:ext uri="{FF2B5EF4-FFF2-40B4-BE49-F238E27FC236}">
              <a16:creationId xmlns:a16="http://schemas.microsoft.com/office/drawing/2014/main" id="{4756A4FF-5FBD-4538-AF39-65461AB7E4D7}"/>
            </a:ext>
          </a:extLst>
        </xdr:cNvPr>
        <xdr:cNvSpPr txBox="1"/>
      </xdr:nvSpPr>
      <xdr:spPr>
        <a:xfrm>
          <a:off x="15266044"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51452</xdr:rowOff>
    </xdr:from>
    <xdr:ext cx="405111" cy="259045"/>
    <xdr:sp macro="" textlink="">
      <xdr:nvSpPr>
        <xdr:cNvPr id="677" name="n_2mainValue【児童館】&#10;有形固定資産減価償却率">
          <a:extLst>
            <a:ext uri="{FF2B5EF4-FFF2-40B4-BE49-F238E27FC236}">
              <a16:creationId xmlns:a16="http://schemas.microsoft.com/office/drawing/2014/main" id="{4A87519E-A802-456F-A1A5-5363269B6E6A}"/>
            </a:ext>
          </a:extLst>
        </xdr:cNvPr>
        <xdr:cNvSpPr txBox="1"/>
      </xdr:nvSpPr>
      <xdr:spPr>
        <a:xfrm>
          <a:off x="14389744"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100982</xdr:rowOff>
    </xdr:from>
    <xdr:ext cx="405111" cy="259045"/>
    <xdr:sp macro="" textlink="">
      <xdr:nvSpPr>
        <xdr:cNvPr id="678" name="n_3mainValue【児童館】&#10;有形固定資産減価償却率">
          <a:extLst>
            <a:ext uri="{FF2B5EF4-FFF2-40B4-BE49-F238E27FC236}">
              <a16:creationId xmlns:a16="http://schemas.microsoft.com/office/drawing/2014/main" id="{A6F4A23D-BBA5-4C80-9F46-0BF17AE7579C}"/>
            </a:ext>
          </a:extLst>
        </xdr:cNvPr>
        <xdr:cNvSpPr txBox="1"/>
      </xdr:nvSpPr>
      <xdr:spPr>
        <a:xfrm>
          <a:off x="13500744" y="1484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95266</xdr:rowOff>
    </xdr:from>
    <xdr:ext cx="405111" cy="259045"/>
    <xdr:sp macro="" textlink="">
      <xdr:nvSpPr>
        <xdr:cNvPr id="679" name="n_4mainValue【児童館】&#10;有形固定資産減価償却率">
          <a:extLst>
            <a:ext uri="{FF2B5EF4-FFF2-40B4-BE49-F238E27FC236}">
              <a16:creationId xmlns:a16="http://schemas.microsoft.com/office/drawing/2014/main" id="{0474109C-596B-47C8-882B-3AF3FC1F2DAE}"/>
            </a:ext>
          </a:extLst>
        </xdr:cNvPr>
        <xdr:cNvSpPr txBox="1"/>
      </xdr:nvSpPr>
      <xdr:spPr>
        <a:xfrm>
          <a:off x="12611744"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4726FB15-E468-4496-AB80-D9F9D060BD3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F5167F64-6E7F-4898-9073-0937C29118D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330CBDE6-7EF6-4E7B-982A-D23F2938A75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3EF6C7A1-D91A-43C4-A292-048BFB9EDC0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4F99804-6DB0-4A6B-B28E-D8321AA00CE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E5318D26-68C6-4258-AA1A-3210EE50837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9C9FF72C-1899-42EC-A58C-B1AFCC69D11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D150E30B-296F-40E4-8CFA-CA0687EB0D5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CBBF7B11-391D-4A0E-A05E-0359A07A994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75D67179-E656-4AE0-A9FC-60C5B15F6AE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79E5DCD9-DB16-4789-9A4E-5920A777CAB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63EE4595-F511-44EA-A1BD-123B7A30C99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BD7EA8A-91EB-4456-8A15-D90AE1856A1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F184F543-6730-4430-8D93-BD3F870B2EF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57D17326-8C38-493F-9880-282A95449A8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D4CFAE99-7EEA-44D7-9A22-8D2EEB58304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14F5483D-6FA7-4A3C-B604-245E609E1B2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9ECD40AC-8DE8-402F-8E65-468576070CC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82B50E5-B700-432B-A72B-90C45752CD2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3F9F0C49-C712-464E-B679-D5FB16AD7FA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DB6158FE-6CE0-4633-99CA-7FA36802CC4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534A64EB-F20D-4AA9-AA74-5D07533F946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E27506B8-56A7-434E-9984-08080E6EBA1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203C009C-65CC-40A4-A097-C627B60F1ABC}"/>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B3082BF8-27F9-461B-AB3A-21D773115FB4}"/>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23FBFD38-BACE-4BD1-A639-DC0B1BD18787}"/>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a:extLst>
            <a:ext uri="{FF2B5EF4-FFF2-40B4-BE49-F238E27FC236}">
              <a16:creationId xmlns:a16="http://schemas.microsoft.com/office/drawing/2014/main" id="{D0712590-2D58-4BFF-BD21-0D9FE7C3E306}"/>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a:extLst>
            <a:ext uri="{FF2B5EF4-FFF2-40B4-BE49-F238E27FC236}">
              <a16:creationId xmlns:a16="http://schemas.microsoft.com/office/drawing/2014/main" id="{2A959D14-D04F-47AB-BC1C-8883264E1F3F}"/>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a:extLst>
            <a:ext uri="{FF2B5EF4-FFF2-40B4-BE49-F238E27FC236}">
              <a16:creationId xmlns:a16="http://schemas.microsoft.com/office/drawing/2014/main" id="{E3E5505D-95C8-4165-BDAC-2FB0302901CE}"/>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B2F6406E-7CB6-4316-A619-0027D10F2464}"/>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a:extLst>
            <a:ext uri="{FF2B5EF4-FFF2-40B4-BE49-F238E27FC236}">
              <a16:creationId xmlns:a16="http://schemas.microsoft.com/office/drawing/2014/main" id="{9FE17766-AFF4-427F-97BB-EBDD35BAB357}"/>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a:extLst>
            <a:ext uri="{FF2B5EF4-FFF2-40B4-BE49-F238E27FC236}">
              <a16:creationId xmlns:a16="http://schemas.microsoft.com/office/drawing/2014/main" id="{4A6F8BA2-7B59-462F-B988-6E5B17671BEC}"/>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a:extLst>
            <a:ext uri="{FF2B5EF4-FFF2-40B4-BE49-F238E27FC236}">
              <a16:creationId xmlns:a16="http://schemas.microsoft.com/office/drawing/2014/main" id="{9DB3B8FC-53A7-4D78-B6A5-D757190FDE68}"/>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a:extLst>
            <a:ext uri="{FF2B5EF4-FFF2-40B4-BE49-F238E27FC236}">
              <a16:creationId xmlns:a16="http://schemas.microsoft.com/office/drawing/2014/main" id="{B93FC572-9D19-448F-876A-256A4ABC04E2}"/>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EDB20CDA-45D0-4F4B-903F-D5E539A8946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36A93D82-B7B5-4386-80EF-643A4DB92B5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DF4025CF-4C7A-4F0B-BDE1-367503D2074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1FD94708-1431-4FB2-9A80-166974FA940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1EC9B05E-4412-4AA4-9356-62EB3AEC60C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19" name="楕円 718">
          <a:extLst>
            <a:ext uri="{FF2B5EF4-FFF2-40B4-BE49-F238E27FC236}">
              <a16:creationId xmlns:a16="http://schemas.microsoft.com/office/drawing/2014/main" id="{E2CF978A-F341-4A1B-B683-E2BD23F09266}"/>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20" name="【児童館】&#10;一人当たり面積該当値テキスト">
          <a:extLst>
            <a:ext uri="{FF2B5EF4-FFF2-40B4-BE49-F238E27FC236}">
              <a16:creationId xmlns:a16="http://schemas.microsoft.com/office/drawing/2014/main" id="{D4295BDA-FB77-4770-83B4-34AFD2EC9761}"/>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721" name="楕円 720">
          <a:extLst>
            <a:ext uri="{FF2B5EF4-FFF2-40B4-BE49-F238E27FC236}">
              <a16:creationId xmlns:a16="http://schemas.microsoft.com/office/drawing/2014/main" id="{1EF203EB-6173-4AE4-B13A-BED633653A85}"/>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722" name="直線コネクタ 721">
          <a:extLst>
            <a:ext uri="{FF2B5EF4-FFF2-40B4-BE49-F238E27FC236}">
              <a16:creationId xmlns:a16="http://schemas.microsoft.com/office/drawing/2014/main" id="{AFE42B11-928D-423E-BB1D-5218AD6269B8}"/>
            </a:ext>
          </a:extLst>
        </xdr:cNvPr>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723" name="楕円 722">
          <a:extLst>
            <a:ext uri="{FF2B5EF4-FFF2-40B4-BE49-F238E27FC236}">
              <a16:creationId xmlns:a16="http://schemas.microsoft.com/office/drawing/2014/main" id="{742EB01C-491B-40B6-9EF0-261E1BB86932}"/>
            </a:ext>
          </a:extLst>
        </xdr:cNvPr>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84</xdr:row>
      <xdr:rowOff>114300</xdr:rowOff>
    </xdr:to>
    <xdr:cxnSp macro="">
      <xdr:nvCxnSpPr>
        <xdr:cNvPr id="724" name="直線コネクタ 723">
          <a:extLst>
            <a:ext uri="{FF2B5EF4-FFF2-40B4-BE49-F238E27FC236}">
              <a16:creationId xmlns:a16="http://schemas.microsoft.com/office/drawing/2014/main" id="{BA72D12B-AAC4-4DC3-A94C-1CE30DE84ACD}"/>
            </a:ext>
          </a:extLst>
        </xdr:cNvPr>
        <xdr:cNvCxnSpPr/>
      </xdr:nvCxnSpPr>
      <xdr:spPr>
        <a:xfrm>
          <a:off x="20434300" y="14363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25" name="楕円 724">
          <a:extLst>
            <a:ext uri="{FF2B5EF4-FFF2-40B4-BE49-F238E27FC236}">
              <a16:creationId xmlns:a16="http://schemas.microsoft.com/office/drawing/2014/main" id="{048D4AE1-3625-44DF-B048-3F3539FC7AC2}"/>
            </a:ext>
          </a:extLst>
        </xdr:cNvPr>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133350</xdr:rowOff>
    </xdr:to>
    <xdr:cxnSp macro="">
      <xdr:nvCxnSpPr>
        <xdr:cNvPr id="726" name="直線コネクタ 725">
          <a:extLst>
            <a:ext uri="{FF2B5EF4-FFF2-40B4-BE49-F238E27FC236}">
              <a16:creationId xmlns:a16="http://schemas.microsoft.com/office/drawing/2014/main" id="{0EA5D9F5-85BB-45DC-A751-1AE4A5C31AA5}"/>
            </a:ext>
          </a:extLst>
        </xdr:cNvPr>
        <xdr:cNvCxnSpPr/>
      </xdr:nvCxnSpPr>
      <xdr:spPr>
        <a:xfrm>
          <a:off x="19545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727" name="楕円 726">
          <a:extLst>
            <a:ext uri="{FF2B5EF4-FFF2-40B4-BE49-F238E27FC236}">
              <a16:creationId xmlns:a16="http://schemas.microsoft.com/office/drawing/2014/main" id="{DC2CBFC2-D32C-4D90-B2B8-CCB2DDA39892}"/>
            </a:ext>
          </a:extLst>
        </xdr:cNvPr>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83</xdr:row>
      <xdr:rowOff>133350</xdr:rowOff>
    </xdr:to>
    <xdr:cxnSp macro="">
      <xdr:nvCxnSpPr>
        <xdr:cNvPr id="728" name="直線コネクタ 727">
          <a:extLst>
            <a:ext uri="{FF2B5EF4-FFF2-40B4-BE49-F238E27FC236}">
              <a16:creationId xmlns:a16="http://schemas.microsoft.com/office/drawing/2014/main" id="{21CE459D-C693-4166-8112-750A2F38CC8D}"/>
            </a:ext>
          </a:extLst>
        </xdr:cNvPr>
        <xdr:cNvCxnSpPr/>
      </xdr:nvCxnSpPr>
      <xdr:spPr>
        <a:xfrm>
          <a:off x="18656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29" name="n_1aveValue【児童館】&#10;一人当たり面積">
          <a:extLst>
            <a:ext uri="{FF2B5EF4-FFF2-40B4-BE49-F238E27FC236}">
              <a16:creationId xmlns:a16="http://schemas.microsoft.com/office/drawing/2014/main" id="{84FEDDE8-5A7B-4451-A023-DC506512539B}"/>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30" name="n_2aveValue【児童館】&#10;一人当たり面積">
          <a:extLst>
            <a:ext uri="{FF2B5EF4-FFF2-40B4-BE49-F238E27FC236}">
              <a16:creationId xmlns:a16="http://schemas.microsoft.com/office/drawing/2014/main" id="{83532CB5-CB01-4CA0-B464-5EE08D7016EB}"/>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31" name="n_3aveValue【児童館】&#10;一人当たり面積">
          <a:extLst>
            <a:ext uri="{FF2B5EF4-FFF2-40B4-BE49-F238E27FC236}">
              <a16:creationId xmlns:a16="http://schemas.microsoft.com/office/drawing/2014/main" id="{72C03578-9811-456F-8010-8F974AC5C879}"/>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32" name="n_4aveValue【児童館】&#10;一人当たり面積">
          <a:extLst>
            <a:ext uri="{FF2B5EF4-FFF2-40B4-BE49-F238E27FC236}">
              <a16:creationId xmlns:a16="http://schemas.microsoft.com/office/drawing/2014/main" id="{F031608D-E6D2-41C8-9716-EA9C795EA838}"/>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733" name="n_1mainValue【児童館】&#10;一人当たり面積">
          <a:extLst>
            <a:ext uri="{FF2B5EF4-FFF2-40B4-BE49-F238E27FC236}">
              <a16:creationId xmlns:a16="http://schemas.microsoft.com/office/drawing/2014/main" id="{9491A3D3-C3A4-4307-B3E7-A02E6C1CE0AF}"/>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734" name="n_2mainValue【児童館】&#10;一人当たり面積">
          <a:extLst>
            <a:ext uri="{FF2B5EF4-FFF2-40B4-BE49-F238E27FC236}">
              <a16:creationId xmlns:a16="http://schemas.microsoft.com/office/drawing/2014/main" id="{A41EE13B-4EA3-4485-882F-1B9E0F235CA7}"/>
            </a:ext>
          </a:extLst>
        </xdr:cNvPr>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735" name="n_3mainValue【児童館】&#10;一人当たり面積">
          <a:extLst>
            <a:ext uri="{FF2B5EF4-FFF2-40B4-BE49-F238E27FC236}">
              <a16:creationId xmlns:a16="http://schemas.microsoft.com/office/drawing/2014/main" id="{05EC61CF-4FDA-4AA1-9074-5365D6937AF9}"/>
            </a:ext>
          </a:extLst>
        </xdr:cNvPr>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36" name="n_4mainValue【児童館】&#10;一人当たり面積">
          <a:extLst>
            <a:ext uri="{FF2B5EF4-FFF2-40B4-BE49-F238E27FC236}">
              <a16:creationId xmlns:a16="http://schemas.microsoft.com/office/drawing/2014/main" id="{E2AE8730-1FED-48E0-8860-9C5799E11A1B}"/>
            </a:ext>
          </a:extLst>
        </xdr:cNvPr>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A8AA87F7-5187-4FC7-917F-98A19CF0FE5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547235D4-E0BE-4519-8896-998F71C7C2D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3EB6665E-2BA3-4343-8430-4DA805FA86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29C2958A-A123-4166-90E8-F3226BCBB57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B7E51317-4D07-436B-A764-0BC9B5A25F7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1EBB0A3E-238A-4892-B144-6725A7AF363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1F2491E3-DDE3-4802-9DC4-D13D27093E8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AE9DE9E2-F085-45CF-A50D-2B92A468667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492ABD5A-6207-4251-AF1E-DDC0EFBC297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A8E404A7-3BEC-46B9-9729-610A28F998F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9606EA52-BDAB-4002-B8F7-35EF7D6D2B9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43D5E067-43A1-4E6E-921C-A2880E8B78C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809DFEBD-A13C-482B-9B72-4234AE9C2FE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BFB91707-A358-4DD4-A8B8-F28EA5BE6EC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F5AD1815-1646-400A-8912-180233DFB12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D38C9FC8-7ABF-4566-BDBC-4F923212632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46B67E53-8208-460D-AB79-0949C11E6EA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B04D0CB5-2453-417B-AC60-0F5C4353E2D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4DB0D7B3-0014-45C8-90BC-C786FCF0FC2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BA7D07B-4965-4A7A-A2C5-1F46560CBA0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4E1CD855-5FC5-4511-BA23-A1489C17A3F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C67605E8-B486-4C22-8ED4-CEA0C4EC969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9AE1E4B1-1874-4ED8-A658-00329983651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CEBC83AB-D567-401F-8316-85D627A636C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79BEC0F1-362D-461E-B39A-90981485F4F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a:extLst>
            <a:ext uri="{FF2B5EF4-FFF2-40B4-BE49-F238E27FC236}">
              <a16:creationId xmlns:a16="http://schemas.microsoft.com/office/drawing/2014/main" id="{54239CDD-21E4-4AE8-A251-96E028464DEC}"/>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a:extLst>
            <a:ext uri="{FF2B5EF4-FFF2-40B4-BE49-F238E27FC236}">
              <a16:creationId xmlns:a16="http://schemas.microsoft.com/office/drawing/2014/main" id="{7167C62E-A758-4B2D-BC0A-9B411115BB89}"/>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a:extLst>
            <a:ext uri="{FF2B5EF4-FFF2-40B4-BE49-F238E27FC236}">
              <a16:creationId xmlns:a16="http://schemas.microsoft.com/office/drawing/2014/main" id="{B2A6B110-FE87-4DC8-A507-A81487ADE7E5}"/>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F2E1121A-579E-4104-8F03-E00C8E7AD3D5}"/>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E972B921-50CA-4945-B478-67BAE9A60878}"/>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767" name="【公民館】&#10;有形固定資産減価償却率平均値テキスト">
          <a:extLst>
            <a:ext uri="{FF2B5EF4-FFF2-40B4-BE49-F238E27FC236}">
              <a16:creationId xmlns:a16="http://schemas.microsoft.com/office/drawing/2014/main" id="{30BA9190-DB2C-4E6D-A612-4EE8FEBEB508}"/>
            </a:ext>
          </a:extLst>
        </xdr:cNvPr>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a:extLst>
            <a:ext uri="{FF2B5EF4-FFF2-40B4-BE49-F238E27FC236}">
              <a16:creationId xmlns:a16="http://schemas.microsoft.com/office/drawing/2014/main" id="{62F32A06-6993-492F-8A2A-92197475F6F9}"/>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69" name="フローチャート: 判断 768">
          <a:extLst>
            <a:ext uri="{FF2B5EF4-FFF2-40B4-BE49-F238E27FC236}">
              <a16:creationId xmlns:a16="http://schemas.microsoft.com/office/drawing/2014/main" id="{D431BB61-0D7D-4AE8-80DF-1DBC6AC9558D}"/>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xdr:rowOff>
    </xdr:from>
    <xdr:to>
      <xdr:col>76</xdr:col>
      <xdr:colOff>165100</xdr:colOff>
      <xdr:row>105</xdr:row>
      <xdr:rowOff>102507</xdr:rowOff>
    </xdr:to>
    <xdr:sp macro="" textlink="">
      <xdr:nvSpPr>
        <xdr:cNvPr id="770" name="フローチャート: 判断 769">
          <a:extLst>
            <a:ext uri="{FF2B5EF4-FFF2-40B4-BE49-F238E27FC236}">
              <a16:creationId xmlns:a16="http://schemas.microsoft.com/office/drawing/2014/main" id="{5318F053-5C78-45C2-9602-03AAA27A22DC}"/>
            </a:ext>
          </a:extLst>
        </xdr:cNvPr>
        <xdr:cNvSpPr/>
      </xdr:nvSpPr>
      <xdr:spPr>
        <a:xfrm>
          <a:off x="14541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1" name="フローチャート: 判断 770">
          <a:extLst>
            <a:ext uri="{FF2B5EF4-FFF2-40B4-BE49-F238E27FC236}">
              <a16:creationId xmlns:a16="http://schemas.microsoft.com/office/drawing/2014/main" id="{660F4CD9-D7E5-4380-B55E-F2F872CEA1DD}"/>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4173</xdr:rowOff>
    </xdr:from>
    <xdr:to>
      <xdr:col>67</xdr:col>
      <xdr:colOff>101600</xdr:colOff>
      <xdr:row>105</xdr:row>
      <xdr:rowOff>105773</xdr:rowOff>
    </xdr:to>
    <xdr:sp macro="" textlink="">
      <xdr:nvSpPr>
        <xdr:cNvPr id="772" name="フローチャート: 判断 771">
          <a:extLst>
            <a:ext uri="{FF2B5EF4-FFF2-40B4-BE49-F238E27FC236}">
              <a16:creationId xmlns:a16="http://schemas.microsoft.com/office/drawing/2014/main" id="{906A53A8-2F5B-4C5D-A6A8-31309BC41B96}"/>
            </a:ext>
          </a:extLst>
        </xdr:cNvPr>
        <xdr:cNvSpPr/>
      </xdr:nvSpPr>
      <xdr:spPr>
        <a:xfrm>
          <a:off x="12763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2EC5F8D0-09C8-459F-BC44-7F2D82747C5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C79F5DEC-990A-4472-9450-334B12A083E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3B5941CE-1380-463E-8119-6AC0C2909E9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39689A40-44D7-49D4-8BE8-AC464BCF81E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E7FDA8E0-562D-4963-BD3F-AABBC885CFB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778" name="楕円 777">
          <a:extLst>
            <a:ext uri="{FF2B5EF4-FFF2-40B4-BE49-F238E27FC236}">
              <a16:creationId xmlns:a16="http://schemas.microsoft.com/office/drawing/2014/main" id="{3D5D03B3-52FA-4DC7-B424-858C6147544A}"/>
            </a:ext>
          </a:extLst>
        </xdr:cNvPr>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2557</xdr:rowOff>
    </xdr:from>
    <xdr:ext cx="405111" cy="259045"/>
    <xdr:sp macro="" textlink="">
      <xdr:nvSpPr>
        <xdr:cNvPr id="779" name="【公民館】&#10;有形固定資産減価償却率該当値テキスト">
          <a:extLst>
            <a:ext uri="{FF2B5EF4-FFF2-40B4-BE49-F238E27FC236}">
              <a16:creationId xmlns:a16="http://schemas.microsoft.com/office/drawing/2014/main" id="{6F517CB1-E183-4EEF-9E82-4431EA134744}"/>
            </a:ext>
          </a:extLst>
        </xdr:cNvPr>
        <xdr:cNvSpPr txBox="1"/>
      </xdr:nvSpPr>
      <xdr:spPr>
        <a:xfrm>
          <a:off x="16357600"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100512</xdr:rowOff>
    </xdr:from>
    <xdr:to>
      <xdr:col>81</xdr:col>
      <xdr:colOff>101600</xdr:colOff>
      <xdr:row>105</xdr:row>
      <xdr:rowOff>30662</xdr:rowOff>
    </xdr:to>
    <xdr:sp macro="" textlink="">
      <xdr:nvSpPr>
        <xdr:cNvPr id="780" name="楕円 779">
          <a:extLst>
            <a:ext uri="{FF2B5EF4-FFF2-40B4-BE49-F238E27FC236}">
              <a16:creationId xmlns:a16="http://schemas.microsoft.com/office/drawing/2014/main" id="{1548C783-D7C6-4145-8963-4A3AC2671629}"/>
            </a:ext>
          </a:extLst>
        </xdr:cNvPr>
        <xdr:cNvSpPr/>
      </xdr:nvSpPr>
      <xdr:spPr>
        <a:xfrm>
          <a:off x="15430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151312</xdr:rowOff>
    </xdr:from>
    <xdr:to>
      <xdr:col>85</xdr:col>
      <xdr:colOff>127000</xdr:colOff>
      <xdr:row>105</xdr:row>
      <xdr:rowOff>30480</xdr:rowOff>
    </xdr:to>
    <xdr:cxnSp macro="">
      <xdr:nvCxnSpPr>
        <xdr:cNvPr id="781" name="直線コネクタ 780">
          <a:extLst>
            <a:ext uri="{FF2B5EF4-FFF2-40B4-BE49-F238E27FC236}">
              <a16:creationId xmlns:a16="http://schemas.microsoft.com/office/drawing/2014/main" id="{66D46D29-E667-4B87-8B02-5CE0C5222614}"/>
            </a:ext>
          </a:extLst>
        </xdr:cNvPr>
        <xdr:cNvCxnSpPr/>
      </xdr:nvCxnSpPr>
      <xdr:spPr>
        <a:xfrm>
          <a:off x="15481300" y="17982112"/>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123371</xdr:rowOff>
    </xdr:from>
    <xdr:to>
      <xdr:col>76</xdr:col>
      <xdr:colOff>165100</xdr:colOff>
      <xdr:row>105</xdr:row>
      <xdr:rowOff>53521</xdr:rowOff>
    </xdr:to>
    <xdr:sp macro="" textlink="">
      <xdr:nvSpPr>
        <xdr:cNvPr id="782" name="楕円 781">
          <a:extLst>
            <a:ext uri="{FF2B5EF4-FFF2-40B4-BE49-F238E27FC236}">
              <a16:creationId xmlns:a16="http://schemas.microsoft.com/office/drawing/2014/main" id="{2E1CF44C-E11E-4157-84F8-FE2FBC881690}"/>
            </a:ext>
          </a:extLst>
        </xdr:cNvPr>
        <xdr:cNvSpPr/>
      </xdr:nvSpPr>
      <xdr:spPr>
        <a:xfrm>
          <a:off x="14541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151312</xdr:rowOff>
    </xdr:from>
    <xdr:to>
      <xdr:col>81</xdr:col>
      <xdr:colOff>50800</xdr:colOff>
      <xdr:row>105</xdr:row>
      <xdr:rowOff>2721</xdr:rowOff>
    </xdr:to>
    <xdr:cxnSp macro="">
      <xdr:nvCxnSpPr>
        <xdr:cNvPr id="783" name="直線コネクタ 782">
          <a:extLst>
            <a:ext uri="{FF2B5EF4-FFF2-40B4-BE49-F238E27FC236}">
              <a16:creationId xmlns:a16="http://schemas.microsoft.com/office/drawing/2014/main" id="{4BA7B1DE-0032-49D3-8538-A9CE8AB6451B}"/>
            </a:ext>
          </a:extLst>
        </xdr:cNvPr>
        <xdr:cNvCxnSpPr/>
      </xdr:nvCxnSpPr>
      <xdr:spPr>
        <a:xfrm flipV="1">
          <a:off x="14592300" y="179821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84" name="楕円 783">
          <a:extLst>
            <a:ext uri="{FF2B5EF4-FFF2-40B4-BE49-F238E27FC236}">
              <a16:creationId xmlns:a16="http://schemas.microsoft.com/office/drawing/2014/main" id="{E2DC358B-1FD4-4272-977E-16A9E63A6C1B}"/>
            </a:ext>
          </a:extLst>
        </xdr:cNvPr>
        <xdr:cNvSpPr/>
      </xdr:nvSpPr>
      <xdr:spPr>
        <a:xfrm>
          <a:off x="1365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xdr:rowOff>
    </xdr:from>
    <xdr:to>
      <xdr:col>76</xdr:col>
      <xdr:colOff>114300</xdr:colOff>
      <xdr:row>105</xdr:row>
      <xdr:rowOff>30480</xdr:rowOff>
    </xdr:to>
    <xdr:cxnSp macro="">
      <xdr:nvCxnSpPr>
        <xdr:cNvPr id="785" name="直線コネクタ 784">
          <a:extLst>
            <a:ext uri="{FF2B5EF4-FFF2-40B4-BE49-F238E27FC236}">
              <a16:creationId xmlns:a16="http://schemas.microsoft.com/office/drawing/2014/main" id="{4F2E0004-FB49-401F-9EF8-ACF34977D694}"/>
            </a:ext>
          </a:extLst>
        </xdr:cNvPr>
        <xdr:cNvCxnSpPr/>
      </xdr:nvCxnSpPr>
      <xdr:spPr>
        <a:xfrm flipV="1">
          <a:off x="13703300" y="180049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100512</xdr:rowOff>
    </xdr:from>
    <xdr:to>
      <xdr:col>67</xdr:col>
      <xdr:colOff>101600</xdr:colOff>
      <xdr:row>105</xdr:row>
      <xdr:rowOff>30662</xdr:rowOff>
    </xdr:to>
    <xdr:sp macro="" textlink="">
      <xdr:nvSpPr>
        <xdr:cNvPr id="786" name="楕円 785">
          <a:extLst>
            <a:ext uri="{FF2B5EF4-FFF2-40B4-BE49-F238E27FC236}">
              <a16:creationId xmlns:a16="http://schemas.microsoft.com/office/drawing/2014/main" id="{C1D533BF-579C-46B1-B28D-C5A9CDDB0FF9}"/>
            </a:ext>
          </a:extLst>
        </xdr:cNvPr>
        <xdr:cNvSpPr/>
      </xdr:nvSpPr>
      <xdr:spPr>
        <a:xfrm>
          <a:off x="12763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151312</xdr:rowOff>
    </xdr:from>
    <xdr:to>
      <xdr:col>71</xdr:col>
      <xdr:colOff>177800</xdr:colOff>
      <xdr:row>105</xdr:row>
      <xdr:rowOff>30480</xdr:rowOff>
    </xdr:to>
    <xdr:cxnSp macro="">
      <xdr:nvCxnSpPr>
        <xdr:cNvPr id="787" name="直線コネクタ 786">
          <a:extLst>
            <a:ext uri="{FF2B5EF4-FFF2-40B4-BE49-F238E27FC236}">
              <a16:creationId xmlns:a16="http://schemas.microsoft.com/office/drawing/2014/main" id="{5483F872-967D-42B2-BDD5-0A8FEAF1E354}"/>
            </a:ext>
          </a:extLst>
        </xdr:cNvPr>
        <xdr:cNvCxnSpPr/>
      </xdr:nvCxnSpPr>
      <xdr:spPr>
        <a:xfrm>
          <a:off x="12814300" y="1798211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788" name="n_1aveValue【公民館】&#10;有形固定資産減価償却率">
          <a:extLst>
            <a:ext uri="{FF2B5EF4-FFF2-40B4-BE49-F238E27FC236}">
              <a16:creationId xmlns:a16="http://schemas.microsoft.com/office/drawing/2014/main" id="{B62507DA-817F-4F29-B16B-69973B4A5BA6}"/>
            </a:ext>
          </a:extLst>
        </xdr:cNvPr>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93634</xdr:rowOff>
    </xdr:from>
    <xdr:ext cx="405111" cy="259045"/>
    <xdr:sp macro="" textlink="">
      <xdr:nvSpPr>
        <xdr:cNvPr id="789" name="n_2aveValue【公民館】&#10;有形固定資産減価償却率">
          <a:extLst>
            <a:ext uri="{FF2B5EF4-FFF2-40B4-BE49-F238E27FC236}">
              <a16:creationId xmlns:a16="http://schemas.microsoft.com/office/drawing/2014/main" id="{A78FBD5A-DF5D-4E17-A4CB-F07C9F0A9207}"/>
            </a:ext>
          </a:extLst>
        </xdr:cNvPr>
        <xdr:cNvSpPr txBox="1"/>
      </xdr:nvSpPr>
      <xdr:spPr>
        <a:xfrm>
          <a:off x="14389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90" name="n_3aveValue【公民館】&#10;有形固定資産減価償却率">
          <a:extLst>
            <a:ext uri="{FF2B5EF4-FFF2-40B4-BE49-F238E27FC236}">
              <a16:creationId xmlns:a16="http://schemas.microsoft.com/office/drawing/2014/main" id="{5612DA8B-A65B-472C-B568-13CA1B4ED7F2}"/>
            </a:ext>
          </a:extLst>
        </xdr:cNvPr>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96900</xdr:rowOff>
    </xdr:from>
    <xdr:ext cx="405111" cy="259045"/>
    <xdr:sp macro="" textlink="">
      <xdr:nvSpPr>
        <xdr:cNvPr id="791" name="n_4aveValue【公民館】&#10;有形固定資産減価償却率">
          <a:extLst>
            <a:ext uri="{FF2B5EF4-FFF2-40B4-BE49-F238E27FC236}">
              <a16:creationId xmlns:a16="http://schemas.microsoft.com/office/drawing/2014/main" id="{64F23B4B-FB04-4C48-93EB-4E5C75BF2F0D}"/>
            </a:ext>
          </a:extLst>
        </xdr:cNvPr>
        <xdr:cNvSpPr txBox="1"/>
      </xdr:nvSpPr>
      <xdr:spPr>
        <a:xfrm>
          <a:off x="12611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47189</xdr:rowOff>
    </xdr:from>
    <xdr:ext cx="405111" cy="259045"/>
    <xdr:sp macro="" textlink="">
      <xdr:nvSpPr>
        <xdr:cNvPr id="792" name="n_1mainValue【公民館】&#10;有形固定資産減価償却率">
          <a:extLst>
            <a:ext uri="{FF2B5EF4-FFF2-40B4-BE49-F238E27FC236}">
              <a16:creationId xmlns:a16="http://schemas.microsoft.com/office/drawing/2014/main" id="{ECB51EF4-8E59-4F23-B0FF-23BDE545DD65}"/>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70048</xdr:rowOff>
    </xdr:from>
    <xdr:ext cx="405111" cy="259045"/>
    <xdr:sp macro="" textlink="">
      <xdr:nvSpPr>
        <xdr:cNvPr id="793" name="n_2mainValue【公民館】&#10;有形固定資産減価償却率">
          <a:extLst>
            <a:ext uri="{FF2B5EF4-FFF2-40B4-BE49-F238E27FC236}">
              <a16:creationId xmlns:a16="http://schemas.microsoft.com/office/drawing/2014/main" id="{59BC5EDD-CD89-4CC7-BC61-E77C06F718F8}"/>
            </a:ext>
          </a:extLst>
        </xdr:cNvPr>
        <xdr:cNvSpPr txBox="1"/>
      </xdr:nvSpPr>
      <xdr:spPr>
        <a:xfrm>
          <a:off x="14389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794" name="n_3mainValue【公民館】&#10;有形固定資産減価償却率">
          <a:extLst>
            <a:ext uri="{FF2B5EF4-FFF2-40B4-BE49-F238E27FC236}">
              <a16:creationId xmlns:a16="http://schemas.microsoft.com/office/drawing/2014/main" id="{59650364-F4F3-4D9D-AA68-CC13D1E6C5AC}"/>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795" name="n_4mainValue【公民館】&#10;有形固定資産減価償却率">
          <a:extLst>
            <a:ext uri="{FF2B5EF4-FFF2-40B4-BE49-F238E27FC236}">
              <a16:creationId xmlns:a16="http://schemas.microsoft.com/office/drawing/2014/main" id="{017AC907-8F96-493A-B8E8-0C85942AAF50}"/>
            </a:ext>
          </a:extLst>
        </xdr:cNvPr>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FBCDF49D-CD27-4002-9171-144411812DE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966BFF65-70B4-4144-961D-12C8AF798FA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C82C54C5-1E99-48DE-BD69-09A7AADF678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88EDE8A9-4C25-491E-9D28-F5F422D407C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C892933A-664C-4CF2-9A02-420736EBF1B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547B804-BD3A-4C41-9CDE-EC2D417C55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B647CEF9-A904-4540-9D2F-0A1CF433269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A717D513-F734-4AAD-953C-759875DB25D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718A699F-1B44-4EDB-84A1-E2895207AA4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F74405E9-72F7-4395-9E07-1E5F47E8032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42587FE8-9D28-4D61-8AFA-E0B52E9DACA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39BE4CFA-4B5D-4852-9FA1-D8AEDC59035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28F71001-308C-4064-8036-C60A0A16138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4E5D070D-1625-477C-83EF-3EE3DAA2F04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D93ADCEB-C7EB-4894-B019-7C1A6E26E19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D81646F5-B407-4325-9255-55DAF844E2F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066D9E11-9302-4A38-8722-EB5DD7C3A6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5453B383-8C5D-4A7A-A337-3286A0011C6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D10F4FB4-A2CA-418B-BFBD-9A05ABC9056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7C093231-0F0A-4DB5-A47C-8A0B2817EA9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386C703A-95F7-42E9-BB8C-C76691CDCDB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a:extLst>
            <a:ext uri="{FF2B5EF4-FFF2-40B4-BE49-F238E27FC236}">
              <a16:creationId xmlns:a16="http://schemas.microsoft.com/office/drawing/2014/main" id="{A650DC7E-B27B-4284-B0F6-86D52D9B7022}"/>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a:extLst>
            <a:ext uri="{FF2B5EF4-FFF2-40B4-BE49-F238E27FC236}">
              <a16:creationId xmlns:a16="http://schemas.microsoft.com/office/drawing/2014/main" id="{17FB5204-1040-4ACB-8B02-AD9953B992C5}"/>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a:extLst>
            <a:ext uri="{FF2B5EF4-FFF2-40B4-BE49-F238E27FC236}">
              <a16:creationId xmlns:a16="http://schemas.microsoft.com/office/drawing/2014/main" id="{6040C7D3-9B52-45C4-9836-8447C88BFCC1}"/>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a:extLst>
            <a:ext uri="{FF2B5EF4-FFF2-40B4-BE49-F238E27FC236}">
              <a16:creationId xmlns:a16="http://schemas.microsoft.com/office/drawing/2014/main" id="{8809D6DF-1A62-442B-950D-658990EBD03E}"/>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a:extLst>
            <a:ext uri="{FF2B5EF4-FFF2-40B4-BE49-F238E27FC236}">
              <a16:creationId xmlns:a16="http://schemas.microsoft.com/office/drawing/2014/main" id="{39C12A92-3AF8-411D-AA95-FD0A8E1D8EA8}"/>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822" name="【公民館】&#10;一人当たり面積平均値テキスト">
          <a:extLst>
            <a:ext uri="{FF2B5EF4-FFF2-40B4-BE49-F238E27FC236}">
              <a16:creationId xmlns:a16="http://schemas.microsoft.com/office/drawing/2014/main" id="{D0B25394-BC00-4927-B0B9-79D6CF6BEB87}"/>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a:extLst>
            <a:ext uri="{FF2B5EF4-FFF2-40B4-BE49-F238E27FC236}">
              <a16:creationId xmlns:a16="http://schemas.microsoft.com/office/drawing/2014/main" id="{81B207DA-692C-4343-B155-EF7853AE739C}"/>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24" name="フローチャート: 判断 823">
          <a:extLst>
            <a:ext uri="{FF2B5EF4-FFF2-40B4-BE49-F238E27FC236}">
              <a16:creationId xmlns:a16="http://schemas.microsoft.com/office/drawing/2014/main" id="{28E896C0-216D-4A59-A4DE-869AE09A0496}"/>
            </a:ext>
          </a:extLst>
        </xdr:cNvPr>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25" name="フローチャート: 判断 824">
          <a:extLst>
            <a:ext uri="{FF2B5EF4-FFF2-40B4-BE49-F238E27FC236}">
              <a16:creationId xmlns:a16="http://schemas.microsoft.com/office/drawing/2014/main" id="{C1719A56-3788-4AD3-A144-ED0BD83AC566}"/>
            </a:ext>
          </a:extLst>
        </xdr:cNvPr>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26" name="フローチャート: 判断 825">
          <a:extLst>
            <a:ext uri="{FF2B5EF4-FFF2-40B4-BE49-F238E27FC236}">
              <a16:creationId xmlns:a16="http://schemas.microsoft.com/office/drawing/2014/main" id="{B79E6CB0-FB94-4A63-BDAD-1AD1EAA4C703}"/>
            </a:ext>
          </a:extLst>
        </xdr:cNvPr>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27" name="フローチャート: 判断 826">
          <a:extLst>
            <a:ext uri="{FF2B5EF4-FFF2-40B4-BE49-F238E27FC236}">
              <a16:creationId xmlns:a16="http://schemas.microsoft.com/office/drawing/2014/main" id="{8EDD581F-E8BB-4F67-B769-71569CCFEB83}"/>
            </a:ext>
          </a:extLst>
        </xdr:cNvPr>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734105D6-1F01-457A-BA04-C385C0977A8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CD4132AD-AF25-4385-9C61-ADC0D0837A2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593F8F41-2FD6-46C2-AAB9-CFFF998A4D3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E9A6AE32-034D-4140-8C01-5789604277F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F3B299ED-7FE3-4C5F-9057-7535FF82EA1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164846</xdr:rowOff>
    </xdr:from>
    <xdr:to>
      <xdr:col>116</xdr:col>
      <xdr:colOff>114300</xdr:colOff>
      <xdr:row>104</xdr:row>
      <xdr:rowOff>94996</xdr:rowOff>
    </xdr:to>
    <xdr:sp macro="" textlink="">
      <xdr:nvSpPr>
        <xdr:cNvPr id="833" name="楕円 832">
          <a:extLst>
            <a:ext uri="{FF2B5EF4-FFF2-40B4-BE49-F238E27FC236}">
              <a16:creationId xmlns:a16="http://schemas.microsoft.com/office/drawing/2014/main" id="{930B7A29-0C7D-4590-900F-CFD557198C4E}"/>
            </a:ext>
          </a:extLst>
        </xdr:cNvPr>
        <xdr:cNvSpPr/>
      </xdr:nvSpPr>
      <xdr:spPr>
        <a:xfrm>
          <a:off x="221107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16273</xdr:rowOff>
    </xdr:from>
    <xdr:ext cx="469744" cy="259045"/>
    <xdr:sp macro="" textlink="">
      <xdr:nvSpPr>
        <xdr:cNvPr id="834" name="【公民館】&#10;一人当たり面積該当値テキスト">
          <a:extLst>
            <a:ext uri="{FF2B5EF4-FFF2-40B4-BE49-F238E27FC236}">
              <a16:creationId xmlns:a16="http://schemas.microsoft.com/office/drawing/2014/main" id="{C1919F0E-1352-47CE-B990-2D9750090724}"/>
            </a:ext>
          </a:extLst>
        </xdr:cNvPr>
        <xdr:cNvSpPr txBox="1"/>
      </xdr:nvSpPr>
      <xdr:spPr>
        <a:xfrm>
          <a:off x="22199600" y="1767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167132</xdr:rowOff>
    </xdr:from>
    <xdr:to>
      <xdr:col>112</xdr:col>
      <xdr:colOff>38100</xdr:colOff>
      <xdr:row>104</xdr:row>
      <xdr:rowOff>97282</xdr:rowOff>
    </xdr:to>
    <xdr:sp macro="" textlink="">
      <xdr:nvSpPr>
        <xdr:cNvPr id="835" name="楕円 834">
          <a:extLst>
            <a:ext uri="{FF2B5EF4-FFF2-40B4-BE49-F238E27FC236}">
              <a16:creationId xmlns:a16="http://schemas.microsoft.com/office/drawing/2014/main" id="{C9E4DCC5-753C-4328-AB31-39C65B95C3C6}"/>
            </a:ext>
          </a:extLst>
        </xdr:cNvPr>
        <xdr:cNvSpPr/>
      </xdr:nvSpPr>
      <xdr:spPr>
        <a:xfrm>
          <a:off x="212725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44196</xdr:rowOff>
    </xdr:from>
    <xdr:to>
      <xdr:col>116</xdr:col>
      <xdr:colOff>63500</xdr:colOff>
      <xdr:row>104</xdr:row>
      <xdr:rowOff>46482</xdr:rowOff>
    </xdr:to>
    <xdr:cxnSp macro="">
      <xdr:nvCxnSpPr>
        <xdr:cNvPr id="836" name="直線コネクタ 835">
          <a:extLst>
            <a:ext uri="{FF2B5EF4-FFF2-40B4-BE49-F238E27FC236}">
              <a16:creationId xmlns:a16="http://schemas.microsoft.com/office/drawing/2014/main" id="{F3F6CF38-159E-4D21-A74A-C5AFC744CD6F}"/>
            </a:ext>
          </a:extLst>
        </xdr:cNvPr>
        <xdr:cNvCxnSpPr/>
      </xdr:nvCxnSpPr>
      <xdr:spPr>
        <a:xfrm flipV="1">
          <a:off x="21323300" y="178749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169418</xdr:rowOff>
    </xdr:from>
    <xdr:to>
      <xdr:col>107</xdr:col>
      <xdr:colOff>101600</xdr:colOff>
      <xdr:row>104</xdr:row>
      <xdr:rowOff>99568</xdr:rowOff>
    </xdr:to>
    <xdr:sp macro="" textlink="">
      <xdr:nvSpPr>
        <xdr:cNvPr id="837" name="楕円 836">
          <a:extLst>
            <a:ext uri="{FF2B5EF4-FFF2-40B4-BE49-F238E27FC236}">
              <a16:creationId xmlns:a16="http://schemas.microsoft.com/office/drawing/2014/main" id="{D9C7F340-75C9-43DE-AD30-103ADE08BA58}"/>
            </a:ext>
          </a:extLst>
        </xdr:cNvPr>
        <xdr:cNvSpPr/>
      </xdr:nvSpPr>
      <xdr:spPr>
        <a:xfrm>
          <a:off x="20383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46482</xdr:rowOff>
    </xdr:from>
    <xdr:to>
      <xdr:col>111</xdr:col>
      <xdr:colOff>177800</xdr:colOff>
      <xdr:row>104</xdr:row>
      <xdr:rowOff>48768</xdr:rowOff>
    </xdr:to>
    <xdr:cxnSp macro="">
      <xdr:nvCxnSpPr>
        <xdr:cNvPr id="838" name="直線コネクタ 837">
          <a:extLst>
            <a:ext uri="{FF2B5EF4-FFF2-40B4-BE49-F238E27FC236}">
              <a16:creationId xmlns:a16="http://schemas.microsoft.com/office/drawing/2014/main" id="{1C659E12-9C32-4D2C-8D48-8A210F9F7FE7}"/>
            </a:ext>
          </a:extLst>
        </xdr:cNvPr>
        <xdr:cNvCxnSpPr/>
      </xdr:nvCxnSpPr>
      <xdr:spPr>
        <a:xfrm flipV="1">
          <a:off x="20434300" y="178772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xdr:rowOff>
    </xdr:from>
    <xdr:to>
      <xdr:col>102</xdr:col>
      <xdr:colOff>165100</xdr:colOff>
      <xdr:row>104</xdr:row>
      <xdr:rowOff>110998</xdr:rowOff>
    </xdr:to>
    <xdr:sp macro="" textlink="">
      <xdr:nvSpPr>
        <xdr:cNvPr id="839" name="楕円 838">
          <a:extLst>
            <a:ext uri="{FF2B5EF4-FFF2-40B4-BE49-F238E27FC236}">
              <a16:creationId xmlns:a16="http://schemas.microsoft.com/office/drawing/2014/main" id="{C57E4FF1-1B31-4093-91BB-3F757FB53AAA}"/>
            </a:ext>
          </a:extLst>
        </xdr:cNvPr>
        <xdr:cNvSpPr/>
      </xdr:nvSpPr>
      <xdr:spPr>
        <a:xfrm>
          <a:off x="19494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48768</xdr:rowOff>
    </xdr:from>
    <xdr:to>
      <xdr:col>107</xdr:col>
      <xdr:colOff>50800</xdr:colOff>
      <xdr:row>104</xdr:row>
      <xdr:rowOff>60198</xdr:rowOff>
    </xdr:to>
    <xdr:cxnSp macro="">
      <xdr:nvCxnSpPr>
        <xdr:cNvPr id="840" name="直線コネクタ 839">
          <a:extLst>
            <a:ext uri="{FF2B5EF4-FFF2-40B4-BE49-F238E27FC236}">
              <a16:creationId xmlns:a16="http://schemas.microsoft.com/office/drawing/2014/main" id="{1A4C7A5A-C39A-4014-96A6-2EBA92D846CF}"/>
            </a:ext>
          </a:extLst>
        </xdr:cNvPr>
        <xdr:cNvCxnSpPr/>
      </xdr:nvCxnSpPr>
      <xdr:spPr>
        <a:xfrm flipV="1">
          <a:off x="19545300" y="178795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7113</xdr:rowOff>
    </xdr:from>
    <xdr:to>
      <xdr:col>98</xdr:col>
      <xdr:colOff>38100</xdr:colOff>
      <xdr:row>104</xdr:row>
      <xdr:rowOff>108713</xdr:rowOff>
    </xdr:to>
    <xdr:sp macro="" textlink="">
      <xdr:nvSpPr>
        <xdr:cNvPr id="841" name="楕円 840">
          <a:extLst>
            <a:ext uri="{FF2B5EF4-FFF2-40B4-BE49-F238E27FC236}">
              <a16:creationId xmlns:a16="http://schemas.microsoft.com/office/drawing/2014/main" id="{A715A6F4-05A5-4E67-9C12-AEFF23F12BDA}"/>
            </a:ext>
          </a:extLst>
        </xdr:cNvPr>
        <xdr:cNvSpPr/>
      </xdr:nvSpPr>
      <xdr:spPr>
        <a:xfrm>
          <a:off x="18605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57913</xdr:rowOff>
    </xdr:from>
    <xdr:to>
      <xdr:col>102</xdr:col>
      <xdr:colOff>114300</xdr:colOff>
      <xdr:row>104</xdr:row>
      <xdr:rowOff>60198</xdr:rowOff>
    </xdr:to>
    <xdr:cxnSp macro="">
      <xdr:nvCxnSpPr>
        <xdr:cNvPr id="842" name="直線コネクタ 841">
          <a:extLst>
            <a:ext uri="{FF2B5EF4-FFF2-40B4-BE49-F238E27FC236}">
              <a16:creationId xmlns:a16="http://schemas.microsoft.com/office/drawing/2014/main" id="{E5EB1E87-CAE0-4C9D-B6CD-0C8E0571874F}"/>
            </a:ext>
          </a:extLst>
        </xdr:cNvPr>
        <xdr:cNvCxnSpPr/>
      </xdr:nvCxnSpPr>
      <xdr:spPr>
        <a:xfrm>
          <a:off x="18656300" y="178887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843" name="n_1aveValue【公民館】&#10;一人当たり面積">
          <a:extLst>
            <a:ext uri="{FF2B5EF4-FFF2-40B4-BE49-F238E27FC236}">
              <a16:creationId xmlns:a16="http://schemas.microsoft.com/office/drawing/2014/main" id="{9DCCB34E-C788-4718-BB20-1E1879223508}"/>
            </a:ext>
          </a:extLst>
        </xdr:cNvPr>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844" name="n_2aveValue【公民館】&#10;一人当たり面積">
          <a:extLst>
            <a:ext uri="{FF2B5EF4-FFF2-40B4-BE49-F238E27FC236}">
              <a16:creationId xmlns:a16="http://schemas.microsoft.com/office/drawing/2014/main" id="{95232352-DE95-4918-A490-9FE5B5350B7B}"/>
            </a:ext>
          </a:extLst>
        </xdr:cNvPr>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845" name="n_3aveValue【公民館】&#10;一人当たり面積">
          <a:extLst>
            <a:ext uri="{FF2B5EF4-FFF2-40B4-BE49-F238E27FC236}">
              <a16:creationId xmlns:a16="http://schemas.microsoft.com/office/drawing/2014/main" id="{551993B2-F00E-4920-A811-913BCC2E63E3}"/>
            </a:ext>
          </a:extLst>
        </xdr:cNvPr>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846" name="n_4aveValue【公民館】&#10;一人当たり面積">
          <a:extLst>
            <a:ext uri="{FF2B5EF4-FFF2-40B4-BE49-F238E27FC236}">
              <a16:creationId xmlns:a16="http://schemas.microsoft.com/office/drawing/2014/main" id="{316E3DE2-8302-4684-9D34-DAA2C365AC45}"/>
            </a:ext>
          </a:extLst>
        </xdr:cNvPr>
        <xdr:cNvSpPr txBox="1"/>
      </xdr:nvSpPr>
      <xdr:spPr>
        <a:xfrm>
          <a:off x="18421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113809</xdr:rowOff>
    </xdr:from>
    <xdr:ext cx="469744" cy="259045"/>
    <xdr:sp macro="" textlink="">
      <xdr:nvSpPr>
        <xdr:cNvPr id="847" name="n_1mainValue【公民館】&#10;一人当たり面積">
          <a:extLst>
            <a:ext uri="{FF2B5EF4-FFF2-40B4-BE49-F238E27FC236}">
              <a16:creationId xmlns:a16="http://schemas.microsoft.com/office/drawing/2014/main" id="{D2C01B07-F69D-4A71-925C-EDD209D2BB48}"/>
            </a:ext>
          </a:extLst>
        </xdr:cNvPr>
        <xdr:cNvSpPr txBox="1"/>
      </xdr:nvSpPr>
      <xdr:spPr>
        <a:xfrm>
          <a:off x="21075727" y="17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116095</xdr:rowOff>
    </xdr:from>
    <xdr:ext cx="469744" cy="259045"/>
    <xdr:sp macro="" textlink="">
      <xdr:nvSpPr>
        <xdr:cNvPr id="848" name="n_2mainValue【公民館】&#10;一人当たり面積">
          <a:extLst>
            <a:ext uri="{FF2B5EF4-FFF2-40B4-BE49-F238E27FC236}">
              <a16:creationId xmlns:a16="http://schemas.microsoft.com/office/drawing/2014/main" id="{0DB05DA6-9F4E-432B-86EB-0655F8C41DFC}"/>
            </a:ext>
          </a:extLst>
        </xdr:cNvPr>
        <xdr:cNvSpPr txBox="1"/>
      </xdr:nvSpPr>
      <xdr:spPr>
        <a:xfrm>
          <a:off x="201994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127525</xdr:rowOff>
    </xdr:from>
    <xdr:ext cx="469744" cy="259045"/>
    <xdr:sp macro="" textlink="">
      <xdr:nvSpPr>
        <xdr:cNvPr id="849" name="n_3mainValue【公民館】&#10;一人当たり面積">
          <a:extLst>
            <a:ext uri="{FF2B5EF4-FFF2-40B4-BE49-F238E27FC236}">
              <a16:creationId xmlns:a16="http://schemas.microsoft.com/office/drawing/2014/main" id="{C9D3F3B7-5AD3-49EB-BCB2-8B67FCF0F555}"/>
            </a:ext>
          </a:extLst>
        </xdr:cNvPr>
        <xdr:cNvSpPr txBox="1"/>
      </xdr:nvSpPr>
      <xdr:spPr>
        <a:xfrm>
          <a:off x="193104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125240</xdr:rowOff>
    </xdr:from>
    <xdr:ext cx="469744" cy="259045"/>
    <xdr:sp macro="" textlink="">
      <xdr:nvSpPr>
        <xdr:cNvPr id="850" name="n_4mainValue【公民館】&#10;一人当たり面積">
          <a:extLst>
            <a:ext uri="{FF2B5EF4-FFF2-40B4-BE49-F238E27FC236}">
              <a16:creationId xmlns:a16="http://schemas.microsoft.com/office/drawing/2014/main" id="{94376F08-B7A9-4F1C-AED1-D5BA989E9E48}"/>
            </a:ext>
          </a:extLst>
        </xdr:cNvPr>
        <xdr:cNvSpPr txBox="1"/>
      </xdr:nvSpPr>
      <xdr:spPr>
        <a:xfrm>
          <a:off x="184214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9D0F7F32-18F7-4C8D-8B3F-515EAC32F0F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5E68AAA-6A69-46DC-BA80-15D8D474CE4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297FF8A4-7003-4ABE-A3D8-37E79F7E2AB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の有形固定資産減価償却率については、認定こども園・幼稚園・保育所以外の類型別区分で類似団体内平均値を下回っているものの、全体的に施設の老朽化が進んでいる。認定こども園・幼稚園・保育所については、耐用年数を経過した施設が多く、類似団体内平均値を大きく上回っ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いる。児童館については建替や民営化を進めている</a:t>
          </a: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個別施設計画に基づき施設の長寿命化による施設機能の維持や更新等を計画的に進めていく。また公共施設等総合管理計画に基づき長期的視点で施設の特性、利用形態及び将来の人口推移等を客観的に分析し、保有する公共施設等の総量の適正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66F7770-CD1E-44C6-A0D1-75BD13D5869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7C2480E-8417-4CC8-AC3C-A7FB3A62C7B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DBDA278-84FB-4406-A947-EDE464C309F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F769509-93B8-481A-A7E9-07F71770ADD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BC5684-8F8D-447F-9EE7-1AFC486ED16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4951C4E-A867-4BF7-B55F-B0B27A00AA0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53E4D2F-5C58-4A68-9FCD-09B7F16BA2E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3295DC6-9F7B-4AA7-8C55-C3CB826E236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2F100D-9A03-4963-8F4D-3CCDABC1E35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4B35E8A-23F0-4C6B-B415-045531088B8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61,496
61,006
113.02
33,418,107
31,512,525
1,784,865
14,608,777
21,644,756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9C07624-C942-4231-BA0E-2C97F2436BC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4D581D3-9228-4CA1-A6C9-14CF7319D7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25599F-B3EC-4A8C-97E3-91EAC50DBE3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47D8AE4-E877-41E3-9000-DB6D85F31D8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E3AD941-4899-49E2-B495-60DB8D73AC9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0085577-2464-4843-BDF3-346A7976703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A30E195-2CB6-40ED-96AD-A6352AD2A71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C564BF1-2AE3-440B-B595-DD18344B12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EA7E2C5-E69A-4A14-BEC5-0C952486779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690F6C3-2CB5-47CD-BE81-45BBF829ACD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184019-D411-4338-9C49-CDE057FA89C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463CF63-1C05-4EDF-9D4B-8F7ADA5E6A2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D2C6E80-E9C6-4B84-8DE4-64D2840ACE4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E623C2A-6558-4FDB-B6DE-38384B78C5A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7223D9B-94D6-41D9-80D2-5C4493F5758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2AB9AA2-C700-4B69-8D33-93CB29D383B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56A74F-3ADC-418D-82F6-CEC85446B7C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093651-8E6C-4E68-9A86-95856964BB6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F2D4B4D-DABA-4380-94F5-67080C1420E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D12D79E-DE97-476A-9859-2CE207028CB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256AA33-C777-4FB3-B908-1CF50C11406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4CE3214-95E6-4460-B7CA-F7B856E300C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C5426F5-C0CE-4801-8C4A-6BF5D560B7C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CCA5049-4346-4E5B-8C7F-F2CD5B90807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0528F05-CF41-4D35-BA1D-8965E13A766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1ED00A0-7E5A-4617-BB5A-E314A38F828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20AEBC9-940A-4814-85D7-5D6B18A8506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A27483-7FEF-4097-A676-B2E023409D9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AAC1091-5E42-4E6A-A815-E287859AEA7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E8FC79D-DAB4-4275-BFE0-0143FC635DB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CBB3C7B-234D-4B3D-9231-51BA18D081A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737A83A-55C2-4DD0-8B92-E92DB7DC191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632ED05-CB65-4848-A37E-BBDBCFD85B8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9EA4446-6D2E-40CE-8D91-49B43C7A1BB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E6D6059-B1DD-4FF6-8055-B1639C10F0C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374E337-D07D-41AF-BB31-91AA0C1D81F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032ECFD-E8E3-484E-BE98-06E0DF78970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2FE58C4-9D61-4C32-B998-552484EC970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6856A6F-E186-4165-9A1A-FC662F3D807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7B60C45-AA92-47A3-BADE-C93503DDB48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F908376-5908-4882-BA2D-2466DAEF409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73FD530-B403-43C4-AA32-19F03F75408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3003B6D-1EE5-4A1E-8DCE-437DB8B9BC9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8864606-C13A-41B9-BDE2-27615D37F10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CAD97ED-45B6-4749-8CF9-4ED129BA369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CA180CF-8AB4-44F0-988B-EE4EA6A3A5E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739C2F49-667E-4BC6-90F5-D1DE286EB577}"/>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774FAD9D-2B14-468F-B8AA-6F1D317080E2}"/>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EB0489DF-603D-4B76-BD46-A0387C380E02}"/>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D38DB6C3-5A47-4DAA-B2AA-3217A27F7697}"/>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D5A364FE-8859-4FAF-AB34-03425504D7F9}"/>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E6F45BC5-59AF-4ADA-8244-35EEE7095054}"/>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792AF049-51B0-460D-99F2-44F2C318D8D1}"/>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297923B2-CCB6-4BB9-BE4A-221042CB974F}"/>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9075C45A-8D4B-45AB-84D4-2AC12B1E4C2F}"/>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4073A276-8940-455F-8F4F-6B354C40B910}"/>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36537D1C-4174-4999-9BAC-406567334A95}"/>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1388F6A-4B72-46AD-8AF5-485219DD1ED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BE71831-0D4F-4B3D-837E-1530CB1A8F1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24FF5EC-199A-4834-9B0A-8FF52508AAF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5175626-8828-4515-B4F5-DE036F4EE78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5E4356C-5C2E-49CA-B24D-BA87715C439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10704</xdr:rowOff>
    </xdr:from>
    <xdr:to>
      <xdr:col>24</xdr:col>
      <xdr:colOff>114300</xdr:colOff>
      <xdr:row>40</xdr:row>
      <xdr:rowOff>112304</xdr:rowOff>
    </xdr:to>
    <xdr:sp macro="" textlink="">
      <xdr:nvSpPr>
        <xdr:cNvPr id="74" name="楕円 73">
          <a:extLst>
            <a:ext uri="{FF2B5EF4-FFF2-40B4-BE49-F238E27FC236}">
              <a16:creationId xmlns:a16="http://schemas.microsoft.com/office/drawing/2014/main" id="{6D080BE3-3611-4C10-B5D4-BEE117209B3B}"/>
            </a:ext>
          </a:extLst>
        </xdr:cNvPr>
        <xdr:cNvSpPr/>
      </xdr:nvSpPr>
      <xdr:spPr>
        <a:xfrm>
          <a:off x="45847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160581</xdr:rowOff>
    </xdr:from>
    <xdr:ext cx="405111" cy="259045"/>
    <xdr:sp macro="" textlink="">
      <xdr:nvSpPr>
        <xdr:cNvPr id="75" name="【図書館】&#10;有形固定資産減価償却率該当値テキスト">
          <a:extLst>
            <a:ext uri="{FF2B5EF4-FFF2-40B4-BE49-F238E27FC236}">
              <a16:creationId xmlns:a16="http://schemas.microsoft.com/office/drawing/2014/main" id="{D2B79E15-DBAB-4FED-86EF-83E7A038D94C}"/>
            </a:ext>
          </a:extLst>
        </xdr:cNvPr>
        <xdr:cNvSpPr txBox="1"/>
      </xdr:nvSpPr>
      <xdr:spPr>
        <a:xfrm>
          <a:off x="4673600"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6" name="楕円 75">
          <a:extLst>
            <a:ext uri="{FF2B5EF4-FFF2-40B4-BE49-F238E27FC236}">
              <a16:creationId xmlns:a16="http://schemas.microsoft.com/office/drawing/2014/main" id="{6FCB5C66-633D-46EB-8C78-91DCAC4E599F}"/>
            </a:ext>
          </a:extLst>
        </xdr:cNvPr>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61504</xdr:rowOff>
    </xdr:to>
    <xdr:cxnSp macro="">
      <xdr:nvCxnSpPr>
        <xdr:cNvPr id="77" name="直線コネクタ 76">
          <a:extLst>
            <a:ext uri="{FF2B5EF4-FFF2-40B4-BE49-F238E27FC236}">
              <a16:creationId xmlns:a16="http://schemas.microsoft.com/office/drawing/2014/main" id="{BB044F52-94C3-4FC7-9FA1-721D8B613944}"/>
            </a:ext>
          </a:extLst>
        </xdr:cNvPr>
        <xdr:cNvCxnSpPr/>
      </xdr:nvCxnSpPr>
      <xdr:spPr>
        <a:xfrm>
          <a:off x="3797300" y="690154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8" name="楕円 77">
          <a:extLst>
            <a:ext uri="{FF2B5EF4-FFF2-40B4-BE49-F238E27FC236}">
              <a16:creationId xmlns:a16="http://schemas.microsoft.com/office/drawing/2014/main" id="{04E7A6B1-D9EF-47BC-98D7-ECA9519DF3D1}"/>
            </a:ext>
          </a:extLst>
        </xdr:cNvPr>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43543</xdr:rowOff>
    </xdr:to>
    <xdr:cxnSp macro="">
      <xdr:nvCxnSpPr>
        <xdr:cNvPr id="79" name="直線コネクタ 78">
          <a:extLst>
            <a:ext uri="{FF2B5EF4-FFF2-40B4-BE49-F238E27FC236}">
              <a16:creationId xmlns:a16="http://schemas.microsoft.com/office/drawing/2014/main" id="{FC66E027-AE19-485F-A574-65FB16D3D955}"/>
            </a:ext>
          </a:extLst>
        </xdr:cNvPr>
        <xdr:cNvCxnSpPr/>
      </xdr:nvCxnSpPr>
      <xdr:spPr>
        <a:xfrm>
          <a:off x="2908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98878</xdr:rowOff>
    </xdr:from>
    <xdr:to>
      <xdr:col>10</xdr:col>
      <xdr:colOff>165100</xdr:colOff>
      <xdr:row>40</xdr:row>
      <xdr:rowOff>29028</xdr:rowOff>
    </xdr:to>
    <xdr:sp macro="" textlink="">
      <xdr:nvSpPr>
        <xdr:cNvPr id="80" name="楕円 79">
          <a:extLst>
            <a:ext uri="{FF2B5EF4-FFF2-40B4-BE49-F238E27FC236}">
              <a16:creationId xmlns:a16="http://schemas.microsoft.com/office/drawing/2014/main" id="{592F80FD-A7C9-4217-B96B-D7FB625BE307}"/>
            </a:ext>
          </a:extLst>
        </xdr:cNvPr>
        <xdr:cNvSpPr/>
      </xdr:nvSpPr>
      <xdr:spPr>
        <a:xfrm>
          <a:off x="196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81" name="直線コネクタ 80">
          <a:extLst>
            <a:ext uri="{FF2B5EF4-FFF2-40B4-BE49-F238E27FC236}">
              <a16:creationId xmlns:a16="http://schemas.microsoft.com/office/drawing/2014/main" id="{DB8A9CD9-D92F-4162-9F8B-A24B96DB24CF}"/>
            </a:ext>
          </a:extLst>
        </xdr:cNvPr>
        <xdr:cNvCxnSpPr/>
      </xdr:nvCxnSpPr>
      <xdr:spPr>
        <a:xfrm>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66222</xdr:rowOff>
    </xdr:from>
    <xdr:to>
      <xdr:col>6</xdr:col>
      <xdr:colOff>38100</xdr:colOff>
      <xdr:row>39</xdr:row>
      <xdr:rowOff>167822</xdr:rowOff>
    </xdr:to>
    <xdr:sp macro="" textlink="">
      <xdr:nvSpPr>
        <xdr:cNvPr id="82" name="楕円 81">
          <a:extLst>
            <a:ext uri="{FF2B5EF4-FFF2-40B4-BE49-F238E27FC236}">
              <a16:creationId xmlns:a16="http://schemas.microsoft.com/office/drawing/2014/main" id="{6F6A4BC2-7776-4DD1-8581-04818F73D13E}"/>
            </a:ext>
          </a:extLst>
        </xdr:cNvPr>
        <xdr:cNvSpPr/>
      </xdr:nvSpPr>
      <xdr:spPr>
        <a:xfrm>
          <a:off x="1079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117022</xdr:rowOff>
    </xdr:from>
    <xdr:to>
      <xdr:col>10</xdr:col>
      <xdr:colOff>114300</xdr:colOff>
      <xdr:row>39</xdr:row>
      <xdr:rowOff>149678</xdr:rowOff>
    </xdr:to>
    <xdr:cxnSp macro="">
      <xdr:nvCxnSpPr>
        <xdr:cNvPr id="83" name="直線コネクタ 82">
          <a:extLst>
            <a:ext uri="{FF2B5EF4-FFF2-40B4-BE49-F238E27FC236}">
              <a16:creationId xmlns:a16="http://schemas.microsoft.com/office/drawing/2014/main" id="{ABE94F7A-F8BC-4F52-B8C9-5FC9C39A6A61}"/>
            </a:ext>
          </a:extLst>
        </xdr:cNvPr>
        <xdr:cNvCxnSpPr/>
      </xdr:nvCxnSpPr>
      <xdr:spPr>
        <a:xfrm>
          <a:off x="1130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9744013C-73C5-415F-8A5C-AF021241CE4D}"/>
            </a:ext>
          </a:extLst>
        </xdr:cNvPr>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E7928A78-3016-4DE2-808D-AC5491FD522E}"/>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8E080682-1882-4A1D-8D47-6978E1753AA7}"/>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a16="http://schemas.microsoft.com/office/drawing/2014/main" id="{0E10808D-ECE6-4691-BF9F-2C1EE84C4430}"/>
            </a:ext>
          </a:extLst>
        </xdr:cNvPr>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8" name="n_1mainValue【図書館】&#10;有形固定資産減価償却率">
          <a:extLst>
            <a:ext uri="{FF2B5EF4-FFF2-40B4-BE49-F238E27FC236}">
              <a16:creationId xmlns:a16="http://schemas.microsoft.com/office/drawing/2014/main" id="{DF190D4D-DB5C-4C71-B1E3-13D3A884316C}"/>
            </a:ext>
          </a:extLst>
        </xdr:cNvPr>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9" name="n_2mainValue【図書館】&#10;有形固定資産減価償却率">
          <a:extLst>
            <a:ext uri="{FF2B5EF4-FFF2-40B4-BE49-F238E27FC236}">
              <a16:creationId xmlns:a16="http://schemas.microsoft.com/office/drawing/2014/main" id="{F5D13368-52F9-47B0-9E29-5F2A85115EBC}"/>
            </a:ext>
          </a:extLst>
        </xdr:cNvPr>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20155</xdr:rowOff>
    </xdr:from>
    <xdr:ext cx="405111" cy="259045"/>
    <xdr:sp macro="" textlink="">
      <xdr:nvSpPr>
        <xdr:cNvPr id="90" name="n_3mainValue【図書館】&#10;有形固定資産減価償却率">
          <a:extLst>
            <a:ext uri="{FF2B5EF4-FFF2-40B4-BE49-F238E27FC236}">
              <a16:creationId xmlns:a16="http://schemas.microsoft.com/office/drawing/2014/main" id="{ECC886F1-C93F-4C4C-A52B-DD4E1CF1C404}"/>
            </a:ext>
          </a:extLst>
        </xdr:cNvPr>
        <xdr:cNvSpPr txBox="1"/>
      </xdr:nvSpPr>
      <xdr:spPr>
        <a:xfrm>
          <a:off x="1816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158949</xdr:rowOff>
    </xdr:from>
    <xdr:ext cx="405111" cy="259045"/>
    <xdr:sp macro="" textlink="">
      <xdr:nvSpPr>
        <xdr:cNvPr id="91" name="n_4mainValue【図書館】&#10;有形固定資産減価償却率">
          <a:extLst>
            <a:ext uri="{FF2B5EF4-FFF2-40B4-BE49-F238E27FC236}">
              <a16:creationId xmlns:a16="http://schemas.microsoft.com/office/drawing/2014/main" id="{BC6F75CE-D35D-4514-83D3-D17EBCC4D72A}"/>
            </a:ext>
          </a:extLst>
        </xdr:cNvPr>
        <xdr:cNvSpPr txBox="1"/>
      </xdr:nvSpPr>
      <xdr:spPr>
        <a:xfrm>
          <a:off x="927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5A159C7-AE4F-4B48-8486-DABC6B8FF2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0503896-7146-420C-9B3D-F91BF42C671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9AD8D01-B5B9-4959-A49F-DBF5628CBA7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072324C-8580-4AB6-A1A5-0C3EEC663F3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85D94C0-D098-4722-8C0D-6BD9EA75731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0F51EF6-9192-4714-8F36-0AFE2A81ECB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54F502F-BA59-4C30-AD4A-8C685AF5F5C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D29D7C3-FDCF-431F-8021-84EA3979FD3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38D41B1-D773-4E9A-830B-EE44433F4EC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F54DC44-3DAD-4D0C-86B9-DE586311DE6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B19266B-DA89-4F07-B99C-D0F5701EDE5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B6E5FEB-BD6E-4653-8401-789675EDB62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433E3FA-9AB3-4817-AD7F-5913469986B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BD8AEA17-18A0-43D5-91F0-0C82A737D04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ADAEE9F-D2F2-416C-964D-8C877765A4E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45B8047C-5B41-495F-BB4C-AB0060E4741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42673A0-5B45-45B6-8151-CE5A7FB59AF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3DEE59E7-6503-4AAA-9EAC-F38CF935072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7B2E5FB-1F19-42C0-A7B8-85446C483F8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98DC5AE1-51F6-4212-B94C-0BBBD9FB6A9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10FB75D-A816-4741-9990-24A7BE96D05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F70F9B5-0D41-491F-820A-03B4C4FAF9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EE8EA26F-514F-447A-8AC0-C3D1074B0F9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FDD86AFE-915C-4D4F-BF89-2A5B2B24282D}"/>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AB888806-6100-4E9C-9759-1D5E53DBFA2A}"/>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63D8EF7B-9FD3-4F6F-913D-E2714CB9431F}"/>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8CB05759-9554-42AE-ABF6-88DB1A50AD64}"/>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F9D907C1-C8F5-483F-B19D-56048BF4B958}"/>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B4C71671-7D31-49AB-AAD7-3ADFF49D57CD}"/>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1308312A-968D-4198-9B61-2E0EC3D157FF}"/>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a:extLst>
            <a:ext uri="{FF2B5EF4-FFF2-40B4-BE49-F238E27FC236}">
              <a16:creationId xmlns:a16="http://schemas.microsoft.com/office/drawing/2014/main" id="{762B639D-DFFF-41AF-AEBD-A4DC2B002863}"/>
            </a:ext>
          </a:extLst>
        </xdr:cNvPr>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23" name="フローチャート: 判断 122">
          <a:extLst>
            <a:ext uri="{FF2B5EF4-FFF2-40B4-BE49-F238E27FC236}">
              <a16:creationId xmlns:a16="http://schemas.microsoft.com/office/drawing/2014/main" id="{488F8EB8-DB89-40F9-AA03-E85BB03873A5}"/>
            </a:ext>
          </a:extLst>
        </xdr:cNvPr>
        <xdr:cNvSpPr/>
      </xdr:nvSpPr>
      <xdr:spPr>
        <a:xfrm>
          <a:off x="8699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4" name="フローチャート: 判断 123">
          <a:extLst>
            <a:ext uri="{FF2B5EF4-FFF2-40B4-BE49-F238E27FC236}">
              <a16:creationId xmlns:a16="http://schemas.microsoft.com/office/drawing/2014/main" id="{34600932-DB72-4AF8-8C99-F0219E8622FA}"/>
            </a:ext>
          </a:extLst>
        </xdr:cNvPr>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152400</xdr:rowOff>
    </xdr:from>
    <xdr:to>
      <xdr:col>36</xdr:col>
      <xdr:colOff>165100</xdr:colOff>
      <xdr:row>39</xdr:row>
      <xdr:rowOff>82550</xdr:rowOff>
    </xdr:to>
    <xdr:sp macro="" textlink="">
      <xdr:nvSpPr>
        <xdr:cNvPr id="125" name="フローチャート: 判断 124">
          <a:extLst>
            <a:ext uri="{FF2B5EF4-FFF2-40B4-BE49-F238E27FC236}">
              <a16:creationId xmlns:a16="http://schemas.microsoft.com/office/drawing/2014/main" id="{59F555A1-91C8-4259-BCB6-9225918E0A87}"/>
            </a:ext>
          </a:extLst>
        </xdr:cNvPr>
        <xdr:cNvSpPr/>
      </xdr:nvSpPr>
      <xdr:spPr>
        <a:xfrm>
          <a:off x="6921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0F2CF8D-37B9-4DF6-9486-BD7E2A0801B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7FB3681-AB51-45C0-A1C3-A54FF893484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FEE9929-3F53-4CA7-9EC2-2447939A2F6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084732B-111A-47F4-8D0F-49EA0D234FD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D1F4014-3ACC-42B6-982E-D53170DB698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95250</xdr:rowOff>
    </xdr:from>
    <xdr:to>
      <xdr:col>55</xdr:col>
      <xdr:colOff>50800</xdr:colOff>
      <xdr:row>40</xdr:row>
      <xdr:rowOff>25400</xdr:rowOff>
    </xdr:to>
    <xdr:sp macro="" textlink="">
      <xdr:nvSpPr>
        <xdr:cNvPr id="131" name="楕円 130">
          <a:extLst>
            <a:ext uri="{FF2B5EF4-FFF2-40B4-BE49-F238E27FC236}">
              <a16:creationId xmlns:a16="http://schemas.microsoft.com/office/drawing/2014/main" id="{811EC84A-26B9-471E-A56F-4913DF22A28C}"/>
            </a:ext>
          </a:extLst>
        </xdr:cNvPr>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32" name="【図書館】&#10;一人当たり面積該当値テキスト">
          <a:extLst>
            <a:ext uri="{FF2B5EF4-FFF2-40B4-BE49-F238E27FC236}">
              <a16:creationId xmlns:a16="http://schemas.microsoft.com/office/drawing/2014/main" id="{8D315A21-AF8D-429C-A443-78EB694F82D7}"/>
            </a:ext>
          </a:extLst>
        </xdr:cNvPr>
        <xdr:cNvSpPr txBox="1"/>
      </xdr:nvSpPr>
      <xdr:spPr>
        <a:xfrm>
          <a:off x="10515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95250</xdr:rowOff>
    </xdr:from>
    <xdr:to>
      <xdr:col>50</xdr:col>
      <xdr:colOff>165100</xdr:colOff>
      <xdr:row>40</xdr:row>
      <xdr:rowOff>25400</xdr:rowOff>
    </xdr:to>
    <xdr:sp macro="" textlink="">
      <xdr:nvSpPr>
        <xdr:cNvPr id="133" name="楕円 132">
          <a:extLst>
            <a:ext uri="{FF2B5EF4-FFF2-40B4-BE49-F238E27FC236}">
              <a16:creationId xmlns:a16="http://schemas.microsoft.com/office/drawing/2014/main" id="{0F3D92F3-8864-42B6-B70C-679577EC3315}"/>
            </a:ext>
          </a:extLst>
        </xdr:cNvPr>
        <xdr:cNvSpPr/>
      </xdr:nvSpPr>
      <xdr:spPr>
        <a:xfrm>
          <a:off x="9588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146050</xdr:rowOff>
    </xdr:from>
    <xdr:to>
      <xdr:col>55</xdr:col>
      <xdr:colOff>0</xdr:colOff>
      <xdr:row>39</xdr:row>
      <xdr:rowOff>146050</xdr:rowOff>
    </xdr:to>
    <xdr:cxnSp macro="">
      <xdr:nvCxnSpPr>
        <xdr:cNvPr id="134" name="直線コネクタ 133">
          <a:extLst>
            <a:ext uri="{FF2B5EF4-FFF2-40B4-BE49-F238E27FC236}">
              <a16:creationId xmlns:a16="http://schemas.microsoft.com/office/drawing/2014/main" id="{B0F461AF-974A-4AB5-857F-5BFD878A95B1}"/>
            </a:ext>
          </a:extLst>
        </xdr:cNvPr>
        <xdr:cNvCxnSpPr/>
      </xdr:nvCxnSpPr>
      <xdr:spPr>
        <a:xfrm>
          <a:off x="9639300" y="683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95250</xdr:rowOff>
    </xdr:from>
    <xdr:to>
      <xdr:col>46</xdr:col>
      <xdr:colOff>38100</xdr:colOff>
      <xdr:row>40</xdr:row>
      <xdr:rowOff>25400</xdr:rowOff>
    </xdr:to>
    <xdr:sp macro="" textlink="">
      <xdr:nvSpPr>
        <xdr:cNvPr id="135" name="楕円 134">
          <a:extLst>
            <a:ext uri="{FF2B5EF4-FFF2-40B4-BE49-F238E27FC236}">
              <a16:creationId xmlns:a16="http://schemas.microsoft.com/office/drawing/2014/main" id="{8579D60B-70CF-4829-8211-FEEB94213B3A}"/>
            </a:ext>
          </a:extLst>
        </xdr:cNvPr>
        <xdr:cNvSpPr/>
      </xdr:nvSpPr>
      <xdr:spPr>
        <a:xfrm>
          <a:off x="8699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146050</xdr:rowOff>
    </xdr:from>
    <xdr:to>
      <xdr:col>50</xdr:col>
      <xdr:colOff>114300</xdr:colOff>
      <xdr:row>39</xdr:row>
      <xdr:rowOff>146050</xdr:rowOff>
    </xdr:to>
    <xdr:cxnSp macro="">
      <xdr:nvCxnSpPr>
        <xdr:cNvPr id="136" name="直線コネクタ 135">
          <a:extLst>
            <a:ext uri="{FF2B5EF4-FFF2-40B4-BE49-F238E27FC236}">
              <a16:creationId xmlns:a16="http://schemas.microsoft.com/office/drawing/2014/main" id="{00511155-BB23-484A-89E6-ECB633E8464A}"/>
            </a:ext>
          </a:extLst>
        </xdr:cNvPr>
        <xdr:cNvCxnSpPr/>
      </xdr:nvCxnSpPr>
      <xdr:spPr>
        <a:xfrm>
          <a:off x="87503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95250</xdr:rowOff>
    </xdr:from>
    <xdr:to>
      <xdr:col>41</xdr:col>
      <xdr:colOff>101600</xdr:colOff>
      <xdr:row>40</xdr:row>
      <xdr:rowOff>25400</xdr:rowOff>
    </xdr:to>
    <xdr:sp macro="" textlink="">
      <xdr:nvSpPr>
        <xdr:cNvPr id="137" name="楕円 136">
          <a:extLst>
            <a:ext uri="{FF2B5EF4-FFF2-40B4-BE49-F238E27FC236}">
              <a16:creationId xmlns:a16="http://schemas.microsoft.com/office/drawing/2014/main" id="{8C206A02-58F4-4EE7-99E3-F284868AF44D}"/>
            </a:ext>
          </a:extLst>
        </xdr:cNvPr>
        <xdr:cNvSpPr/>
      </xdr:nvSpPr>
      <xdr:spPr>
        <a:xfrm>
          <a:off x="7810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146050</xdr:rowOff>
    </xdr:from>
    <xdr:to>
      <xdr:col>45</xdr:col>
      <xdr:colOff>177800</xdr:colOff>
      <xdr:row>39</xdr:row>
      <xdr:rowOff>146050</xdr:rowOff>
    </xdr:to>
    <xdr:cxnSp macro="">
      <xdr:nvCxnSpPr>
        <xdr:cNvPr id="138" name="直線コネクタ 137">
          <a:extLst>
            <a:ext uri="{FF2B5EF4-FFF2-40B4-BE49-F238E27FC236}">
              <a16:creationId xmlns:a16="http://schemas.microsoft.com/office/drawing/2014/main" id="{E803C66B-AECE-43DF-8D03-223E3842E85D}"/>
            </a:ext>
          </a:extLst>
        </xdr:cNvPr>
        <xdr:cNvCxnSpPr/>
      </xdr:nvCxnSpPr>
      <xdr:spPr>
        <a:xfrm>
          <a:off x="78613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95250</xdr:rowOff>
    </xdr:from>
    <xdr:to>
      <xdr:col>36</xdr:col>
      <xdr:colOff>165100</xdr:colOff>
      <xdr:row>40</xdr:row>
      <xdr:rowOff>25400</xdr:rowOff>
    </xdr:to>
    <xdr:sp macro="" textlink="">
      <xdr:nvSpPr>
        <xdr:cNvPr id="139" name="楕円 138">
          <a:extLst>
            <a:ext uri="{FF2B5EF4-FFF2-40B4-BE49-F238E27FC236}">
              <a16:creationId xmlns:a16="http://schemas.microsoft.com/office/drawing/2014/main" id="{3E11F9CA-8297-41DC-BF10-2E6E2DA71707}"/>
            </a:ext>
          </a:extLst>
        </xdr:cNvPr>
        <xdr:cNvSpPr/>
      </xdr:nvSpPr>
      <xdr:spPr>
        <a:xfrm>
          <a:off x="6921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146050</xdr:rowOff>
    </xdr:from>
    <xdr:to>
      <xdr:col>41</xdr:col>
      <xdr:colOff>50800</xdr:colOff>
      <xdr:row>39</xdr:row>
      <xdr:rowOff>146050</xdr:rowOff>
    </xdr:to>
    <xdr:cxnSp macro="">
      <xdr:nvCxnSpPr>
        <xdr:cNvPr id="140" name="直線コネクタ 139">
          <a:extLst>
            <a:ext uri="{FF2B5EF4-FFF2-40B4-BE49-F238E27FC236}">
              <a16:creationId xmlns:a16="http://schemas.microsoft.com/office/drawing/2014/main" id="{7F733186-8E83-4CF3-B89B-EC17DBA0530C}"/>
            </a:ext>
          </a:extLst>
        </xdr:cNvPr>
        <xdr:cNvCxnSpPr/>
      </xdr:nvCxnSpPr>
      <xdr:spPr>
        <a:xfrm>
          <a:off x="69723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41" name="n_1aveValue【図書館】&#10;一人当たり面積">
          <a:extLst>
            <a:ext uri="{FF2B5EF4-FFF2-40B4-BE49-F238E27FC236}">
              <a16:creationId xmlns:a16="http://schemas.microsoft.com/office/drawing/2014/main" id="{045FEA65-C834-4A68-B2C0-58632D2F060C}"/>
            </a:ext>
          </a:extLst>
        </xdr:cNvPr>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42" name="n_2aveValue【図書館】&#10;一人当たり面積">
          <a:extLst>
            <a:ext uri="{FF2B5EF4-FFF2-40B4-BE49-F238E27FC236}">
              <a16:creationId xmlns:a16="http://schemas.microsoft.com/office/drawing/2014/main" id="{87D6FD9D-BCE3-4BDF-998A-6276DBEFD15E}"/>
            </a:ext>
          </a:extLst>
        </xdr:cNvPr>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43" name="n_3aveValue【図書館】&#10;一人当たり面積">
          <a:extLst>
            <a:ext uri="{FF2B5EF4-FFF2-40B4-BE49-F238E27FC236}">
              <a16:creationId xmlns:a16="http://schemas.microsoft.com/office/drawing/2014/main" id="{8824FE07-E8CA-4DE3-B58F-10D079A68B05}"/>
            </a:ext>
          </a:extLst>
        </xdr:cNvPr>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99077</xdr:rowOff>
    </xdr:from>
    <xdr:ext cx="469744" cy="259045"/>
    <xdr:sp macro="" textlink="">
      <xdr:nvSpPr>
        <xdr:cNvPr id="144" name="n_4aveValue【図書館】&#10;一人当たり面積">
          <a:extLst>
            <a:ext uri="{FF2B5EF4-FFF2-40B4-BE49-F238E27FC236}">
              <a16:creationId xmlns:a16="http://schemas.microsoft.com/office/drawing/2014/main" id="{95702B7A-CF37-4714-81D2-7CB84252769D}"/>
            </a:ext>
          </a:extLst>
        </xdr:cNvPr>
        <xdr:cNvSpPr txBox="1"/>
      </xdr:nvSpPr>
      <xdr:spPr>
        <a:xfrm>
          <a:off x="67374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16527</xdr:rowOff>
    </xdr:from>
    <xdr:ext cx="469744" cy="259045"/>
    <xdr:sp macro="" textlink="">
      <xdr:nvSpPr>
        <xdr:cNvPr id="145" name="n_1mainValue【図書館】&#10;一人当たり面積">
          <a:extLst>
            <a:ext uri="{FF2B5EF4-FFF2-40B4-BE49-F238E27FC236}">
              <a16:creationId xmlns:a16="http://schemas.microsoft.com/office/drawing/2014/main" id="{A5F60D59-82CF-4BBE-95D2-BA9B46BEA6B1}"/>
            </a:ext>
          </a:extLst>
        </xdr:cNvPr>
        <xdr:cNvSpPr txBox="1"/>
      </xdr:nvSpPr>
      <xdr:spPr>
        <a:xfrm>
          <a:off x="93917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16527</xdr:rowOff>
    </xdr:from>
    <xdr:ext cx="469744" cy="259045"/>
    <xdr:sp macro="" textlink="">
      <xdr:nvSpPr>
        <xdr:cNvPr id="146" name="n_2mainValue【図書館】&#10;一人当たり面積">
          <a:extLst>
            <a:ext uri="{FF2B5EF4-FFF2-40B4-BE49-F238E27FC236}">
              <a16:creationId xmlns:a16="http://schemas.microsoft.com/office/drawing/2014/main" id="{CBBFA10F-4106-4368-813F-EC192F467636}"/>
            </a:ext>
          </a:extLst>
        </xdr:cNvPr>
        <xdr:cNvSpPr txBox="1"/>
      </xdr:nvSpPr>
      <xdr:spPr>
        <a:xfrm>
          <a:off x="85154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16527</xdr:rowOff>
    </xdr:from>
    <xdr:ext cx="469744" cy="259045"/>
    <xdr:sp macro="" textlink="">
      <xdr:nvSpPr>
        <xdr:cNvPr id="147" name="n_3mainValue【図書館】&#10;一人当たり面積">
          <a:extLst>
            <a:ext uri="{FF2B5EF4-FFF2-40B4-BE49-F238E27FC236}">
              <a16:creationId xmlns:a16="http://schemas.microsoft.com/office/drawing/2014/main" id="{6CD0B36A-40B2-422B-A4BD-9DD027771559}"/>
            </a:ext>
          </a:extLst>
        </xdr:cNvPr>
        <xdr:cNvSpPr txBox="1"/>
      </xdr:nvSpPr>
      <xdr:spPr>
        <a:xfrm>
          <a:off x="76264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16527</xdr:rowOff>
    </xdr:from>
    <xdr:ext cx="469744" cy="259045"/>
    <xdr:sp macro="" textlink="">
      <xdr:nvSpPr>
        <xdr:cNvPr id="148" name="n_4mainValue【図書館】&#10;一人当たり面積">
          <a:extLst>
            <a:ext uri="{FF2B5EF4-FFF2-40B4-BE49-F238E27FC236}">
              <a16:creationId xmlns:a16="http://schemas.microsoft.com/office/drawing/2014/main" id="{AFBC399E-1226-4C22-A64E-002A49CBE9E3}"/>
            </a:ext>
          </a:extLst>
        </xdr:cNvPr>
        <xdr:cNvSpPr txBox="1"/>
      </xdr:nvSpPr>
      <xdr:spPr>
        <a:xfrm>
          <a:off x="67374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EA73CD2-88F0-4DB2-BD31-25D549A196A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B6A30F1-65F9-4EE0-810A-EAA4DA3112B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921FB3A-BCE1-47C0-868C-FCA66A38FC3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4562B68-00EF-4A1A-8494-DD08378D718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8C9C60A-1D9C-4DF0-9A39-28013DFEE2A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AF2523F-25F2-4608-970F-AD4EF47ADD7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DF69622-702F-4D58-A6F8-8A0A9181FB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4B4AE85-52A9-47C1-9527-0CC99EEDBBF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300007E-BE94-45A2-B3B9-0E98F21D460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1F2DA41-BFF6-478E-9189-D3CF57B9494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C25BC0E-862B-45C7-930D-55ABB4C64B7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4795AA4-F324-45E0-A5D7-36B9324BAA8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AC312F1-838C-4EF6-B39E-956D73217E9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C0440CD1-7DA2-4F9A-8698-647C40534EE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72A187B-F416-4F0C-BF64-14D27225C2F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53F8904-698B-4C3C-AE1F-527968A62CD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4CA2FC28-43E0-4902-A70F-39FF09E9F27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DA6A237-A6CF-4B50-8F37-E937984EA3C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2BECCFB-B99B-456D-B3AE-4C2A88E34BB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A127758-81F4-4CE0-8033-EE69816822C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76E8119-5A80-4F61-8905-7BE77C40538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2B2CC01B-98E9-4293-94F2-500D0F7EBFC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2CDAECA9-3674-4828-A008-BC32B4C13C9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455E902-AD73-4CCF-8454-6BEA6BBA1A5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AFC613BB-3FB4-4C4E-8243-3355C4F6A0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DE4EB0C9-3B32-4ABE-8D67-A2619AB4A8D5}"/>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186A33E3-15C4-47CC-B6D9-D10B82BB277D}"/>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31F6131E-5932-48EE-8E43-39055FB562CE}"/>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FDCF1F14-3113-4C68-8AB1-50273BD594B1}"/>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281EF0C4-87CA-4BF0-96F5-A3DBF0D98353}"/>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D380D0E6-DF77-4821-A0E6-0B9238AAAA0C}"/>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8323693A-8AF8-4F88-8364-4D220C232C86}"/>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1" name="フローチャート: 判断 180">
          <a:extLst>
            <a:ext uri="{FF2B5EF4-FFF2-40B4-BE49-F238E27FC236}">
              <a16:creationId xmlns:a16="http://schemas.microsoft.com/office/drawing/2014/main" id="{804E5733-D5B0-43FF-90DA-662E8EDFF15B}"/>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a:extLst>
            <a:ext uri="{FF2B5EF4-FFF2-40B4-BE49-F238E27FC236}">
              <a16:creationId xmlns:a16="http://schemas.microsoft.com/office/drawing/2014/main" id="{6A19B183-E757-48ED-B1DE-B6C52AC058F5}"/>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3" name="フローチャート: 判断 182">
          <a:extLst>
            <a:ext uri="{FF2B5EF4-FFF2-40B4-BE49-F238E27FC236}">
              <a16:creationId xmlns:a16="http://schemas.microsoft.com/office/drawing/2014/main" id="{32E7636F-820C-440D-8CEE-BF9962523FF4}"/>
            </a:ext>
          </a:extLst>
        </xdr:cNvPr>
        <xdr:cNvSpPr/>
      </xdr:nvSpPr>
      <xdr:spPr>
        <a:xfrm>
          <a:off x="1968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114119</xdr:rowOff>
    </xdr:from>
    <xdr:to>
      <xdr:col>6</xdr:col>
      <xdr:colOff>38100</xdr:colOff>
      <xdr:row>61</xdr:row>
      <xdr:rowOff>44269</xdr:rowOff>
    </xdr:to>
    <xdr:sp macro="" textlink="">
      <xdr:nvSpPr>
        <xdr:cNvPr id="184" name="フローチャート: 判断 183">
          <a:extLst>
            <a:ext uri="{FF2B5EF4-FFF2-40B4-BE49-F238E27FC236}">
              <a16:creationId xmlns:a16="http://schemas.microsoft.com/office/drawing/2014/main" id="{0673D340-F44D-4014-80B3-F3E69F01EC01}"/>
            </a:ext>
          </a:extLst>
        </xdr:cNvPr>
        <xdr:cNvSpPr/>
      </xdr:nvSpPr>
      <xdr:spPr>
        <a:xfrm>
          <a:off x="1079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931F334-B282-4021-8B86-F1849BAECF7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6621EEB-7C4D-4209-8535-234D66AEE23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9F54661-34D7-46BD-AD19-6DFD2921DF7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A4D83BF-8BA8-44F0-8D43-B819178D362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002D7DC-DCA2-44E2-A827-5E61E08812A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83094</xdr:rowOff>
    </xdr:from>
    <xdr:to>
      <xdr:col>24</xdr:col>
      <xdr:colOff>114300</xdr:colOff>
      <xdr:row>62</xdr:row>
      <xdr:rowOff>13244</xdr:rowOff>
    </xdr:to>
    <xdr:sp macro="" textlink="">
      <xdr:nvSpPr>
        <xdr:cNvPr id="190" name="楕円 189">
          <a:extLst>
            <a:ext uri="{FF2B5EF4-FFF2-40B4-BE49-F238E27FC236}">
              <a16:creationId xmlns:a16="http://schemas.microsoft.com/office/drawing/2014/main" id="{14CC4C3B-302E-489C-BF3F-45FCA879A14C}"/>
            </a:ext>
          </a:extLst>
        </xdr:cNvPr>
        <xdr:cNvSpPr/>
      </xdr:nvSpPr>
      <xdr:spPr>
        <a:xfrm>
          <a:off x="45847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61521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B60589BC-F8CA-480C-953E-BF7B434EF094}"/>
            </a:ext>
          </a:extLst>
        </xdr:cNvPr>
        <xdr:cNvSpPr txBox="1"/>
      </xdr:nvSpPr>
      <xdr:spPr>
        <a:xfrm>
          <a:off x="4673600"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48804</xdr:rowOff>
    </xdr:from>
    <xdr:to>
      <xdr:col>20</xdr:col>
      <xdr:colOff>38100</xdr:colOff>
      <xdr:row>61</xdr:row>
      <xdr:rowOff>150404</xdr:rowOff>
    </xdr:to>
    <xdr:sp macro="" textlink="">
      <xdr:nvSpPr>
        <xdr:cNvPr id="192" name="楕円 191">
          <a:extLst>
            <a:ext uri="{FF2B5EF4-FFF2-40B4-BE49-F238E27FC236}">
              <a16:creationId xmlns:a16="http://schemas.microsoft.com/office/drawing/2014/main" id="{D155FF1D-7211-4B9C-B63A-277A37107610}"/>
            </a:ext>
          </a:extLst>
        </xdr:cNvPr>
        <xdr:cNvSpPr/>
      </xdr:nvSpPr>
      <xdr:spPr>
        <a:xfrm>
          <a:off x="3746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99604</xdr:rowOff>
    </xdr:from>
    <xdr:to>
      <xdr:col>24</xdr:col>
      <xdr:colOff>63500</xdr:colOff>
      <xdr:row>61</xdr:row>
      <xdr:rowOff>133894</xdr:rowOff>
    </xdr:to>
    <xdr:cxnSp macro="">
      <xdr:nvCxnSpPr>
        <xdr:cNvPr id="193" name="直線コネクタ 192">
          <a:extLst>
            <a:ext uri="{FF2B5EF4-FFF2-40B4-BE49-F238E27FC236}">
              <a16:creationId xmlns:a16="http://schemas.microsoft.com/office/drawing/2014/main" id="{7E9EE574-EC29-440D-8528-6C0B8B326BD0}"/>
            </a:ext>
          </a:extLst>
        </xdr:cNvPr>
        <xdr:cNvCxnSpPr/>
      </xdr:nvCxnSpPr>
      <xdr:spPr>
        <a:xfrm>
          <a:off x="3797300" y="105580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50437</xdr:rowOff>
    </xdr:from>
    <xdr:to>
      <xdr:col>15</xdr:col>
      <xdr:colOff>101600</xdr:colOff>
      <xdr:row>61</xdr:row>
      <xdr:rowOff>152037</xdr:rowOff>
    </xdr:to>
    <xdr:sp macro="" textlink="">
      <xdr:nvSpPr>
        <xdr:cNvPr id="194" name="楕円 193">
          <a:extLst>
            <a:ext uri="{FF2B5EF4-FFF2-40B4-BE49-F238E27FC236}">
              <a16:creationId xmlns:a16="http://schemas.microsoft.com/office/drawing/2014/main" id="{5BBCFC0C-B588-414D-912A-AD0689771A70}"/>
            </a:ext>
          </a:extLst>
        </xdr:cNvPr>
        <xdr:cNvSpPr/>
      </xdr:nvSpPr>
      <xdr:spPr>
        <a:xfrm>
          <a:off x="2857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99604</xdr:rowOff>
    </xdr:from>
    <xdr:to>
      <xdr:col>19</xdr:col>
      <xdr:colOff>177800</xdr:colOff>
      <xdr:row>61</xdr:row>
      <xdr:rowOff>101237</xdr:rowOff>
    </xdr:to>
    <xdr:cxnSp macro="">
      <xdr:nvCxnSpPr>
        <xdr:cNvPr id="195" name="直線コネクタ 194">
          <a:extLst>
            <a:ext uri="{FF2B5EF4-FFF2-40B4-BE49-F238E27FC236}">
              <a16:creationId xmlns:a16="http://schemas.microsoft.com/office/drawing/2014/main" id="{2700B130-858E-40EF-8695-D6C752D4A194}"/>
            </a:ext>
          </a:extLst>
        </xdr:cNvPr>
        <xdr:cNvCxnSpPr/>
      </xdr:nvCxnSpPr>
      <xdr:spPr>
        <a:xfrm flipV="1">
          <a:off x="2908300" y="1055805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43906</xdr:rowOff>
    </xdr:from>
    <xdr:to>
      <xdr:col>10</xdr:col>
      <xdr:colOff>165100</xdr:colOff>
      <xdr:row>61</xdr:row>
      <xdr:rowOff>145506</xdr:rowOff>
    </xdr:to>
    <xdr:sp macro="" textlink="">
      <xdr:nvSpPr>
        <xdr:cNvPr id="196" name="楕円 195">
          <a:extLst>
            <a:ext uri="{FF2B5EF4-FFF2-40B4-BE49-F238E27FC236}">
              <a16:creationId xmlns:a16="http://schemas.microsoft.com/office/drawing/2014/main" id="{8A7F5CB2-A38F-4DE8-9E39-E7C9A8160AE9}"/>
            </a:ext>
          </a:extLst>
        </xdr:cNvPr>
        <xdr:cNvSpPr/>
      </xdr:nvSpPr>
      <xdr:spPr>
        <a:xfrm>
          <a:off x="1968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94706</xdr:rowOff>
    </xdr:from>
    <xdr:to>
      <xdr:col>15</xdr:col>
      <xdr:colOff>50800</xdr:colOff>
      <xdr:row>61</xdr:row>
      <xdr:rowOff>101237</xdr:rowOff>
    </xdr:to>
    <xdr:cxnSp macro="">
      <xdr:nvCxnSpPr>
        <xdr:cNvPr id="197" name="直線コネクタ 196">
          <a:extLst>
            <a:ext uri="{FF2B5EF4-FFF2-40B4-BE49-F238E27FC236}">
              <a16:creationId xmlns:a16="http://schemas.microsoft.com/office/drawing/2014/main" id="{44F65D3B-9163-4368-936C-AEC2023C1378}"/>
            </a:ext>
          </a:extLst>
        </xdr:cNvPr>
        <xdr:cNvCxnSpPr/>
      </xdr:nvCxnSpPr>
      <xdr:spPr>
        <a:xfrm>
          <a:off x="2019300" y="1055315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11249</xdr:rowOff>
    </xdr:from>
    <xdr:to>
      <xdr:col>6</xdr:col>
      <xdr:colOff>38100</xdr:colOff>
      <xdr:row>61</xdr:row>
      <xdr:rowOff>112849</xdr:rowOff>
    </xdr:to>
    <xdr:sp macro="" textlink="">
      <xdr:nvSpPr>
        <xdr:cNvPr id="198" name="楕円 197">
          <a:extLst>
            <a:ext uri="{FF2B5EF4-FFF2-40B4-BE49-F238E27FC236}">
              <a16:creationId xmlns:a16="http://schemas.microsoft.com/office/drawing/2014/main" id="{359FBB61-DC27-496D-975B-095E404C2D41}"/>
            </a:ext>
          </a:extLst>
        </xdr:cNvPr>
        <xdr:cNvSpPr/>
      </xdr:nvSpPr>
      <xdr:spPr>
        <a:xfrm>
          <a:off x="1079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62049</xdr:rowOff>
    </xdr:from>
    <xdr:to>
      <xdr:col>10</xdr:col>
      <xdr:colOff>114300</xdr:colOff>
      <xdr:row>61</xdr:row>
      <xdr:rowOff>94706</xdr:rowOff>
    </xdr:to>
    <xdr:cxnSp macro="">
      <xdr:nvCxnSpPr>
        <xdr:cNvPr id="199" name="直線コネクタ 198">
          <a:extLst>
            <a:ext uri="{FF2B5EF4-FFF2-40B4-BE49-F238E27FC236}">
              <a16:creationId xmlns:a16="http://schemas.microsoft.com/office/drawing/2014/main" id="{1A5B5F30-421B-4FC5-839B-2FAB5A02B040}"/>
            </a:ext>
          </a:extLst>
        </xdr:cNvPr>
        <xdr:cNvCxnSpPr/>
      </xdr:nvCxnSpPr>
      <xdr:spPr>
        <a:xfrm>
          <a:off x="1130300" y="105204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0" name="n_1aveValue【体育館・プール】&#10;有形固定資産減価償却率">
          <a:extLst>
            <a:ext uri="{FF2B5EF4-FFF2-40B4-BE49-F238E27FC236}">
              <a16:creationId xmlns:a16="http://schemas.microsoft.com/office/drawing/2014/main" id="{5EF48390-D60A-447C-81E2-A740D884B536}"/>
            </a:ext>
          </a:extLst>
        </xdr:cNvPr>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201" name="n_2aveValue【体育館・プール】&#10;有形固定資産減価償却率">
          <a:extLst>
            <a:ext uri="{FF2B5EF4-FFF2-40B4-BE49-F238E27FC236}">
              <a16:creationId xmlns:a16="http://schemas.microsoft.com/office/drawing/2014/main" id="{EEA705FE-C6B3-4CD7-8453-D1CFAD62F88B}"/>
            </a:ext>
          </a:extLst>
        </xdr:cNvPr>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90187</xdr:rowOff>
    </xdr:from>
    <xdr:ext cx="405111" cy="259045"/>
    <xdr:sp macro="" textlink="">
      <xdr:nvSpPr>
        <xdr:cNvPr id="202" name="n_3aveValue【体育館・プール】&#10;有形固定資産減価償却率">
          <a:extLst>
            <a:ext uri="{FF2B5EF4-FFF2-40B4-BE49-F238E27FC236}">
              <a16:creationId xmlns:a16="http://schemas.microsoft.com/office/drawing/2014/main" id="{8F56125D-0046-4C1C-B8E2-F63B0E5594D0}"/>
            </a:ext>
          </a:extLst>
        </xdr:cNvPr>
        <xdr:cNvSpPr txBox="1"/>
      </xdr:nvSpPr>
      <xdr:spPr>
        <a:xfrm>
          <a:off x="1816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60796</xdr:rowOff>
    </xdr:from>
    <xdr:ext cx="405111" cy="259045"/>
    <xdr:sp macro="" textlink="">
      <xdr:nvSpPr>
        <xdr:cNvPr id="203" name="n_4aveValue【体育館・プール】&#10;有形固定資産減価償却率">
          <a:extLst>
            <a:ext uri="{FF2B5EF4-FFF2-40B4-BE49-F238E27FC236}">
              <a16:creationId xmlns:a16="http://schemas.microsoft.com/office/drawing/2014/main" id="{4D7A81A3-7ECB-4C21-A282-3C85E62BB3E5}"/>
            </a:ext>
          </a:extLst>
        </xdr:cNvPr>
        <xdr:cNvSpPr txBox="1"/>
      </xdr:nvSpPr>
      <xdr:spPr>
        <a:xfrm>
          <a:off x="927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141531</xdr:rowOff>
    </xdr:from>
    <xdr:ext cx="405111" cy="259045"/>
    <xdr:sp macro="" textlink="">
      <xdr:nvSpPr>
        <xdr:cNvPr id="204" name="n_1mainValue【体育館・プール】&#10;有形固定資産減価償却率">
          <a:extLst>
            <a:ext uri="{FF2B5EF4-FFF2-40B4-BE49-F238E27FC236}">
              <a16:creationId xmlns:a16="http://schemas.microsoft.com/office/drawing/2014/main" id="{A533957D-9E0F-4346-936B-14C177133B30}"/>
            </a:ext>
          </a:extLst>
        </xdr:cNvPr>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143164</xdr:rowOff>
    </xdr:from>
    <xdr:ext cx="405111" cy="259045"/>
    <xdr:sp macro="" textlink="">
      <xdr:nvSpPr>
        <xdr:cNvPr id="205" name="n_2mainValue【体育館・プール】&#10;有形固定資産減価償却率">
          <a:extLst>
            <a:ext uri="{FF2B5EF4-FFF2-40B4-BE49-F238E27FC236}">
              <a16:creationId xmlns:a16="http://schemas.microsoft.com/office/drawing/2014/main" id="{DB318C7D-02EB-457C-8885-37539049AEED}"/>
            </a:ext>
          </a:extLst>
        </xdr:cNvPr>
        <xdr:cNvSpPr txBox="1"/>
      </xdr:nvSpPr>
      <xdr:spPr>
        <a:xfrm>
          <a:off x="2705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136633</xdr:rowOff>
    </xdr:from>
    <xdr:ext cx="405111" cy="259045"/>
    <xdr:sp macro="" textlink="">
      <xdr:nvSpPr>
        <xdr:cNvPr id="206" name="n_3mainValue【体育館・プール】&#10;有形固定資産減価償却率">
          <a:extLst>
            <a:ext uri="{FF2B5EF4-FFF2-40B4-BE49-F238E27FC236}">
              <a16:creationId xmlns:a16="http://schemas.microsoft.com/office/drawing/2014/main" id="{B6E1A9F8-94F1-4529-B4FD-56AE20EB07F8}"/>
            </a:ext>
          </a:extLst>
        </xdr:cNvPr>
        <xdr:cNvSpPr txBox="1"/>
      </xdr:nvSpPr>
      <xdr:spPr>
        <a:xfrm>
          <a:off x="1816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103976</xdr:rowOff>
    </xdr:from>
    <xdr:ext cx="405111" cy="259045"/>
    <xdr:sp macro="" textlink="">
      <xdr:nvSpPr>
        <xdr:cNvPr id="207" name="n_4mainValue【体育館・プール】&#10;有形固定資産減価償却率">
          <a:extLst>
            <a:ext uri="{FF2B5EF4-FFF2-40B4-BE49-F238E27FC236}">
              <a16:creationId xmlns:a16="http://schemas.microsoft.com/office/drawing/2014/main" id="{AFAD5FFF-772B-432C-9D0E-5118F7CC1DDC}"/>
            </a:ext>
          </a:extLst>
        </xdr:cNvPr>
        <xdr:cNvSpPr txBox="1"/>
      </xdr:nvSpPr>
      <xdr:spPr>
        <a:xfrm>
          <a:off x="927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5301005-CFEB-425F-95DA-E509F08D480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2A120A9-175B-4690-B792-83345FBCE0C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C89B7FC4-C3C0-4E78-BC5C-B3EF36AEE27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8B3593A-AC91-4502-AAE4-A2777F792A4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4C16E67-51F4-4A52-8774-EA192D2A5B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1CBF55F-F7CA-4F03-977D-52D2050D01B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2D16D02-D84A-4DC9-AAB1-2EEEA7D9474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D50135B-C00B-4EDF-8DC3-F33C9BC389B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CBC1E4E-B80E-45F9-943F-0966A8010A1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6B151A0-AFE7-48A5-8A69-E0BD8F9C1B9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2CF61AB9-FD17-42D4-9AC9-9FB71A2D1C3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6FBEFE13-D9FB-4A5A-93FF-94C0F9DE846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978988D7-495D-41C3-B7B3-92E0562D451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59735A55-3E32-46E2-A46C-3A9EDF1E974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411E6058-DC04-4D8D-9D3F-71BD89FEB14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A900BD35-61AB-4EBF-B64B-F9E259E05A7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A845B4E-23A7-491E-9BC3-D03B27FF621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F60DE5FA-FF1A-4593-9B0C-9677D04375D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68C78722-0EC3-45D0-BF97-7BCCFC0C82B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9F6CC497-F54C-440F-9F89-7B14CE9CA83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23EB3F47-612D-4F6F-A431-D26EACE7C20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9A8E88C6-B354-4C7C-90D0-5ED420F4962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397BF95D-6607-493A-9561-B3D918DBBE7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2CC72FD-11FF-4405-88B8-92728CDD5AFD}"/>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7CEA651A-54CF-43EE-BE60-096395F846C5}"/>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1BEE88F7-DD40-4A68-8280-B781FA25D835}"/>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ED38404F-F9B9-4E50-8D66-28E84CBCD9EE}"/>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4E51E03E-72EC-4CA3-A768-A0C674A445AF}"/>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B8FD7945-3DAF-424C-9630-D8DF95C2401F}"/>
            </a:ext>
          </a:extLst>
        </xdr:cNvPr>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34D2742C-A9F1-47EF-8467-645DADC995AC}"/>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61595</xdr:rowOff>
    </xdr:from>
    <xdr:to>
      <xdr:col>50</xdr:col>
      <xdr:colOff>165100</xdr:colOff>
      <xdr:row>61</xdr:row>
      <xdr:rowOff>163195</xdr:rowOff>
    </xdr:to>
    <xdr:sp macro="" textlink="">
      <xdr:nvSpPr>
        <xdr:cNvPr id="238" name="フローチャート: 判断 237">
          <a:extLst>
            <a:ext uri="{FF2B5EF4-FFF2-40B4-BE49-F238E27FC236}">
              <a16:creationId xmlns:a16="http://schemas.microsoft.com/office/drawing/2014/main" id="{AA481B25-89BB-4687-ACC9-170024D92FB6}"/>
            </a:ext>
          </a:extLst>
        </xdr:cNvPr>
        <xdr:cNvSpPr/>
      </xdr:nvSpPr>
      <xdr:spPr>
        <a:xfrm>
          <a:off x="9588500" y="1052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39" name="フローチャート: 判断 238">
          <a:extLst>
            <a:ext uri="{FF2B5EF4-FFF2-40B4-BE49-F238E27FC236}">
              <a16:creationId xmlns:a16="http://schemas.microsoft.com/office/drawing/2014/main" id="{32FD247F-8F6E-42A9-8A3E-513B0EEAF690}"/>
            </a:ext>
          </a:extLst>
        </xdr:cNvPr>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53975</xdr:rowOff>
    </xdr:from>
    <xdr:to>
      <xdr:col>41</xdr:col>
      <xdr:colOff>101600</xdr:colOff>
      <xdr:row>61</xdr:row>
      <xdr:rowOff>155575</xdr:rowOff>
    </xdr:to>
    <xdr:sp macro="" textlink="">
      <xdr:nvSpPr>
        <xdr:cNvPr id="240" name="フローチャート: 判断 239">
          <a:extLst>
            <a:ext uri="{FF2B5EF4-FFF2-40B4-BE49-F238E27FC236}">
              <a16:creationId xmlns:a16="http://schemas.microsoft.com/office/drawing/2014/main" id="{F841E11E-6897-41D1-A8B1-CDBB09193778}"/>
            </a:ext>
          </a:extLst>
        </xdr:cNvPr>
        <xdr:cNvSpPr/>
      </xdr:nvSpPr>
      <xdr:spPr>
        <a:xfrm>
          <a:off x="7810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80645</xdr:rowOff>
    </xdr:from>
    <xdr:to>
      <xdr:col>36</xdr:col>
      <xdr:colOff>165100</xdr:colOff>
      <xdr:row>62</xdr:row>
      <xdr:rowOff>10795</xdr:rowOff>
    </xdr:to>
    <xdr:sp macro="" textlink="">
      <xdr:nvSpPr>
        <xdr:cNvPr id="241" name="フローチャート: 判断 240">
          <a:extLst>
            <a:ext uri="{FF2B5EF4-FFF2-40B4-BE49-F238E27FC236}">
              <a16:creationId xmlns:a16="http://schemas.microsoft.com/office/drawing/2014/main" id="{19DFAB0C-12D3-472A-B733-452436377CF0}"/>
            </a:ext>
          </a:extLst>
        </xdr:cNvPr>
        <xdr:cNvSpPr/>
      </xdr:nvSpPr>
      <xdr:spPr>
        <a:xfrm>
          <a:off x="6921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8084155-4F42-46DD-8C2F-72CD47DFCAA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D406F39-153B-4326-85C0-2E6BFFB2FDB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78D72E1-8D54-4599-B3BC-CB736B2A86E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6BE9677-2466-4E09-8B05-7164A7A2A1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DBF1959-ADCC-453C-8C86-47BF32F892E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137795</xdr:rowOff>
    </xdr:from>
    <xdr:to>
      <xdr:col>55</xdr:col>
      <xdr:colOff>50800</xdr:colOff>
      <xdr:row>63</xdr:row>
      <xdr:rowOff>67945</xdr:rowOff>
    </xdr:to>
    <xdr:sp macro="" textlink="">
      <xdr:nvSpPr>
        <xdr:cNvPr id="247" name="楕円 246">
          <a:extLst>
            <a:ext uri="{FF2B5EF4-FFF2-40B4-BE49-F238E27FC236}">
              <a16:creationId xmlns:a16="http://schemas.microsoft.com/office/drawing/2014/main" id="{3CAB6213-14E7-405F-A754-A8319960A603}"/>
            </a:ext>
          </a:extLst>
        </xdr:cNvPr>
        <xdr:cNvSpPr/>
      </xdr:nvSpPr>
      <xdr:spPr>
        <a:xfrm>
          <a:off x="10426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116222</xdr:rowOff>
    </xdr:from>
    <xdr:ext cx="469744" cy="259045"/>
    <xdr:sp macro="" textlink="">
      <xdr:nvSpPr>
        <xdr:cNvPr id="248" name="【体育館・プール】&#10;一人当たり面積該当値テキスト">
          <a:extLst>
            <a:ext uri="{FF2B5EF4-FFF2-40B4-BE49-F238E27FC236}">
              <a16:creationId xmlns:a16="http://schemas.microsoft.com/office/drawing/2014/main" id="{21BE5538-2878-45C1-BBB3-2CEF2ACB7548}"/>
            </a:ext>
          </a:extLst>
        </xdr:cNvPr>
        <xdr:cNvSpPr txBox="1"/>
      </xdr:nvSpPr>
      <xdr:spPr>
        <a:xfrm>
          <a:off x="10515600"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109220</xdr:rowOff>
    </xdr:from>
    <xdr:to>
      <xdr:col>50</xdr:col>
      <xdr:colOff>165100</xdr:colOff>
      <xdr:row>63</xdr:row>
      <xdr:rowOff>39370</xdr:rowOff>
    </xdr:to>
    <xdr:sp macro="" textlink="">
      <xdr:nvSpPr>
        <xdr:cNvPr id="249" name="楕円 248">
          <a:extLst>
            <a:ext uri="{FF2B5EF4-FFF2-40B4-BE49-F238E27FC236}">
              <a16:creationId xmlns:a16="http://schemas.microsoft.com/office/drawing/2014/main" id="{DCF7520F-4645-4A72-8692-6F023BF6FFE4}"/>
            </a:ext>
          </a:extLst>
        </xdr:cNvPr>
        <xdr:cNvSpPr/>
      </xdr:nvSpPr>
      <xdr:spPr>
        <a:xfrm>
          <a:off x="958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63</xdr:row>
      <xdr:rowOff>17145</xdr:rowOff>
    </xdr:to>
    <xdr:cxnSp macro="">
      <xdr:nvCxnSpPr>
        <xdr:cNvPr id="250" name="直線コネクタ 249">
          <a:extLst>
            <a:ext uri="{FF2B5EF4-FFF2-40B4-BE49-F238E27FC236}">
              <a16:creationId xmlns:a16="http://schemas.microsoft.com/office/drawing/2014/main" id="{98FB7B2E-2A74-44DC-B9D4-E60E26D6BE3A}"/>
            </a:ext>
          </a:extLst>
        </xdr:cNvPr>
        <xdr:cNvCxnSpPr/>
      </xdr:nvCxnSpPr>
      <xdr:spPr>
        <a:xfrm>
          <a:off x="9639300" y="107899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109220</xdr:rowOff>
    </xdr:from>
    <xdr:to>
      <xdr:col>46</xdr:col>
      <xdr:colOff>38100</xdr:colOff>
      <xdr:row>63</xdr:row>
      <xdr:rowOff>39370</xdr:rowOff>
    </xdr:to>
    <xdr:sp macro="" textlink="">
      <xdr:nvSpPr>
        <xdr:cNvPr id="251" name="楕円 250">
          <a:extLst>
            <a:ext uri="{FF2B5EF4-FFF2-40B4-BE49-F238E27FC236}">
              <a16:creationId xmlns:a16="http://schemas.microsoft.com/office/drawing/2014/main" id="{E57C7524-7FFB-43C5-AB29-76F316CD31B6}"/>
            </a:ext>
          </a:extLst>
        </xdr:cNvPr>
        <xdr:cNvSpPr/>
      </xdr:nvSpPr>
      <xdr:spPr>
        <a:xfrm>
          <a:off x="8699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160020</xdr:rowOff>
    </xdr:from>
    <xdr:to>
      <xdr:col>50</xdr:col>
      <xdr:colOff>114300</xdr:colOff>
      <xdr:row>62</xdr:row>
      <xdr:rowOff>160020</xdr:rowOff>
    </xdr:to>
    <xdr:cxnSp macro="">
      <xdr:nvCxnSpPr>
        <xdr:cNvPr id="252" name="直線コネクタ 251">
          <a:extLst>
            <a:ext uri="{FF2B5EF4-FFF2-40B4-BE49-F238E27FC236}">
              <a16:creationId xmlns:a16="http://schemas.microsoft.com/office/drawing/2014/main" id="{1532236C-D118-432A-95AF-F1835C49BF9F}"/>
            </a:ext>
          </a:extLst>
        </xdr:cNvPr>
        <xdr:cNvCxnSpPr/>
      </xdr:nvCxnSpPr>
      <xdr:spPr>
        <a:xfrm>
          <a:off x="8750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109220</xdr:rowOff>
    </xdr:from>
    <xdr:to>
      <xdr:col>41</xdr:col>
      <xdr:colOff>101600</xdr:colOff>
      <xdr:row>63</xdr:row>
      <xdr:rowOff>39370</xdr:rowOff>
    </xdr:to>
    <xdr:sp macro="" textlink="">
      <xdr:nvSpPr>
        <xdr:cNvPr id="253" name="楕円 252">
          <a:extLst>
            <a:ext uri="{FF2B5EF4-FFF2-40B4-BE49-F238E27FC236}">
              <a16:creationId xmlns:a16="http://schemas.microsoft.com/office/drawing/2014/main" id="{6F7090BD-D091-4111-A2DA-9A5CDA26C17B}"/>
            </a:ext>
          </a:extLst>
        </xdr:cNvPr>
        <xdr:cNvSpPr/>
      </xdr:nvSpPr>
      <xdr:spPr>
        <a:xfrm>
          <a:off x="781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160020</xdr:rowOff>
    </xdr:from>
    <xdr:to>
      <xdr:col>45</xdr:col>
      <xdr:colOff>177800</xdr:colOff>
      <xdr:row>62</xdr:row>
      <xdr:rowOff>160020</xdr:rowOff>
    </xdr:to>
    <xdr:cxnSp macro="">
      <xdr:nvCxnSpPr>
        <xdr:cNvPr id="254" name="直線コネクタ 253">
          <a:extLst>
            <a:ext uri="{FF2B5EF4-FFF2-40B4-BE49-F238E27FC236}">
              <a16:creationId xmlns:a16="http://schemas.microsoft.com/office/drawing/2014/main" id="{22DFD2AE-D7B5-4D47-8FEB-650FCED48772}"/>
            </a:ext>
          </a:extLst>
        </xdr:cNvPr>
        <xdr:cNvCxnSpPr/>
      </xdr:nvCxnSpPr>
      <xdr:spPr>
        <a:xfrm>
          <a:off x="7861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109220</xdr:rowOff>
    </xdr:from>
    <xdr:to>
      <xdr:col>36</xdr:col>
      <xdr:colOff>165100</xdr:colOff>
      <xdr:row>63</xdr:row>
      <xdr:rowOff>39370</xdr:rowOff>
    </xdr:to>
    <xdr:sp macro="" textlink="">
      <xdr:nvSpPr>
        <xdr:cNvPr id="255" name="楕円 254">
          <a:extLst>
            <a:ext uri="{FF2B5EF4-FFF2-40B4-BE49-F238E27FC236}">
              <a16:creationId xmlns:a16="http://schemas.microsoft.com/office/drawing/2014/main" id="{48D3F998-AB3C-4170-96EC-4B8C30AF57FF}"/>
            </a:ext>
          </a:extLst>
        </xdr:cNvPr>
        <xdr:cNvSpPr/>
      </xdr:nvSpPr>
      <xdr:spPr>
        <a:xfrm>
          <a:off x="6921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160020</xdr:rowOff>
    </xdr:from>
    <xdr:to>
      <xdr:col>41</xdr:col>
      <xdr:colOff>50800</xdr:colOff>
      <xdr:row>62</xdr:row>
      <xdr:rowOff>160020</xdr:rowOff>
    </xdr:to>
    <xdr:cxnSp macro="">
      <xdr:nvCxnSpPr>
        <xdr:cNvPr id="256" name="直線コネクタ 255">
          <a:extLst>
            <a:ext uri="{FF2B5EF4-FFF2-40B4-BE49-F238E27FC236}">
              <a16:creationId xmlns:a16="http://schemas.microsoft.com/office/drawing/2014/main" id="{9B63C078-12FC-43FF-AD2C-9D8F121CB6AC}"/>
            </a:ext>
          </a:extLst>
        </xdr:cNvPr>
        <xdr:cNvCxnSpPr/>
      </xdr:nvCxnSpPr>
      <xdr:spPr>
        <a:xfrm>
          <a:off x="6972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8272</xdr:rowOff>
    </xdr:from>
    <xdr:ext cx="469744" cy="259045"/>
    <xdr:sp macro="" textlink="">
      <xdr:nvSpPr>
        <xdr:cNvPr id="257" name="n_1aveValue【体育館・プール】&#10;一人当たり面積">
          <a:extLst>
            <a:ext uri="{FF2B5EF4-FFF2-40B4-BE49-F238E27FC236}">
              <a16:creationId xmlns:a16="http://schemas.microsoft.com/office/drawing/2014/main" id="{16D49891-DF26-4FFB-9112-82FB727AB519}"/>
            </a:ext>
          </a:extLst>
        </xdr:cNvPr>
        <xdr:cNvSpPr txBox="1"/>
      </xdr:nvSpPr>
      <xdr:spPr>
        <a:xfrm>
          <a:off x="9391727" y="1029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58" name="n_2aveValue【体育館・プール】&#10;一人当たり面積">
          <a:extLst>
            <a:ext uri="{FF2B5EF4-FFF2-40B4-BE49-F238E27FC236}">
              <a16:creationId xmlns:a16="http://schemas.microsoft.com/office/drawing/2014/main" id="{199DC96D-B52A-4D5A-A4D1-6EA9D7AF7A80}"/>
            </a:ext>
          </a:extLst>
        </xdr:cNvPr>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652</xdr:rowOff>
    </xdr:from>
    <xdr:ext cx="469744" cy="259045"/>
    <xdr:sp macro="" textlink="">
      <xdr:nvSpPr>
        <xdr:cNvPr id="259" name="n_3aveValue【体育館・プール】&#10;一人当たり面積">
          <a:extLst>
            <a:ext uri="{FF2B5EF4-FFF2-40B4-BE49-F238E27FC236}">
              <a16:creationId xmlns:a16="http://schemas.microsoft.com/office/drawing/2014/main" id="{E489C404-CDB1-4E49-B926-D3CD9898F0DC}"/>
            </a:ext>
          </a:extLst>
        </xdr:cNvPr>
        <xdr:cNvSpPr txBox="1"/>
      </xdr:nvSpPr>
      <xdr:spPr>
        <a:xfrm>
          <a:off x="7626427" y="102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27322</xdr:rowOff>
    </xdr:from>
    <xdr:ext cx="469744" cy="259045"/>
    <xdr:sp macro="" textlink="">
      <xdr:nvSpPr>
        <xdr:cNvPr id="260" name="n_4aveValue【体育館・プール】&#10;一人当たり面積">
          <a:extLst>
            <a:ext uri="{FF2B5EF4-FFF2-40B4-BE49-F238E27FC236}">
              <a16:creationId xmlns:a16="http://schemas.microsoft.com/office/drawing/2014/main" id="{56ECCC67-0F96-44F0-989A-13AD04F50046}"/>
            </a:ext>
          </a:extLst>
        </xdr:cNvPr>
        <xdr:cNvSpPr txBox="1"/>
      </xdr:nvSpPr>
      <xdr:spPr>
        <a:xfrm>
          <a:off x="6737427" y="1031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30497</xdr:rowOff>
    </xdr:from>
    <xdr:ext cx="469744" cy="259045"/>
    <xdr:sp macro="" textlink="">
      <xdr:nvSpPr>
        <xdr:cNvPr id="261" name="n_1mainValue【体育館・プール】&#10;一人当たり面積">
          <a:extLst>
            <a:ext uri="{FF2B5EF4-FFF2-40B4-BE49-F238E27FC236}">
              <a16:creationId xmlns:a16="http://schemas.microsoft.com/office/drawing/2014/main" id="{30246355-B4E0-4583-B633-E1A22E674110}"/>
            </a:ext>
          </a:extLst>
        </xdr:cNvPr>
        <xdr:cNvSpPr txBox="1"/>
      </xdr:nvSpPr>
      <xdr:spPr>
        <a:xfrm>
          <a:off x="9391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30497</xdr:rowOff>
    </xdr:from>
    <xdr:ext cx="469744" cy="259045"/>
    <xdr:sp macro="" textlink="">
      <xdr:nvSpPr>
        <xdr:cNvPr id="262" name="n_2mainValue【体育館・プール】&#10;一人当たり面積">
          <a:extLst>
            <a:ext uri="{FF2B5EF4-FFF2-40B4-BE49-F238E27FC236}">
              <a16:creationId xmlns:a16="http://schemas.microsoft.com/office/drawing/2014/main" id="{0ACF4637-BF9E-42CD-8D2C-576F117D6D7D}"/>
            </a:ext>
          </a:extLst>
        </xdr:cNvPr>
        <xdr:cNvSpPr txBox="1"/>
      </xdr:nvSpPr>
      <xdr:spPr>
        <a:xfrm>
          <a:off x="8515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30497</xdr:rowOff>
    </xdr:from>
    <xdr:ext cx="469744" cy="259045"/>
    <xdr:sp macro="" textlink="">
      <xdr:nvSpPr>
        <xdr:cNvPr id="263" name="n_3mainValue【体育館・プール】&#10;一人当たり面積">
          <a:extLst>
            <a:ext uri="{FF2B5EF4-FFF2-40B4-BE49-F238E27FC236}">
              <a16:creationId xmlns:a16="http://schemas.microsoft.com/office/drawing/2014/main" id="{8F26B20D-21AD-48D4-A4AE-E51B99C0BF75}"/>
            </a:ext>
          </a:extLst>
        </xdr:cNvPr>
        <xdr:cNvSpPr txBox="1"/>
      </xdr:nvSpPr>
      <xdr:spPr>
        <a:xfrm>
          <a:off x="7626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30497</xdr:rowOff>
    </xdr:from>
    <xdr:ext cx="469744" cy="259045"/>
    <xdr:sp macro="" textlink="">
      <xdr:nvSpPr>
        <xdr:cNvPr id="264" name="n_4mainValue【体育館・プール】&#10;一人当たり面積">
          <a:extLst>
            <a:ext uri="{FF2B5EF4-FFF2-40B4-BE49-F238E27FC236}">
              <a16:creationId xmlns:a16="http://schemas.microsoft.com/office/drawing/2014/main" id="{13175428-5D00-40CF-9B9C-2A2DF26C1C90}"/>
            </a:ext>
          </a:extLst>
        </xdr:cNvPr>
        <xdr:cNvSpPr txBox="1"/>
      </xdr:nvSpPr>
      <xdr:spPr>
        <a:xfrm>
          <a:off x="6737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226F54A-05ED-4FF8-A83F-D7B54D9F69D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A80A3145-624C-48C2-B2DF-F4E3F716ECD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A7635F14-5294-44C1-BA7F-63E03BC187D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C17B74-CB81-42D1-9361-832D3D7BCC2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991122D8-6679-4DF7-AB5A-BE72F78629C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1663D95-E6E7-412B-A865-A833F714BBD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70DEFDC-599F-4EFF-B6F2-E729F1612FB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5E43866-C3D6-47EA-A873-16C4859B00A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4B6ECA56-B602-4BFF-8CEC-25B6D8BDE33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C000FE3A-8B51-49FB-B77C-37C9EC1CDE3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33B0209F-5760-4D61-8BC4-DE5542EE068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E220067F-B9E8-4289-9CD2-F473A8E9E18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C97B5DAE-88E1-4F80-AFA5-27829D744F9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810CE951-3225-48C1-9590-C1E8027863D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285F0444-B713-4001-9484-7F0B7960FB0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730DB548-939E-4615-BB17-846AD6B4384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7706806D-ED57-455E-B523-BEA5F934DC2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120F5A8B-E93B-4759-A4ED-977C558516D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E67596C6-88E8-4B50-93D2-511A6C68A43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F9E64E82-8F9F-4AC7-BF94-078003A9193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A1FD23E6-0319-4AD1-A165-BDEA9377488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407A2916-7A6F-4F8F-81B8-5728D8D086D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9BD413A-1BEE-4A34-965B-C6DE234E954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8A98EE55-191D-4859-AD3A-E6E1DA86EB0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4AE69EF6-1F9D-4C6B-AE28-640F0377C119}"/>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C05F6B9F-BEFB-44EA-81CA-CA374D37B793}"/>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35962C34-4891-4BFB-B097-987B22687C86}"/>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E0DB609C-4C35-424C-9D5D-66584EE914B8}"/>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A198B10E-7B1B-4E67-A376-67895762E04D}"/>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71286ED4-B17D-409E-8DD0-0B1DA4672CB5}"/>
            </a:ext>
          </a:extLst>
        </xdr:cNvPr>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E48FD974-53E6-4E78-A1F2-3DD4DB33A66B}"/>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6" name="フローチャート: 判断 295">
          <a:extLst>
            <a:ext uri="{FF2B5EF4-FFF2-40B4-BE49-F238E27FC236}">
              <a16:creationId xmlns:a16="http://schemas.microsoft.com/office/drawing/2014/main" id="{89EDB6F8-3C8C-4E53-A4D3-30AFCB672B82}"/>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7" name="フローチャート: 判断 296">
          <a:extLst>
            <a:ext uri="{FF2B5EF4-FFF2-40B4-BE49-F238E27FC236}">
              <a16:creationId xmlns:a16="http://schemas.microsoft.com/office/drawing/2014/main" id="{9B689FAC-C55F-4852-821C-AA1F46EFEA44}"/>
            </a:ext>
          </a:extLst>
        </xdr:cNvPr>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8" name="フローチャート: 判断 297">
          <a:extLst>
            <a:ext uri="{FF2B5EF4-FFF2-40B4-BE49-F238E27FC236}">
              <a16:creationId xmlns:a16="http://schemas.microsoft.com/office/drawing/2014/main" id="{769E8635-87DE-4593-8EF1-17289FE506B1}"/>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299" name="フローチャート: 判断 298">
          <a:extLst>
            <a:ext uri="{FF2B5EF4-FFF2-40B4-BE49-F238E27FC236}">
              <a16:creationId xmlns:a16="http://schemas.microsoft.com/office/drawing/2014/main" id="{224FF70E-420E-4308-A180-D85B2AC368EC}"/>
            </a:ext>
          </a:extLst>
        </xdr:cNvPr>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C619BC5-A393-4BB0-94B0-5EB93D7CE20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0E0FB22-F811-4DF1-AE4C-B749EAC712B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E18BEE2-DF82-4089-B929-1321958F94E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A1C47B4-9F5C-496A-8F70-66433C055ED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D7F8949-04BF-416A-9F36-C298C2F0505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156845</xdr:rowOff>
    </xdr:from>
    <xdr:to>
      <xdr:col>24</xdr:col>
      <xdr:colOff>114300</xdr:colOff>
      <xdr:row>83</xdr:row>
      <xdr:rowOff>86995</xdr:rowOff>
    </xdr:to>
    <xdr:sp macro="" textlink="">
      <xdr:nvSpPr>
        <xdr:cNvPr id="305" name="楕円 304">
          <a:extLst>
            <a:ext uri="{FF2B5EF4-FFF2-40B4-BE49-F238E27FC236}">
              <a16:creationId xmlns:a16="http://schemas.microsoft.com/office/drawing/2014/main" id="{18567C18-3D4D-4213-A970-5AB455DFF9C5}"/>
            </a:ext>
          </a:extLst>
        </xdr:cNvPr>
        <xdr:cNvSpPr/>
      </xdr:nvSpPr>
      <xdr:spPr>
        <a:xfrm>
          <a:off x="45847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135272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4820EBCD-C161-4CAB-A322-4A601BA4AA9C}"/>
            </a:ext>
          </a:extLst>
        </xdr:cNvPr>
        <xdr:cNvSpPr txBox="1"/>
      </xdr:nvSpPr>
      <xdr:spPr>
        <a:xfrm>
          <a:off x="4673600"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307" name="楕円 306">
          <a:extLst>
            <a:ext uri="{FF2B5EF4-FFF2-40B4-BE49-F238E27FC236}">
              <a16:creationId xmlns:a16="http://schemas.microsoft.com/office/drawing/2014/main" id="{FE3BB40B-B103-43E4-A9B7-6A4B0A008EDA}"/>
            </a:ext>
          </a:extLst>
        </xdr:cNvPr>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83</xdr:row>
      <xdr:rowOff>36195</xdr:rowOff>
    </xdr:to>
    <xdr:cxnSp macro="">
      <xdr:nvCxnSpPr>
        <xdr:cNvPr id="308" name="直線コネクタ 307">
          <a:extLst>
            <a:ext uri="{FF2B5EF4-FFF2-40B4-BE49-F238E27FC236}">
              <a16:creationId xmlns:a16="http://schemas.microsoft.com/office/drawing/2014/main" id="{9A72479A-F73E-47FC-9CD5-97FCDDAC2B23}"/>
            </a:ext>
          </a:extLst>
        </xdr:cNvPr>
        <xdr:cNvCxnSpPr/>
      </xdr:nvCxnSpPr>
      <xdr:spPr>
        <a:xfrm>
          <a:off x="3797300" y="1419987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309" name="楕円 308">
          <a:extLst>
            <a:ext uri="{FF2B5EF4-FFF2-40B4-BE49-F238E27FC236}">
              <a16:creationId xmlns:a16="http://schemas.microsoft.com/office/drawing/2014/main" id="{F172E614-A3F1-406A-BD9E-157FADF0518E}"/>
            </a:ext>
          </a:extLst>
        </xdr:cNvPr>
        <xdr:cNvSpPr/>
      </xdr:nvSpPr>
      <xdr:spPr>
        <a:xfrm>
          <a:off x="2857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125730</xdr:rowOff>
    </xdr:from>
    <xdr:to>
      <xdr:col>19</xdr:col>
      <xdr:colOff>177800</xdr:colOff>
      <xdr:row>82</xdr:row>
      <xdr:rowOff>140970</xdr:rowOff>
    </xdr:to>
    <xdr:cxnSp macro="">
      <xdr:nvCxnSpPr>
        <xdr:cNvPr id="310" name="直線コネクタ 309">
          <a:extLst>
            <a:ext uri="{FF2B5EF4-FFF2-40B4-BE49-F238E27FC236}">
              <a16:creationId xmlns:a16="http://schemas.microsoft.com/office/drawing/2014/main" id="{9EA2E7EB-C8E9-46E5-8893-37163F384AF4}"/>
            </a:ext>
          </a:extLst>
        </xdr:cNvPr>
        <xdr:cNvCxnSpPr/>
      </xdr:nvCxnSpPr>
      <xdr:spPr>
        <a:xfrm>
          <a:off x="2908300" y="14184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23495</xdr:rowOff>
    </xdr:from>
    <xdr:to>
      <xdr:col>10</xdr:col>
      <xdr:colOff>165100</xdr:colOff>
      <xdr:row>82</xdr:row>
      <xdr:rowOff>125095</xdr:rowOff>
    </xdr:to>
    <xdr:sp macro="" textlink="">
      <xdr:nvSpPr>
        <xdr:cNvPr id="311" name="楕円 310">
          <a:extLst>
            <a:ext uri="{FF2B5EF4-FFF2-40B4-BE49-F238E27FC236}">
              <a16:creationId xmlns:a16="http://schemas.microsoft.com/office/drawing/2014/main" id="{E5CF6845-619E-4BE7-A2A7-918E1631260E}"/>
            </a:ext>
          </a:extLst>
        </xdr:cNvPr>
        <xdr:cNvSpPr/>
      </xdr:nvSpPr>
      <xdr:spPr>
        <a:xfrm>
          <a:off x="1968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74295</xdr:rowOff>
    </xdr:from>
    <xdr:to>
      <xdr:col>15</xdr:col>
      <xdr:colOff>50800</xdr:colOff>
      <xdr:row>82</xdr:row>
      <xdr:rowOff>125730</xdr:rowOff>
    </xdr:to>
    <xdr:cxnSp macro="">
      <xdr:nvCxnSpPr>
        <xdr:cNvPr id="312" name="直線コネクタ 311">
          <a:extLst>
            <a:ext uri="{FF2B5EF4-FFF2-40B4-BE49-F238E27FC236}">
              <a16:creationId xmlns:a16="http://schemas.microsoft.com/office/drawing/2014/main" id="{E11C5DB3-92A1-45ED-A299-BC8F26A303DE}"/>
            </a:ext>
          </a:extLst>
        </xdr:cNvPr>
        <xdr:cNvCxnSpPr/>
      </xdr:nvCxnSpPr>
      <xdr:spPr>
        <a:xfrm>
          <a:off x="2019300" y="141331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139700</xdr:rowOff>
    </xdr:from>
    <xdr:to>
      <xdr:col>6</xdr:col>
      <xdr:colOff>38100</xdr:colOff>
      <xdr:row>82</xdr:row>
      <xdr:rowOff>69850</xdr:rowOff>
    </xdr:to>
    <xdr:sp macro="" textlink="">
      <xdr:nvSpPr>
        <xdr:cNvPr id="313" name="楕円 312">
          <a:extLst>
            <a:ext uri="{FF2B5EF4-FFF2-40B4-BE49-F238E27FC236}">
              <a16:creationId xmlns:a16="http://schemas.microsoft.com/office/drawing/2014/main" id="{3579CD59-6581-4EA0-AB5E-79AC8943E92E}"/>
            </a:ext>
          </a:extLst>
        </xdr:cNvPr>
        <xdr:cNvSpPr/>
      </xdr:nvSpPr>
      <xdr:spPr>
        <a:xfrm>
          <a:off x="1079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19050</xdr:rowOff>
    </xdr:from>
    <xdr:to>
      <xdr:col>10</xdr:col>
      <xdr:colOff>114300</xdr:colOff>
      <xdr:row>82</xdr:row>
      <xdr:rowOff>74295</xdr:rowOff>
    </xdr:to>
    <xdr:cxnSp macro="">
      <xdr:nvCxnSpPr>
        <xdr:cNvPr id="314" name="直線コネクタ 313">
          <a:extLst>
            <a:ext uri="{FF2B5EF4-FFF2-40B4-BE49-F238E27FC236}">
              <a16:creationId xmlns:a16="http://schemas.microsoft.com/office/drawing/2014/main" id="{3055C48D-CCF4-424E-9A8D-FCBEF4E1B11C}"/>
            </a:ext>
          </a:extLst>
        </xdr:cNvPr>
        <xdr:cNvCxnSpPr/>
      </xdr:nvCxnSpPr>
      <xdr:spPr>
        <a:xfrm>
          <a:off x="1130300" y="140779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5" name="n_1aveValue【福祉施設】&#10;有形固定資産減価償却率">
          <a:extLst>
            <a:ext uri="{FF2B5EF4-FFF2-40B4-BE49-F238E27FC236}">
              <a16:creationId xmlns:a16="http://schemas.microsoft.com/office/drawing/2014/main" id="{9B2642A8-955E-4A36-B141-56D9BCDA23C2}"/>
            </a:ext>
          </a:extLst>
        </xdr:cNvPr>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6" name="n_2aveValue【福祉施設】&#10;有形固定資産減価償却率">
          <a:extLst>
            <a:ext uri="{FF2B5EF4-FFF2-40B4-BE49-F238E27FC236}">
              <a16:creationId xmlns:a16="http://schemas.microsoft.com/office/drawing/2014/main" id="{53C6C5C8-19C8-4F55-8984-D2DA9AA9B98B}"/>
            </a:ext>
          </a:extLst>
        </xdr:cNvPr>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7" name="n_3aveValue【福祉施設】&#10;有形固定資産減価償却率">
          <a:extLst>
            <a:ext uri="{FF2B5EF4-FFF2-40B4-BE49-F238E27FC236}">
              <a16:creationId xmlns:a16="http://schemas.microsoft.com/office/drawing/2014/main" id="{CD77A089-DC19-40D6-8933-D66287D9A75B}"/>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18" name="n_4aveValue【福祉施設】&#10;有形固定資産減価償却率">
          <a:extLst>
            <a:ext uri="{FF2B5EF4-FFF2-40B4-BE49-F238E27FC236}">
              <a16:creationId xmlns:a16="http://schemas.microsoft.com/office/drawing/2014/main" id="{AF45D0F8-F936-4A27-A50C-42FE3090B1F8}"/>
            </a:ext>
          </a:extLst>
        </xdr:cNvPr>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11447</xdr:rowOff>
    </xdr:from>
    <xdr:ext cx="405111" cy="259045"/>
    <xdr:sp macro="" textlink="">
      <xdr:nvSpPr>
        <xdr:cNvPr id="319" name="n_1mainValue【福祉施設】&#10;有形固定資産減価償却率">
          <a:extLst>
            <a:ext uri="{FF2B5EF4-FFF2-40B4-BE49-F238E27FC236}">
              <a16:creationId xmlns:a16="http://schemas.microsoft.com/office/drawing/2014/main" id="{36B9326C-EBCE-41BB-A94E-546134F6D3AF}"/>
            </a:ext>
          </a:extLst>
        </xdr:cNvPr>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320" name="n_2mainValue【福祉施設】&#10;有形固定資産減価償却率">
          <a:extLst>
            <a:ext uri="{FF2B5EF4-FFF2-40B4-BE49-F238E27FC236}">
              <a16:creationId xmlns:a16="http://schemas.microsoft.com/office/drawing/2014/main" id="{EA2DD772-FC51-43D2-9D6F-8B7AB16AB04E}"/>
            </a:ext>
          </a:extLst>
        </xdr:cNvPr>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116222</xdr:rowOff>
    </xdr:from>
    <xdr:ext cx="405111" cy="259045"/>
    <xdr:sp macro="" textlink="">
      <xdr:nvSpPr>
        <xdr:cNvPr id="321" name="n_3mainValue【福祉施設】&#10;有形固定資産減価償却率">
          <a:extLst>
            <a:ext uri="{FF2B5EF4-FFF2-40B4-BE49-F238E27FC236}">
              <a16:creationId xmlns:a16="http://schemas.microsoft.com/office/drawing/2014/main" id="{48119A02-3CC1-4D84-9D6E-6AA2D25E2BC1}"/>
            </a:ext>
          </a:extLst>
        </xdr:cNvPr>
        <xdr:cNvSpPr txBox="1"/>
      </xdr:nvSpPr>
      <xdr:spPr>
        <a:xfrm>
          <a:off x="1816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60977</xdr:rowOff>
    </xdr:from>
    <xdr:ext cx="405111" cy="259045"/>
    <xdr:sp macro="" textlink="">
      <xdr:nvSpPr>
        <xdr:cNvPr id="322" name="n_4mainValue【福祉施設】&#10;有形固定資産減価償却率">
          <a:extLst>
            <a:ext uri="{FF2B5EF4-FFF2-40B4-BE49-F238E27FC236}">
              <a16:creationId xmlns:a16="http://schemas.microsoft.com/office/drawing/2014/main" id="{D178166F-5551-4681-B807-88EA97A81AE1}"/>
            </a:ext>
          </a:extLst>
        </xdr:cNvPr>
        <xdr:cNvSpPr txBox="1"/>
      </xdr:nvSpPr>
      <xdr:spPr>
        <a:xfrm>
          <a:off x="927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36B22FF-BA6E-490E-A9D3-DC15D31FE3C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2102B994-D80F-41A0-8D1A-F19DC3EC6A3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1727515E-B100-4C65-948E-442AB218D27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9F16898F-9C29-4CFF-850E-E68CC72931A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1973BD68-1EE9-4E5D-8909-0DADC77E89F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5BD582A5-6C8A-4370-9945-0529B5770C6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130A7EBE-E023-4C06-8321-11E8AA341EE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E5306240-5970-4B42-AB03-D7E42A8A51C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ACFBE4D7-9020-480A-81C8-0354E3D7FAF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B0B67430-9744-4FCB-8B9A-C4EF682A304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7F224A70-8201-483D-A156-11FD3C2A208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FF03FA4C-BFAA-4A35-89A0-B60F4F1D28F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2DAE7F76-7BF1-4885-97AD-4BD16ACB3BE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61661EEE-E0D5-47F3-A9E7-1CC274A40AA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DB7A7B0B-CB73-4B0F-9175-8BCEE8E4A5B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B6507DAE-6CFC-4379-8312-CB61AA1FE63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F03193C2-983C-468A-BC5C-FECA1159DA6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D545C451-7000-43BC-987A-4E4E1217AE8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9F5D7A9B-CA13-4389-8CBF-025FBE20CD0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AED6EE28-071B-41EA-B515-6B205299F81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4471CCFF-9CE5-4A45-9751-32DF1E24C9D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5A618CA3-1DE9-4376-A375-ECD4B77F1D63}"/>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F6E47816-5983-4384-AA07-C4344E7B5AA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6A1F9AF2-B9D9-47DF-9E03-BBFE0E25D9D7}"/>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56294AF2-F2C9-4C2E-B1B5-B1FEE84CBEF7}"/>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51627CF9-8138-445B-8F89-441A7E2CDE74}"/>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70009E2E-14E0-475B-8C40-D458702204F6}"/>
            </a:ext>
          </a:extLst>
        </xdr:cNvPr>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B40208FF-82DC-4321-9470-D5CC93B90E1E}"/>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161037</xdr:rowOff>
    </xdr:from>
    <xdr:to>
      <xdr:col>50</xdr:col>
      <xdr:colOff>165100</xdr:colOff>
      <xdr:row>83</xdr:row>
      <xdr:rowOff>91187</xdr:rowOff>
    </xdr:to>
    <xdr:sp macro="" textlink="">
      <xdr:nvSpPr>
        <xdr:cNvPr id="351" name="フローチャート: 判断 350">
          <a:extLst>
            <a:ext uri="{FF2B5EF4-FFF2-40B4-BE49-F238E27FC236}">
              <a16:creationId xmlns:a16="http://schemas.microsoft.com/office/drawing/2014/main" id="{30E79D77-0EA2-44DB-8094-864C62AD9BC9}"/>
            </a:ext>
          </a:extLst>
        </xdr:cNvPr>
        <xdr:cNvSpPr/>
      </xdr:nvSpPr>
      <xdr:spPr>
        <a:xfrm>
          <a:off x="9588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3302</xdr:rowOff>
    </xdr:from>
    <xdr:to>
      <xdr:col>46</xdr:col>
      <xdr:colOff>38100</xdr:colOff>
      <xdr:row>83</xdr:row>
      <xdr:rowOff>104902</xdr:rowOff>
    </xdr:to>
    <xdr:sp macro="" textlink="">
      <xdr:nvSpPr>
        <xdr:cNvPr id="352" name="フローチャート: 判断 351">
          <a:extLst>
            <a:ext uri="{FF2B5EF4-FFF2-40B4-BE49-F238E27FC236}">
              <a16:creationId xmlns:a16="http://schemas.microsoft.com/office/drawing/2014/main" id="{BB38C9D1-3198-495F-86C2-0F5811607DB3}"/>
            </a:ext>
          </a:extLst>
        </xdr:cNvPr>
        <xdr:cNvSpPr/>
      </xdr:nvSpPr>
      <xdr:spPr>
        <a:xfrm>
          <a:off x="8699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7874</xdr:rowOff>
    </xdr:from>
    <xdr:to>
      <xdr:col>41</xdr:col>
      <xdr:colOff>101600</xdr:colOff>
      <xdr:row>83</xdr:row>
      <xdr:rowOff>109474</xdr:rowOff>
    </xdr:to>
    <xdr:sp macro="" textlink="">
      <xdr:nvSpPr>
        <xdr:cNvPr id="353" name="フローチャート: 判断 352">
          <a:extLst>
            <a:ext uri="{FF2B5EF4-FFF2-40B4-BE49-F238E27FC236}">
              <a16:creationId xmlns:a16="http://schemas.microsoft.com/office/drawing/2014/main" id="{4231800E-85E6-49C5-9B17-280FCE0E3B70}"/>
            </a:ext>
          </a:extLst>
        </xdr:cNvPr>
        <xdr:cNvSpPr/>
      </xdr:nvSpPr>
      <xdr:spPr>
        <a:xfrm>
          <a:off x="78105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129032</xdr:rowOff>
    </xdr:from>
    <xdr:to>
      <xdr:col>36</xdr:col>
      <xdr:colOff>165100</xdr:colOff>
      <xdr:row>83</xdr:row>
      <xdr:rowOff>59182</xdr:rowOff>
    </xdr:to>
    <xdr:sp macro="" textlink="">
      <xdr:nvSpPr>
        <xdr:cNvPr id="354" name="フローチャート: 判断 353">
          <a:extLst>
            <a:ext uri="{FF2B5EF4-FFF2-40B4-BE49-F238E27FC236}">
              <a16:creationId xmlns:a16="http://schemas.microsoft.com/office/drawing/2014/main" id="{B001CFD7-3526-4EBE-9A82-DD60A112169D}"/>
            </a:ext>
          </a:extLst>
        </xdr:cNvPr>
        <xdr:cNvSpPr/>
      </xdr:nvSpPr>
      <xdr:spPr>
        <a:xfrm>
          <a:off x="6921500" y="1418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12D1C8A-B2E2-4BC6-9E47-EC9302FBB29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C7132BB-CE64-4F9F-B800-5CDDEE20A81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04CFAA8-48CF-4B31-BC1A-8A111B91C2F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ED53220-6CDB-4AFC-BA23-142128BA6A1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94931A9-2911-4D02-99E7-E662809ABA7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60" name="楕円 359">
          <a:extLst>
            <a:ext uri="{FF2B5EF4-FFF2-40B4-BE49-F238E27FC236}">
              <a16:creationId xmlns:a16="http://schemas.microsoft.com/office/drawing/2014/main" id="{331F1C2B-8EB6-4662-9538-FBBF77D12CB6}"/>
            </a:ext>
          </a:extLst>
        </xdr:cNvPr>
        <xdr:cNvSpPr/>
      </xdr:nvSpPr>
      <xdr:spPr>
        <a:xfrm>
          <a:off x="10426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114316</xdr:rowOff>
    </xdr:from>
    <xdr:ext cx="469744" cy="259045"/>
    <xdr:sp macro="" textlink="">
      <xdr:nvSpPr>
        <xdr:cNvPr id="361" name="【福祉施設】&#10;一人当たり面積該当値テキスト">
          <a:extLst>
            <a:ext uri="{FF2B5EF4-FFF2-40B4-BE49-F238E27FC236}">
              <a16:creationId xmlns:a16="http://schemas.microsoft.com/office/drawing/2014/main" id="{3039EB7A-AB7A-4DF2-851C-5F1A302B1A08}"/>
            </a:ext>
          </a:extLst>
        </xdr:cNvPr>
        <xdr:cNvSpPr txBox="1"/>
      </xdr:nvSpPr>
      <xdr:spPr>
        <a:xfrm>
          <a:off x="10515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140463</xdr:rowOff>
    </xdr:from>
    <xdr:to>
      <xdr:col>50</xdr:col>
      <xdr:colOff>165100</xdr:colOff>
      <xdr:row>84</xdr:row>
      <xdr:rowOff>70613</xdr:rowOff>
    </xdr:to>
    <xdr:sp macro="" textlink="">
      <xdr:nvSpPr>
        <xdr:cNvPr id="362" name="楕円 361">
          <a:extLst>
            <a:ext uri="{FF2B5EF4-FFF2-40B4-BE49-F238E27FC236}">
              <a16:creationId xmlns:a16="http://schemas.microsoft.com/office/drawing/2014/main" id="{7C7C4A5D-48F5-4EA8-8B99-B7DA8250174E}"/>
            </a:ext>
          </a:extLst>
        </xdr:cNvPr>
        <xdr:cNvSpPr/>
      </xdr:nvSpPr>
      <xdr:spPr>
        <a:xfrm>
          <a:off x="9588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15239</xdr:rowOff>
    </xdr:from>
    <xdr:to>
      <xdr:col>55</xdr:col>
      <xdr:colOff>0</xdr:colOff>
      <xdr:row>84</xdr:row>
      <xdr:rowOff>19813</xdr:rowOff>
    </xdr:to>
    <xdr:cxnSp macro="">
      <xdr:nvCxnSpPr>
        <xdr:cNvPr id="363" name="直線コネクタ 362">
          <a:extLst>
            <a:ext uri="{FF2B5EF4-FFF2-40B4-BE49-F238E27FC236}">
              <a16:creationId xmlns:a16="http://schemas.microsoft.com/office/drawing/2014/main" id="{F73A29AB-C499-43CC-BE8F-D926B888E7D8}"/>
            </a:ext>
          </a:extLst>
        </xdr:cNvPr>
        <xdr:cNvCxnSpPr/>
      </xdr:nvCxnSpPr>
      <xdr:spPr>
        <a:xfrm flipV="1">
          <a:off x="9639300" y="144170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140463</xdr:rowOff>
    </xdr:from>
    <xdr:to>
      <xdr:col>46</xdr:col>
      <xdr:colOff>38100</xdr:colOff>
      <xdr:row>84</xdr:row>
      <xdr:rowOff>70613</xdr:rowOff>
    </xdr:to>
    <xdr:sp macro="" textlink="">
      <xdr:nvSpPr>
        <xdr:cNvPr id="364" name="楕円 363">
          <a:extLst>
            <a:ext uri="{FF2B5EF4-FFF2-40B4-BE49-F238E27FC236}">
              <a16:creationId xmlns:a16="http://schemas.microsoft.com/office/drawing/2014/main" id="{0FDC1DFD-DE87-43C0-B069-5DC9FAD34727}"/>
            </a:ext>
          </a:extLst>
        </xdr:cNvPr>
        <xdr:cNvSpPr/>
      </xdr:nvSpPr>
      <xdr:spPr>
        <a:xfrm>
          <a:off x="8699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19813</xdr:rowOff>
    </xdr:from>
    <xdr:to>
      <xdr:col>50</xdr:col>
      <xdr:colOff>114300</xdr:colOff>
      <xdr:row>84</xdr:row>
      <xdr:rowOff>19813</xdr:rowOff>
    </xdr:to>
    <xdr:cxnSp macro="">
      <xdr:nvCxnSpPr>
        <xdr:cNvPr id="365" name="直線コネクタ 364">
          <a:extLst>
            <a:ext uri="{FF2B5EF4-FFF2-40B4-BE49-F238E27FC236}">
              <a16:creationId xmlns:a16="http://schemas.microsoft.com/office/drawing/2014/main" id="{6C57F9C4-4071-4F39-9BB6-9474C0F5551B}"/>
            </a:ext>
          </a:extLst>
        </xdr:cNvPr>
        <xdr:cNvCxnSpPr/>
      </xdr:nvCxnSpPr>
      <xdr:spPr>
        <a:xfrm>
          <a:off x="8750300" y="14421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140463</xdr:rowOff>
    </xdr:from>
    <xdr:to>
      <xdr:col>41</xdr:col>
      <xdr:colOff>101600</xdr:colOff>
      <xdr:row>84</xdr:row>
      <xdr:rowOff>70613</xdr:rowOff>
    </xdr:to>
    <xdr:sp macro="" textlink="">
      <xdr:nvSpPr>
        <xdr:cNvPr id="366" name="楕円 365">
          <a:extLst>
            <a:ext uri="{FF2B5EF4-FFF2-40B4-BE49-F238E27FC236}">
              <a16:creationId xmlns:a16="http://schemas.microsoft.com/office/drawing/2014/main" id="{BC2F4FC2-788D-446E-B910-8FDDC6446184}"/>
            </a:ext>
          </a:extLst>
        </xdr:cNvPr>
        <xdr:cNvSpPr/>
      </xdr:nvSpPr>
      <xdr:spPr>
        <a:xfrm>
          <a:off x="7810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19813</xdr:rowOff>
    </xdr:from>
    <xdr:to>
      <xdr:col>45</xdr:col>
      <xdr:colOff>177800</xdr:colOff>
      <xdr:row>84</xdr:row>
      <xdr:rowOff>19813</xdr:rowOff>
    </xdr:to>
    <xdr:cxnSp macro="">
      <xdr:nvCxnSpPr>
        <xdr:cNvPr id="367" name="直線コネクタ 366">
          <a:extLst>
            <a:ext uri="{FF2B5EF4-FFF2-40B4-BE49-F238E27FC236}">
              <a16:creationId xmlns:a16="http://schemas.microsoft.com/office/drawing/2014/main" id="{3EC8416F-B4C3-4AB2-BC89-EE99E583BD45}"/>
            </a:ext>
          </a:extLst>
        </xdr:cNvPr>
        <xdr:cNvCxnSpPr/>
      </xdr:nvCxnSpPr>
      <xdr:spPr>
        <a:xfrm>
          <a:off x="7861300" y="14421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140463</xdr:rowOff>
    </xdr:from>
    <xdr:to>
      <xdr:col>36</xdr:col>
      <xdr:colOff>165100</xdr:colOff>
      <xdr:row>84</xdr:row>
      <xdr:rowOff>70613</xdr:rowOff>
    </xdr:to>
    <xdr:sp macro="" textlink="">
      <xdr:nvSpPr>
        <xdr:cNvPr id="368" name="楕円 367">
          <a:extLst>
            <a:ext uri="{FF2B5EF4-FFF2-40B4-BE49-F238E27FC236}">
              <a16:creationId xmlns:a16="http://schemas.microsoft.com/office/drawing/2014/main" id="{F9CB8631-B8D5-400E-94D7-CA2E049F9D06}"/>
            </a:ext>
          </a:extLst>
        </xdr:cNvPr>
        <xdr:cNvSpPr/>
      </xdr:nvSpPr>
      <xdr:spPr>
        <a:xfrm>
          <a:off x="6921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19813</xdr:rowOff>
    </xdr:from>
    <xdr:to>
      <xdr:col>41</xdr:col>
      <xdr:colOff>50800</xdr:colOff>
      <xdr:row>84</xdr:row>
      <xdr:rowOff>19813</xdr:rowOff>
    </xdr:to>
    <xdr:cxnSp macro="">
      <xdr:nvCxnSpPr>
        <xdr:cNvPr id="369" name="直線コネクタ 368">
          <a:extLst>
            <a:ext uri="{FF2B5EF4-FFF2-40B4-BE49-F238E27FC236}">
              <a16:creationId xmlns:a16="http://schemas.microsoft.com/office/drawing/2014/main" id="{40AD818C-3950-4F8E-BD13-96E3DA067D00}"/>
            </a:ext>
          </a:extLst>
        </xdr:cNvPr>
        <xdr:cNvCxnSpPr/>
      </xdr:nvCxnSpPr>
      <xdr:spPr>
        <a:xfrm>
          <a:off x="6972300" y="14421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107714</xdr:rowOff>
    </xdr:from>
    <xdr:ext cx="469744" cy="259045"/>
    <xdr:sp macro="" textlink="">
      <xdr:nvSpPr>
        <xdr:cNvPr id="370" name="n_1aveValue【福祉施設】&#10;一人当たり面積">
          <a:extLst>
            <a:ext uri="{FF2B5EF4-FFF2-40B4-BE49-F238E27FC236}">
              <a16:creationId xmlns:a16="http://schemas.microsoft.com/office/drawing/2014/main" id="{0A3C4995-1DCD-4871-A946-FBC83D53887E}"/>
            </a:ext>
          </a:extLst>
        </xdr:cNvPr>
        <xdr:cNvSpPr txBox="1"/>
      </xdr:nvSpPr>
      <xdr:spPr>
        <a:xfrm>
          <a:off x="93917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121429</xdr:rowOff>
    </xdr:from>
    <xdr:ext cx="469744" cy="259045"/>
    <xdr:sp macro="" textlink="">
      <xdr:nvSpPr>
        <xdr:cNvPr id="371" name="n_2aveValue【福祉施設】&#10;一人当たり面積">
          <a:extLst>
            <a:ext uri="{FF2B5EF4-FFF2-40B4-BE49-F238E27FC236}">
              <a16:creationId xmlns:a16="http://schemas.microsoft.com/office/drawing/2014/main" id="{79A608B0-A39B-4F44-A72C-D82CD082FFB1}"/>
            </a:ext>
          </a:extLst>
        </xdr:cNvPr>
        <xdr:cNvSpPr txBox="1"/>
      </xdr:nvSpPr>
      <xdr:spPr>
        <a:xfrm>
          <a:off x="8515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126001</xdr:rowOff>
    </xdr:from>
    <xdr:ext cx="469744" cy="259045"/>
    <xdr:sp macro="" textlink="">
      <xdr:nvSpPr>
        <xdr:cNvPr id="372" name="n_3aveValue【福祉施設】&#10;一人当たり面積">
          <a:extLst>
            <a:ext uri="{FF2B5EF4-FFF2-40B4-BE49-F238E27FC236}">
              <a16:creationId xmlns:a16="http://schemas.microsoft.com/office/drawing/2014/main" id="{FB6009C2-62E8-4802-BF5E-A8D777886154}"/>
            </a:ext>
          </a:extLst>
        </xdr:cNvPr>
        <xdr:cNvSpPr txBox="1"/>
      </xdr:nvSpPr>
      <xdr:spPr>
        <a:xfrm>
          <a:off x="7626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75709</xdr:rowOff>
    </xdr:from>
    <xdr:ext cx="469744" cy="259045"/>
    <xdr:sp macro="" textlink="">
      <xdr:nvSpPr>
        <xdr:cNvPr id="373" name="n_4aveValue【福祉施設】&#10;一人当たり面積">
          <a:extLst>
            <a:ext uri="{FF2B5EF4-FFF2-40B4-BE49-F238E27FC236}">
              <a16:creationId xmlns:a16="http://schemas.microsoft.com/office/drawing/2014/main" id="{AE894963-6D5C-46E5-B56E-C971BFC7AA80}"/>
            </a:ext>
          </a:extLst>
        </xdr:cNvPr>
        <xdr:cNvSpPr txBox="1"/>
      </xdr:nvSpPr>
      <xdr:spPr>
        <a:xfrm>
          <a:off x="6737427" y="139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61740</xdr:rowOff>
    </xdr:from>
    <xdr:ext cx="469744" cy="259045"/>
    <xdr:sp macro="" textlink="">
      <xdr:nvSpPr>
        <xdr:cNvPr id="374" name="n_1mainValue【福祉施設】&#10;一人当たり面積">
          <a:extLst>
            <a:ext uri="{FF2B5EF4-FFF2-40B4-BE49-F238E27FC236}">
              <a16:creationId xmlns:a16="http://schemas.microsoft.com/office/drawing/2014/main" id="{9E61DB15-E365-40D8-8511-A7680544D2E5}"/>
            </a:ext>
          </a:extLst>
        </xdr:cNvPr>
        <xdr:cNvSpPr txBox="1"/>
      </xdr:nvSpPr>
      <xdr:spPr>
        <a:xfrm>
          <a:off x="9391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61740</xdr:rowOff>
    </xdr:from>
    <xdr:ext cx="469744" cy="259045"/>
    <xdr:sp macro="" textlink="">
      <xdr:nvSpPr>
        <xdr:cNvPr id="375" name="n_2mainValue【福祉施設】&#10;一人当たり面積">
          <a:extLst>
            <a:ext uri="{FF2B5EF4-FFF2-40B4-BE49-F238E27FC236}">
              <a16:creationId xmlns:a16="http://schemas.microsoft.com/office/drawing/2014/main" id="{D5E9C141-10BE-43D6-BE7D-6D70293B6207}"/>
            </a:ext>
          </a:extLst>
        </xdr:cNvPr>
        <xdr:cNvSpPr txBox="1"/>
      </xdr:nvSpPr>
      <xdr:spPr>
        <a:xfrm>
          <a:off x="85154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61740</xdr:rowOff>
    </xdr:from>
    <xdr:ext cx="469744" cy="259045"/>
    <xdr:sp macro="" textlink="">
      <xdr:nvSpPr>
        <xdr:cNvPr id="376" name="n_3mainValue【福祉施設】&#10;一人当たり面積">
          <a:extLst>
            <a:ext uri="{FF2B5EF4-FFF2-40B4-BE49-F238E27FC236}">
              <a16:creationId xmlns:a16="http://schemas.microsoft.com/office/drawing/2014/main" id="{413F8454-1ED4-4FD2-B6FF-1B84053F3443}"/>
            </a:ext>
          </a:extLst>
        </xdr:cNvPr>
        <xdr:cNvSpPr txBox="1"/>
      </xdr:nvSpPr>
      <xdr:spPr>
        <a:xfrm>
          <a:off x="76264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61740</xdr:rowOff>
    </xdr:from>
    <xdr:ext cx="469744" cy="259045"/>
    <xdr:sp macro="" textlink="">
      <xdr:nvSpPr>
        <xdr:cNvPr id="377" name="n_4mainValue【福祉施設】&#10;一人当たり面積">
          <a:extLst>
            <a:ext uri="{FF2B5EF4-FFF2-40B4-BE49-F238E27FC236}">
              <a16:creationId xmlns:a16="http://schemas.microsoft.com/office/drawing/2014/main" id="{120A76AD-5E42-47EF-BC5A-7EF441BDDFE2}"/>
            </a:ext>
          </a:extLst>
        </xdr:cNvPr>
        <xdr:cNvSpPr txBox="1"/>
      </xdr:nvSpPr>
      <xdr:spPr>
        <a:xfrm>
          <a:off x="67374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25A77489-CE5E-4792-B660-22D93599939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408878BB-D4AE-4D33-BB08-AA7373CC376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EFD21AFC-0FDC-4702-85AA-8236D38FDB8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8BDEC8B-6295-440C-85FC-00FDEB09FF0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6B99B5A2-98E3-4EBF-89D0-659828BB541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42DEE6D9-64AE-4FAE-B5AC-A0B44AA1249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7BA660B-D5A1-49D3-BCF9-3E2037AD44B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87F679F0-7F6A-42C1-A7CE-CB91C2CEE13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94B71C23-5EC7-4D60-8C44-C808B6FF65A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F1C42C19-BBCF-4F16-B3C6-D19B8AFA396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48672B85-B72F-4BF6-B429-171DFE0222C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48543C72-7F9A-436D-8243-B3A8A804383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D6BFE41E-D548-4E8A-87BB-90F7A6B4EB6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9B32261C-03C7-44CD-B148-9398B9AE3C6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E9B14FAC-E761-4FA1-B2E2-E887D97BCC0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DE1DBA0B-44A4-4EA2-BC33-F1E511735F0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BDA6994B-18FC-4E96-AF05-E71AE3B0948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B83B3617-8BF7-42A7-8FBC-0062ED4F637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C353165F-4A25-418D-A23C-B3E4AA5EBE3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1B6AC078-58A3-4C2C-8B52-20C0D2B0E20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5A84EF19-1D80-4C78-A9D3-0B27BA429C2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3E7579B2-43B2-401D-9893-19BB820652F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CAE471FF-36A3-4E92-826A-F9227A0E67F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6748E640-A77B-47A7-8202-86A043A4EC1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18EEF026-647E-4817-8CF1-A69B5CDF37B2}"/>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6302EC47-6CC2-4C5D-8737-7ABCA1616F7F}"/>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2B43D953-69E0-490A-BE13-3115A95CB99F}"/>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77202C1E-5DBC-44D0-BDD2-52AFF424D6C9}"/>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30117191-6579-451B-97B8-333E35F89339}"/>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EB44BB0D-42BE-4ED7-BDA4-D35F69CFB72A}"/>
            </a:ext>
          </a:extLst>
        </xdr:cNvPr>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300C9F59-D83E-454E-8587-66B1158761EE}"/>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09" name="フローチャート: 判断 408">
          <a:extLst>
            <a:ext uri="{FF2B5EF4-FFF2-40B4-BE49-F238E27FC236}">
              <a16:creationId xmlns:a16="http://schemas.microsoft.com/office/drawing/2014/main" id="{90242E14-4138-4AF8-BEDC-626C89DD7899}"/>
            </a:ext>
          </a:extLst>
        </xdr:cNvPr>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0" name="フローチャート: 判断 409">
          <a:extLst>
            <a:ext uri="{FF2B5EF4-FFF2-40B4-BE49-F238E27FC236}">
              <a16:creationId xmlns:a16="http://schemas.microsoft.com/office/drawing/2014/main" id="{635D1317-3E48-4BA6-8FB6-EE413019DF89}"/>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1" name="フローチャート: 判断 410">
          <a:extLst>
            <a:ext uri="{FF2B5EF4-FFF2-40B4-BE49-F238E27FC236}">
              <a16:creationId xmlns:a16="http://schemas.microsoft.com/office/drawing/2014/main" id="{1E09A1F3-6BDB-4067-B83E-502F0FB7C81E}"/>
            </a:ext>
          </a:extLst>
        </xdr:cNvPr>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2" name="フローチャート: 判断 411">
          <a:extLst>
            <a:ext uri="{FF2B5EF4-FFF2-40B4-BE49-F238E27FC236}">
              <a16:creationId xmlns:a16="http://schemas.microsoft.com/office/drawing/2014/main" id="{FABEA016-26E7-4EAA-BA5E-13ABC431A42D}"/>
            </a:ext>
          </a:extLst>
        </xdr:cNvPr>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594BA6E1-D960-4685-9B1D-0D240934B4C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5186BD3B-24F3-4D60-9998-7ACC305C62F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1D65CF5-B239-4F3B-97A8-571DE53D57F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22E3ABE-09FF-430B-A2FC-7577EA367EC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E266DB8-29D7-402B-B55A-F9C7138D030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74930</xdr:rowOff>
    </xdr:from>
    <xdr:to>
      <xdr:col>24</xdr:col>
      <xdr:colOff>114300</xdr:colOff>
      <xdr:row>105</xdr:row>
      <xdr:rowOff>5080</xdr:rowOff>
    </xdr:to>
    <xdr:sp macro="" textlink="">
      <xdr:nvSpPr>
        <xdr:cNvPr id="418" name="楕円 417">
          <a:extLst>
            <a:ext uri="{FF2B5EF4-FFF2-40B4-BE49-F238E27FC236}">
              <a16:creationId xmlns:a16="http://schemas.microsoft.com/office/drawing/2014/main" id="{E48F6099-F31B-45F6-A2F3-96B51638B536}"/>
            </a:ext>
          </a:extLst>
        </xdr:cNvPr>
        <xdr:cNvSpPr/>
      </xdr:nvSpPr>
      <xdr:spPr>
        <a:xfrm>
          <a:off x="45847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53357</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A6D84CA1-E9F2-4899-9DC3-39CB336515AD}"/>
            </a:ext>
          </a:extLst>
        </xdr:cNvPr>
        <xdr:cNvSpPr txBox="1"/>
      </xdr:nvSpPr>
      <xdr:spPr>
        <a:xfrm>
          <a:off x="4673600"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44450</xdr:rowOff>
    </xdr:from>
    <xdr:to>
      <xdr:col>20</xdr:col>
      <xdr:colOff>38100</xdr:colOff>
      <xdr:row>104</xdr:row>
      <xdr:rowOff>146050</xdr:rowOff>
    </xdr:to>
    <xdr:sp macro="" textlink="">
      <xdr:nvSpPr>
        <xdr:cNvPr id="420" name="楕円 419">
          <a:extLst>
            <a:ext uri="{FF2B5EF4-FFF2-40B4-BE49-F238E27FC236}">
              <a16:creationId xmlns:a16="http://schemas.microsoft.com/office/drawing/2014/main" id="{5CA667D6-F26F-4D7D-A148-E4FA8CCF6EED}"/>
            </a:ext>
          </a:extLst>
        </xdr:cNvPr>
        <xdr:cNvSpPr/>
      </xdr:nvSpPr>
      <xdr:spPr>
        <a:xfrm>
          <a:off x="3746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95250</xdr:rowOff>
    </xdr:from>
    <xdr:to>
      <xdr:col>24</xdr:col>
      <xdr:colOff>63500</xdr:colOff>
      <xdr:row>104</xdr:row>
      <xdr:rowOff>125730</xdr:rowOff>
    </xdr:to>
    <xdr:cxnSp macro="">
      <xdr:nvCxnSpPr>
        <xdr:cNvPr id="421" name="直線コネクタ 420">
          <a:extLst>
            <a:ext uri="{FF2B5EF4-FFF2-40B4-BE49-F238E27FC236}">
              <a16:creationId xmlns:a16="http://schemas.microsoft.com/office/drawing/2014/main" id="{4B1B0EDF-E80F-41C1-8814-C4C90CD9194B}"/>
            </a:ext>
          </a:extLst>
        </xdr:cNvPr>
        <xdr:cNvCxnSpPr/>
      </xdr:nvCxnSpPr>
      <xdr:spPr>
        <a:xfrm>
          <a:off x="3797300" y="179260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10161</xdr:rowOff>
    </xdr:from>
    <xdr:to>
      <xdr:col>15</xdr:col>
      <xdr:colOff>101600</xdr:colOff>
      <xdr:row>104</xdr:row>
      <xdr:rowOff>111761</xdr:rowOff>
    </xdr:to>
    <xdr:sp macro="" textlink="">
      <xdr:nvSpPr>
        <xdr:cNvPr id="422" name="楕円 421">
          <a:extLst>
            <a:ext uri="{FF2B5EF4-FFF2-40B4-BE49-F238E27FC236}">
              <a16:creationId xmlns:a16="http://schemas.microsoft.com/office/drawing/2014/main" id="{4D95442C-7C49-437C-9D6E-1147510DCD0E}"/>
            </a:ext>
          </a:extLst>
        </xdr:cNvPr>
        <xdr:cNvSpPr/>
      </xdr:nvSpPr>
      <xdr:spPr>
        <a:xfrm>
          <a:off x="2857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60961</xdr:rowOff>
    </xdr:from>
    <xdr:to>
      <xdr:col>19</xdr:col>
      <xdr:colOff>177800</xdr:colOff>
      <xdr:row>104</xdr:row>
      <xdr:rowOff>95250</xdr:rowOff>
    </xdr:to>
    <xdr:cxnSp macro="">
      <xdr:nvCxnSpPr>
        <xdr:cNvPr id="423" name="直線コネクタ 422">
          <a:extLst>
            <a:ext uri="{FF2B5EF4-FFF2-40B4-BE49-F238E27FC236}">
              <a16:creationId xmlns:a16="http://schemas.microsoft.com/office/drawing/2014/main" id="{E8BA8621-A1D2-4E90-A352-C790C5AADC90}"/>
            </a:ext>
          </a:extLst>
        </xdr:cNvPr>
        <xdr:cNvCxnSpPr/>
      </xdr:nvCxnSpPr>
      <xdr:spPr>
        <a:xfrm>
          <a:off x="2908300" y="17891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151130</xdr:rowOff>
    </xdr:from>
    <xdr:to>
      <xdr:col>10</xdr:col>
      <xdr:colOff>165100</xdr:colOff>
      <xdr:row>104</xdr:row>
      <xdr:rowOff>81280</xdr:rowOff>
    </xdr:to>
    <xdr:sp macro="" textlink="">
      <xdr:nvSpPr>
        <xdr:cNvPr id="424" name="楕円 423">
          <a:extLst>
            <a:ext uri="{FF2B5EF4-FFF2-40B4-BE49-F238E27FC236}">
              <a16:creationId xmlns:a16="http://schemas.microsoft.com/office/drawing/2014/main" id="{D74C975B-254B-4C89-A00E-A0E1CA113FCF}"/>
            </a:ext>
          </a:extLst>
        </xdr:cNvPr>
        <xdr:cNvSpPr/>
      </xdr:nvSpPr>
      <xdr:spPr>
        <a:xfrm>
          <a:off x="1968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30480</xdr:rowOff>
    </xdr:from>
    <xdr:to>
      <xdr:col>15</xdr:col>
      <xdr:colOff>50800</xdr:colOff>
      <xdr:row>104</xdr:row>
      <xdr:rowOff>60961</xdr:rowOff>
    </xdr:to>
    <xdr:cxnSp macro="">
      <xdr:nvCxnSpPr>
        <xdr:cNvPr id="425" name="直線コネクタ 424">
          <a:extLst>
            <a:ext uri="{FF2B5EF4-FFF2-40B4-BE49-F238E27FC236}">
              <a16:creationId xmlns:a16="http://schemas.microsoft.com/office/drawing/2014/main" id="{7E47F495-D245-46A5-B0A4-1FFB2EBA1E55}"/>
            </a:ext>
          </a:extLst>
        </xdr:cNvPr>
        <xdr:cNvCxnSpPr/>
      </xdr:nvCxnSpPr>
      <xdr:spPr>
        <a:xfrm>
          <a:off x="2019300" y="17861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111125</xdr:rowOff>
    </xdr:from>
    <xdr:to>
      <xdr:col>6</xdr:col>
      <xdr:colOff>38100</xdr:colOff>
      <xdr:row>104</xdr:row>
      <xdr:rowOff>41275</xdr:rowOff>
    </xdr:to>
    <xdr:sp macro="" textlink="">
      <xdr:nvSpPr>
        <xdr:cNvPr id="426" name="楕円 425">
          <a:extLst>
            <a:ext uri="{FF2B5EF4-FFF2-40B4-BE49-F238E27FC236}">
              <a16:creationId xmlns:a16="http://schemas.microsoft.com/office/drawing/2014/main" id="{6F7B3F46-F0D8-4BE9-BA7A-1916FA06E5E6}"/>
            </a:ext>
          </a:extLst>
        </xdr:cNvPr>
        <xdr:cNvSpPr/>
      </xdr:nvSpPr>
      <xdr:spPr>
        <a:xfrm>
          <a:off x="1079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161925</xdr:rowOff>
    </xdr:from>
    <xdr:to>
      <xdr:col>10</xdr:col>
      <xdr:colOff>114300</xdr:colOff>
      <xdr:row>104</xdr:row>
      <xdr:rowOff>30480</xdr:rowOff>
    </xdr:to>
    <xdr:cxnSp macro="">
      <xdr:nvCxnSpPr>
        <xdr:cNvPr id="427" name="直線コネクタ 426">
          <a:extLst>
            <a:ext uri="{FF2B5EF4-FFF2-40B4-BE49-F238E27FC236}">
              <a16:creationId xmlns:a16="http://schemas.microsoft.com/office/drawing/2014/main" id="{B57F11D5-1F2D-4CBC-8137-17A67F62357C}"/>
            </a:ext>
          </a:extLst>
        </xdr:cNvPr>
        <xdr:cNvCxnSpPr/>
      </xdr:nvCxnSpPr>
      <xdr:spPr>
        <a:xfrm>
          <a:off x="1130300" y="17821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28" name="n_1aveValue【市民会館】&#10;有形固定資産減価償却率">
          <a:extLst>
            <a:ext uri="{FF2B5EF4-FFF2-40B4-BE49-F238E27FC236}">
              <a16:creationId xmlns:a16="http://schemas.microsoft.com/office/drawing/2014/main" id="{944AE32E-CBBF-4432-9810-E4BB8C4115AD}"/>
            </a:ext>
          </a:extLst>
        </xdr:cNvPr>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29" name="n_2aveValue【市民会館】&#10;有形固定資産減価償却率">
          <a:extLst>
            <a:ext uri="{FF2B5EF4-FFF2-40B4-BE49-F238E27FC236}">
              <a16:creationId xmlns:a16="http://schemas.microsoft.com/office/drawing/2014/main" id="{92F9AC47-22BA-436D-B4A5-F595780FC0AB}"/>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0" name="n_3aveValue【市民会館】&#10;有形固定資産減価償却率">
          <a:extLst>
            <a:ext uri="{FF2B5EF4-FFF2-40B4-BE49-F238E27FC236}">
              <a16:creationId xmlns:a16="http://schemas.microsoft.com/office/drawing/2014/main" id="{E8358099-6DF4-48A6-B477-D263940ECE2D}"/>
            </a:ext>
          </a:extLst>
        </xdr:cNvPr>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1" name="n_4aveValue【市民会館】&#10;有形固定資産減価償却率">
          <a:extLst>
            <a:ext uri="{FF2B5EF4-FFF2-40B4-BE49-F238E27FC236}">
              <a16:creationId xmlns:a16="http://schemas.microsoft.com/office/drawing/2014/main" id="{EA1D3018-EBE1-432E-86FA-5B8409145FB8}"/>
            </a:ext>
          </a:extLst>
        </xdr:cNvPr>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137177</xdr:rowOff>
    </xdr:from>
    <xdr:ext cx="405111" cy="259045"/>
    <xdr:sp macro="" textlink="">
      <xdr:nvSpPr>
        <xdr:cNvPr id="432" name="n_1mainValue【市民会館】&#10;有形固定資産減価償却率">
          <a:extLst>
            <a:ext uri="{FF2B5EF4-FFF2-40B4-BE49-F238E27FC236}">
              <a16:creationId xmlns:a16="http://schemas.microsoft.com/office/drawing/2014/main" id="{23534598-EF1F-464A-BF67-282E59BD785E}"/>
            </a:ext>
          </a:extLst>
        </xdr:cNvPr>
        <xdr:cNvSpPr txBox="1"/>
      </xdr:nvSpPr>
      <xdr:spPr>
        <a:xfrm>
          <a:off x="35820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102888</xdr:rowOff>
    </xdr:from>
    <xdr:ext cx="405111" cy="259045"/>
    <xdr:sp macro="" textlink="">
      <xdr:nvSpPr>
        <xdr:cNvPr id="433" name="n_2mainValue【市民会館】&#10;有形固定資産減価償却率">
          <a:extLst>
            <a:ext uri="{FF2B5EF4-FFF2-40B4-BE49-F238E27FC236}">
              <a16:creationId xmlns:a16="http://schemas.microsoft.com/office/drawing/2014/main" id="{29245438-9A6A-4C80-9D19-D775C0EFA0D6}"/>
            </a:ext>
          </a:extLst>
        </xdr:cNvPr>
        <xdr:cNvSpPr txBox="1"/>
      </xdr:nvSpPr>
      <xdr:spPr>
        <a:xfrm>
          <a:off x="2705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72407</xdr:rowOff>
    </xdr:from>
    <xdr:ext cx="405111" cy="259045"/>
    <xdr:sp macro="" textlink="">
      <xdr:nvSpPr>
        <xdr:cNvPr id="434" name="n_3mainValue【市民会館】&#10;有形固定資産減価償却率">
          <a:extLst>
            <a:ext uri="{FF2B5EF4-FFF2-40B4-BE49-F238E27FC236}">
              <a16:creationId xmlns:a16="http://schemas.microsoft.com/office/drawing/2014/main" id="{6E52F3DB-7DC6-478C-9290-45B42DC90C59}"/>
            </a:ext>
          </a:extLst>
        </xdr:cNvPr>
        <xdr:cNvSpPr txBox="1"/>
      </xdr:nvSpPr>
      <xdr:spPr>
        <a:xfrm>
          <a:off x="1816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32402</xdr:rowOff>
    </xdr:from>
    <xdr:ext cx="405111" cy="259045"/>
    <xdr:sp macro="" textlink="">
      <xdr:nvSpPr>
        <xdr:cNvPr id="435" name="n_4mainValue【市民会館】&#10;有形固定資産減価償却率">
          <a:extLst>
            <a:ext uri="{FF2B5EF4-FFF2-40B4-BE49-F238E27FC236}">
              <a16:creationId xmlns:a16="http://schemas.microsoft.com/office/drawing/2014/main" id="{C56866C7-75CA-419F-AEFA-FE1B47B30793}"/>
            </a:ext>
          </a:extLst>
        </xdr:cNvPr>
        <xdr:cNvSpPr txBox="1"/>
      </xdr:nvSpPr>
      <xdr:spPr>
        <a:xfrm>
          <a:off x="927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3AF127A9-4089-4E69-ADA6-F537650307B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73970A02-0F6D-414F-A8A2-3060D12BE1E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D126EFD1-4239-4385-B235-5556195428C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39DCA80C-EDBA-44A8-93A3-97E9DAE7AAD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DBB44880-71F3-4019-9BDE-C36D68788ED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846A36EE-051B-4638-9F1B-447470D3437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C8A174A8-CA8E-4054-910F-65B04D3D0EA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2EC32DAB-681C-4A1D-A7B0-769235FF920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205D206F-1EA7-4E59-981E-F75A11B1CF0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2A32AD77-0BAF-4688-85D1-5651A79F017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93FBDCBC-FB4D-4752-AD78-4F147812788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C97CB370-4686-40EC-B8AC-BC77A2D3D67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1F7638D6-038F-47E4-9462-69BC4E183D2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43B92074-C4BC-45E1-ACA2-6DAA27E9034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8BBFE077-8CEC-4469-84DE-485A12081D1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A61879A1-7014-4B65-BEE5-A6581096DBF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A015B0D4-FECD-487A-982C-FFAC9588472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C97CB769-E521-4064-BE7F-964B20C58FC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3EA85933-0E62-40E8-99DA-7A489033AA1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5898B44D-BBF8-4347-9C1E-34A23D0224F8}"/>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24B35B28-4844-4465-AEB5-B65A69AF883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5021227F-5D9E-414C-9D88-D7B506B6078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DB22E0F-7DAC-4B37-9576-9ACFECF5FC4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480FE8A6-5B27-4665-9133-6403AE40991B}"/>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E4677876-ED93-4B63-ABFB-43428802A5A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F1F1DE65-91E3-4F6A-862E-EB3A2EDCB2E9}"/>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FE61D14C-EE09-43F8-A5D6-373FB3C3722D}"/>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BCF24367-FF65-4ADE-A0E5-96719FBB5805}"/>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a:extLst>
            <a:ext uri="{FF2B5EF4-FFF2-40B4-BE49-F238E27FC236}">
              <a16:creationId xmlns:a16="http://schemas.microsoft.com/office/drawing/2014/main" id="{BB33AEB9-1A90-461E-89A6-1AE880EC94E8}"/>
            </a:ext>
          </a:extLst>
        </xdr:cNvPr>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EFD03613-B176-47EC-B084-EECC43C85A8C}"/>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6" name="フローチャート: 判断 465">
          <a:extLst>
            <a:ext uri="{FF2B5EF4-FFF2-40B4-BE49-F238E27FC236}">
              <a16:creationId xmlns:a16="http://schemas.microsoft.com/office/drawing/2014/main" id="{8B9FBC53-E436-4F55-B4B0-E7E602ADF03C}"/>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67" name="フローチャート: 判断 466">
          <a:extLst>
            <a:ext uri="{FF2B5EF4-FFF2-40B4-BE49-F238E27FC236}">
              <a16:creationId xmlns:a16="http://schemas.microsoft.com/office/drawing/2014/main" id="{B4840A83-1850-4B21-AD58-8BFF78349FEB}"/>
            </a:ext>
          </a:extLst>
        </xdr:cNvPr>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68" name="フローチャート: 判断 467">
          <a:extLst>
            <a:ext uri="{FF2B5EF4-FFF2-40B4-BE49-F238E27FC236}">
              <a16:creationId xmlns:a16="http://schemas.microsoft.com/office/drawing/2014/main" id="{D6F3BA73-3B7F-49C5-A946-ED5B2B728222}"/>
            </a:ext>
          </a:extLst>
        </xdr:cNvPr>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69" name="フローチャート: 判断 468">
          <a:extLst>
            <a:ext uri="{FF2B5EF4-FFF2-40B4-BE49-F238E27FC236}">
              <a16:creationId xmlns:a16="http://schemas.microsoft.com/office/drawing/2014/main" id="{FFFE925C-3A34-4145-8F7A-384F56B37F4F}"/>
            </a:ext>
          </a:extLst>
        </xdr:cNvPr>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0987CC5-7741-4617-BFC7-4A8DAC8E4DC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9EE4A4F-79C6-4547-92DB-965B1D79391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D8089715-6343-4F42-8569-93EDC21D715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5971E8C2-DDEA-4901-BCA8-5762F88EECE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5083CA4C-EB57-4EF4-BD64-4AD273D080C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74930</xdr:rowOff>
    </xdr:from>
    <xdr:to>
      <xdr:col>55</xdr:col>
      <xdr:colOff>50800</xdr:colOff>
      <xdr:row>107</xdr:row>
      <xdr:rowOff>5080</xdr:rowOff>
    </xdr:to>
    <xdr:sp macro="" textlink="">
      <xdr:nvSpPr>
        <xdr:cNvPr id="475" name="楕円 474">
          <a:extLst>
            <a:ext uri="{FF2B5EF4-FFF2-40B4-BE49-F238E27FC236}">
              <a16:creationId xmlns:a16="http://schemas.microsoft.com/office/drawing/2014/main" id="{90FD2837-16D4-467D-A2B9-F9D4BB8B2CD3}"/>
            </a:ext>
          </a:extLst>
        </xdr:cNvPr>
        <xdr:cNvSpPr/>
      </xdr:nvSpPr>
      <xdr:spPr>
        <a:xfrm>
          <a:off x="10426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53357</xdr:rowOff>
    </xdr:from>
    <xdr:ext cx="469744" cy="259045"/>
    <xdr:sp macro="" textlink="">
      <xdr:nvSpPr>
        <xdr:cNvPr id="476" name="【市民会館】&#10;一人当たり面積該当値テキスト">
          <a:extLst>
            <a:ext uri="{FF2B5EF4-FFF2-40B4-BE49-F238E27FC236}">
              <a16:creationId xmlns:a16="http://schemas.microsoft.com/office/drawing/2014/main" id="{0DEE0D65-1200-4B65-BA9B-1E2855743E2B}"/>
            </a:ext>
          </a:extLst>
        </xdr:cNvPr>
        <xdr:cNvSpPr txBox="1"/>
      </xdr:nvSpPr>
      <xdr:spPr>
        <a:xfrm>
          <a:off x="10515600"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78739</xdr:rowOff>
    </xdr:from>
    <xdr:to>
      <xdr:col>50</xdr:col>
      <xdr:colOff>165100</xdr:colOff>
      <xdr:row>107</xdr:row>
      <xdr:rowOff>8889</xdr:rowOff>
    </xdr:to>
    <xdr:sp macro="" textlink="">
      <xdr:nvSpPr>
        <xdr:cNvPr id="477" name="楕円 476">
          <a:extLst>
            <a:ext uri="{FF2B5EF4-FFF2-40B4-BE49-F238E27FC236}">
              <a16:creationId xmlns:a16="http://schemas.microsoft.com/office/drawing/2014/main" id="{BCDEB955-E2D6-406D-9699-9E01293EB07C}"/>
            </a:ext>
          </a:extLst>
        </xdr:cNvPr>
        <xdr:cNvSpPr/>
      </xdr:nvSpPr>
      <xdr:spPr>
        <a:xfrm>
          <a:off x="9588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125730</xdr:rowOff>
    </xdr:from>
    <xdr:to>
      <xdr:col>55</xdr:col>
      <xdr:colOff>0</xdr:colOff>
      <xdr:row>106</xdr:row>
      <xdr:rowOff>129539</xdr:rowOff>
    </xdr:to>
    <xdr:cxnSp macro="">
      <xdr:nvCxnSpPr>
        <xdr:cNvPr id="478" name="直線コネクタ 477">
          <a:extLst>
            <a:ext uri="{FF2B5EF4-FFF2-40B4-BE49-F238E27FC236}">
              <a16:creationId xmlns:a16="http://schemas.microsoft.com/office/drawing/2014/main" id="{3A1D06E0-9825-4F3B-9A2A-07C830B91444}"/>
            </a:ext>
          </a:extLst>
        </xdr:cNvPr>
        <xdr:cNvCxnSpPr/>
      </xdr:nvCxnSpPr>
      <xdr:spPr>
        <a:xfrm flipV="1">
          <a:off x="9639300" y="182994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78739</xdr:rowOff>
    </xdr:from>
    <xdr:to>
      <xdr:col>46</xdr:col>
      <xdr:colOff>38100</xdr:colOff>
      <xdr:row>107</xdr:row>
      <xdr:rowOff>8889</xdr:rowOff>
    </xdr:to>
    <xdr:sp macro="" textlink="">
      <xdr:nvSpPr>
        <xdr:cNvPr id="479" name="楕円 478">
          <a:extLst>
            <a:ext uri="{FF2B5EF4-FFF2-40B4-BE49-F238E27FC236}">
              <a16:creationId xmlns:a16="http://schemas.microsoft.com/office/drawing/2014/main" id="{ED4404FC-8B47-4027-A5B6-D00FF62D96B2}"/>
            </a:ext>
          </a:extLst>
        </xdr:cNvPr>
        <xdr:cNvSpPr/>
      </xdr:nvSpPr>
      <xdr:spPr>
        <a:xfrm>
          <a:off x="8699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129539</xdr:rowOff>
    </xdr:from>
    <xdr:to>
      <xdr:col>50</xdr:col>
      <xdr:colOff>114300</xdr:colOff>
      <xdr:row>106</xdr:row>
      <xdr:rowOff>129539</xdr:rowOff>
    </xdr:to>
    <xdr:cxnSp macro="">
      <xdr:nvCxnSpPr>
        <xdr:cNvPr id="480" name="直線コネクタ 479">
          <a:extLst>
            <a:ext uri="{FF2B5EF4-FFF2-40B4-BE49-F238E27FC236}">
              <a16:creationId xmlns:a16="http://schemas.microsoft.com/office/drawing/2014/main" id="{C841AC5D-C679-4AE9-B446-A5F264258E75}"/>
            </a:ext>
          </a:extLst>
        </xdr:cNvPr>
        <xdr:cNvCxnSpPr/>
      </xdr:nvCxnSpPr>
      <xdr:spPr>
        <a:xfrm>
          <a:off x="8750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78739</xdr:rowOff>
    </xdr:from>
    <xdr:to>
      <xdr:col>41</xdr:col>
      <xdr:colOff>101600</xdr:colOff>
      <xdr:row>107</xdr:row>
      <xdr:rowOff>8889</xdr:rowOff>
    </xdr:to>
    <xdr:sp macro="" textlink="">
      <xdr:nvSpPr>
        <xdr:cNvPr id="481" name="楕円 480">
          <a:extLst>
            <a:ext uri="{FF2B5EF4-FFF2-40B4-BE49-F238E27FC236}">
              <a16:creationId xmlns:a16="http://schemas.microsoft.com/office/drawing/2014/main" id="{3A2DD4A0-6C66-4808-B283-D0E067E5360E}"/>
            </a:ext>
          </a:extLst>
        </xdr:cNvPr>
        <xdr:cNvSpPr/>
      </xdr:nvSpPr>
      <xdr:spPr>
        <a:xfrm>
          <a:off x="7810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129539</xdr:rowOff>
    </xdr:from>
    <xdr:to>
      <xdr:col>45</xdr:col>
      <xdr:colOff>177800</xdr:colOff>
      <xdr:row>106</xdr:row>
      <xdr:rowOff>129539</xdr:rowOff>
    </xdr:to>
    <xdr:cxnSp macro="">
      <xdr:nvCxnSpPr>
        <xdr:cNvPr id="482" name="直線コネクタ 481">
          <a:extLst>
            <a:ext uri="{FF2B5EF4-FFF2-40B4-BE49-F238E27FC236}">
              <a16:creationId xmlns:a16="http://schemas.microsoft.com/office/drawing/2014/main" id="{72853D38-9068-4C6B-9EBD-26226B77338B}"/>
            </a:ext>
          </a:extLst>
        </xdr:cNvPr>
        <xdr:cNvCxnSpPr/>
      </xdr:nvCxnSpPr>
      <xdr:spPr>
        <a:xfrm>
          <a:off x="7861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83" name="楕円 482">
          <a:extLst>
            <a:ext uri="{FF2B5EF4-FFF2-40B4-BE49-F238E27FC236}">
              <a16:creationId xmlns:a16="http://schemas.microsoft.com/office/drawing/2014/main" id="{E8852192-1D88-4783-9B34-2247E1197059}"/>
            </a:ext>
          </a:extLst>
        </xdr:cNvPr>
        <xdr:cNvSpPr/>
      </xdr:nvSpPr>
      <xdr:spPr>
        <a:xfrm>
          <a:off x="6921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129539</xdr:rowOff>
    </xdr:from>
    <xdr:to>
      <xdr:col>41</xdr:col>
      <xdr:colOff>50800</xdr:colOff>
      <xdr:row>106</xdr:row>
      <xdr:rowOff>129539</xdr:rowOff>
    </xdr:to>
    <xdr:cxnSp macro="">
      <xdr:nvCxnSpPr>
        <xdr:cNvPr id="484" name="直線コネクタ 483">
          <a:extLst>
            <a:ext uri="{FF2B5EF4-FFF2-40B4-BE49-F238E27FC236}">
              <a16:creationId xmlns:a16="http://schemas.microsoft.com/office/drawing/2014/main" id="{D116A422-4CF0-48B3-A97A-23E9EEC4DCEB}"/>
            </a:ext>
          </a:extLst>
        </xdr:cNvPr>
        <xdr:cNvCxnSpPr/>
      </xdr:nvCxnSpPr>
      <xdr:spPr>
        <a:xfrm>
          <a:off x="6972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5" name="n_1aveValue【市民会館】&#10;一人当たり面積">
          <a:extLst>
            <a:ext uri="{FF2B5EF4-FFF2-40B4-BE49-F238E27FC236}">
              <a16:creationId xmlns:a16="http://schemas.microsoft.com/office/drawing/2014/main" id="{49FCCA0D-6003-429B-83EE-A0FD95F42D2F}"/>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86" name="n_2aveValue【市民会館】&#10;一人当たり面積">
          <a:extLst>
            <a:ext uri="{FF2B5EF4-FFF2-40B4-BE49-F238E27FC236}">
              <a16:creationId xmlns:a16="http://schemas.microsoft.com/office/drawing/2014/main" id="{D2601C23-F677-4274-8BB3-EF620D6F77E1}"/>
            </a:ext>
          </a:extLst>
        </xdr:cNvPr>
        <xdr:cNvSpPr txBox="1"/>
      </xdr:nvSpPr>
      <xdr:spPr>
        <a:xfrm>
          <a:off x="8515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87" name="n_3aveValue【市民会館】&#10;一人当たり面積">
          <a:extLst>
            <a:ext uri="{FF2B5EF4-FFF2-40B4-BE49-F238E27FC236}">
              <a16:creationId xmlns:a16="http://schemas.microsoft.com/office/drawing/2014/main" id="{5C4FB4A4-DAE9-4580-965F-1EE1CA20523E}"/>
            </a:ext>
          </a:extLst>
        </xdr:cNvPr>
        <xdr:cNvSpPr txBox="1"/>
      </xdr:nvSpPr>
      <xdr:spPr>
        <a:xfrm>
          <a:off x="7626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88" name="n_4aveValue【市民会館】&#10;一人当たり面積">
          <a:extLst>
            <a:ext uri="{FF2B5EF4-FFF2-40B4-BE49-F238E27FC236}">
              <a16:creationId xmlns:a16="http://schemas.microsoft.com/office/drawing/2014/main" id="{AA6AFAAA-118A-4795-864E-96DF4DD1660E}"/>
            </a:ext>
          </a:extLst>
        </xdr:cNvPr>
        <xdr:cNvSpPr txBox="1"/>
      </xdr:nvSpPr>
      <xdr:spPr>
        <a:xfrm>
          <a:off x="6737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xdr:rowOff>
    </xdr:from>
    <xdr:ext cx="469744" cy="259045"/>
    <xdr:sp macro="" textlink="">
      <xdr:nvSpPr>
        <xdr:cNvPr id="489" name="n_1mainValue【市民会館】&#10;一人当たり面積">
          <a:extLst>
            <a:ext uri="{FF2B5EF4-FFF2-40B4-BE49-F238E27FC236}">
              <a16:creationId xmlns:a16="http://schemas.microsoft.com/office/drawing/2014/main" id="{7C8B5F69-4F8B-49DF-9EF2-08AAB19E1CA5}"/>
            </a:ext>
          </a:extLst>
        </xdr:cNvPr>
        <xdr:cNvSpPr txBox="1"/>
      </xdr:nvSpPr>
      <xdr:spPr>
        <a:xfrm>
          <a:off x="9391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xdr:rowOff>
    </xdr:from>
    <xdr:ext cx="469744" cy="259045"/>
    <xdr:sp macro="" textlink="">
      <xdr:nvSpPr>
        <xdr:cNvPr id="490" name="n_2mainValue【市民会館】&#10;一人当たり面積">
          <a:extLst>
            <a:ext uri="{FF2B5EF4-FFF2-40B4-BE49-F238E27FC236}">
              <a16:creationId xmlns:a16="http://schemas.microsoft.com/office/drawing/2014/main" id="{F8BEB0D3-749C-4187-8682-E0675AA8C437}"/>
            </a:ext>
          </a:extLst>
        </xdr:cNvPr>
        <xdr:cNvSpPr txBox="1"/>
      </xdr:nvSpPr>
      <xdr:spPr>
        <a:xfrm>
          <a:off x="8515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xdr:rowOff>
    </xdr:from>
    <xdr:ext cx="469744" cy="259045"/>
    <xdr:sp macro="" textlink="">
      <xdr:nvSpPr>
        <xdr:cNvPr id="491" name="n_3mainValue【市民会館】&#10;一人当たり面積">
          <a:extLst>
            <a:ext uri="{FF2B5EF4-FFF2-40B4-BE49-F238E27FC236}">
              <a16:creationId xmlns:a16="http://schemas.microsoft.com/office/drawing/2014/main" id="{2476FB74-B391-4799-8323-295C73773E91}"/>
            </a:ext>
          </a:extLst>
        </xdr:cNvPr>
        <xdr:cNvSpPr txBox="1"/>
      </xdr:nvSpPr>
      <xdr:spPr>
        <a:xfrm>
          <a:off x="7626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xdr:rowOff>
    </xdr:from>
    <xdr:ext cx="469744" cy="259045"/>
    <xdr:sp macro="" textlink="">
      <xdr:nvSpPr>
        <xdr:cNvPr id="492" name="n_4mainValue【市民会館】&#10;一人当たり面積">
          <a:extLst>
            <a:ext uri="{FF2B5EF4-FFF2-40B4-BE49-F238E27FC236}">
              <a16:creationId xmlns:a16="http://schemas.microsoft.com/office/drawing/2014/main" id="{B5E0EFBB-3259-4495-B59B-F2C1D617ECB8}"/>
            </a:ext>
          </a:extLst>
        </xdr:cNvPr>
        <xdr:cNvSpPr txBox="1"/>
      </xdr:nvSpPr>
      <xdr:spPr>
        <a:xfrm>
          <a:off x="6737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C42B6465-F6B0-4F4A-8830-CFDF3A372DA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ED7BE98B-64A5-44AC-A99D-063187F9515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D06459DA-BFBB-4DB9-87D5-DDCE795082D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2A3629D0-3BC7-4C50-9292-52351E3BDF4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93D97C08-E43B-4C48-BB6A-2F7BF63E5C5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98EB01D-CB55-4016-9356-DB8DC67EBB9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526E245F-3602-425D-BCC7-4DE8B1C9FDD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9DAB3CF3-B488-4B63-BD40-8EE0AFA97E3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D0FEE3AF-90ED-4207-941E-507EADDD3FC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D48DE853-A78D-4FA2-A7AD-ABF7692602B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E8B41D77-B72D-4C71-AFAB-C27993682C7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5F1A1C53-8F68-4F12-8EB4-5BCBF50549F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92A471AC-5607-4CDF-952D-A020ADD4BCF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50DBF946-B3A2-45FA-9FD1-C1D84689EE6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5B0B6589-F461-4481-9436-1847F03C3C6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17843273-7035-48C4-8996-8D6FCFFDD7A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59AF0C9D-A5B7-4631-B1E2-A3B68268016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A98AFBCA-A4BB-4FC0-9B00-3D0B5D76B48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15BBED39-37E9-40FD-9474-8B7D9E04852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484A62E0-2779-44B2-A7A0-E0AD16370AE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5ADFC924-BE54-4832-813A-FC155C71265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43D433B-FE48-44E2-BAF1-7C8CBD5BB56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7B5620FF-7D26-4419-B5C7-184FD554855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F21A7E4C-442E-4408-ABB8-AFD4943C9A6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ABFC4FBF-D64C-477F-BB7D-590C45DB37B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4323FA88-1704-427A-A27A-611C0BE49E1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7DD8BB49-985B-4901-BD45-ED066BBDD69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4FCE29C4-58A1-4896-9191-BA3EA10A1E4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1D4AA764-079F-4073-A1F3-A785C75A076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2FB3E5AE-78CC-4AF9-A63B-21ECECDB5E3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6A4FF498-3559-461C-9FAC-9733D84DC40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6EB0A46A-F993-4574-93C9-E0E08604A3B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C9A2DCC7-9196-4B34-B003-572A71E28ED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D1B140C6-40DD-40CC-A065-437226535D4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F72CDC21-39BD-42D8-AD9A-F22BBA9C6DD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F602A970-DE35-4A1E-9709-27894690595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FDCFD040-E351-4D9D-B7D3-2D9A869269E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EB385D09-272A-43D1-8518-58DAE64EF8A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A334CF81-37BB-4C82-8DB3-5F0011A62A8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38F1E478-9139-4543-8411-D2C7AE744FB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D89F3F08-701A-4681-B40E-FC421B4EA25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534" name="直線コネクタ 533">
          <a:extLst>
            <a:ext uri="{FF2B5EF4-FFF2-40B4-BE49-F238E27FC236}">
              <a16:creationId xmlns:a16="http://schemas.microsoft.com/office/drawing/2014/main" id="{873E0CE8-B820-42BC-A0C9-C2BAAE8FD1D5}"/>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5" name="【保健センター・保健所】&#10;有形固定資産減価償却率最小値テキスト">
          <a:extLst>
            <a:ext uri="{FF2B5EF4-FFF2-40B4-BE49-F238E27FC236}">
              <a16:creationId xmlns:a16="http://schemas.microsoft.com/office/drawing/2014/main" id="{2004F190-09D3-4F71-9948-8FDDD4DDAA7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6" name="直線コネクタ 535">
          <a:extLst>
            <a:ext uri="{FF2B5EF4-FFF2-40B4-BE49-F238E27FC236}">
              <a16:creationId xmlns:a16="http://schemas.microsoft.com/office/drawing/2014/main" id="{17D6E20D-20AD-4121-B2AC-43B3B2AC765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537" name="【保健センター・保健所】&#10;有形固定資産減価償却率最大値テキスト">
          <a:extLst>
            <a:ext uri="{FF2B5EF4-FFF2-40B4-BE49-F238E27FC236}">
              <a16:creationId xmlns:a16="http://schemas.microsoft.com/office/drawing/2014/main" id="{FCB3BBD8-13FA-4D08-962C-0EB7835AECBA}"/>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538" name="直線コネクタ 537">
          <a:extLst>
            <a:ext uri="{FF2B5EF4-FFF2-40B4-BE49-F238E27FC236}">
              <a16:creationId xmlns:a16="http://schemas.microsoft.com/office/drawing/2014/main" id="{6F26F70E-9548-4185-9C06-577F1C6DC8E5}"/>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CA6F0EF3-3C77-4461-A60E-D0F2BFB4F80B}"/>
            </a:ext>
          </a:extLst>
        </xdr:cNvPr>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40" name="フローチャート: 判断 539">
          <a:extLst>
            <a:ext uri="{FF2B5EF4-FFF2-40B4-BE49-F238E27FC236}">
              <a16:creationId xmlns:a16="http://schemas.microsoft.com/office/drawing/2014/main" id="{57F79C5D-F503-42C3-89EA-E35216A2C4CF}"/>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65133</xdr:rowOff>
    </xdr:from>
    <xdr:to>
      <xdr:col>81</xdr:col>
      <xdr:colOff>101600</xdr:colOff>
      <xdr:row>59</xdr:row>
      <xdr:rowOff>166733</xdr:rowOff>
    </xdr:to>
    <xdr:sp macro="" textlink="">
      <xdr:nvSpPr>
        <xdr:cNvPr id="541" name="フローチャート: 判断 540">
          <a:extLst>
            <a:ext uri="{FF2B5EF4-FFF2-40B4-BE49-F238E27FC236}">
              <a16:creationId xmlns:a16="http://schemas.microsoft.com/office/drawing/2014/main" id="{B4ED7DD5-1ECA-4A16-9706-E6A4C0AFD5CB}"/>
            </a:ext>
          </a:extLst>
        </xdr:cNvPr>
        <xdr:cNvSpPr/>
      </xdr:nvSpPr>
      <xdr:spPr>
        <a:xfrm>
          <a:off x="15430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92891</xdr:rowOff>
    </xdr:from>
    <xdr:to>
      <xdr:col>76</xdr:col>
      <xdr:colOff>165100</xdr:colOff>
      <xdr:row>60</xdr:row>
      <xdr:rowOff>23041</xdr:rowOff>
    </xdr:to>
    <xdr:sp macro="" textlink="">
      <xdr:nvSpPr>
        <xdr:cNvPr id="542" name="フローチャート: 判断 541">
          <a:extLst>
            <a:ext uri="{FF2B5EF4-FFF2-40B4-BE49-F238E27FC236}">
              <a16:creationId xmlns:a16="http://schemas.microsoft.com/office/drawing/2014/main" id="{6C06555D-DD0A-43D6-B189-9CDBB2E252D6}"/>
            </a:ext>
          </a:extLst>
        </xdr:cNvPr>
        <xdr:cNvSpPr/>
      </xdr:nvSpPr>
      <xdr:spPr>
        <a:xfrm>
          <a:off x="14541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43" name="フローチャート: 判断 542">
          <a:extLst>
            <a:ext uri="{FF2B5EF4-FFF2-40B4-BE49-F238E27FC236}">
              <a16:creationId xmlns:a16="http://schemas.microsoft.com/office/drawing/2014/main" id="{695A7C59-F625-4C0E-BC94-DF5E3A9254D8}"/>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544" name="フローチャート: 判断 543">
          <a:extLst>
            <a:ext uri="{FF2B5EF4-FFF2-40B4-BE49-F238E27FC236}">
              <a16:creationId xmlns:a16="http://schemas.microsoft.com/office/drawing/2014/main" id="{DC2FFE35-4E8A-4D3B-BA34-F671E50AD83C}"/>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7A8D7DE-E5FC-4EC7-9472-90EE93F7A53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C6FA536-E86D-43D0-B5C0-B1D1E08B12B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32B1D5A-AC1C-4CC5-AC53-F6ED95EC295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A66D36C-4D18-483A-8490-B892199A560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AF439B4-A153-440B-95D8-80F927C7300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50" name="楕円 549">
          <a:extLst>
            <a:ext uri="{FF2B5EF4-FFF2-40B4-BE49-F238E27FC236}">
              <a16:creationId xmlns:a16="http://schemas.microsoft.com/office/drawing/2014/main" id="{8DC3FABC-DD4B-4929-8334-CF3D3611BA52}"/>
            </a:ext>
          </a:extLst>
        </xdr:cNvPr>
        <xdr:cNvSpPr/>
      </xdr:nvSpPr>
      <xdr:spPr>
        <a:xfrm>
          <a:off x="162687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130464</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2C2FBBD2-48DD-4747-B22F-573B8E388819}"/>
            </a:ext>
          </a:extLst>
        </xdr:cNvPr>
        <xdr:cNvSpPr txBox="1"/>
      </xdr:nvSpPr>
      <xdr:spPr>
        <a:xfrm>
          <a:off x="16357600" y="1007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552" name="楕円 551">
          <a:extLst>
            <a:ext uri="{FF2B5EF4-FFF2-40B4-BE49-F238E27FC236}">
              <a16:creationId xmlns:a16="http://schemas.microsoft.com/office/drawing/2014/main" id="{CCFCAFAD-9B26-4BA6-9A82-A51D9E5521C4}"/>
            </a:ext>
          </a:extLst>
        </xdr:cNvPr>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158387</xdr:rowOff>
    </xdr:to>
    <xdr:cxnSp macro="">
      <xdr:nvCxnSpPr>
        <xdr:cNvPr id="553" name="直線コネクタ 552">
          <a:extLst>
            <a:ext uri="{FF2B5EF4-FFF2-40B4-BE49-F238E27FC236}">
              <a16:creationId xmlns:a16="http://schemas.microsoft.com/office/drawing/2014/main" id="{312330E9-8A2B-4D1A-8070-C89C7837390D}"/>
            </a:ext>
          </a:extLst>
        </xdr:cNvPr>
        <xdr:cNvCxnSpPr/>
      </xdr:nvCxnSpPr>
      <xdr:spPr>
        <a:xfrm>
          <a:off x="15481300" y="10221685"/>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1451</xdr:rowOff>
    </xdr:from>
    <xdr:to>
      <xdr:col>76</xdr:col>
      <xdr:colOff>165100</xdr:colOff>
      <xdr:row>59</xdr:row>
      <xdr:rowOff>103051</xdr:rowOff>
    </xdr:to>
    <xdr:sp macro="" textlink="">
      <xdr:nvSpPr>
        <xdr:cNvPr id="554" name="楕円 553">
          <a:extLst>
            <a:ext uri="{FF2B5EF4-FFF2-40B4-BE49-F238E27FC236}">
              <a16:creationId xmlns:a16="http://schemas.microsoft.com/office/drawing/2014/main" id="{474D38CE-A011-4A8B-8430-CC439EF13FB8}"/>
            </a:ext>
          </a:extLst>
        </xdr:cNvPr>
        <xdr:cNvSpPr/>
      </xdr:nvSpPr>
      <xdr:spPr>
        <a:xfrm>
          <a:off x="14541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52251</xdr:rowOff>
    </xdr:from>
    <xdr:to>
      <xdr:col>81</xdr:col>
      <xdr:colOff>50800</xdr:colOff>
      <xdr:row>59</xdr:row>
      <xdr:rowOff>106135</xdr:rowOff>
    </xdr:to>
    <xdr:cxnSp macro="">
      <xdr:nvCxnSpPr>
        <xdr:cNvPr id="555" name="直線コネクタ 554">
          <a:extLst>
            <a:ext uri="{FF2B5EF4-FFF2-40B4-BE49-F238E27FC236}">
              <a16:creationId xmlns:a16="http://schemas.microsoft.com/office/drawing/2014/main" id="{A4C7AB5C-AB35-4868-A9F6-341BD743267C}"/>
            </a:ext>
          </a:extLst>
        </xdr:cNvPr>
        <xdr:cNvCxnSpPr/>
      </xdr:nvCxnSpPr>
      <xdr:spPr>
        <a:xfrm>
          <a:off x="14592300" y="10167801"/>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114119</xdr:rowOff>
    </xdr:from>
    <xdr:to>
      <xdr:col>72</xdr:col>
      <xdr:colOff>38100</xdr:colOff>
      <xdr:row>59</xdr:row>
      <xdr:rowOff>44269</xdr:rowOff>
    </xdr:to>
    <xdr:sp macro="" textlink="">
      <xdr:nvSpPr>
        <xdr:cNvPr id="556" name="楕円 555">
          <a:extLst>
            <a:ext uri="{FF2B5EF4-FFF2-40B4-BE49-F238E27FC236}">
              <a16:creationId xmlns:a16="http://schemas.microsoft.com/office/drawing/2014/main" id="{ABA645A3-64E6-4757-8CD6-98A297E288DD}"/>
            </a:ext>
          </a:extLst>
        </xdr:cNvPr>
        <xdr:cNvSpPr/>
      </xdr:nvSpPr>
      <xdr:spPr>
        <a:xfrm>
          <a:off x="13652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164919</xdr:rowOff>
    </xdr:from>
    <xdr:to>
      <xdr:col>76</xdr:col>
      <xdr:colOff>114300</xdr:colOff>
      <xdr:row>59</xdr:row>
      <xdr:rowOff>52251</xdr:rowOff>
    </xdr:to>
    <xdr:cxnSp macro="">
      <xdr:nvCxnSpPr>
        <xdr:cNvPr id="557" name="直線コネクタ 556">
          <a:extLst>
            <a:ext uri="{FF2B5EF4-FFF2-40B4-BE49-F238E27FC236}">
              <a16:creationId xmlns:a16="http://schemas.microsoft.com/office/drawing/2014/main" id="{B7DC5902-17A6-4DB2-A587-24AFFACF2C48}"/>
            </a:ext>
          </a:extLst>
        </xdr:cNvPr>
        <xdr:cNvCxnSpPr/>
      </xdr:nvCxnSpPr>
      <xdr:spPr>
        <a:xfrm>
          <a:off x="13703300" y="1010901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52070</xdr:rowOff>
    </xdr:from>
    <xdr:to>
      <xdr:col>67</xdr:col>
      <xdr:colOff>101600</xdr:colOff>
      <xdr:row>58</xdr:row>
      <xdr:rowOff>153670</xdr:rowOff>
    </xdr:to>
    <xdr:sp macro="" textlink="">
      <xdr:nvSpPr>
        <xdr:cNvPr id="558" name="楕円 557">
          <a:extLst>
            <a:ext uri="{FF2B5EF4-FFF2-40B4-BE49-F238E27FC236}">
              <a16:creationId xmlns:a16="http://schemas.microsoft.com/office/drawing/2014/main" id="{4BE78AFC-024D-44CC-9C8B-63703F08C0D3}"/>
            </a:ext>
          </a:extLst>
        </xdr:cNvPr>
        <xdr:cNvSpPr/>
      </xdr:nvSpPr>
      <xdr:spPr>
        <a:xfrm>
          <a:off x="12763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102870</xdr:rowOff>
    </xdr:from>
    <xdr:to>
      <xdr:col>71</xdr:col>
      <xdr:colOff>177800</xdr:colOff>
      <xdr:row>58</xdr:row>
      <xdr:rowOff>164919</xdr:rowOff>
    </xdr:to>
    <xdr:cxnSp macro="">
      <xdr:nvCxnSpPr>
        <xdr:cNvPr id="559" name="直線コネクタ 558">
          <a:extLst>
            <a:ext uri="{FF2B5EF4-FFF2-40B4-BE49-F238E27FC236}">
              <a16:creationId xmlns:a16="http://schemas.microsoft.com/office/drawing/2014/main" id="{F33A3410-EED5-4A02-BBC4-F1BC528E69C1}"/>
            </a:ext>
          </a:extLst>
        </xdr:cNvPr>
        <xdr:cNvCxnSpPr/>
      </xdr:nvCxnSpPr>
      <xdr:spPr>
        <a:xfrm>
          <a:off x="12814300" y="1004697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157860</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B954ED42-9092-4EBB-934D-DFB380D8E90E}"/>
            </a:ext>
          </a:extLst>
        </xdr:cNvPr>
        <xdr:cNvSpPr txBox="1"/>
      </xdr:nvSpPr>
      <xdr:spPr>
        <a:xfrm>
          <a:off x="152660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14168</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256EFEB0-8801-4A9F-97CD-E308E5013348}"/>
            </a:ext>
          </a:extLst>
        </xdr:cNvPr>
        <xdr:cNvSpPr txBox="1"/>
      </xdr:nvSpPr>
      <xdr:spPr>
        <a:xfrm>
          <a:off x="143897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573791DE-E591-4392-BDBC-A508D4027A39}"/>
            </a:ext>
          </a:extLst>
        </xdr:cNvPr>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29AE4039-D332-40A1-A8F9-96DBDAC00A5D}"/>
            </a:ext>
          </a:extLst>
        </xdr:cNvPr>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1EE76C3F-C2AA-47AE-AD7E-7E87384DC593}"/>
            </a:ext>
          </a:extLst>
        </xdr:cNvPr>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119578</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6E0237C8-1F39-4A4D-8A42-032D26CD4C97}"/>
            </a:ext>
          </a:extLst>
        </xdr:cNvPr>
        <xdr:cNvSpPr txBox="1"/>
      </xdr:nvSpPr>
      <xdr:spPr>
        <a:xfrm>
          <a:off x="14389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60796</xdr:rowOff>
    </xdr:from>
    <xdr:ext cx="405111" cy="259045"/>
    <xdr:sp macro="" textlink="">
      <xdr:nvSpPr>
        <xdr:cNvPr id="566" name="n_3mainValue【保健センター・保健所】&#10;有形固定資産減価償却率">
          <a:extLst>
            <a:ext uri="{FF2B5EF4-FFF2-40B4-BE49-F238E27FC236}">
              <a16:creationId xmlns:a16="http://schemas.microsoft.com/office/drawing/2014/main" id="{C5067F91-1854-45D7-8E44-587A194995B6}"/>
            </a:ext>
          </a:extLst>
        </xdr:cNvPr>
        <xdr:cNvSpPr txBox="1"/>
      </xdr:nvSpPr>
      <xdr:spPr>
        <a:xfrm>
          <a:off x="13500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170197</xdr:rowOff>
    </xdr:from>
    <xdr:ext cx="405111" cy="259045"/>
    <xdr:sp macro="" textlink="">
      <xdr:nvSpPr>
        <xdr:cNvPr id="567" name="n_4mainValue【保健センター・保健所】&#10;有形固定資産減価償却率">
          <a:extLst>
            <a:ext uri="{FF2B5EF4-FFF2-40B4-BE49-F238E27FC236}">
              <a16:creationId xmlns:a16="http://schemas.microsoft.com/office/drawing/2014/main" id="{3EE36141-7F97-42B9-AA90-229B4DB6A460}"/>
            </a:ext>
          </a:extLst>
        </xdr:cNvPr>
        <xdr:cNvSpPr txBox="1"/>
      </xdr:nvSpPr>
      <xdr:spPr>
        <a:xfrm>
          <a:off x="12611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E540B7DA-3B06-475C-B602-988D1306A42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2958AE9D-B181-4E3C-85FE-2C870635F44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568D1FF1-2D55-4D5E-9F7F-CCDB8AA3C6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89C4907E-2A30-4468-92B0-0A8D78038C4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12ED06BB-BF32-4129-94C5-4CAF8D7F1B7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2257E47B-A3B4-4FC7-803B-299CCF7B512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E879AD6D-D450-434C-B7F8-3A403B1F690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AF1DB4A9-ACE7-4BD8-B9A1-3C18148A813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374E916C-DFB5-4B45-A656-2042D12B1A5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DE1B3941-004D-4323-8F62-88E546E1F2A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a:extLst>
            <a:ext uri="{FF2B5EF4-FFF2-40B4-BE49-F238E27FC236}">
              <a16:creationId xmlns:a16="http://schemas.microsoft.com/office/drawing/2014/main" id="{79037ADE-C0FD-4AA1-B8D3-12767D53754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a:extLst>
            <a:ext uri="{FF2B5EF4-FFF2-40B4-BE49-F238E27FC236}">
              <a16:creationId xmlns:a16="http://schemas.microsoft.com/office/drawing/2014/main" id="{450E41D1-77CF-4F54-8D1B-5A2CCFB8908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a:extLst>
            <a:ext uri="{FF2B5EF4-FFF2-40B4-BE49-F238E27FC236}">
              <a16:creationId xmlns:a16="http://schemas.microsoft.com/office/drawing/2014/main" id="{3EA521DA-599A-4DB6-B4F0-2CE203B4602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a:extLst>
            <a:ext uri="{FF2B5EF4-FFF2-40B4-BE49-F238E27FC236}">
              <a16:creationId xmlns:a16="http://schemas.microsoft.com/office/drawing/2014/main" id="{441655B5-6904-46A9-BCAB-D6BA96775A8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a:extLst>
            <a:ext uri="{FF2B5EF4-FFF2-40B4-BE49-F238E27FC236}">
              <a16:creationId xmlns:a16="http://schemas.microsoft.com/office/drawing/2014/main" id="{62CECA8C-1158-46CF-95FA-FC8DD5F7897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a:extLst>
            <a:ext uri="{FF2B5EF4-FFF2-40B4-BE49-F238E27FC236}">
              <a16:creationId xmlns:a16="http://schemas.microsoft.com/office/drawing/2014/main" id="{04BC2D58-7583-449B-A9F0-35BF51DD49D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a:extLst>
            <a:ext uri="{FF2B5EF4-FFF2-40B4-BE49-F238E27FC236}">
              <a16:creationId xmlns:a16="http://schemas.microsoft.com/office/drawing/2014/main" id="{42646CDD-A4EC-4D89-BBA9-539B8911BCE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a:extLst>
            <a:ext uri="{FF2B5EF4-FFF2-40B4-BE49-F238E27FC236}">
              <a16:creationId xmlns:a16="http://schemas.microsoft.com/office/drawing/2014/main" id="{26E7E1B0-F29C-4C62-99E1-AED5CEC6A48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a:extLst>
            <a:ext uri="{FF2B5EF4-FFF2-40B4-BE49-F238E27FC236}">
              <a16:creationId xmlns:a16="http://schemas.microsoft.com/office/drawing/2014/main" id="{A0AC816F-8F89-4AEF-A3F5-0C97932BEA5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a:extLst>
            <a:ext uri="{FF2B5EF4-FFF2-40B4-BE49-F238E27FC236}">
              <a16:creationId xmlns:a16="http://schemas.microsoft.com/office/drawing/2014/main" id="{6E708D12-B065-4639-8E45-71A7C629509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a:extLst>
            <a:ext uri="{FF2B5EF4-FFF2-40B4-BE49-F238E27FC236}">
              <a16:creationId xmlns:a16="http://schemas.microsoft.com/office/drawing/2014/main" id="{324180B7-BC2A-42B7-A3DD-5CD67609903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a:extLst>
            <a:ext uri="{FF2B5EF4-FFF2-40B4-BE49-F238E27FC236}">
              <a16:creationId xmlns:a16="http://schemas.microsoft.com/office/drawing/2014/main" id="{A94F77FE-CC11-4C54-BC15-5EE84525A66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F9920109-AE3D-4E5F-A0AC-B5E30500056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C42F7A91-59FC-4A2A-8A79-F20BAE25D22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CCB1CEBD-FAD4-4653-A7ED-5E657CBD66D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93" name="直線コネクタ 592">
          <a:extLst>
            <a:ext uri="{FF2B5EF4-FFF2-40B4-BE49-F238E27FC236}">
              <a16:creationId xmlns:a16="http://schemas.microsoft.com/office/drawing/2014/main" id="{54E2AA83-25A4-4DF3-A844-6A53D7245A5D}"/>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989EBA13-C9B1-410A-9875-9C18F70D71DB}"/>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95" name="直線コネクタ 594">
          <a:extLst>
            <a:ext uri="{FF2B5EF4-FFF2-40B4-BE49-F238E27FC236}">
              <a16:creationId xmlns:a16="http://schemas.microsoft.com/office/drawing/2014/main" id="{6FEC1434-B98E-4407-923A-84F89B4AD842}"/>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BD461113-158B-495E-992A-2EDB23D22CC3}"/>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97" name="直線コネクタ 596">
          <a:extLst>
            <a:ext uri="{FF2B5EF4-FFF2-40B4-BE49-F238E27FC236}">
              <a16:creationId xmlns:a16="http://schemas.microsoft.com/office/drawing/2014/main" id="{67AA6BDA-56E7-4488-B6F3-252B7EFE982E}"/>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94407EB6-02F0-40D7-822D-287E33B0BC29}"/>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599" name="フローチャート: 判断 598">
          <a:extLst>
            <a:ext uri="{FF2B5EF4-FFF2-40B4-BE49-F238E27FC236}">
              <a16:creationId xmlns:a16="http://schemas.microsoft.com/office/drawing/2014/main" id="{5F387DCC-58C2-44C3-84F4-5AC9461573BF}"/>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17235</xdr:rowOff>
    </xdr:from>
    <xdr:to>
      <xdr:col>112</xdr:col>
      <xdr:colOff>38100</xdr:colOff>
      <xdr:row>61</xdr:row>
      <xdr:rowOff>118835</xdr:rowOff>
    </xdr:to>
    <xdr:sp macro="" textlink="">
      <xdr:nvSpPr>
        <xdr:cNvPr id="600" name="フローチャート: 判断 599">
          <a:extLst>
            <a:ext uri="{FF2B5EF4-FFF2-40B4-BE49-F238E27FC236}">
              <a16:creationId xmlns:a16="http://schemas.microsoft.com/office/drawing/2014/main" id="{A7FE48D2-5425-4956-9F41-1E500FBB25CB}"/>
            </a:ext>
          </a:extLst>
        </xdr:cNvPr>
        <xdr:cNvSpPr/>
      </xdr:nvSpPr>
      <xdr:spPr>
        <a:xfrm>
          <a:off x="21272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28122</xdr:rowOff>
    </xdr:from>
    <xdr:to>
      <xdr:col>107</xdr:col>
      <xdr:colOff>101600</xdr:colOff>
      <xdr:row>61</xdr:row>
      <xdr:rowOff>129722</xdr:rowOff>
    </xdr:to>
    <xdr:sp macro="" textlink="">
      <xdr:nvSpPr>
        <xdr:cNvPr id="601" name="フローチャート: 判断 600">
          <a:extLst>
            <a:ext uri="{FF2B5EF4-FFF2-40B4-BE49-F238E27FC236}">
              <a16:creationId xmlns:a16="http://schemas.microsoft.com/office/drawing/2014/main" id="{B99F63EC-31FA-4719-A732-8B7FC680230F}"/>
            </a:ext>
          </a:extLst>
        </xdr:cNvPr>
        <xdr:cNvSpPr/>
      </xdr:nvSpPr>
      <xdr:spPr>
        <a:xfrm>
          <a:off x="20383500" y="1048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17235</xdr:rowOff>
    </xdr:from>
    <xdr:to>
      <xdr:col>102</xdr:col>
      <xdr:colOff>165100</xdr:colOff>
      <xdr:row>61</xdr:row>
      <xdr:rowOff>118835</xdr:rowOff>
    </xdr:to>
    <xdr:sp macro="" textlink="">
      <xdr:nvSpPr>
        <xdr:cNvPr id="602" name="フローチャート: 判断 601">
          <a:extLst>
            <a:ext uri="{FF2B5EF4-FFF2-40B4-BE49-F238E27FC236}">
              <a16:creationId xmlns:a16="http://schemas.microsoft.com/office/drawing/2014/main" id="{EA95AB46-CA21-46E0-8CF8-9A7C579E03DC}"/>
            </a:ext>
          </a:extLst>
        </xdr:cNvPr>
        <xdr:cNvSpPr/>
      </xdr:nvSpPr>
      <xdr:spPr>
        <a:xfrm>
          <a:off x="19494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17235</xdr:rowOff>
    </xdr:from>
    <xdr:to>
      <xdr:col>98</xdr:col>
      <xdr:colOff>38100</xdr:colOff>
      <xdr:row>61</xdr:row>
      <xdr:rowOff>118835</xdr:rowOff>
    </xdr:to>
    <xdr:sp macro="" textlink="">
      <xdr:nvSpPr>
        <xdr:cNvPr id="603" name="フローチャート: 判断 602">
          <a:extLst>
            <a:ext uri="{FF2B5EF4-FFF2-40B4-BE49-F238E27FC236}">
              <a16:creationId xmlns:a16="http://schemas.microsoft.com/office/drawing/2014/main" id="{F4CBAEA3-EEEE-45A2-8337-DF6838C77C4A}"/>
            </a:ext>
          </a:extLst>
        </xdr:cNvPr>
        <xdr:cNvSpPr/>
      </xdr:nvSpPr>
      <xdr:spPr>
        <a:xfrm>
          <a:off x="18605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8093D24-D0EF-4142-A8D2-9BA12B659C3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2335E41-4872-42C8-835F-CCD6791F74E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7AE4A2F-A279-4B31-9EE6-E5501D59056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4F027FD-8A43-4827-B246-CD849F50941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1DAB66B2-D8A4-4B06-A3BD-48EB5288928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9072</xdr:rowOff>
    </xdr:from>
    <xdr:to>
      <xdr:col>116</xdr:col>
      <xdr:colOff>114300</xdr:colOff>
      <xdr:row>62</xdr:row>
      <xdr:rowOff>110672</xdr:rowOff>
    </xdr:to>
    <xdr:sp macro="" textlink="">
      <xdr:nvSpPr>
        <xdr:cNvPr id="609" name="楕円 608">
          <a:extLst>
            <a:ext uri="{FF2B5EF4-FFF2-40B4-BE49-F238E27FC236}">
              <a16:creationId xmlns:a16="http://schemas.microsoft.com/office/drawing/2014/main" id="{2A2EE774-622E-4C0D-8A99-4C0574DD6AF8}"/>
            </a:ext>
          </a:extLst>
        </xdr:cNvPr>
        <xdr:cNvSpPr/>
      </xdr:nvSpPr>
      <xdr:spPr>
        <a:xfrm>
          <a:off x="22110700" y="106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158949</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39EF4108-DA93-4495-A44E-C2310EF0394C}"/>
            </a:ext>
          </a:extLst>
        </xdr:cNvPr>
        <xdr:cNvSpPr txBox="1"/>
      </xdr:nvSpPr>
      <xdr:spPr>
        <a:xfrm>
          <a:off x="22199600" y="1061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9072</xdr:rowOff>
    </xdr:from>
    <xdr:to>
      <xdr:col>112</xdr:col>
      <xdr:colOff>38100</xdr:colOff>
      <xdr:row>62</xdr:row>
      <xdr:rowOff>110672</xdr:rowOff>
    </xdr:to>
    <xdr:sp macro="" textlink="">
      <xdr:nvSpPr>
        <xdr:cNvPr id="611" name="楕円 610">
          <a:extLst>
            <a:ext uri="{FF2B5EF4-FFF2-40B4-BE49-F238E27FC236}">
              <a16:creationId xmlns:a16="http://schemas.microsoft.com/office/drawing/2014/main" id="{FD2538A5-9ABE-401F-834B-1B4F083CAD53}"/>
            </a:ext>
          </a:extLst>
        </xdr:cNvPr>
        <xdr:cNvSpPr/>
      </xdr:nvSpPr>
      <xdr:spPr>
        <a:xfrm>
          <a:off x="21272500" y="106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59872</xdr:rowOff>
    </xdr:from>
    <xdr:to>
      <xdr:col>116</xdr:col>
      <xdr:colOff>63500</xdr:colOff>
      <xdr:row>62</xdr:row>
      <xdr:rowOff>59872</xdr:rowOff>
    </xdr:to>
    <xdr:cxnSp macro="">
      <xdr:nvCxnSpPr>
        <xdr:cNvPr id="612" name="直線コネクタ 611">
          <a:extLst>
            <a:ext uri="{FF2B5EF4-FFF2-40B4-BE49-F238E27FC236}">
              <a16:creationId xmlns:a16="http://schemas.microsoft.com/office/drawing/2014/main" id="{BE612D8E-F816-4270-A27B-6E47B4898113}"/>
            </a:ext>
          </a:extLst>
        </xdr:cNvPr>
        <xdr:cNvCxnSpPr/>
      </xdr:nvCxnSpPr>
      <xdr:spPr>
        <a:xfrm>
          <a:off x="21323300" y="10689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9072</xdr:rowOff>
    </xdr:from>
    <xdr:to>
      <xdr:col>107</xdr:col>
      <xdr:colOff>101600</xdr:colOff>
      <xdr:row>62</xdr:row>
      <xdr:rowOff>110672</xdr:rowOff>
    </xdr:to>
    <xdr:sp macro="" textlink="">
      <xdr:nvSpPr>
        <xdr:cNvPr id="613" name="楕円 612">
          <a:extLst>
            <a:ext uri="{FF2B5EF4-FFF2-40B4-BE49-F238E27FC236}">
              <a16:creationId xmlns:a16="http://schemas.microsoft.com/office/drawing/2014/main" id="{12A5B013-8EE6-49DE-93A0-DC18D3B46E89}"/>
            </a:ext>
          </a:extLst>
        </xdr:cNvPr>
        <xdr:cNvSpPr/>
      </xdr:nvSpPr>
      <xdr:spPr>
        <a:xfrm>
          <a:off x="20383500" y="106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59872</xdr:rowOff>
    </xdr:from>
    <xdr:to>
      <xdr:col>111</xdr:col>
      <xdr:colOff>177800</xdr:colOff>
      <xdr:row>62</xdr:row>
      <xdr:rowOff>59872</xdr:rowOff>
    </xdr:to>
    <xdr:cxnSp macro="">
      <xdr:nvCxnSpPr>
        <xdr:cNvPr id="614" name="直線コネクタ 613">
          <a:extLst>
            <a:ext uri="{FF2B5EF4-FFF2-40B4-BE49-F238E27FC236}">
              <a16:creationId xmlns:a16="http://schemas.microsoft.com/office/drawing/2014/main" id="{AE9DCC9F-19FF-4D20-AB2D-1E5873888B29}"/>
            </a:ext>
          </a:extLst>
        </xdr:cNvPr>
        <xdr:cNvCxnSpPr/>
      </xdr:nvCxnSpPr>
      <xdr:spPr>
        <a:xfrm>
          <a:off x="20434300" y="10689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9072</xdr:rowOff>
    </xdr:from>
    <xdr:to>
      <xdr:col>102</xdr:col>
      <xdr:colOff>165100</xdr:colOff>
      <xdr:row>62</xdr:row>
      <xdr:rowOff>110672</xdr:rowOff>
    </xdr:to>
    <xdr:sp macro="" textlink="">
      <xdr:nvSpPr>
        <xdr:cNvPr id="615" name="楕円 614">
          <a:extLst>
            <a:ext uri="{FF2B5EF4-FFF2-40B4-BE49-F238E27FC236}">
              <a16:creationId xmlns:a16="http://schemas.microsoft.com/office/drawing/2014/main" id="{25B29AD1-6812-4DDF-B535-6ACD45C9EBDF}"/>
            </a:ext>
          </a:extLst>
        </xdr:cNvPr>
        <xdr:cNvSpPr/>
      </xdr:nvSpPr>
      <xdr:spPr>
        <a:xfrm>
          <a:off x="19494500" y="106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59872</xdr:rowOff>
    </xdr:from>
    <xdr:to>
      <xdr:col>107</xdr:col>
      <xdr:colOff>50800</xdr:colOff>
      <xdr:row>62</xdr:row>
      <xdr:rowOff>59872</xdr:rowOff>
    </xdr:to>
    <xdr:cxnSp macro="">
      <xdr:nvCxnSpPr>
        <xdr:cNvPr id="616" name="直線コネクタ 615">
          <a:extLst>
            <a:ext uri="{FF2B5EF4-FFF2-40B4-BE49-F238E27FC236}">
              <a16:creationId xmlns:a16="http://schemas.microsoft.com/office/drawing/2014/main" id="{C1A8AC09-7867-40E3-8096-D53D44CB9A00}"/>
            </a:ext>
          </a:extLst>
        </xdr:cNvPr>
        <xdr:cNvCxnSpPr/>
      </xdr:nvCxnSpPr>
      <xdr:spPr>
        <a:xfrm>
          <a:off x="19545300" y="10689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9072</xdr:rowOff>
    </xdr:from>
    <xdr:to>
      <xdr:col>98</xdr:col>
      <xdr:colOff>38100</xdr:colOff>
      <xdr:row>62</xdr:row>
      <xdr:rowOff>110672</xdr:rowOff>
    </xdr:to>
    <xdr:sp macro="" textlink="">
      <xdr:nvSpPr>
        <xdr:cNvPr id="617" name="楕円 616">
          <a:extLst>
            <a:ext uri="{FF2B5EF4-FFF2-40B4-BE49-F238E27FC236}">
              <a16:creationId xmlns:a16="http://schemas.microsoft.com/office/drawing/2014/main" id="{F909DD75-8F4E-4959-8AD3-C3C38EE739D6}"/>
            </a:ext>
          </a:extLst>
        </xdr:cNvPr>
        <xdr:cNvSpPr/>
      </xdr:nvSpPr>
      <xdr:spPr>
        <a:xfrm>
          <a:off x="18605500" y="106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59872</xdr:rowOff>
    </xdr:from>
    <xdr:to>
      <xdr:col>102</xdr:col>
      <xdr:colOff>114300</xdr:colOff>
      <xdr:row>62</xdr:row>
      <xdr:rowOff>59872</xdr:rowOff>
    </xdr:to>
    <xdr:cxnSp macro="">
      <xdr:nvCxnSpPr>
        <xdr:cNvPr id="618" name="直線コネクタ 617">
          <a:extLst>
            <a:ext uri="{FF2B5EF4-FFF2-40B4-BE49-F238E27FC236}">
              <a16:creationId xmlns:a16="http://schemas.microsoft.com/office/drawing/2014/main" id="{B139DB3F-2049-4B5D-8CC9-E918B0303195}"/>
            </a:ext>
          </a:extLst>
        </xdr:cNvPr>
        <xdr:cNvCxnSpPr/>
      </xdr:nvCxnSpPr>
      <xdr:spPr>
        <a:xfrm>
          <a:off x="18656300" y="10689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135362</xdr:rowOff>
    </xdr:from>
    <xdr:ext cx="469744" cy="259045"/>
    <xdr:sp macro="" textlink="">
      <xdr:nvSpPr>
        <xdr:cNvPr id="619" name="n_1aveValue【保健センター・保健所】&#10;一人当たり面積">
          <a:extLst>
            <a:ext uri="{FF2B5EF4-FFF2-40B4-BE49-F238E27FC236}">
              <a16:creationId xmlns:a16="http://schemas.microsoft.com/office/drawing/2014/main" id="{4F6B61F5-E9B3-4651-82DE-07E4FA84F30E}"/>
            </a:ext>
          </a:extLst>
        </xdr:cNvPr>
        <xdr:cNvSpPr txBox="1"/>
      </xdr:nvSpPr>
      <xdr:spPr>
        <a:xfrm>
          <a:off x="210757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146249</xdr:rowOff>
    </xdr:from>
    <xdr:ext cx="469744" cy="259045"/>
    <xdr:sp macro="" textlink="">
      <xdr:nvSpPr>
        <xdr:cNvPr id="620" name="n_2aveValue【保健センター・保健所】&#10;一人当たり面積">
          <a:extLst>
            <a:ext uri="{FF2B5EF4-FFF2-40B4-BE49-F238E27FC236}">
              <a16:creationId xmlns:a16="http://schemas.microsoft.com/office/drawing/2014/main" id="{20FDDA15-8F6A-49B5-8022-8189B8B78667}"/>
            </a:ext>
          </a:extLst>
        </xdr:cNvPr>
        <xdr:cNvSpPr txBox="1"/>
      </xdr:nvSpPr>
      <xdr:spPr>
        <a:xfrm>
          <a:off x="20199427" y="1026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135362</xdr:rowOff>
    </xdr:from>
    <xdr:ext cx="469744" cy="259045"/>
    <xdr:sp macro="" textlink="">
      <xdr:nvSpPr>
        <xdr:cNvPr id="621" name="n_3aveValue【保健センター・保健所】&#10;一人当たり面積">
          <a:extLst>
            <a:ext uri="{FF2B5EF4-FFF2-40B4-BE49-F238E27FC236}">
              <a16:creationId xmlns:a16="http://schemas.microsoft.com/office/drawing/2014/main" id="{D8343487-C036-4D03-B0BE-4DE812F1B007}"/>
            </a:ext>
          </a:extLst>
        </xdr:cNvPr>
        <xdr:cNvSpPr txBox="1"/>
      </xdr:nvSpPr>
      <xdr:spPr>
        <a:xfrm>
          <a:off x="19310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135362</xdr:rowOff>
    </xdr:from>
    <xdr:ext cx="469744" cy="259045"/>
    <xdr:sp macro="" textlink="">
      <xdr:nvSpPr>
        <xdr:cNvPr id="622" name="n_4aveValue【保健センター・保健所】&#10;一人当たり面積">
          <a:extLst>
            <a:ext uri="{FF2B5EF4-FFF2-40B4-BE49-F238E27FC236}">
              <a16:creationId xmlns:a16="http://schemas.microsoft.com/office/drawing/2014/main" id="{1B8EF496-4EF5-43E7-8164-B7304AAA6517}"/>
            </a:ext>
          </a:extLst>
        </xdr:cNvPr>
        <xdr:cNvSpPr txBox="1"/>
      </xdr:nvSpPr>
      <xdr:spPr>
        <a:xfrm>
          <a:off x="18421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101799</xdr:rowOff>
    </xdr:from>
    <xdr:ext cx="469744" cy="259045"/>
    <xdr:sp macro="" textlink="">
      <xdr:nvSpPr>
        <xdr:cNvPr id="623" name="n_1mainValue【保健センター・保健所】&#10;一人当たり面積">
          <a:extLst>
            <a:ext uri="{FF2B5EF4-FFF2-40B4-BE49-F238E27FC236}">
              <a16:creationId xmlns:a16="http://schemas.microsoft.com/office/drawing/2014/main" id="{CE3EA7BF-897A-430A-9C29-7BBF1BB9043A}"/>
            </a:ext>
          </a:extLst>
        </xdr:cNvPr>
        <xdr:cNvSpPr txBox="1"/>
      </xdr:nvSpPr>
      <xdr:spPr>
        <a:xfrm>
          <a:off x="21075727" y="1073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101799</xdr:rowOff>
    </xdr:from>
    <xdr:ext cx="469744" cy="259045"/>
    <xdr:sp macro="" textlink="">
      <xdr:nvSpPr>
        <xdr:cNvPr id="624" name="n_2mainValue【保健センター・保健所】&#10;一人当たり面積">
          <a:extLst>
            <a:ext uri="{FF2B5EF4-FFF2-40B4-BE49-F238E27FC236}">
              <a16:creationId xmlns:a16="http://schemas.microsoft.com/office/drawing/2014/main" id="{703AE281-CC36-4879-B04E-8791930CEB1C}"/>
            </a:ext>
          </a:extLst>
        </xdr:cNvPr>
        <xdr:cNvSpPr txBox="1"/>
      </xdr:nvSpPr>
      <xdr:spPr>
        <a:xfrm>
          <a:off x="20199427" y="1073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101799</xdr:rowOff>
    </xdr:from>
    <xdr:ext cx="469744" cy="259045"/>
    <xdr:sp macro="" textlink="">
      <xdr:nvSpPr>
        <xdr:cNvPr id="625" name="n_3mainValue【保健センター・保健所】&#10;一人当たり面積">
          <a:extLst>
            <a:ext uri="{FF2B5EF4-FFF2-40B4-BE49-F238E27FC236}">
              <a16:creationId xmlns:a16="http://schemas.microsoft.com/office/drawing/2014/main" id="{4F5E612A-B87C-499D-A459-6B724CAF26B3}"/>
            </a:ext>
          </a:extLst>
        </xdr:cNvPr>
        <xdr:cNvSpPr txBox="1"/>
      </xdr:nvSpPr>
      <xdr:spPr>
        <a:xfrm>
          <a:off x="19310427" y="1073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101799</xdr:rowOff>
    </xdr:from>
    <xdr:ext cx="469744" cy="259045"/>
    <xdr:sp macro="" textlink="">
      <xdr:nvSpPr>
        <xdr:cNvPr id="626" name="n_4mainValue【保健センター・保健所】&#10;一人当たり面積">
          <a:extLst>
            <a:ext uri="{FF2B5EF4-FFF2-40B4-BE49-F238E27FC236}">
              <a16:creationId xmlns:a16="http://schemas.microsoft.com/office/drawing/2014/main" id="{7CD4426A-B609-41FE-B4B5-62B117831756}"/>
            </a:ext>
          </a:extLst>
        </xdr:cNvPr>
        <xdr:cNvSpPr txBox="1"/>
      </xdr:nvSpPr>
      <xdr:spPr>
        <a:xfrm>
          <a:off x="18421427" y="1073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5B73A717-2C6E-4E0F-84FC-7ACC8265FDE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41B98D2C-58F6-48FD-BB5E-549FEF63F52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6C429A98-06DF-4A69-8900-2825647F906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9DDB8029-E096-4B42-A407-63C6BB9D125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6673ED31-2F4C-4986-B453-627364E0787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147C6797-339B-4CF8-B582-A2DA74E23FD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A503F775-53DE-4A5D-87A0-5F8D6B0246D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A9354860-A8C5-4C31-A757-A45FDFC70F9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8B5F5068-8DA9-4B27-9CB5-025244274FB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EA52EA63-DDC8-4E45-AE84-4F7002520C1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E30C99DC-5100-4D95-A116-7D08669B2F2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6973D0AB-D6C5-436D-A6BC-0610D33BF07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F6602087-33B2-4FEE-AE23-1977789A098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95DBE2B5-CC91-4454-A2BC-93AE1095B4D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958BD714-C598-4E3F-B02E-CEEFBB0318E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0ECA1F7E-DE97-4151-BFFF-92767410A04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20A8477C-723B-4273-B6AE-BDA3F108011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808EE05F-19A2-48F1-A196-A9D9E222BDB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4E5C362C-D696-49CA-A224-6223A1A2285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1B7D072C-3785-4243-B0AE-863CD5CA70D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641797FA-7F61-4DDC-916F-076309C8CFF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583D74F5-D3E5-4883-B9AC-F9FE7A114D7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E00F285D-256F-44E4-BEBD-3E01B48A4E4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CEBBCF5F-F06C-4E88-9AA4-7EE2EFD5E93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66BED5BF-E5FF-4738-AA65-C7DED67976C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652" name="直線コネクタ 651">
          <a:extLst>
            <a:ext uri="{FF2B5EF4-FFF2-40B4-BE49-F238E27FC236}">
              <a16:creationId xmlns:a16="http://schemas.microsoft.com/office/drawing/2014/main" id="{F73A1CF9-51A2-47A0-9CE7-F13B4F326ACE}"/>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653" name="【消防施設】&#10;有形固定資産減価償却率最小値テキスト">
          <a:extLst>
            <a:ext uri="{FF2B5EF4-FFF2-40B4-BE49-F238E27FC236}">
              <a16:creationId xmlns:a16="http://schemas.microsoft.com/office/drawing/2014/main" id="{87C060CB-5632-4BFF-91C7-8402381B23E7}"/>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654" name="直線コネクタ 653">
          <a:extLst>
            <a:ext uri="{FF2B5EF4-FFF2-40B4-BE49-F238E27FC236}">
              <a16:creationId xmlns:a16="http://schemas.microsoft.com/office/drawing/2014/main" id="{CA1E6C10-FABF-4E27-AEA2-867B891210C7}"/>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655" name="【消防施設】&#10;有形固定資産減価償却率最大値テキスト">
          <a:extLst>
            <a:ext uri="{FF2B5EF4-FFF2-40B4-BE49-F238E27FC236}">
              <a16:creationId xmlns:a16="http://schemas.microsoft.com/office/drawing/2014/main" id="{100F0E3D-3EE7-4828-BC0F-E9F3486BC289}"/>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656" name="直線コネクタ 655">
          <a:extLst>
            <a:ext uri="{FF2B5EF4-FFF2-40B4-BE49-F238E27FC236}">
              <a16:creationId xmlns:a16="http://schemas.microsoft.com/office/drawing/2014/main" id="{5BFFF4B5-CA98-457B-B703-A47084589DB5}"/>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CCF3F85D-86D3-4BAB-A9E2-881A8DB0A32A}"/>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58" name="フローチャート: 判断 657">
          <a:extLst>
            <a:ext uri="{FF2B5EF4-FFF2-40B4-BE49-F238E27FC236}">
              <a16:creationId xmlns:a16="http://schemas.microsoft.com/office/drawing/2014/main" id="{9C1649DE-2A31-44ED-9E92-4E0D3DBDA14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659" name="フローチャート: 判断 658">
          <a:extLst>
            <a:ext uri="{FF2B5EF4-FFF2-40B4-BE49-F238E27FC236}">
              <a16:creationId xmlns:a16="http://schemas.microsoft.com/office/drawing/2014/main" id="{A9EB7C89-DB39-4B5A-A841-A01620F380D5}"/>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660" name="フローチャート: 判断 659">
          <a:extLst>
            <a:ext uri="{FF2B5EF4-FFF2-40B4-BE49-F238E27FC236}">
              <a16:creationId xmlns:a16="http://schemas.microsoft.com/office/drawing/2014/main" id="{6F370AB0-2705-48FC-BB0B-C8F572BDA3C1}"/>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1" name="フローチャート: 判断 660">
          <a:extLst>
            <a:ext uri="{FF2B5EF4-FFF2-40B4-BE49-F238E27FC236}">
              <a16:creationId xmlns:a16="http://schemas.microsoft.com/office/drawing/2014/main" id="{6D8013DC-5ECC-410A-AEC4-D03974139C7A}"/>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662" name="フローチャート: 判断 661">
          <a:extLst>
            <a:ext uri="{FF2B5EF4-FFF2-40B4-BE49-F238E27FC236}">
              <a16:creationId xmlns:a16="http://schemas.microsoft.com/office/drawing/2014/main" id="{15354620-7158-4EF6-947C-C7F4D8AC66B2}"/>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B5E27C5-2E3F-4E27-BE4D-37D4398F449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BC5400DF-7C13-4387-844B-BF67A326DA5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449F9EE8-9281-493D-A38D-ACFFC99DFB2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292D2039-549F-45DE-9277-EBA5B5C2407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91940F45-55FE-46B1-9528-C513B3534DB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75474</xdr:rowOff>
    </xdr:from>
    <xdr:to>
      <xdr:col>85</xdr:col>
      <xdr:colOff>177800</xdr:colOff>
      <xdr:row>85</xdr:row>
      <xdr:rowOff>5624</xdr:rowOff>
    </xdr:to>
    <xdr:sp macro="" textlink="">
      <xdr:nvSpPr>
        <xdr:cNvPr id="668" name="楕円 667">
          <a:extLst>
            <a:ext uri="{FF2B5EF4-FFF2-40B4-BE49-F238E27FC236}">
              <a16:creationId xmlns:a16="http://schemas.microsoft.com/office/drawing/2014/main" id="{2BE0AA3F-1822-4DA6-847D-22E512EEEB02}"/>
            </a:ext>
          </a:extLst>
        </xdr:cNvPr>
        <xdr:cNvSpPr/>
      </xdr:nvSpPr>
      <xdr:spPr>
        <a:xfrm>
          <a:off x="162687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53901</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51359F73-3D5E-434A-8F49-CA67B02AA861}"/>
            </a:ext>
          </a:extLst>
        </xdr:cNvPr>
        <xdr:cNvSpPr txBox="1"/>
      </xdr:nvSpPr>
      <xdr:spPr>
        <a:xfrm>
          <a:off x="16357600"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135889</xdr:rowOff>
    </xdr:from>
    <xdr:to>
      <xdr:col>81</xdr:col>
      <xdr:colOff>101600</xdr:colOff>
      <xdr:row>83</xdr:row>
      <xdr:rowOff>66039</xdr:rowOff>
    </xdr:to>
    <xdr:sp macro="" textlink="">
      <xdr:nvSpPr>
        <xdr:cNvPr id="670" name="楕円 669">
          <a:extLst>
            <a:ext uri="{FF2B5EF4-FFF2-40B4-BE49-F238E27FC236}">
              <a16:creationId xmlns:a16="http://schemas.microsoft.com/office/drawing/2014/main" id="{7EC79B07-76C8-4FE4-A7B8-0F242278E306}"/>
            </a:ext>
          </a:extLst>
        </xdr:cNvPr>
        <xdr:cNvSpPr/>
      </xdr:nvSpPr>
      <xdr:spPr>
        <a:xfrm>
          <a:off x="15430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15239</xdr:rowOff>
    </xdr:from>
    <xdr:to>
      <xdr:col>85</xdr:col>
      <xdr:colOff>127000</xdr:colOff>
      <xdr:row>84</xdr:row>
      <xdr:rowOff>126274</xdr:rowOff>
    </xdr:to>
    <xdr:cxnSp macro="">
      <xdr:nvCxnSpPr>
        <xdr:cNvPr id="671" name="直線コネクタ 670">
          <a:extLst>
            <a:ext uri="{FF2B5EF4-FFF2-40B4-BE49-F238E27FC236}">
              <a16:creationId xmlns:a16="http://schemas.microsoft.com/office/drawing/2014/main" id="{E87F8992-3B3C-46E7-9DA7-C26A3FF854FB}"/>
            </a:ext>
          </a:extLst>
        </xdr:cNvPr>
        <xdr:cNvCxnSpPr/>
      </xdr:nvCxnSpPr>
      <xdr:spPr>
        <a:xfrm>
          <a:off x="15481300" y="14245589"/>
          <a:ext cx="838200" cy="28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5262</xdr:rowOff>
    </xdr:from>
    <xdr:to>
      <xdr:col>76</xdr:col>
      <xdr:colOff>165100</xdr:colOff>
      <xdr:row>84</xdr:row>
      <xdr:rowOff>106862</xdr:rowOff>
    </xdr:to>
    <xdr:sp macro="" textlink="">
      <xdr:nvSpPr>
        <xdr:cNvPr id="672" name="楕円 671">
          <a:extLst>
            <a:ext uri="{FF2B5EF4-FFF2-40B4-BE49-F238E27FC236}">
              <a16:creationId xmlns:a16="http://schemas.microsoft.com/office/drawing/2014/main" id="{D9E21365-EC74-4B16-87C4-FC9B29E19FF2}"/>
            </a:ext>
          </a:extLst>
        </xdr:cNvPr>
        <xdr:cNvSpPr/>
      </xdr:nvSpPr>
      <xdr:spPr>
        <a:xfrm>
          <a:off x="14541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15239</xdr:rowOff>
    </xdr:from>
    <xdr:to>
      <xdr:col>81</xdr:col>
      <xdr:colOff>50800</xdr:colOff>
      <xdr:row>84</xdr:row>
      <xdr:rowOff>56062</xdr:rowOff>
    </xdr:to>
    <xdr:cxnSp macro="">
      <xdr:nvCxnSpPr>
        <xdr:cNvPr id="673" name="直線コネクタ 672">
          <a:extLst>
            <a:ext uri="{FF2B5EF4-FFF2-40B4-BE49-F238E27FC236}">
              <a16:creationId xmlns:a16="http://schemas.microsoft.com/office/drawing/2014/main" id="{99563C27-75B1-4BC2-B787-CC4FACCBA595}"/>
            </a:ext>
          </a:extLst>
        </xdr:cNvPr>
        <xdr:cNvCxnSpPr/>
      </xdr:nvCxnSpPr>
      <xdr:spPr>
        <a:xfrm flipV="1">
          <a:off x="14592300" y="14245589"/>
          <a:ext cx="889000" cy="2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165281</xdr:rowOff>
    </xdr:from>
    <xdr:to>
      <xdr:col>72</xdr:col>
      <xdr:colOff>38100</xdr:colOff>
      <xdr:row>84</xdr:row>
      <xdr:rowOff>95431</xdr:rowOff>
    </xdr:to>
    <xdr:sp macro="" textlink="">
      <xdr:nvSpPr>
        <xdr:cNvPr id="674" name="楕円 673">
          <a:extLst>
            <a:ext uri="{FF2B5EF4-FFF2-40B4-BE49-F238E27FC236}">
              <a16:creationId xmlns:a16="http://schemas.microsoft.com/office/drawing/2014/main" id="{337A3D2F-A473-43AF-887E-2B41B8F8A310}"/>
            </a:ext>
          </a:extLst>
        </xdr:cNvPr>
        <xdr:cNvSpPr/>
      </xdr:nvSpPr>
      <xdr:spPr>
        <a:xfrm>
          <a:off x="13652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44631</xdr:rowOff>
    </xdr:from>
    <xdr:to>
      <xdr:col>76</xdr:col>
      <xdr:colOff>114300</xdr:colOff>
      <xdr:row>84</xdr:row>
      <xdr:rowOff>56062</xdr:rowOff>
    </xdr:to>
    <xdr:cxnSp macro="">
      <xdr:nvCxnSpPr>
        <xdr:cNvPr id="675" name="直線コネクタ 674">
          <a:extLst>
            <a:ext uri="{FF2B5EF4-FFF2-40B4-BE49-F238E27FC236}">
              <a16:creationId xmlns:a16="http://schemas.microsoft.com/office/drawing/2014/main" id="{31DF209B-9964-440B-86A7-DEE1CA0571EB}"/>
            </a:ext>
          </a:extLst>
        </xdr:cNvPr>
        <xdr:cNvCxnSpPr/>
      </xdr:nvCxnSpPr>
      <xdr:spPr>
        <a:xfrm>
          <a:off x="13703300" y="1444643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124461</xdr:rowOff>
    </xdr:from>
    <xdr:to>
      <xdr:col>67</xdr:col>
      <xdr:colOff>101600</xdr:colOff>
      <xdr:row>84</xdr:row>
      <xdr:rowOff>54611</xdr:rowOff>
    </xdr:to>
    <xdr:sp macro="" textlink="">
      <xdr:nvSpPr>
        <xdr:cNvPr id="676" name="楕円 675">
          <a:extLst>
            <a:ext uri="{FF2B5EF4-FFF2-40B4-BE49-F238E27FC236}">
              <a16:creationId xmlns:a16="http://schemas.microsoft.com/office/drawing/2014/main" id="{865BBDC4-ADF9-4D47-8BA6-571617C4B96A}"/>
            </a:ext>
          </a:extLst>
        </xdr:cNvPr>
        <xdr:cNvSpPr/>
      </xdr:nvSpPr>
      <xdr:spPr>
        <a:xfrm>
          <a:off x="12763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3811</xdr:rowOff>
    </xdr:from>
    <xdr:to>
      <xdr:col>71</xdr:col>
      <xdr:colOff>177800</xdr:colOff>
      <xdr:row>84</xdr:row>
      <xdr:rowOff>44631</xdr:rowOff>
    </xdr:to>
    <xdr:cxnSp macro="">
      <xdr:nvCxnSpPr>
        <xdr:cNvPr id="677" name="直線コネクタ 676">
          <a:extLst>
            <a:ext uri="{FF2B5EF4-FFF2-40B4-BE49-F238E27FC236}">
              <a16:creationId xmlns:a16="http://schemas.microsoft.com/office/drawing/2014/main" id="{7870D23B-32BC-4CFF-99B3-467F655C2900}"/>
            </a:ext>
          </a:extLst>
        </xdr:cNvPr>
        <xdr:cNvCxnSpPr/>
      </xdr:nvCxnSpPr>
      <xdr:spPr>
        <a:xfrm>
          <a:off x="12814300" y="14405611"/>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678" name="n_1aveValue【消防施設】&#10;有形固定資産減価償却率">
          <a:extLst>
            <a:ext uri="{FF2B5EF4-FFF2-40B4-BE49-F238E27FC236}">
              <a16:creationId xmlns:a16="http://schemas.microsoft.com/office/drawing/2014/main" id="{2DBB326F-80E0-4AE9-A8BE-207C49A11A99}"/>
            </a:ext>
          </a:extLst>
        </xdr:cNvPr>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679" name="n_2aveValue【消防施設】&#10;有形固定資産減価償却率">
          <a:extLst>
            <a:ext uri="{FF2B5EF4-FFF2-40B4-BE49-F238E27FC236}">
              <a16:creationId xmlns:a16="http://schemas.microsoft.com/office/drawing/2014/main" id="{72755D01-0C0A-453D-B62A-5B0F7DBC1639}"/>
            </a:ext>
          </a:extLst>
        </xdr:cNvPr>
        <xdr:cNvSpPr txBox="1"/>
      </xdr:nvSpPr>
      <xdr:spPr>
        <a:xfrm>
          <a:off x="14389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80" name="n_3aveValue【消防施設】&#10;有形固定資産減価償却率">
          <a:extLst>
            <a:ext uri="{FF2B5EF4-FFF2-40B4-BE49-F238E27FC236}">
              <a16:creationId xmlns:a16="http://schemas.microsoft.com/office/drawing/2014/main" id="{44652CA3-5B1C-4A76-8C52-09172F7A2517}"/>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681" name="n_4aveValue【消防施設】&#10;有形固定資産減価償却率">
          <a:extLst>
            <a:ext uri="{FF2B5EF4-FFF2-40B4-BE49-F238E27FC236}">
              <a16:creationId xmlns:a16="http://schemas.microsoft.com/office/drawing/2014/main" id="{505461C7-CEC2-4827-B281-BCCF26BEE232}"/>
            </a:ext>
          </a:extLst>
        </xdr:cNvPr>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82566</xdr:rowOff>
    </xdr:from>
    <xdr:ext cx="405111" cy="259045"/>
    <xdr:sp macro="" textlink="">
      <xdr:nvSpPr>
        <xdr:cNvPr id="682" name="n_1mainValue【消防施設】&#10;有形固定資産減価償却率">
          <a:extLst>
            <a:ext uri="{FF2B5EF4-FFF2-40B4-BE49-F238E27FC236}">
              <a16:creationId xmlns:a16="http://schemas.microsoft.com/office/drawing/2014/main" id="{3E514B87-4BD4-44EF-BE62-1D1C6610D4A9}"/>
            </a:ext>
          </a:extLst>
        </xdr:cNvPr>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97989</xdr:rowOff>
    </xdr:from>
    <xdr:ext cx="405111" cy="259045"/>
    <xdr:sp macro="" textlink="">
      <xdr:nvSpPr>
        <xdr:cNvPr id="683" name="n_2mainValue【消防施設】&#10;有形固定資産減価償却率">
          <a:extLst>
            <a:ext uri="{FF2B5EF4-FFF2-40B4-BE49-F238E27FC236}">
              <a16:creationId xmlns:a16="http://schemas.microsoft.com/office/drawing/2014/main" id="{D3DE1DB9-E244-40B1-B823-6E7B698CDD85}"/>
            </a:ext>
          </a:extLst>
        </xdr:cNvPr>
        <xdr:cNvSpPr txBox="1"/>
      </xdr:nvSpPr>
      <xdr:spPr>
        <a:xfrm>
          <a:off x="14389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86558</xdr:rowOff>
    </xdr:from>
    <xdr:ext cx="405111" cy="259045"/>
    <xdr:sp macro="" textlink="">
      <xdr:nvSpPr>
        <xdr:cNvPr id="684" name="n_3mainValue【消防施設】&#10;有形固定資産減価償却率">
          <a:extLst>
            <a:ext uri="{FF2B5EF4-FFF2-40B4-BE49-F238E27FC236}">
              <a16:creationId xmlns:a16="http://schemas.microsoft.com/office/drawing/2014/main" id="{BE93AFF8-72D9-4FE7-8DD1-1DDBA0559F99}"/>
            </a:ext>
          </a:extLst>
        </xdr:cNvPr>
        <xdr:cNvSpPr txBox="1"/>
      </xdr:nvSpPr>
      <xdr:spPr>
        <a:xfrm>
          <a:off x="13500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45738</xdr:rowOff>
    </xdr:from>
    <xdr:ext cx="405111" cy="259045"/>
    <xdr:sp macro="" textlink="">
      <xdr:nvSpPr>
        <xdr:cNvPr id="685" name="n_4mainValue【消防施設】&#10;有形固定資産減価償却率">
          <a:extLst>
            <a:ext uri="{FF2B5EF4-FFF2-40B4-BE49-F238E27FC236}">
              <a16:creationId xmlns:a16="http://schemas.microsoft.com/office/drawing/2014/main" id="{257D799A-5135-4AEA-90E9-1A8B24291EAD}"/>
            </a:ext>
          </a:extLst>
        </xdr:cNvPr>
        <xdr:cNvSpPr txBox="1"/>
      </xdr:nvSpPr>
      <xdr:spPr>
        <a:xfrm>
          <a:off x="12611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A1E877AF-74F1-48CE-B04B-9266FB996EE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FDFF3FFF-8EED-4724-803A-683B66BE286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652DC60F-A82F-4E6C-B8E8-7E5589198FB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75150579-90C3-409F-B257-EFF13E1AD3F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7D309686-C11F-4837-A5BD-7032866346E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2E1DCB6B-070E-4F56-AA67-80091FC4D88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099A8DDA-12CD-47CF-B292-C384E7162FD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C0F9E386-3A81-448A-BDDE-3C8D4974424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E2AD33DF-0F54-41DA-AF49-13AF86A1418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9B994D34-9553-403A-86B1-3E5B5E0F941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6" name="直線コネクタ 695">
          <a:extLst>
            <a:ext uri="{FF2B5EF4-FFF2-40B4-BE49-F238E27FC236}">
              <a16:creationId xmlns:a16="http://schemas.microsoft.com/office/drawing/2014/main" id="{260AA38C-7502-4C42-A4EC-784B0A678CC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7" name="テキスト ボックス 696">
          <a:extLst>
            <a:ext uri="{FF2B5EF4-FFF2-40B4-BE49-F238E27FC236}">
              <a16:creationId xmlns:a16="http://schemas.microsoft.com/office/drawing/2014/main" id="{B6677C19-6C17-4085-A3D0-348EE48B61A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8" name="直線コネクタ 697">
          <a:extLst>
            <a:ext uri="{FF2B5EF4-FFF2-40B4-BE49-F238E27FC236}">
              <a16:creationId xmlns:a16="http://schemas.microsoft.com/office/drawing/2014/main" id="{ED9513F5-9A2A-4F66-80A0-4C583DB4519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9" name="テキスト ボックス 698">
          <a:extLst>
            <a:ext uri="{FF2B5EF4-FFF2-40B4-BE49-F238E27FC236}">
              <a16:creationId xmlns:a16="http://schemas.microsoft.com/office/drawing/2014/main" id="{774861F7-FB4C-4DF3-BDBF-F4281C8593C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0" name="直線コネクタ 699">
          <a:extLst>
            <a:ext uri="{FF2B5EF4-FFF2-40B4-BE49-F238E27FC236}">
              <a16:creationId xmlns:a16="http://schemas.microsoft.com/office/drawing/2014/main" id="{A40220FA-4F0A-4AB2-A1C2-A145CE7E542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1" name="テキスト ボックス 700">
          <a:extLst>
            <a:ext uri="{FF2B5EF4-FFF2-40B4-BE49-F238E27FC236}">
              <a16:creationId xmlns:a16="http://schemas.microsoft.com/office/drawing/2014/main" id="{E5C5F942-CB80-4292-8F6F-2F6FE632EEF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2" name="直線コネクタ 701">
          <a:extLst>
            <a:ext uri="{FF2B5EF4-FFF2-40B4-BE49-F238E27FC236}">
              <a16:creationId xmlns:a16="http://schemas.microsoft.com/office/drawing/2014/main" id="{C6A63F38-F6B2-4D2B-A265-A14909FD777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3" name="テキスト ボックス 702">
          <a:extLst>
            <a:ext uri="{FF2B5EF4-FFF2-40B4-BE49-F238E27FC236}">
              <a16:creationId xmlns:a16="http://schemas.microsoft.com/office/drawing/2014/main" id="{CFF2B85C-38C6-409B-8C87-41420B4914F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4D3A4495-66AB-41A1-9D14-7BA716889ED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46575E0A-C8E6-4D8A-92CE-99A2438793E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C0E73B2B-241A-4189-9700-215AA1D540B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707" name="直線コネクタ 706">
          <a:extLst>
            <a:ext uri="{FF2B5EF4-FFF2-40B4-BE49-F238E27FC236}">
              <a16:creationId xmlns:a16="http://schemas.microsoft.com/office/drawing/2014/main" id="{3639E95B-33EC-478F-8834-1DA189CBB495}"/>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8" name="【消防施設】&#10;一人当たり面積最小値テキスト">
          <a:extLst>
            <a:ext uri="{FF2B5EF4-FFF2-40B4-BE49-F238E27FC236}">
              <a16:creationId xmlns:a16="http://schemas.microsoft.com/office/drawing/2014/main" id="{D9DA7DC4-D387-4079-8AE0-C1D16CE5A3DD}"/>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9" name="直線コネクタ 708">
          <a:extLst>
            <a:ext uri="{FF2B5EF4-FFF2-40B4-BE49-F238E27FC236}">
              <a16:creationId xmlns:a16="http://schemas.microsoft.com/office/drawing/2014/main" id="{46A95674-9297-4A67-9E94-2A5F86F9BBC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10" name="【消防施設】&#10;一人当たり面積最大値テキスト">
          <a:extLst>
            <a:ext uri="{FF2B5EF4-FFF2-40B4-BE49-F238E27FC236}">
              <a16:creationId xmlns:a16="http://schemas.microsoft.com/office/drawing/2014/main" id="{DDAD5F35-E30C-4D04-A03A-95D5EBC79F9B}"/>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11" name="直線コネクタ 710">
          <a:extLst>
            <a:ext uri="{FF2B5EF4-FFF2-40B4-BE49-F238E27FC236}">
              <a16:creationId xmlns:a16="http://schemas.microsoft.com/office/drawing/2014/main" id="{C7D4478A-7D4F-479A-B8D1-AB3421491A28}"/>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712" name="【消防施設】&#10;一人当たり面積平均値テキスト">
          <a:extLst>
            <a:ext uri="{FF2B5EF4-FFF2-40B4-BE49-F238E27FC236}">
              <a16:creationId xmlns:a16="http://schemas.microsoft.com/office/drawing/2014/main" id="{12F64878-2A34-4155-9944-0C8C60E63465}"/>
            </a:ext>
          </a:extLst>
        </xdr:cNvPr>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713" name="フローチャート: 判断 712">
          <a:extLst>
            <a:ext uri="{FF2B5EF4-FFF2-40B4-BE49-F238E27FC236}">
              <a16:creationId xmlns:a16="http://schemas.microsoft.com/office/drawing/2014/main" id="{67162334-559A-41BA-ABAC-9B964DCE38D4}"/>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714" name="フローチャート: 判断 713">
          <a:extLst>
            <a:ext uri="{FF2B5EF4-FFF2-40B4-BE49-F238E27FC236}">
              <a16:creationId xmlns:a16="http://schemas.microsoft.com/office/drawing/2014/main" id="{1C5F1068-4A4C-465D-A211-7B3762EDF249}"/>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26163</xdr:rowOff>
    </xdr:from>
    <xdr:to>
      <xdr:col>107</xdr:col>
      <xdr:colOff>101600</xdr:colOff>
      <xdr:row>83</xdr:row>
      <xdr:rowOff>127763</xdr:rowOff>
    </xdr:to>
    <xdr:sp macro="" textlink="">
      <xdr:nvSpPr>
        <xdr:cNvPr id="715" name="フローチャート: 判断 714">
          <a:extLst>
            <a:ext uri="{FF2B5EF4-FFF2-40B4-BE49-F238E27FC236}">
              <a16:creationId xmlns:a16="http://schemas.microsoft.com/office/drawing/2014/main" id="{E93D8B78-CA04-4557-B401-AFC85942905A}"/>
            </a:ext>
          </a:extLst>
        </xdr:cNvPr>
        <xdr:cNvSpPr/>
      </xdr:nvSpPr>
      <xdr:spPr>
        <a:xfrm>
          <a:off x="20383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49022</xdr:rowOff>
    </xdr:from>
    <xdr:to>
      <xdr:col>102</xdr:col>
      <xdr:colOff>165100</xdr:colOff>
      <xdr:row>83</xdr:row>
      <xdr:rowOff>150622</xdr:rowOff>
    </xdr:to>
    <xdr:sp macro="" textlink="">
      <xdr:nvSpPr>
        <xdr:cNvPr id="716" name="フローチャート: 判断 715">
          <a:extLst>
            <a:ext uri="{FF2B5EF4-FFF2-40B4-BE49-F238E27FC236}">
              <a16:creationId xmlns:a16="http://schemas.microsoft.com/office/drawing/2014/main" id="{7656F211-A7C7-4925-87EF-37D97B118663}"/>
            </a:ext>
          </a:extLst>
        </xdr:cNvPr>
        <xdr:cNvSpPr/>
      </xdr:nvSpPr>
      <xdr:spPr>
        <a:xfrm>
          <a:off x="19494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39878</xdr:rowOff>
    </xdr:from>
    <xdr:to>
      <xdr:col>98</xdr:col>
      <xdr:colOff>38100</xdr:colOff>
      <xdr:row>83</xdr:row>
      <xdr:rowOff>141478</xdr:rowOff>
    </xdr:to>
    <xdr:sp macro="" textlink="">
      <xdr:nvSpPr>
        <xdr:cNvPr id="717" name="フローチャート: 判断 716">
          <a:extLst>
            <a:ext uri="{FF2B5EF4-FFF2-40B4-BE49-F238E27FC236}">
              <a16:creationId xmlns:a16="http://schemas.microsoft.com/office/drawing/2014/main" id="{13A12202-7264-42C4-B568-4713540FC809}"/>
            </a:ext>
          </a:extLst>
        </xdr:cNvPr>
        <xdr:cNvSpPr/>
      </xdr:nvSpPr>
      <xdr:spPr>
        <a:xfrm>
          <a:off x="18605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65A16BAA-75E2-4C7A-80AC-F61D9F08058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6BBA0E8A-6824-4223-AFBE-C8B3EC8A501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54B52005-34E9-44AD-BC61-27A91631D42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FF555FBA-6763-417B-9E51-DFCB54A6776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A081FA0F-8181-477A-9B87-946BD0F0B0A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723" name="楕円 722">
          <a:extLst>
            <a:ext uri="{FF2B5EF4-FFF2-40B4-BE49-F238E27FC236}">
              <a16:creationId xmlns:a16="http://schemas.microsoft.com/office/drawing/2014/main" id="{A04C47A2-4215-43E7-A27D-11DA7F6C7A7A}"/>
            </a:ext>
          </a:extLst>
        </xdr:cNvPr>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89679</xdr:rowOff>
    </xdr:from>
    <xdr:ext cx="469744" cy="259045"/>
    <xdr:sp macro="" textlink="">
      <xdr:nvSpPr>
        <xdr:cNvPr id="724" name="【消防施設】&#10;一人当たり面積該当値テキスト">
          <a:extLst>
            <a:ext uri="{FF2B5EF4-FFF2-40B4-BE49-F238E27FC236}">
              <a16:creationId xmlns:a16="http://schemas.microsoft.com/office/drawing/2014/main" id="{FF3ADFDD-4370-4EB2-BBD0-834AE8059AE8}"/>
            </a:ext>
          </a:extLst>
        </xdr:cNvPr>
        <xdr:cNvSpPr txBox="1"/>
      </xdr:nvSpPr>
      <xdr:spPr>
        <a:xfrm>
          <a:off x="22199600" y="1449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725" name="楕円 724">
          <a:extLst>
            <a:ext uri="{FF2B5EF4-FFF2-40B4-BE49-F238E27FC236}">
              <a16:creationId xmlns:a16="http://schemas.microsoft.com/office/drawing/2014/main" id="{F46C6A50-64AA-4630-904D-315AB13425ED}"/>
            </a:ext>
          </a:extLst>
        </xdr:cNvPr>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58674</xdr:rowOff>
    </xdr:to>
    <xdr:cxnSp macro="">
      <xdr:nvCxnSpPr>
        <xdr:cNvPr id="726" name="直線コネクタ 725">
          <a:extLst>
            <a:ext uri="{FF2B5EF4-FFF2-40B4-BE49-F238E27FC236}">
              <a16:creationId xmlns:a16="http://schemas.microsoft.com/office/drawing/2014/main" id="{4D746ECD-0BCA-488F-8BC5-149790BEAB04}"/>
            </a:ext>
          </a:extLst>
        </xdr:cNvPr>
        <xdr:cNvCxnSpPr/>
      </xdr:nvCxnSpPr>
      <xdr:spPr>
        <a:xfrm flipV="1">
          <a:off x="21323300" y="14627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727" name="楕円 726">
          <a:extLst>
            <a:ext uri="{FF2B5EF4-FFF2-40B4-BE49-F238E27FC236}">
              <a16:creationId xmlns:a16="http://schemas.microsoft.com/office/drawing/2014/main" id="{AC76C512-EDE7-4842-83A7-18273C0D8A06}"/>
            </a:ext>
          </a:extLst>
        </xdr:cNvPr>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58674</xdr:rowOff>
    </xdr:to>
    <xdr:cxnSp macro="">
      <xdr:nvCxnSpPr>
        <xdr:cNvPr id="728" name="直線コネクタ 727">
          <a:extLst>
            <a:ext uri="{FF2B5EF4-FFF2-40B4-BE49-F238E27FC236}">
              <a16:creationId xmlns:a16="http://schemas.microsoft.com/office/drawing/2014/main" id="{D6EC1A76-55A7-4B8A-92A8-A042A8B2CB20}"/>
            </a:ext>
          </a:extLst>
        </xdr:cNvPr>
        <xdr:cNvCxnSpPr/>
      </xdr:nvCxnSpPr>
      <xdr:spPr>
        <a:xfrm>
          <a:off x="20434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729" name="楕円 728">
          <a:extLst>
            <a:ext uri="{FF2B5EF4-FFF2-40B4-BE49-F238E27FC236}">
              <a16:creationId xmlns:a16="http://schemas.microsoft.com/office/drawing/2014/main" id="{DA57E26E-0C70-41A9-A88A-971B5D1287FD}"/>
            </a:ext>
          </a:extLst>
        </xdr:cNvPr>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58674</xdr:rowOff>
    </xdr:to>
    <xdr:cxnSp macro="">
      <xdr:nvCxnSpPr>
        <xdr:cNvPr id="730" name="直線コネクタ 729">
          <a:extLst>
            <a:ext uri="{FF2B5EF4-FFF2-40B4-BE49-F238E27FC236}">
              <a16:creationId xmlns:a16="http://schemas.microsoft.com/office/drawing/2014/main" id="{5EDB7327-087D-4DA6-9DF7-091778E88578}"/>
            </a:ext>
          </a:extLst>
        </xdr:cNvPr>
        <xdr:cNvCxnSpPr/>
      </xdr:nvCxnSpPr>
      <xdr:spPr>
        <a:xfrm>
          <a:off x="19545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7874</xdr:rowOff>
    </xdr:from>
    <xdr:to>
      <xdr:col>98</xdr:col>
      <xdr:colOff>38100</xdr:colOff>
      <xdr:row>85</xdr:row>
      <xdr:rowOff>109474</xdr:rowOff>
    </xdr:to>
    <xdr:sp macro="" textlink="">
      <xdr:nvSpPr>
        <xdr:cNvPr id="731" name="楕円 730">
          <a:extLst>
            <a:ext uri="{FF2B5EF4-FFF2-40B4-BE49-F238E27FC236}">
              <a16:creationId xmlns:a16="http://schemas.microsoft.com/office/drawing/2014/main" id="{3A5D19B7-A1A0-4189-A92D-94E4B1E38170}"/>
            </a:ext>
          </a:extLst>
        </xdr:cNvPr>
        <xdr:cNvSpPr/>
      </xdr:nvSpPr>
      <xdr:spPr>
        <a:xfrm>
          <a:off x="18605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58674</xdr:rowOff>
    </xdr:from>
    <xdr:to>
      <xdr:col>102</xdr:col>
      <xdr:colOff>114300</xdr:colOff>
      <xdr:row>85</xdr:row>
      <xdr:rowOff>58674</xdr:rowOff>
    </xdr:to>
    <xdr:cxnSp macro="">
      <xdr:nvCxnSpPr>
        <xdr:cNvPr id="732" name="直線コネクタ 731">
          <a:extLst>
            <a:ext uri="{FF2B5EF4-FFF2-40B4-BE49-F238E27FC236}">
              <a16:creationId xmlns:a16="http://schemas.microsoft.com/office/drawing/2014/main" id="{5012896A-CFEE-4F49-B7BB-9EEB0545447C}"/>
            </a:ext>
          </a:extLst>
        </xdr:cNvPr>
        <xdr:cNvCxnSpPr/>
      </xdr:nvCxnSpPr>
      <xdr:spPr>
        <a:xfrm>
          <a:off x="18656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733" name="n_1aveValue【消防施設】&#10;一人当たり面積">
          <a:extLst>
            <a:ext uri="{FF2B5EF4-FFF2-40B4-BE49-F238E27FC236}">
              <a16:creationId xmlns:a16="http://schemas.microsoft.com/office/drawing/2014/main" id="{ADFE1687-A464-4167-AEA9-21339C88773E}"/>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144290</xdr:rowOff>
    </xdr:from>
    <xdr:ext cx="469744" cy="259045"/>
    <xdr:sp macro="" textlink="">
      <xdr:nvSpPr>
        <xdr:cNvPr id="734" name="n_2aveValue【消防施設】&#10;一人当たり面積">
          <a:extLst>
            <a:ext uri="{FF2B5EF4-FFF2-40B4-BE49-F238E27FC236}">
              <a16:creationId xmlns:a16="http://schemas.microsoft.com/office/drawing/2014/main" id="{E0D2B6E0-896C-40B7-AA7E-59474C5C5D24}"/>
            </a:ext>
          </a:extLst>
        </xdr:cNvPr>
        <xdr:cNvSpPr txBox="1"/>
      </xdr:nvSpPr>
      <xdr:spPr>
        <a:xfrm>
          <a:off x="20199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167149</xdr:rowOff>
    </xdr:from>
    <xdr:ext cx="469744" cy="259045"/>
    <xdr:sp macro="" textlink="">
      <xdr:nvSpPr>
        <xdr:cNvPr id="735" name="n_3aveValue【消防施設】&#10;一人当たり面積">
          <a:extLst>
            <a:ext uri="{FF2B5EF4-FFF2-40B4-BE49-F238E27FC236}">
              <a16:creationId xmlns:a16="http://schemas.microsoft.com/office/drawing/2014/main" id="{098BC634-7451-4048-B22C-2851BE8299CA}"/>
            </a:ext>
          </a:extLst>
        </xdr:cNvPr>
        <xdr:cNvSpPr txBox="1"/>
      </xdr:nvSpPr>
      <xdr:spPr>
        <a:xfrm>
          <a:off x="19310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158005</xdr:rowOff>
    </xdr:from>
    <xdr:ext cx="469744" cy="259045"/>
    <xdr:sp macro="" textlink="">
      <xdr:nvSpPr>
        <xdr:cNvPr id="736" name="n_4aveValue【消防施設】&#10;一人当たり面積">
          <a:extLst>
            <a:ext uri="{FF2B5EF4-FFF2-40B4-BE49-F238E27FC236}">
              <a16:creationId xmlns:a16="http://schemas.microsoft.com/office/drawing/2014/main" id="{8F2E6A7B-1044-4256-B166-7DDA33301A9E}"/>
            </a:ext>
          </a:extLst>
        </xdr:cNvPr>
        <xdr:cNvSpPr txBox="1"/>
      </xdr:nvSpPr>
      <xdr:spPr>
        <a:xfrm>
          <a:off x="18421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100601</xdr:rowOff>
    </xdr:from>
    <xdr:ext cx="469744" cy="259045"/>
    <xdr:sp macro="" textlink="">
      <xdr:nvSpPr>
        <xdr:cNvPr id="737" name="n_1mainValue【消防施設】&#10;一人当たり面積">
          <a:extLst>
            <a:ext uri="{FF2B5EF4-FFF2-40B4-BE49-F238E27FC236}">
              <a16:creationId xmlns:a16="http://schemas.microsoft.com/office/drawing/2014/main" id="{9D91DC5A-AD52-4C0A-A8A9-2F7AFE3D3BB1}"/>
            </a:ext>
          </a:extLst>
        </xdr:cNvPr>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738" name="n_2mainValue【消防施設】&#10;一人当たり面積">
          <a:extLst>
            <a:ext uri="{FF2B5EF4-FFF2-40B4-BE49-F238E27FC236}">
              <a16:creationId xmlns:a16="http://schemas.microsoft.com/office/drawing/2014/main" id="{A277DBE5-2BCD-4EA9-AFCE-9E94D27C5F50}"/>
            </a:ext>
          </a:extLst>
        </xdr:cNvPr>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739" name="n_3mainValue【消防施設】&#10;一人当たり面積">
          <a:extLst>
            <a:ext uri="{FF2B5EF4-FFF2-40B4-BE49-F238E27FC236}">
              <a16:creationId xmlns:a16="http://schemas.microsoft.com/office/drawing/2014/main" id="{DA8EA7F2-2F80-48BD-9D5D-CDB5BDEC737D}"/>
            </a:ext>
          </a:extLst>
        </xdr:cNvPr>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100601</xdr:rowOff>
    </xdr:from>
    <xdr:ext cx="469744" cy="259045"/>
    <xdr:sp macro="" textlink="">
      <xdr:nvSpPr>
        <xdr:cNvPr id="740" name="n_4mainValue【消防施設】&#10;一人当たり面積">
          <a:extLst>
            <a:ext uri="{FF2B5EF4-FFF2-40B4-BE49-F238E27FC236}">
              <a16:creationId xmlns:a16="http://schemas.microsoft.com/office/drawing/2014/main" id="{EBDB0D30-8A37-4406-ADED-5DDA0865E70E}"/>
            </a:ext>
          </a:extLst>
        </xdr:cNvPr>
        <xdr:cNvSpPr txBox="1"/>
      </xdr:nvSpPr>
      <xdr:spPr>
        <a:xfrm>
          <a:off x="18421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54FD230E-0F3B-438F-958B-05236F59E7D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7E3EE956-E6EF-420D-836B-3CB9C4B211C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3B124863-B5B2-4C20-A2CE-52B66EF4F01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93C7D28-7162-4DC6-990D-DD6897FC591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59398B0A-F6BE-4ED9-AB30-F839E82EB2C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6F38CD88-BF89-44F2-A7FC-DA51F5A5803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4EAD790F-FBC4-44A4-9CEE-0B0B9ECE3FC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2171EAF-8E26-4371-92E0-3565A71AB32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B1E21C38-5675-4CCD-953F-C272EE22827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A048B00-3D96-422F-A6EE-1EA17A74B42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D77110B3-AF17-4CBB-8DFD-63070CD060F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0B972419-B094-49B6-B3BA-19FBB1923A9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72C151B1-F61C-447E-ACD9-99E9B70E952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857126DE-275F-4DBF-A946-7DA29FD6F26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035BB3BF-DF5E-4470-A41D-6B3F55AADB0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A04F27C8-EDF9-41B3-86F4-201562D9418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7002330E-7752-48C4-BC91-0942A0D95FC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6F400826-4558-4885-A537-F600F3773DA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E1EB43F9-D69E-4CFD-AEE9-955F012C7BA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6785E978-5B41-4F31-8C62-E4EAF9830B9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6A62C1AD-40CC-4020-AC9B-8AC6D46FF14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68FE85C7-34AB-4973-BF58-40FCC0E7853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3D344E59-42C6-4713-AA8F-C6553EA1DE1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EAC3ACBD-7B93-4F5C-9014-EA56CFE1396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3A4DE241-0986-4624-99BA-A45BB566D56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766" name="直線コネクタ 765">
          <a:extLst>
            <a:ext uri="{FF2B5EF4-FFF2-40B4-BE49-F238E27FC236}">
              <a16:creationId xmlns:a16="http://schemas.microsoft.com/office/drawing/2014/main" id="{CDEE153F-DA20-4119-A168-D2325705754B}"/>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67" name="【庁舎】&#10;有形固定資産減価償却率最小値テキスト">
          <a:extLst>
            <a:ext uri="{FF2B5EF4-FFF2-40B4-BE49-F238E27FC236}">
              <a16:creationId xmlns:a16="http://schemas.microsoft.com/office/drawing/2014/main" id="{C004BE2D-650A-49E8-8D24-34AED22C33D2}"/>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68" name="直線コネクタ 767">
          <a:extLst>
            <a:ext uri="{FF2B5EF4-FFF2-40B4-BE49-F238E27FC236}">
              <a16:creationId xmlns:a16="http://schemas.microsoft.com/office/drawing/2014/main" id="{D0A81A3F-EBD5-4E25-B95C-97ADD5BD27CB}"/>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769" name="【庁舎】&#10;有形固定資産減価償却率最大値テキスト">
          <a:extLst>
            <a:ext uri="{FF2B5EF4-FFF2-40B4-BE49-F238E27FC236}">
              <a16:creationId xmlns:a16="http://schemas.microsoft.com/office/drawing/2014/main" id="{3EECAA15-344C-45BE-9F6F-62F9AF8AD392}"/>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70" name="直線コネクタ 769">
          <a:extLst>
            <a:ext uri="{FF2B5EF4-FFF2-40B4-BE49-F238E27FC236}">
              <a16:creationId xmlns:a16="http://schemas.microsoft.com/office/drawing/2014/main" id="{2E56FDEB-A13B-48C9-B122-62736EA99704}"/>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771" name="【庁舎】&#10;有形固定資産減価償却率平均値テキスト">
          <a:extLst>
            <a:ext uri="{FF2B5EF4-FFF2-40B4-BE49-F238E27FC236}">
              <a16:creationId xmlns:a16="http://schemas.microsoft.com/office/drawing/2014/main" id="{0D69616E-1CF6-4CF5-B9BD-B37BAE9D3D43}"/>
            </a:ext>
          </a:extLst>
        </xdr:cNvPr>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772" name="フローチャート: 判断 771">
          <a:extLst>
            <a:ext uri="{FF2B5EF4-FFF2-40B4-BE49-F238E27FC236}">
              <a16:creationId xmlns:a16="http://schemas.microsoft.com/office/drawing/2014/main" id="{5630A27D-7EC6-48B3-8ADF-F20447BB5F4C}"/>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macro="" textlink="">
      <xdr:nvSpPr>
        <xdr:cNvPr id="773" name="フローチャート: 判断 772">
          <a:extLst>
            <a:ext uri="{FF2B5EF4-FFF2-40B4-BE49-F238E27FC236}">
              <a16:creationId xmlns:a16="http://schemas.microsoft.com/office/drawing/2014/main" id="{74EC564A-F58B-484D-B1F2-30E66153B083}"/>
            </a:ext>
          </a:extLst>
        </xdr:cNvPr>
        <xdr:cNvSpPr/>
      </xdr:nvSpPr>
      <xdr:spPr>
        <a:xfrm>
          <a:off x="15430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774" name="フローチャート: 判断 773">
          <a:extLst>
            <a:ext uri="{FF2B5EF4-FFF2-40B4-BE49-F238E27FC236}">
              <a16:creationId xmlns:a16="http://schemas.microsoft.com/office/drawing/2014/main" id="{EA5D2DB0-0003-4634-A158-AFD2CB350D91}"/>
            </a:ext>
          </a:extLst>
        </xdr:cNvPr>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775" name="フローチャート: 判断 774">
          <a:extLst>
            <a:ext uri="{FF2B5EF4-FFF2-40B4-BE49-F238E27FC236}">
              <a16:creationId xmlns:a16="http://schemas.microsoft.com/office/drawing/2014/main" id="{DD5AD750-DB9D-4C4A-9D1D-930ADDF40BF4}"/>
            </a:ext>
          </a:extLst>
        </xdr:cNvPr>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776" name="フローチャート: 判断 775">
          <a:extLst>
            <a:ext uri="{FF2B5EF4-FFF2-40B4-BE49-F238E27FC236}">
              <a16:creationId xmlns:a16="http://schemas.microsoft.com/office/drawing/2014/main" id="{EA830B40-39CA-4115-8ECA-44B84774E3DB}"/>
            </a:ext>
          </a:extLst>
        </xdr:cNvPr>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FDFC6533-8333-41CB-BE0E-D6FBD0424B8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99A4FFB-A3FA-4126-A93E-DC05E866BD4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61EAA595-3A61-43A2-8B53-2617B90871C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77911BCF-3EBC-473E-B7F1-C004656E516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97BD12B6-EBFE-4E8F-9D0E-209A4259CF3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69487</xdr:rowOff>
    </xdr:from>
    <xdr:to>
      <xdr:col>85</xdr:col>
      <xdr:colOff>177800</xdr:colOff>
      <xdr:row>105</xdr:row>
      <xdr:rowOff>171087</xdr:rowOff>
    </xdr:to>
    <xdr:sp macro="" textlink="">
      <xdr:nvSpPr>
        <xdr:cNvPr id="782" name="楕円 781">
          <a:extLst>
            <a:ext uri="{FF2B5EF4-FFF2-40B4-BE49-F238E27FC236}">
              <a16:creationId xmlns:a16="http://schemas.microsoft.com/office/drawing/2014/main" id="{55330166-E821-4DEA-A21A-D6D823AB4364}"/>
            </a:ext>
          </a:extLst>
        </xdr:cNvPr>
        <xdr:cNvSpPr/>
      </xdr:nvSpPr>
      <xdr:spPr>
        <a:xfrm>
          <a:off x="162687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47914</xdr:rowOff>
    </xdr:from>
    <xdr:ext cx="405111" cy="259045"/>
    <xdr:sp macro="" textlink="">
      <xdr:nvSpPr>
        <xdr:cNvPr id="783" name="【庁舎】&#10;有形固定資産減価償却率該当値テキスト">
          <a:extLst>
            <a:ext uri="{FF2B5EF4-FFF2-40B4-BE49-F238E27FC236}">
              <a16:creationId xmlns:a16="http://schemas.microsoft.com/office/drawing/2014/main" id="{F7B838FE-953A-4056-9FFE-9AB597145A57}"/>
            </a:ext>
          </a:extLst>
        </xdr:cNvPr>
        <xdr:cNvSpPr txBox="1"/>
      </xdr:nvSpPr>
      <xdr:spPr>
        <a:xfrm>
          <a:off x="16357600"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22134</xdr:rowOff>
    </xdr:from>
    <xdr:to>
      <xdr:col>81</xdr:col>
      <xdr:colOff>101600</xdr:colOff>
      <xdr:row>105</xdr:row>
      <xdr:rowOff>123734</xdr:rowOff>
    </xdr:to>
    <xdr:sp macro="" textlink="">
      <xdr:nvSpPr>
        <xdr:cNvPr id="784" name="楕円 783">
          <a:extLst>
            <a:ext uri="{FF2B5EF4-FFF2-40B4-BE49-F238E27FC236}">
              <a16:creationId xmlns:a16="http://schemas.microsoft.com/office/drawing/2014/main" id="{37B3901C-C7F9-4E77-B76B-F0D8C4B54A84}"/>
            </a:ext>
          </a:extLst>
        </xdr:cNvPr>
        <xdr:cNvSpPr/>
      </xdr:nvSpPr>
      <xdr:spPr>
        <a:xfrm>
          <a:off x="15430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72934</xdr:rowOff>
    </xdr:from>
    <xdr:to>
      <xdr:col>85</xdr:col>
      <xdr:colOff>127000</xdr:colOff>
      <xdr:row>105</xdr:row>
      <xdr:rowOff>120287</xdr:rowOff>
    </xdr:to>
    <xdr:cxnSp macro="">
      <xdr:nvCxnSpPr>
        <xdr:cNvPr id="785" name="直線コネクタ 784">
          <a:extLst>
            <a:ext uri="{FF2B5EF4-FFF2-40B4-BE49-F238E27FC236}">
              <a16:creationId xmlns:a16="http://schemas.microsoft.com/office/drawing/2014/main" id="{9BC68B0C-4951-420B-8D91-06EAF230871E}"/>
            </a:ext>
          </a:extLst>
        </xdr:cNvPr>
        <xdr:cNvCxnSpPr/>
      </xdr:nvCxnSpPr>
      <xdr:spPr>
        <a:xfrm>
          <a:off x="15481300" y="1807518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86" name="楕円 785">
          <a:extLst>
            <a:ext uri="{FF2B5EF4-FFF2-40B4-BE49-F238E27FC236}">
              <a16:creationId xmlns:a16="http://schemas.microsoft.com/office/drawing/2014/main" id="{5DC9C1C3-5DC4-49DE-A0AF-3676F923984F}"/>
            </a:ext>
          </a:extLst>
        </xdr:cNvPr>
        <xdr:cNvSpPr/>
      </xdr:nvSpPr>
      <xdr:spPr>
        <a:xfrm>
          <a:off x="14541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32113</xdr:rowOff>
    </xdr:from>
    <xdr:to>
      <xdr:col>81</xdr:col>
      <xdr:colOff>50800</xdr:colOff>
      <xdr:row>105</xdr:row>
      <xdr:rowOff>72934</xdr:rowOff>
    </xdr:to>
    <xdr:cxnSp macro="">
      <xdr:nvCxnSpPr>
        <xdr:cNvPr id="787" name="直線コネクタ 786">
          <a:extLst>
            <a:ext uri="{FF2B5EF4-FFF2-40B4-BE49-F238E27FC236}">
              <a16:creationId xmlns:a16="http://schemas.microsoft.com/office/drawing/2014/main" id="{A962D69B-F3B1-4CFD-8421-29FE72FA549D}"/>
            </a:ext>
          </a:extLst>
        </xdr:cNvPr>
        <xdr:cNvCxnSpPr/>
      </xdr:nvCxnSpPr>
      <xdr:spPr>
        <a:xfrm>
          <a:off x="14592300" y="1803436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788" name="楕円 787">
          <a:extLst>
            <a:ext uri="{FF2B5EF4-FFF2-40B4-BE49-F238E27FC236}">
              <a16:creationId xmlns:a16="http://schemas.microsoft.com/office/drawing/2014/main" id="{61728809-97FD-431A-8F29-1899CC65AE02}"/>
            </a:ext>
          </a:extLst>
        </xdr:cNvPr>
        <xdr:cNvSpPr/>
      </xdr:nvSpPr>
      <xdr:spPr>
        <a:xfrm>
          <a:off x="13652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170906</xdr:rowOff>
    </xdr:from>
    <xdr:to>
      <xdr:col>76</xdr:col>
      <xdr:colOff>114300</xdr:colOff>
      <xdr:row>105</xdr:row>
      <xdr:rowOff>32113</xdr:rowOff>
    </xdr:to>
    <xdr:cxnSp macro="">
      <xdr:nvCxnSpPr>
        <xdr:cNvPr id="789" name="直線コネクタ 788">
          <a:extLst>
            <a:ext uri="{FF2B5EF4-FFF2-40B4-BE49-F238E27FC236}">
              <a16:creationId xmlns:a16="http://schemas.microsoft.com/office/drawing/2014/main" id="{02A19AD6-82E7-4FC1-A45C-43E209B0F1EC}"/>
            </a:ext>
          </a:extLst>
        </xdr:cNvPr>
        <xdr:cNvCxnSpPr/>
      </xdr:nvCxnSpPr>
      <xdr:spPr>
        <a:xfrm>
          <a:off x="13703300" y="18001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72752</xdr:rowOff>
    </xdr:from>
    <xdr:to>
      <xdr:col>67</xdr:col>
      <xdr:colOff>101600</xdr:colOff>
      <xdr:row>105</xdr:row>
      <xdr:rowOff>2902</xdr:rowOff>
    </xdr:to>
    <xdr:sp macro="" textlink="">
      <xdr:nvSpPr>
        <xdr:cNvPr id="790" name="楕円 789">
          <a:extLst>
            <a:ext uri="{FF2B5EF4-FFF2-40B4-BE49-F238E27FC236}">
              <a16:creationId xmlns:a16="http://schemas.microsoft.com/office/drawing/2014/main" id="{FB7B42DC-783B-45B1-A012-03C1AD35D63F}"/>
            </a:ext>
          </a:extLst>
        </xdr:cNvPr>
        <xdr:cNvSpPr/>
      </xdr:nvSpPr>
      <xdr:spPr>
        <a:xfrm>
          <a:off x="12763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123552</xdr:rowOff>
    </xdr:from>
    <xdr:to>
      <xdr:col>71</xdr:col>
      <xdr:colOff>177800</xdr:colOff>
      <xdr:row>104</xdr:row>
      <xdr:rowOff>170906</xdr:rowOff>
    </xdr:to>
    <xdr:cxnSp macro="">
      <xdr:nvCxnSpPr>
        <xdr:cNvPr id="791" name="直線コネクタ 790">
          <a:extLst>
            <a:ext uri="{FF2B5EF4-FFF2-40B4-BE49-F238E27FC236}">
              <a16:creationId xmlns:a16="http://schemas.microsoft.com/office/drawing/2014/main" id="{2775CA8F-BFAA-4BED-A8DC-5199FCB45416}"/>
            </a:ext>
          </a:extLst>
        </xdr:cNvPr>
        <xdr:cNvCxnSpPr/>
      </xdr:nvCxnSpPr>
      <xdr:spPr>
        <a:xfrm>
          <a:off x="12814300" y="1795435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91276</xdr:rowOff>
    </xdr:from>
    <xdr:ext cx="405111" cy="259045"/>
    <xdr:sp macro="" textlink="">
      <xdr:nvSpPr>
        <xdr:cNvPr id="792" name="n_1aveValue【庁舎】&#10;有形固定資産減価償却率">
          <a:extLst>
            <a:ext uri="{FF2B5EF4-FFF2-40B4-BE49-F238E27FC236}">
              <a16:creationId xmlns:a16="http://schemas.microsoft.com/office/drawing/2014/main" id="{B6A4C03F-A72E-4B68-B060-5E933A2707AD}"/>
            </a:ext>
          </a:extLst>
        </xdr:cNvPr>
        <xdr:cNvSpPr txBox="1"/>
      </xdr:nvSpPr>
      <xdr:spPr>
        <a:xfrm>
          <a:off x="15266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70048</xdr:rowOff>
    </xdr:from>
    <xdr:ext cx="405111" cy="259045"/>
    <xdr:sp macro="" textlink="">
      <xdr:nvSpPr>
        <xdr:cNvPr id="793" name="n_2aveValue【庁舎】&#10;有形固定資産減価償却率">
          <a:extLst>
            <a:ext uri="{FF2B5EF4-FFF2-40B4-BE49-F238E27FC236}">
              <a16:creationId xmlns:a16="http://schemas.microsoft.com/office/drawing/2014/main" id="{D1CA99FB-7BB8-4775-8124-5DA780EAECF2}"/>
            </a:ext>
          </a:extLst>
        </xdr:cNvPr>
        <xdr:cNvSpPr txBox="1"/>
      </xdr:nvSpPr>
      <xdr:spPr>
        <a:xfrm>
          <a:off x="14389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91276</xdr:rowOff>
    </xdr:from>
    <xdr:ext cx="405111" cy="259045"/>
    <xdr:sp macro="" textlink="">
      <xdr:nvSpPr>
        <xdr:cNvPr id="794" name="n_3aveValue【庁舎】&#10;有形固定資産減価償却率">
          <a:extLst>
            <a:ext uri="{FF2B5EF4-FFF2-40B4-BE49-F238E27FC236}">
              <a16:creationId xmlns:a16="http://schemas.microsoft.com/office/drawing/2014/main" id="{BEEB947F-1A81-4205-B82C-EE7307710C08}"/>
            </a:ext>
          </a:extLst>
        </xdr:cNvPr>
        <xdr:cNvSpPr txBox="1"/>
      </xdr:nvSpPr>
      <xdr:spPr>
        <a:xfrm>
          <a:off x="13500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macro="" textlink="">
      <xdr:nvSpPr>
        <xdr:cNvPr id="795" name="n_4aveValue【庁舎】&#10;有形固定資産減価償却率">
          <a:extLst>
            <a:ext uri="{FF2B5EF4-FFF2-40B4-BE49-F238E27FC236}">
              <a16:creationId xmlns:a16="http://schemas.microsoft.com/office/drawing/2014/main" id="{F3076DB0-A3F9-49DE-97F7-DFE4815D2F1B}"/>
            </a:ext>
          </a:extLst>
        </xdr:cNvPr>
        <xdr:cNvSpPr txBox="1"/>
      </xdr:nvSpPr>
      <xdr:spPr>
        <a:xfrm>
          <a:off x="12611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114861</xdr:rowOff>
    </xdr:from>
    <xdr:ext cx="405111" cy="259045"/>
    <xdr:sp macro="" textlink="">
      <xdr:nvSpPr>
        <xdr:cNvPr id="796" name="n_1mainValue【庁舎】&#10;有形固定資産減価償却率">
          <a:extLst>
            <a:ext uri="{FF2B5EF4-FFF2-40B4-BE49-F238E27FC236}">
              <a16:creationId xmlns:a16="http://schemas.microsoft.com/office/drawing/2014/main" id="{8ABEAFE3-99D0-4A79-B742-4934EFD5102A}"/>
            </a:ext>
          </a:extLst>
        </xdr:cNvPr>
        <xdr:cNvSpPr txBox="1"/>
      </xdr:nvSpPr>
      <xdr:spPr>
        <a:xfrm>
          <a:off x="152660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797" name="n_2mainValue【庁舎】&#10;有形固定資産減価償却率">
          <a:extLst>
            <a:ext uri="{FF2B5EF4-FFF2-40B4-BE49-F238E27FC236}">
              <a16:creationId xmlns:a16="http://schemas.microsoft.com/office/drawing/2014/main" id="{38C1A0A9-3985-4055-823F-DEEDFDE6F9AD}"/>
            </a:ext>
          </a:extLst>
        </xdr:cNvPr>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798" name="n_3mainValue【庁舎】&#10;有形固定資産減価償却率">
          <a:extLst>
            <a:ext uri="{FF2B5EF4-FFF2-40B4-BE49-F238E27FC236}">
              <a16:creationId xmlns:a16="http://schemas.microsoft.com/office/drawing/2014/main" id="{F75A89B7-48CC-4F49-B969-CFFCC32D56DA}"/>
            </a:ext>
          </a:extLst>
        </xdr:cNvPr>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165479</xdr:rowOff>
    </xdr:from>
    <xdr:ext cx="405111" cy="259045"/>
    <xdr:sp macro="" textlink="">
      <xdr:nvSpPr>
        <xdr:cNvPr id="799" name="n_4mainValue【庁舎】&#10;有形固定資産減価償却率">
          <a:extLst>
            <a:ext uri="{FF2B5EF4-FFF2-40B4-BE49-F238E27FC236}">
              <a16:creationId xmlns:a16="http://schemas.microsoft.com/office/drawing/2014/main" id="{01D63EFA-C020-4B4C-900A-B8CF1018D543}"/>
            </a:ext>
          </a:extLst>
        </xdr:cNvPr>
        <xdr:cNvSpPr txBox="1"/>
      </xdr:nvSpPr>
      <xdr:spPr>
        <a:xfrm>
          <a:off x="12611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BD3DF5C5-FAB3-4237-9046-59889E5E5AD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60470CAF-2773-4680-8D08-995850F74A7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D1D6F86E-1F96-48D1-95D8-0E26168F4B8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2AA8C167-D9C5-452A-9553-730C024DD98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6F919490-8085-45B8-8D27-EA3ED8AC779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8600A6D6-C9D2-4DBD-BC77-3F994B208B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C6C80404-34A0-4216-911C-FFCF706CE40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C089F669-CF96-4C36-8E45-AC16CE49770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ADDAF522-2F6A-43EB-9845-296D02B3973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E16BCF50-AF00-4DE7-A051-C42C8AF5B9C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10" name="直線コネクタ 809">
          <a:extLst>
            <a:ext uri="{FF2B5EF4-FFF2-40B4-BE49-F238E27FC236}">
              <a16:creationId xmlns:a16="http://schemas.microsoft.com/office/drawing/2014/main" id="{75C90A68-274E-40F7-807F-96B6CE3E4BB7}"/>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11" name="テキスト ボックス 810">
          <a:extLst>
            <a:ext uri="{FF2B5EF4-FFF2-40B4-BE49-F238E27FC236}">
              <a16:creationId xmlns:a16="http://schemas.microsoft.com/office/drawing/2014/main" id="{0A487225-1021-43BA-9ECA-8029D8EF116B}"/>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2" name="直線コネクタ 811">
          <a:extLst>
            <a:ext uri="{FF2B5EF4-FFF2-40B4-BE49-F238E27FC236}">
              <a16:creationId xmlns:a16="http://schemas.microsoft.com/office/drawing/2014/main" id="{3AAC48B3-E592-4F25-B0F4-4F0A1B00AA44}"/>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3" name="テキスト ボックス 812">
          <a:extLst>
            <a:ext uri="{FF2B5EF4-FFF2-40B4-BE49-F238E27FC236}">
              <a16:creationId xmlns:a16="http://schemas.microsoft.com/office/drawing/2014/main" id="{26D86447-B1DE-48B6-B0E6-6582D4CC531C}"/>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4" name="直線コネクタ 813">
          <a:extLst>
            <a:ext uri="{FF2B5EF4-FFF2-40B4-BE49-F238E27FC236}">
              <a16:creationId xmlns:a16="http://schemas.microsoft.com/office/drawing/2014/main" id="{4797A6D9-624A-4412-8845-942C0214FED6}"/>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5" name="テキスト ボックス 814">
          <a:extLst>
            <a:ext uri="{FF2B5EF4-FFF2-40B4-BE49-F238E27FC236}">
              <a16:creationId xmlns:a16="http://schemas.microsoft.com/office/drawing/2014/main" id="{1F48570E-6152-454C-BE93-15A090C2481C}"/>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id="{E9ED6AF1-9F80-4E85-B2B5-F7EC8B469F8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a:extLst>
            <a:ext uri="{FF2B5EF4-FFF2-40B4-BE49-F238E27FC236}">
              <a16:creationId xmlns:a16="http://schemas.microsoft.com/office/drawing/2014/main" id="{DFADD9B4-D47C-49DC-B2AC-1703BB2D550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8" name="直線コネクタ 817">
          <a:extLst>
            <a:ext uri="{FF2B5EF4-FFF2-40B4-BE49-F238E27FC236}">
              <a16:creationId xmlns:a16="http://schemas.microsoft.com/office/drawing/2014/main" id="{EE6FD550-826C-4552-A6CB-A04025A71469}"/>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9" name="テキスト ボックス 818">
          <a:extLst>
            <a:ext uri="{FF2B5EF4-FFF2-40B4-BE49-F238E27FC236}">
              <a16:creationId xmlns:a16="http://schemas.microsoft.com/office/drawing/2014/main" id="{EA708AA9-7F0C-4854-BE85-34DA08B99FF5}"/>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20" name="直線コネクタ 819">
          <a:extLst>
            <a:ext uri="{FF2B5EF4-FFF2-40B4-BE49-F238E27FC236}">
              <a16:creationId xmlns:a16="http://schemas.microsoft.com/office/drawing/2014/main" id="{A096189B-FD6F-4817-BAAD-BE5C19A448EA}"/>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1" name="テキスト ボックス 820">
          <a:extLst>
            <a:ext uri="{FF2B5EF4-FFF2-40B4-BE49-F238E27FC236}">
              <a16:creationId xmlns:a16="http://schemas.microsoft.com/office/drawing/2014/main" id="{2C873ED1-1B35-4C1C-9A52-58CC80CA3A95}"/>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22" name="直線コネクタ 821">
          <a:extLst>
            <a:ext uri="{FF2B5EF4-FFF2-40B4-BE49-F238E27FC236}">
              <a16:creationId xmlns:a16="http://schemas.microsoft.com/office/drawing/2014/main" id="{5842511E-3BB0-4DE7-9CD1-38A0E00B652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3" name="テキスト ボックス 822">
          <a:extLst>
            <a:ext uri="{FF2B5EF4-FFF2-40B4-BE49-F238E27FC236}">
              <a16:creationId xmlns:a16="http://schemas.microsoft.com/office/drawing/2014/main" id="{EC330967-BE59-476D-B23D-C16C75097441}"/>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72A4883D-DA21-4080-8599-9DB94D9C402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1BC61136-5210-4090-BE93-12B2D4A96D1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id="{29D3D199-6659-4169-BE8B-7F6C9F82496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827" name="直線コネクタ 826">
          <a:extLst>
            <a:ext uri="{FF2B5EF4-FFF2-40B4-BE49-F238E27FC236}">
              <a16:creationId xmlns:a16="http://schemas.microsoft.com/office/drawing/2014/main" id="{167BEE09-AC06-4D0A-8CF0-C87EB5F24474}"/>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828" name="【庁舎】&#10;一人当たり面積最小値テキスト">
          <a:extLst>
            <a:ext uri="{FF2B5EF4-FFF2-40B4-BE49-F238E27FC236}">
              <a16:creationId xmlns:a16="http://schemas.microsoft.com/office/drawing/2014/main" id="{78D43DE2-E000-4691-8CF7-95F8E3155CAF}"/>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829" name="直線コネクタ 828">
          <a:extLst>
            <a:ext uri="{FF2B5EF4-FFF2-40B4-BE49-F238E27FC236}">
              <a16:creationId xmlns:a16="http://schemas.microsoft.com/office/drawing/2014/main" id="{4E30A1A7-FD40-40AF-A66D-FB4006AE5786}"/>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30" name="【庁舎】&#10;一人当たり面積最大値テキスト">
          <a:extLst>
            <a:ext uri="{FF2B5EF4-FFF2-40B4-BE49-F238E27FC236}">
              <a16:creationId xmlns:a16="http://schemas.microsoft.com/office/drawing/2014/main" id="{B6AE56DB-4BA4-4F44-B394-C73FEE5B85A4}"/>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31" name="直線コネクタ 830">
          <a:extLst>
            <a:ext uri="{FF2B5EF4-FFF2-40B4-BE49-F238E27FC236}">
              <a16:creationId xmlns:a16="http://schemas.microsoft.com/office/drawing/2014/main" id="{95E62EF3-5824-4CAD-81F6-15444E9DAD26}"/>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832" name="【庁舎】&#10;一人当たり面積平均値テキスト">
          <a:extLst>
            <a:ext uri="{FF2B5EF4-FFF2-40B4-BE49-F238E27FC236}">
              <a16:creationId xmlns:a16="http://schemas.microsoft.com/office/drawing/2014/main" id="{AEFF1D65-B86B-40ED-8ABB-187E788AC0AF}"/>
            </a:ext>
          </a:extLst>
        </xdr:cNvPr>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833" name="フローチャート: 判断 832">
          <a:extLst>
            <a:ext uri="{FF2B5EF4-FFF2-40B4-BE49-F238E27FC236}">
              <a16:creationId xmlns:a16="http://schemas.microsoft.com/office/drawing/2014/main" id="{EE52CEB8-5277-44BD-9556-BF1684CAE6D5}"/>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108268</xdr:rowOff>
    </xdr:from>
    <xdr:to>
      <xdr:col>112</xdr:col>
      <xdr:colOff>38100</xdr:colOff>
      <xdr:row>105</xdr:row>
      <xdr:rowOff>38418</xdr:rowOff>
    </xdr:to>
    <xdr:sp macro="" textlink="">
      <xdr:nvSpPr>
        <xdr:cNvPr id="834" name="フローチャート: 判断 833">
          <a:extLst>
            <a:ext uri="{FF2B5EF4-FFF2-40B4-BE49-F238E27FC236}">
              <a16:creationId xmlns:a16="http://schemas.microsoft.com/office/drawing/2014/main" id="{230A8EF3-62AD-42B1-9C6B-07F4A73EEE68}"/>
            </a:ext>
          </a:extLst>
        </xdr:cNvPr>
        <xdr:cNvSpPr/>
      </xdr:nvSpPr>
      <xdr:spPr>
        <a:xfrm>
          <a:off x="21272500" y="1793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91123</xdr:rowOff>
    </xdr:from>
    <xdr:to>
      <xdr:col>107</xdr:col>
      <xdr:colOff>101600</xdr:colOff>
      <xdr:row>105</xdr:row>
      <xdr:rowOff>21273</xdr:rowOff>
    </xdr:to>
    <xdr:sp macro="" textlink="">
      <xdr:nvSpPr>
        <xdr:cNvPr id="835" name="フローチャート: 判断 834">
          <a:extLst>
            <a:ext uri="{FF2B5EF4-FFF2-40B4-BE49-F238E27FC236}">
              <a16:creationId xmlns:a16="http://schemas.microsoft.com/office/drawing/2014/main" id="{ECF6A5BC-9EB6-4D76-BBC1-726893ED5037}"/>
            </a:ext>
          </a:extLst>
        </xdr:cNvPr>
        <xdr:cNvSpPr/>
      </xdr:nvSpPr>
      <xdr:spPr>
        <a:xfrm>
          <a:off x="203835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119698</xdr:rowOff>
    </xdr:from>
    <xdr:to>
      <xdr:col>102</xdr:col>
      <xdr:colOff>165100</xdr:colOff>
      <xdr:row>105</xdr:row>
      <xdr:rowOff>49848</xdr:rowOff>
    </xdr:to>
    <xdr:sp macro="" textlink="">
      <xdr:nvSpPr>
        <xdr:cNvPr id="836" name="フローチャート: 判断 835">
          <a:extLst>
            <a:ext uri="{FF2B5EF4-FFF2-40B4-BE49-F238E27FC236}">
              <a16:creationId xmlns:a16="http://schemas.microsoft.com/office/drawing/2014/main" id="{9BE6E7C7-D72F-4669-AC8C-78305B296174}"/>
            </a:ext>
          </a:extLst>
        </xdr:cNvPr>
        <xdr:cNvSpPr/>
      </xdr:nvSpPr>
      <xdr:spPr>
        <a:xfrm>
          <a:off x="19494500" y="179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125413</xdr:rowOff>
    </xdr:from>
    <xdr:to>
      <xdr:col>98</xdr:col>
      <xdr:colOff>38100</xdr:colOff>
      <xdr:row>105</xdr:row>
      <xdr:rowOff>55563</xdr:rowOff>
    </xdr:to>
    <xdr:sp macro="" textlink="">
      <xdr:nvSpPr>
        <xdr:cNvPr id="837" name="フローチャート: 判断 836">
          <a:extLst>
            <a:ext uri="{FF2B5EF4-FFF2-40B4-BE49-F238E27FC236}">
              <a16:creationId xmlns:a16="http://schemas.microsoft.com/office/drawing/2014/main" id="{6C760D64-D739-4935-9EA0-328BB6DA820E}"/>
            </a:ext>
          </a:extLst>
        </xdr:cNvPr>
        <xdr:cNvSpPr/>
      </xdr:nvSpPr>
      <xdr:spPr>
        <a:xfrm>
          <a:off x="18605500" y="1795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E1EB1CEC-40C8-4548-8E63-76F62FBC0CC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529B854D-0F13-41FA-9FFE-375F017B369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4FE80781-C1E1-43BC-8BB6-0E1755AA338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DA3FC4-0CAF-4F76-B4E1-F8543C7F036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26BCAAA9-E0F9-4F29-892A-22AE26A23F1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99695</xdr:rowOff>
    </xdr:from>
    <xdr:to>
      <xdr:col>116</xdr:col>
      <xdr:colOff>114300</xdr:colOff>
      <xdr:row>107</xdr:row>
      <xdr:rowOff>29845</xdr:rowOff>
    </xdr:to>
    <xdr:sp macro="" textlink="">
      <xdr:nvSpPr>
        <xdr:cNvPr id="843" name="楕円 842">
          <a:extLst>
            <a:ext uri="{FF2B5EF4-FFF2-40B4-BE49-F238E27FC236}">
              <a16:creationId xmlns:a16="http://schemas.microsoft.com/office/drawing/2014/main" id="{8661D9AF-3121-47D8-B5C8-BC2A440221DC}"/>
            </a:ext>
          </a:extLst>
        </xdr:cNvPr>
        <xdr:cNvSpPr/>
      </xdr:nvSpPr>
      <xdr:spPr>
        <a:xfrm>
          <a:off x="221107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78122</xdr:rowOff>
    </xdr:from>
    <xdr:ext cx="469744" cy="259045"/>
    <xdr:sp macro="" textlink="">
      <xdr:nvSpPr>
        <xdr:cNvPr id="844" name="【庁舎】&#10;一人当たり面積該当値テキスト">
          <a:extLst>
            <a:ext uri="{FF2B5EF4-FFF2-40B4-BE49-F238E27FC236}">
              <a16:creationId xmlns:a16="http://schemas.microsoft.com/office/drawing/2014/main" id="{3DA618F3-6C8A-4094-B91B-4F8020A42DD3}"/>
            </a:ext>
          </a:extLst>
        </xdr:cNvPr>
        <xdr:cNvSpPr txBox="1"/>
      </xdr:nvSpPr>
      <xdr:spPr>
        <a:xfrm>
          <a:off x="22199600"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102552</xdr:rowOff>
    </xdr:from>
    <xdr:to>
      <xdr:col>112</xdr:col>
      <xdr:colOff>38100</xdr:colOff>
      <xdr:row>107</xdr:row>
      <xdr:rowOff>32702</xdr:rowOff>
    </xdr:to>
    <xdr:sp macro="" textlink="">
      <xdr:nvSpPr>
        <xdr:cNvPr id="845" name="楕円 844">
          <a:extLst>
            <a:ext uri="{FF2B5EF4-FFF2-40B4-BE49-F238E27FC236}">
              <a16:creationId xmlns:a16="http://schemas.microsoft.com/office/drawing/2014/main" id="{8D99279F-0A4F-474D-A73F-62CB6987745B}"/>
            </a:ext>
          </a:extLst>
        </xdr:cNvPr>
        <xdr:cNvSpPr/>
      </xdr:nvSpPr>
      <xdr:spPr>
        <a:xfrm>
          <a:off x="21272500" y="1827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150495</xdr:rowOff>
    </xdr:from>
    <xdr:to>
      <xdr:col>116</xdr:col>
      <xdr:colOff>63500</xdr:colOff>
      <xdr:row>106</xdr:row>
      <xdr:rowOff>153352</xdr:rowOff>
    </xdr:to>
    <xdr:cxnSp macro="">
      <xdr:nvCxnSpPr>
        <xdr:cNvPr id="846" name="直線コネクタ 845">
          <a:extLst>
            <a:ext uri="{FF2B5EF4-FFF2-40B4-BE49-F238E27FC236}">
              <a16:creationId xmlns:a16="http://schemas.microsoft.com/office/drawing/2014/main" id="{4B85318F-B540-4F03-9C2B-EFBA96C81926}"/>
            </a:ext>
          </a:extLst>
        </xdr:cNvPr>
        <xdr:cNvCxnSpPr/>
      </xdr:nvCxnSpPr>
      <xdr:spPr>
        <a:xfrm flipV="1">
          <a:off x="21323300" y="18324195"/>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102552</xdr:rowOff>
    </xdr:from>
    <xdr:to>
      <xdr:col>107</xdr:col>
      <xdr:colOff>101600</xdr:colOff>
      <xdr:row>107</xdr:row>
      <xdr:rowOff>32702</xdr:rowOff>
    </xdr:to>
    <xdr:sp macro="" textlink="">
      <xdr:nvSpPr>
        <xdr:cNvPr id="847" name="楕円 846">
          <a:extLst>
            <a:ext uri="{FF2B5EF4-FFF2-40B4-BE49-F238E27FC236}">
              <a16:creationId xmlns:a16="http://schemas.microsoft.com/office/drawing/2014/main" id="{6058628E-0B61-49A1-9667-B82D2EC5A738}"/>
            </a:ext>
          </a:extLst>
        </xdr:cNvPr>
        <xdr:cNvSpPr/>
      </xdr:nvSpPr>
      <xdr:spPr>
        <a:xfrm>
          <a:off x="20383500" y="1827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153352</xdr:rowOff>
    </xdr:from>
    <xdr:to>
      <xdr:col>111</xdr:col>
      <xdr:colOff>177800</xdr:colOff>
      <xdr:row>106</xdr:row>
      <xdr:rowOff>153352</xdr:rowOff>
    </xdr:to>
    <xdr:cxnSp macro="">
      <xdr:nvCxnSpPr>
        <xdr:cNvPr id="848" name="直線コネクタ 847">
          <a:extLst>
            <a:ext uri="{FF2B5EF4-FFF2-40B4-BE49-F238E27FC236}">
              <a16:creationId xmlns:a16="http://schemas.microsoft.com/office/drawing/2014/main" id="{F6D24FF1-DA21-4E2E-A779-C6BAF8987A58}"/>
            </a:ext>
          </a:extLst>
        </xdr:cNvPr>
        <xdr:cNvCxnSpPr/>
      </xdr:nvCxnSpPr>
      <xdr:spPr>
        <a:xfrm>
          <a:off x="20434300" y="18327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102552</xdr:rowOff>
    </xdr:from>
    <xdr:to>
      <xdr:col>102</xdr:col>
      <xdr:colOff>165100</xdr:colOff>
      <xdr:row>107</xdr:row>
      <xdr:rowOff>32702</xdr:rowOff>
    </xdr:to>
    <xdr:sp macro="" textlink="">
      <xdr:nvSpPr>
        <xdr:cNvPr id="849" name="楕円 848">
          <a:extLst>
            <a:ext uri="{FF2B5EF4-FFF2-40B4-BE49-F238E27FC236}">
              <a16:creationId xmlns:a16="http://schemas.microsoft.com/office/drawing/2014/main" id="{CAA41B42-07A3-4C0D-8E60-F39EF15AB80E}"/>
            </a:ext>
          </a:extLst>
        </xdr:cNvPr>
        <xdr:cNvSpPr/>
      </xdr:nvSpPr>
      <xdr:spPr>
        <a:xfrm>
          <a:off x="19494500" y="1827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153352</xdr:rowOff>
    </xdr:from>
    <xdr:to>
      <xdr:col>107</xdr:col>
      <xdr:colOff>50800</xdr:colOff>
      <xdr:row>106</xdr:row>
      <xdr:rowOff>153352</xdr:rowOff>
    </xdr:to>
    <xdr:cxnSp macro="">
      <xdr:nvCxnSpPr>
        <xdr:cNvPr id="850" name="直線コネクタ 849">
          <a:extLst>
            <a:ext uri="{FF2B5EF4-FFF2-40B4-BE49-F238E27FC236}">
              <a16:creationId xmlns:a16="http://schemas.microsoft.com/office/drawing/2014/main" id="{AAA67AD0-04C7-47FB-BFAB-591CFFC69BED}"/>
            </a:ext>
          </a:extLst>
        </xdr:cNvPr>
        <xdr:cNvCxnSpPr/>
      </xdr:nvCxnSpPr>
      <xdr:spPr>
        <a:xfrm>
          <a:off x="19545300" y="18327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102552</xdr:rowOff>
    </xdr:from>
    <xdr:to>
      <xdr:col>98</xdr:col>
      <xdr:colOff>38100</xdr:colOff>
      <xdr:row>107</xdr:row>
      <xdr:rowOff>32702</xdr:rowOff>
    </xdr:to>
    <xdr:sp macro="" textlink="">
      <xdr:nvSpPr>
        <xdr:cNvPr id="851" name="楕円 850">
          <a:extLst>
            <a:ext uri="{FF2B5EF4-FFF2-40B4-BE49-F238E27FC236}">
              <a16:creationId xmlns:a16="http://schemas.microsoft.com/office/drawing/2014/main" id="{D39002A3-3D83-4A8F-8455-147F78B157D6}"/>
            </a:ext>
          </a:extLst>
        </xdr:cNvPr>
        <xdr:cNvSpPr/>
      </xdr:nvSpPr>
      <xdr:spPr>
        <a:xfrm>
          <a:off x="18605500" y="1827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153352</xdr:rowOff>
    </xdr:from>
    <xdr:to>
      <xdr:col>102</xdr:col>
      <xdr:colOff>114300</xdr:colOff>
      <xdr:row>106</xdr:row>
      <xdr:rowOff>153352</xdr:rowOff>
    </xdr:to>
    <xdr:cxnSp macro="">
      <xdr:nvCxnSpPr>
        <xdr:cNvPr id="852" name="直線コネクタ 851">
          <a:extLst>
            <a:ext uri="{FF2B5EF4-FFF2-40B4-BE49-F238E27FC236}">
              <a16:creationId xmlns:a16="http://schemas.microsoft.com/office/drawing/2014/main" id="{6093DEE2-40FE-4C23-8224-6CDFBB5EEAD2}"/>
            </a:ext>
          </a:extLst>
        </xdr:cNvPr>
        <xdr:cNvCxnSpPr/>
      </xdr:nvCxnSpPr>
      <xdr:spPr>
        <a:xfrm>
          <a:off x="18656300" y="18327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54945</xdr:rowOff>
    </xdr:from>
    <xdr:ext cx="469744" cy="259045"/>
    <xdr:sp macro="" textlink="">
      <xdr:nvSpPr>
        <xdr:cNvPr id="853" name="n_1aveValue【庁舎】&#10;一人当たり面積">
          <a:extLst>
            <a:ext uri="{FF2B5EF4-FFF2-40B4-BE49-F238E27FC236}">
              <a16:creationId xmlns:a16="http://schemas.microsoft.com/office/drawing/2014/main" id="{FA585B77-3839-4236-8AFA-958586B18500}"/>
            </a:ext>
          </a:extLst>
        </xdr:cNvPr>
        <xdr:cNvSpPr txBox="1"/>
      </xdr:nvSpPr>
      <xdr:spPr>
        <a:xfrm>
          <a:off x="21075727" y="1771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37800</xdr:rowOff>
    </xdr:from>
    <xdr:ext cx="469744" cy="259045"/>
    <xdr:sp macro="" textlink="">
      <xdr:nvSpPr>
        <xdr:cNvPr id="854" name="n_2aveValue【庁舎】&#10;一人当たり面積">
          <a:extLst>
            <a:ext uri="{FF2B5EF4-FFF2-40B4-BE49-F238E27FC236}">
              <a16:creationId xmlns:a16="http://schemas.microsoft.com/office/drawing/2014/main" id="{03312016-2FE9-4C0C-BCD3-D14D61EF6180}"/>
            </a:ext>
          </a:extLst>
        </xdr:cNvPr>
        <xdr:cNvSpPr txBox="1"/>
      </xdr:nvSpPr>
      <xdr:spPr>
        <a:xfrm>
          <a:off x="20199427" y="1769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66375</xdr:rowOff>
    </xdr:from>
    <xdr:ext cx="469744" cy="259045"/>
    <xdr:sp macro="" textlink="">
      <xdr:nvSpPr>
        <xdr:cNvPr id="855" name="n_3aveValue【庁舎】&#10;一人当たり面積">
          <a:extLst>
            <a:ext uri="{FF2B5EF4-FFF2-40B4-BE49-F238E27FC236}">
              <a16:creationId xmlns:a16="http://schemas.microsoft.com/office/drawing/2014/main" id="{25BBB96B-D89E-4ED3-A767-2C50681ADE49}"/>
            </a:ext>
          </a:extLst>
        </xdr:cNvPr>
        <xdr:cNvSpPr txBox="1"/>
      </xdr:nvSpPr>
      <xdr:spPr>
        <a:xfrm>
          <a:off x="19310427" y="1772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72090</xdr:rowOff>
    </xdr:from>
    <xdr:ext cx="469744" cy="259045"/>
    <xdr:sp macro="" textlink="">
      <xdr:nvSpPr>
        <xdr:cNvPr id="856" name="n_4aveValue【庁舎】&#10;一人当たり面積">
          <a:extLst>
            <a:ext uri="{FF2B5EF4-FFF2-40B4-BE49-F238E27FC236}">
              <a16:creationId xmlns:a16="http://schemas.microsoft.com/office/drawing/2014/main" id="{FF198E70-6B82-44A8-B611-4E9C2335DF8B}"/>
            </a:ext>
          </a:extLst>
        </xdr:cNvPr>
        <xdr:cNvSpPr txBox="1"/>
      </xdr:nvSpPr>
      <xdr:spPr>
        <a:xfrm>
          <a:off x="18421427" y="1773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23829</xdr:rowOff>
    </xdr:from>
    <xdr:ext cx="469744" cy="259045"/>
    <xdr:sp macro="" textlink="">
      <xdr:nvSpPr>
        <xdr:cNvPr id="857" name="n_1mainValue【庁舎】&#10;一人当たり面積">
          <a:extLst>
            <a:ext uri="{FF2B5EF4-FFF2-40B4-BE49-F238E27FC236}">
              <a16:creationId xmlns:a16="http://schemas.microsoft.com/office/drawing/2014/main" id="{FA5ADC28-68C8-43BB-8D18-EDB3701A564E}"/>
            </a:ext>
          </a:extLst>
        </xdr:cNvPr>
        <xdr:cNvSpPr txBox="1"/>
      </xdr:nvSpPr>
      <xdr:spPr>
        <a:xfrm>
          <a:off x="21075727" y="1836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23829</xdr:rowOff>
    </xdr:from>
    <xdr:ext cx="469744" cy="259045"/>
    <xdr:sp macro="" textlink="">
      <xdr:nvSpPr>
        <xdr:cNvPr id="858" name="n_2mainValue【庁舎】&#10;一人当たり面積">
          <a:extLst>
            <a:ext uri="{FF2B5EF4-FFF2-40B4-BE49-F238E27FC236}">
              <a16:creationId xmlns:a16="http://schemas.microsoft.com/office/drawing/2014/main" id="{D93E1E47-7708-48CB-8A6B-735AFEB9D512}"/>
            </a:ext>
          </a:extLst>
        </xdr:cNvPr>
        <xdr:cNvSpPr txBox="1"/>
      </xdr:nvSpPr>
      <xdr:spPr>
        <a:xfrm>
          <a:off x="20199427" y="1836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23829</xdr:rowOff>
    </xdr:from>
    <xdr:ext cx="469744" cy="259045"/>
    <xdr:sp macro="" textlink="">
      <xdr:nvSpPr>
        <xdr:cNvPr id="859" name="n_3mainValue【庁舎】&#10;一人当たり面積">
          <a:extLst>
            <a:ext uri="{FF2B5EF4-FFF2-40B4-BE49-F238E27FC236}">
              <a16:creationId xmlns:a16="http://schemas.microsoft.com/office/drawing/2014/main" id="{FB38D0A2-2ED7-4AFA-8668-C528368989A4}"/>
            </a:ext>
          </a:extLst>
        </xdr:cNvPr>
        <xdr:cNvSpPr txBox="1"/>
      </xdr:nvSpPr>
      <xdr:spPr>
        <a:xfrm>
          <a:off x="19310427" y="1836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23829</xdr:rowOff>
    </xdr:from>
    <xdr:ext cx="469744" cy="259045"/>
    <xdr:sp macro="" textlink="">
      <xdr:nvSpPr>
        <xdr:cNvPr id="860" name="n_4mainValue【庁舎】&#10;一人当たり面積">
          <a:extLst>
            <a:ext uri="{FF2B5EF4-FFF2-40B4-BE49-F238E27FC236}">
              <a16:creationId xmlns:a16="http://schemas.microsoft.com/office/drawing/2014/main" id="{3ED9D7F9-C8A4-494C-9A84-8BF3E0BCD587}"/>
            </a:ext>
          </a:extLst>
        </xdr:cNvPr>
        <xdr:cNvSpPr txBox="1"/>
      </xdr:nvSpPr>
      <xdr:spPr>
        <a:xfrm>
          <a:off x="18421427" y="1836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98C5A968-F099-4B3F-817F-25555F76461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4C6E3180-5232-4C8C-9312-27936215441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5B6FC78D-E1F4-4694-BBF7-3D45D944FDB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令和３年度の有形固定資産減価償却率については、保健センター・保健所以外の類型別区分において、類似団体内平均値を上回っている。建設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４０年以上経過した市庁舎をはじめ、施設全般の老朽化が進行していることが要因である。建築年度別に施設全体の整備状況を整理すると現在の市庁舎が完成した昭和４７年度から６０年代にかけて建設された施設が多く、築３０年超の公共施設の延床面積が施設全体の半数近くを占めている。今後は公共施設に関する個別施設計画に基づき施設の耐震化や長寿命化を図るなど計画的に改修・修繕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61,496
61,006
113.02
33,418,107
31,512,525
1,784,865
14,608,777
21,644,756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令和３年度は、法人市民税収及び固定資産税収等の市税収入の減等に伴う基準財政収入額の減額と臨時経済対策費及び臨時財政対策債償還基金費の皆増等による基準財政需要額の増額により、令和２年度から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0.69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年度から徐々に増加し、平成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年度から類似団体の平均値を上回って推移していたが、平均値を下回ることとなった。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今後も徹底した経費節減に努め、市税の課税客体などの把握や収納対策の強化を図り、さらなる自主財源確保の取り組みを進める。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397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52211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57855</xdr:rowOff>
    </xdr:from>
    <xdr:to>
      <xdr:col>19</xdr:col>
      <xdr:colOff>184150</xdr:colOff>
      <xdr:row>43</xdr:row>
      <xdr:rowOff>159455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52211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71261</xdr:rowOff>
    </xdr:from>
    <xdr:to>
      <xdr:col>15</xdr:col>
      <xdr:colOff>133350</xdr:colOff>
      <xdr:row>44</xdr:row>
      <xdr:rowOff>1411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79022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84667</xdr:rowOff>
    </xdr:from>
    <xdr:to>
      <xdr:col>11</xdr:col>
      <xdr:colOff>82550</xdr:colOff>
      <xdr:row>44</xdr:row>
      <xdr:rowOff>14817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令和３年度は、経常経費充当一般財源の増額に対し、普通交付税の増等により経常一般財源の増額が上回ったため前年度に比べて</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ポイント減少した。類似団体の平均値を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今後も、定員管理等による歳出削減や起債の抑制を行うとともに、市税徴収率の向上などによる歳入確保に取り組み、財政構造の弾力性の確保に努める。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112268</xdr:rowOff>
    </xdr:from>
    <xdr:to>
      <xdr:col>23</xdr:col>
      <xdr:colOff>133350</xdr:colOff>
      <xdr:row>64</xdr:row>
      <xdr:rowOff>53848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99268"/>
          <a:ext cx="8382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64</xdr:row>
      <xdr:rowOff>53848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590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43942</xdr:rowOff>
    </xdr:from>
    <xdr:to>
      <xdr:col>19</xdr:col>
      <xdr:colOff>184150</xdr:colOff>
      <xdr:row>65</xdr:row>
      <xdr:rowOff>145542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131064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95908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111506</xdr:rowOff>
    </xdr:from>
    <xdr:to>
      <xdr:col>15</xdr:col>
      <xdr:colOff>133350</xdr:colOff>
      <xdr:row>66</xdr:row>
      <xdr:rowOff>41656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2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131064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266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53594</xdr:rowOff>
    </xdr:from>
    <xdr:to>
      <xdr:col>11</xdr:col>
      <xdr:colOff>82550</xdr:colOff>
      <xdr:row>65</xdr:row>
      <xdr:rowOff>155194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9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61468</xdr:rowOff>
    </xdr:from>
    <xdr:to>
      <xdr:col>23</xdr:col>
      <xdr:colOff>184150</xdr:colOff>
      <xdr:row>60</xdr:row>
      <xdr:rowOff>163068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77995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114825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4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20591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114825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退職手当の減等により人件費が減少したものの、新型コロナウイルスワクチン接種等の感染症対策に要する経費の増等により物件費が増加した。そのため前年度を大きく上回ったものの類似団体においても同様の状況にあるため平均値を下回った状態を維持している。</a:t>
          </a:r>
        </a:p>
        <a:p>
          <a:r>
            <a:rPr kumimoji="1" lang="ja-JP" altLang="en-US" sz="1300">
              <a:latin typeface="ＭＳ Ｐゴシック" panose="020B0600070205080204" pitchFamily="50" charset="-128"/>
              <a:ea typeface="ＭＳ Ｐゴシック" panose="020B0600070205080204" pitchFamily="50" charset="-128"/>
            </a:rPr>
            <a:t>　今後も、定員適正化やコスト削減に取り組み、人件費・物件費等の削減を図る。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146720</xdr:rowOff>
    </xdr:from>
    <xdr:to>
      <xdr:col>23</xdr:col>
      <xdr:colOff>133350</xdr:colOff>
      <xdr:row>83</xdr:row>
      <xdr:rowOff>61482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05620"/>
          <a:ext cx="838200" cy="8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153400</xdr:rowOff>
    </xdr:from>
    <xdr:to>
      <xdr:col>19</xdr:col>
      <xdr:colOff>133350</xdr:colOff>
      <xdr:row>82</xdr:row>
      <xdr:rowOff>146720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40850"/>
          <a:ext cx="889000" cy="1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139970</xdr:rowOff>
    </xdr:from>
    <xdr:to>
      <xdr:col>19</xdr:col>
      <xdr:colOff>184150</xdr:colOff>
      <xdr:row>84</xdr:row>
      <xdr:rowOff>70120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54897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148661</xdr:rowOff>
    </xdr:from>
    <xdr:to>
      <xdr:col>15</xdr:col>
      <xdr:colOff>82550</xdr:colOff>
      <xdr:row>81</xdr:row>
      <xdr:rowOff>153400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36111"/>
          <a:ext cx="8890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13567</xdr:rowOff>
    </xdr:from>
    <xdr:to>
      <xdr:col>15</xdr:col>
      <xdr:colOff>133350</xdr:colOff>
      <xdr:row>83</xdr:row>
      <xdr:rowOff>115167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99944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3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148661</xdr:rowOff>
    </xdr:from>
    <xdr:to>
      <xdr:col>11</xdr:col>
      <xdr:colOff>31750</xdr:colOff>
      <xdr:row>81</xdr:row>
      <xdr:rowOff>166314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36111"/>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144044</xdr:rowOff>
    </xdr:from>
    <xdr:to>
      <xdr:col>11</xdr:col>
      <xdr:colOff>82550</xdr:colOff>
      <xdr:row>83</xdr:row>
      <xdr:rowOff>74194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58971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8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138157</xdr:rowOff>
    </xdr:from>
    <xdr:to>
      <xdr:col>7</xdr:col>
      <xdr:colOff>31750</xdr:colOff>
      <xdr:row>83</xdr:row>
      <xdr:rowOff>68307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53084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10682</xdr:rowOff>
    </xdr:from>
    <xdr:to>
      <xdr:col>23</xdr:col>
      <xdr:colOff>184150</xdr:colOff>
      <xdr:row>83</xdr:row>
      <xdr:rowOff>112282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27209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8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95920</xdr:rowOff>
    </xdr:from>
    <xdr:to>
      <xdr:col>19</xdr:col>
      <xdr:colOff>184150</xdr:colOff>
      <xdr:row>83</xdr:row>
      <xdr:rowOff>26070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5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36247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2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102600</xdr:rowOff>
    </xdr:from>
    <xdr:to>
      <xdr:col>15</xdr:col>
      <xdr:colOff>133350</xdr:colOff>
      <xdr:row>82</xdr:row>
      <xdr:rowOff>32750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9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42927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5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97861</xdr:rowOff>
    </xdr:from>
    <xdr:to>
      <xdr:col>11</xdr:col>
      <xdr:colOff>82550</xdr:colOff>
      <xdr:row>82</xdr:row>
      <xdr:rowOff>28011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38188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5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115514</xdr:rowOff>
    </xdr:from>
    <xdr:to>
      <xdr:col>7</xdr:col>
      <xdr:colOff>31750</xdr:colOff>
      <xdr:row>82</xdr:row>
      <xdr:rowOff>45664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55841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7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旧来からの県準拠の給与体系となっており、令和３年度は前年度と同水準、類似団体の平均値を上回るものとなっている。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給料表の構造を見直し、職務・職責に応じた構造への転換を図る観点から、職員の配置等の適正化等の措置を講じ、今後も国及び県の勧告並びに他市等の状況を参考にしながら給与水準の適正化に努める。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85</xdr:row>
      <xdr:rowOff>165805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73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85</xdr:row>
      <xdr:rowOff>165805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73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18345</xdr:rowOff>
    </xdr:from>
    <xdr:to>
      <xdr:col>77</xdr:col>
      <xdr:colOff>95250</xdr:colOff>
      <xdr:row>84</xdr:row>
      <xdr:rowOff>119945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130122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8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85</xdr:row>
      <xdr:rowOff>165805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73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34572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73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87082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6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これまで行政改革の一環として職員数の削減を図ってきたことで、令和３年度を含め、ここ数年ほぼ横ばいで推移し類似団体の平均値を下回っている。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今後は、社会情勢の変化や住民ニーズに即して、事務事業の見直しや効率的な組織運営を行い、適切な定員管理に努める。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40957</xdr:rowOff>
    </xdr:from>
    <xdr:to>
      <xdr:col>81</xdr:col>
      <xdr:colOff>44450</xdr:colOff>
      <xdr:row>61</xdr:row>
      <xdr:rowOff>49001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99407"/>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28893</xdr:rowOff>
    </xdr:from>
    <xdr:to>
      <xdr:col>77</xdr:col>
      <xdr:colOff>44450</xdr:colOff>
      <xdr:row>61</xdr:row>
      <xdr:rowOff>40957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8734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154517</xdr:rowOff>
    </xdr:from>
    <xdr:to>
      <xdr:col>77</xdr:col>
      <xdr:colOff>95250</xdr:colOff>
      <xdr:row>63</xdr:row>
      <xdr:rowOff>84667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69444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26881</xdr:rowOff>
    </xdr:from>
    <xdr:to>
      <xdr:col>72</xdr:col>
      <xdr:colOff>203200</xdr:colOff>
      <xdr:row>61</xdr:row>
      <xdr:rowOff>28893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8533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2752</xdr:rowOff>
    </xdr:from>
    <xdr:to>
      <xdr:col>68</xdr:col>
      <xdr:colOff>152400</xdr:colOff>
      <xdr:row>61</xdr:row>
      <xdr:rowOff>26881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6120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154517</xdr:rowOff>
    </xdr:from>
    <xdr:to>
      <xdr:col>68</xdr:col>
      <xdr:colOff>203200</xdr:colOff>
      <xdr:row>63</xdr:row>
      <xdr:rowOff>84667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69444</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166581</xdr:rowOff>
    </xdr:from>
    <xdr:to>
      <xdr:col>64</xdr:col>
      <xdr:colOff>152400</xdr:colOff>
      <xdr:row>63</xdr:row>
      <xdr:rowOff>96731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81508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169651</xdr:rowOff>
    </xdr:from>
    <xdr:to>
      <xdr:col>81</xdr:col>
      <xdr:colOff>95250</xdr:colOff>
      <xdr:row>61</xdr:row>
      <xdr:rowOff>99801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14728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161607</xdr:rowOff>
    </xdr:from>
    <xdr:to>
      <xdr:col>77</xdr:col>
      <xdr:colOff>95250</xdr:colOff>
      <xdr:row>61</xdr:row>
      <xdr:rowOff>91757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101934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21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149543</xdr:rowOff>
    </xdr:from>
    <xdr:to>
      <xdr:col>73</xdr:col>
      <xdr:colOff>44450</xdr:colOff>
      <xdr:row>61</xdr:row>
      <xdr:rowOff>79693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89870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147531</xdr:rowOff>
    </xdr:from>
    <xdr:to>
      <xdr:col>68</xdr:col>
      <xdr:colOff>203200</xdr:colOff>
      <xdr:row>61</xdr:row>
      <xdr:rowOff>77681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87858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令和３年度は、前年度に比べて企業会計に対する地方債償還のための繰出金等が減少したことで、単年度での実質公債費比率が減少した。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類似団体の平均値を下回っているが、今後も普通建設事業の厳選と計画的な実施とともに、起債発行及び公債費の抑制に努めていく。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141732</xdr:rowOff>
    </xdr:from>
    <xdr:to>
      <xdr:col>81</xdr:col>
      <xdr:colOff>44450</xdr:colOff>
      <xdr:row>38</xdr:row>
      <xdr:rowOff>170688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65683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170688</xdr:rowOff>
    </xdr:from>
    <xdr:to>
      <xdr:col>77</xdr:col>
      <xdr:colOff>44450</xdr:colOff>
      <xdr:row>39</xdr:row>
      <xdr:rowOff>37846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6857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37846</xdr:rowOff>
    </xdr:from>
    <xdr:to>
      <xdr:col>72</xdr:col>
      <xdr:colOff>203200</xdr:colOff>
      <xdr:row>39</xdr:row>
      <xdr:rowOff>86106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724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95504</xdr:rowOff>
    </xdr:from>
    <xdr:to>
      <xdr:col>73</xdr:col>
      <xdr:colOff>44450</xdr:colOff>
      <xdr:row>41</xdr:row>
      <xdr:rowOff>25654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86106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7147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20083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90932</xdr:rowOff>
    </xdr:from>
    <xdr:to>
      <xdr:col>81</xdr:col>
      <xdr:colOff>95250</xdr:colOff>
      <xdr:row>39</xdr:row>
      <xdr:rowOff>21082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107459</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119888</xdr:rowOff>
    </xdr:from>
    <xdr:to>
      <xdr:col>77</xdr:col>
      <xdr:colOff>95250</xdr:colOff>
      <xdr:row>39</xdr:row>
      <xdr:rowOff>50038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60215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158496</xdr:rowOff>
    </xdr:from>
    <xdr:to>
      <xdr:col>73</xdr:col>
      <xdr:colOff>44450</xdr:colOff>
      <xdr:row>39</xdr:row>
      <xdr:rowOff>88646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98823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35306</xdr:rowOff>
    </xdr:from>
    <xdr:to>
      <xdr:col>68</xdr:col>
      <xdr:colOff>203200</xdr:colOff>
      <xdr:row>39</xdr:row>
      <xdr:rowOff>136906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147083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148844</xdr:rowOff>
    </xdr:from>
    <xdr:to>
      <xdr:col>64</xdr:col>
      <xdr:colOff>152400</xdr:colOff>
      <xdr:row>39</xdr:row>
      <xdr:rowOff>78994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89171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令和３年度は、前年度に比べて充当可能基金が増加し、地方債残高は減少した。引き続き将来負担額を充当可能財源等が上回ったため、将来負担比率は算出されず、類似団体の平均値を下回った。</a:t>
          </a:r>
        </a:p>
        <a:p>
          <a:r>
            <a:rPr kumimoji="1" lang="ja-JP" altLang="en-US" sz="1300">
              <a:latin typeface="ＭＳ Ｐゴシック" panose="020B0600070205080204" pitchFamily="50" charset="-128"/>
              <a:ea typeface="ＭＳ Ｐゴシック" panose="020B0600070205080204" pitchFamily="50" charset="-128"/>
            </a:rPr>
            <a:t>　今後も、将来負担の縮減を念頭に、地方債発行の抑制等を図りながら財政の健全化に努めていく。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108712</xdr:rowOff>
    </xdr:from>
    <xdr:to>
      <xdr:col>68</xdr:col>
      <xdr:colOff>152400</xdr:colOff>
      <xdr:row>15</xdr:row>
      <xdr:rowOff>112928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3512800" y="2509012"/>
          <a:ext cx="889000" cy="1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98806</xdr:rowOff>
    </xdr:from>
    <xdr:to>
      <xdr:col>77</xdr:col>
      <xdr:colOff>95250</xdr:colOff>
      <xdr:row>16</xdr:row>
      <xdr:rowOff>28956</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67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39133</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43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160088</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120040</xdr:rowOff>
    </xdr:from>
    <xdr:to>
      <xdr:col>64</xdr:col>
      <xdr:colOff>152400</xdr:colOff>
      <xdr:row>16</xdr:row>
      <xdr:rowOff>50190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69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34967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77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57912</xdr:rowOff>
    </xdr:from>
    <xdr:to>
      <xdr:col>68</xdr:col>
      <xdr:colOff>203200</xdr:colOff>
      <xdr:row>14</xdr:row>
      <xdr:rowOff>159512</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4351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169689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62128</xdr:rowOff>
    </xdr:from>
    <xdr:to>
      <xdr:col>64</xdr:col>
      <xdr:colOff>152400</xdr:colOff>
      <xdr:row>15</xdr:row>
      <xdr:rowOff>163728</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3462000" y="26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2455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0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89647</xdr:rowOff>
    </xdr:from>
    <xdr:ext cx="9099176" cy="430305"/>
    <xdr:sp macro="" textlink="">
      <xdr:nvSpPr>
        <xdr:cNvPr id="456" name="テキスト ボックス 455">
          <a:extLst>
            <a:ext uri="{FF2B5EF4-FFF2-40B4-BE49-F238E27FC236}">
              <a16:creationId xmlns:a16="http://schemas.microsoft.com/office/drawing/2014/main" id="{B7833EC5-7802-49C9-93AF-5F55205E114C}"/>
            </a:ext>
          </a:extLst>
        </xdr:cNvPr>
        <xdr:cNvSpPr txBox="1"/>
      </xdr:nvSpPr>
      <xdr:spPr>
        <a:xfrm>
          <a:off x="773206" y="4459941"/>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61,496
61,006
113.02
33,418,107
31,512,525
1,784,865
14,608,777
21,644,756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令和３年度は、退職手当の減等により、前年度に比べて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ポイント減少した。会計年度任用職員に係る人件費については、類似団体においても同様の状況にあると考えられるため、昨年度に引き続き、類似団体の平均値を下回っている。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782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07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0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令和３年度は、指定管理委託料の増等により経常的な支出が増加しているものの、経常一般財源と臨時財政対策債の増により、経常収支比率としては、前年度から横ばいの値となった。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類似団体内平均値を上回る数値となっているため、引き続き経常経費の見直しに努め、最小限の費用で最大限の効果を達成できるよう徹底する。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17</xdr:row>
      <xdr:rowOff>92710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07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18</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073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27940</xdr:rowOff>
    </xdr:from>
    <xdr:to>
      <xdr:col>73</xdr:col>
      <xdr:colOff>180975</xdr:colOff>
      <xdr:row>18</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14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130810</xdr:rowOff>
    </xdr:from>
    <xdr:to>
      <xdr:col>69</xdr:col>
      <xdr:colOff>92075</xdr:colOff>
      <xdr:row>18</xdr:row>
      <xdr:rowOff>27940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45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152400</xdr:rowOff>
    </xdr:from>
    <xdr:to>
      <xdr:col>69</xdr:col>
      <xdr:colOff>142875</xdr:colOff>
      <xdr:row>17</xdr:row>
      <xdr:rowOff>82550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148590</xdr:rowOff>
    </xdr:from>
    <xdr:to>
      <xdr:col>69</xdr:col>
      <xdr:colOff>142875</xdr:colOff>
      <xdr:row>18</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子育て世帯への臨時特別給付金の増等により扶助費の歳出総額は増加したものの臨時的な支出であったことと、経常一般財源と臨時財政対策債の増により、経常収支比率としては、前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今後も保育需要の増加や障がい児等への支援給付の増加、高齢化が進むことによる扶助費の増加が見込まれる。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445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93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57</xdr:row>
      <xdr:rowOff>20865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975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167822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23784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81842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令和３年度は、公営企業会計繰出金等の増等により、経常的な支出が増加しているものの、経常一般財源と臨時財政対策債の増により、経常収支比率としては、前年度に比べて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ポイント上回っている。今後も高齢化に伴う社会保障関連特別会計への繰出金の更なる増加が予想される。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118835</xdr:rowOff>
    </xdr:from>
    <xdr:to>
      <xdr:col>82</xdr:col>
      <xdr:colOff>107950</xdr:colOff>
      <xdr:row>60</xdr:row>
      <xdr:rowOff>45357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2343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45357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29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130628</xdr:rowOff>
    </xdr:from>
    <xdr:to>
      <xdr:col>78</xdr:col>
      <xdr:colOff>120650</xdr:colOff>
      <xdr:row>59</xdr:row>
      <xdr:rowOff>60778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70955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4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56243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29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155122</xdr:rowOff>
    </xdr:from>
    <xdr:to>
      <xdr:col>74</xdr:col>
      <xdr:colOff>31750</xdr:colOff>
      <xdr:row>60</xdr:row>
      <xdr:rowOff>85272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2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70049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56243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32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27215</xdr:rowOff>
    </xdr:from>
    <xdr:to>
      <xdr:col>69</xdr:col>
      <xdr:colOff>142875</xdr:colOff>
      <xdr:row>60</xdr:row>
      <xdr:rowOff>128815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113592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40112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166007</xdr:rowOff>
    </xdr:from>
    <xdr:to>
      <xdr:col>78</xdr:col>
      <xdr:colOff>120650</xdr:colOff>
      <xdr:row>60</xdr:row>
      <xdr:rowOff>96157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80934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5443</xdr:rowOff>
    </xdr:from>
    <xdr:to>
      <xdr:col>69</xdr:col>
      <xdr:colOff>142875</xdr:colOff>
      <xdr:row>60</xdr:row>
      <xdr:rowOff>107043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117220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6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106334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令和３年度は、地方公共団体情報システム機構交付金の減等により、前年度に比べて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ポイント減少した。引き続き、類似団体の平均値を下回っている。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165862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026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165862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254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165862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254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58420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1666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は平成３０年度借入分の臨時財政対策債について、据置期間満了に伴う元金償還が開始した。公債費の歳出総額は増額したものの、経常一般財源と臨時財政対策債の増により、経常収支比率としては、前年度に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ポイント減少した。引き続き、類似団体の平均値を下回っている状況を維持している。今後も、普通建設事業の厳選と計画的な実施とともに、起債発行及び公債費の抑制に努めていく。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110998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623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77</xdr:row>
      <xdr:rowOff>110998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308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77</xdr:row>
      <xdr:rowOff>161289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080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77</xdr:row>
      <xdr:rowOff>161289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3309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26433</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60198</xdr:rowOff>
    </xdr:from>
    <xdr:to>
      <xdr:col>20</xdr:col>
      <xdr:colOff>38100</xdr:colOff>
      <xdr:row>77</xdr:row>
      <xdr:rowOff>161798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令和３年度は、経常経費充当一般財源について、公債費以外では、物件費、扶助費、繰出金等のその他が増加したものの、経常一般財源と臨時財政対策債の増により、経常収支比率としては、前年度に比べて</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類似団体の平均値を下回っている。今後も財源を確保しながら経費の抑制に努める。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77</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2978892"/>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77</xdr:row>
      <xdr:rowOff>10413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10413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07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71391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41419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20530</xdr:rowOff>
    </xdr:from>
    <xdr:to>
      <xdr:col>29</xdr:col>
      <xdr:colOff>127000</xdr:colOff>
      <xdr:row>18</xdr:row>
      <xdr:rowOff>30702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54255"/>
          <a:ext cx="647700" cy="10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25025</xdr:rowOff>
    </xdr:from>
    <xdr:to>
      <xdr:col>26</xdr:col>
      <xdr:colOff>50800</xdr:colOff>
      <xdr:row>18</xdr:row>
      <xdr:rowOff>30702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58750"/>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2724</xdr:rowOff>
    </xdr:from>
    <xdr:to>
      <xdr:col>26</xdr:col>
      <xdr:colOff>101600</xdr:colOff>
      <xdr:row>15</xdr:row>
      <xdr:rowOff>104324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114501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390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25025</xdr:rowOff>
    </xdr:from>
    <xdr:to>
      <xdr:col>22</xdr:col>
      <xdr:colOff>114300</xdr:colOff>
      <xdr:row>18</xdr:row>
      <xdr:rowOff>59468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8750"/>
          <a:ext cx="698500" cy="34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47892</xdr:rowOff>
    </xdr:from>
    <xdr:to>
      <xdr:col>22</xdr:col>
      <xdr:colOff>165100</xdr:colOff>
      <xdr:row>15</xdr:row>
      <xdr:rowOff>149492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67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159669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47581</xdr:rowOff>
    </xdr:from>
    <xdr:to>
      <xdr:col>18</xdr:col>
      <xdr:colOff>177800</xdr:colOff>
      <xdr:row>18</xdr:row>
      <xdr:rowOff>59468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81306"/>
          <a:ext cx="698500" cy="11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69533</xdr:rowOff>
    </xdr:from>
    <xdr:to>
      <xdr:col>19</xdr:col>
      <xdr:colOff>38100</xdr:colOff>
      <xdr:row>15</xdr:row>
      <xdr:rowOff>171133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88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9860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5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68656</xdr:rowOff>
    </xdr:from>
    <xdr:to>
      <xdr:col>15</xdr:col>
      <xdr:colOff>101600</xdr:colOff>
      <xdr:row>15</xdr:row>
      <xdr:rowOff>170256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88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8983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5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141180</xdr:rowOff>
    </xdr:from>
    <xdr:to>
      <xdr:col>29</xdr:col>
      <xdr:colOff>177800</xdr:colOff>
      <xdr:row>18</xdr:row>
      <xdr:rowOff>71330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03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113257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151352</xdr:rowOff>
    </xdr:from>
    <xdr:to>
      <xdr:col>26</xdr:col>
      <xdr:colOff>101600</xdr:colOff>
      <xdr:row>18</xdr:row>
      <xdr:rowOff>81502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3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66279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0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145675</xdr:rowOff>
    </xdr:from>
    <xdr:to>
      <xdr:col>22</xdr:col>
      <xdr:colOff>165100</xdr:colOff>
      <xdr:row>18</xdr:row>
      <xdr:rowOff>75825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60602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8668</xdr:rowOff>
    </xdr:from>
    <xdr:to>
      <xdr:col>19</xdr:col>
      <xdr:colOff>38100</xdr:colOff>
      <xdr:row>18</xdr:row>
      <xdr:rowOff>110268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2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95045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168231</xdr:rowOff>
    </xdr:from>
    <xdr:to>
      <xdr:col>15</xdr:col>
      <xdr:colOff>101600</xdr:colOff>
      <xdr:row>18</xdr:row>
      <xdr:rowOff>98381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30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83157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1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87795</xdr:rowOff>
    </xdr:from>
    <xdr:to>
      <xdr:col>29</xdr:col>
      <xdr:colOff>127000</xdr:colOff>
      <xdr:row>37</xdr:row>
      <xdr:rowOff>116294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12495"/>
          <a:ext cx="647700" cy="28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87795</xdr:rowOff>
    </xdr:from>
    <xdr:to>
      <xdr:col>26</xdr:col>
      <xdr:colOff>50800</xdr:colOff>
      <xdr:row>37</xdr:row>
      <xdr:rowOff>167996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12495"/>
          <a:ext cx="698500" cy="80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228257</xdr:rowOff>
    </xdr:from>
    <xdr:to>
      <xdr:col>26</xdr:col>
      <xdr:colOff>101600</xdr:colOff>
      <xdr:row>35</xdr:row>
      <xdr:rowOff>329857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340034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0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92863</xdr:rowOff>
    </xdr:from>
    <xdr:to>
      <xdr:col>22</xdr:col>
      <xdr:colOff>114300</xdr:colOff>
      <xdr:row>37</xdr:row>
      <xdr:rowOff>167996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17563"/>
          <a:ext cx="698500" cy="75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222085</xdr:rowOff>
    </xdr:from>
    <xdr:to>
      <xdr:col>22</xdr:col>
      <xdr:colOff>165100</xdr:colOff>
      <xdr:row>35</xdr:row>
      <xdr:rowOff>323685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333862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13157</xdr:rowOff>
    </xdr:from>
    <xdr:to>
      <xdr:col>18</xdr:col>
      <xdr:colOff>177800</xdr:colOff>
      <xdr:row>37</xdr:row>
      <xdr:rowOff>92863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37857"/>
          <a:ext cx="698500" cy="79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238696</xdr:rowOff>
    </xdr:from>
    <xdr:to>
      <xdr:col>19</xdr:col>
      <xdr:colOff>38100</xdr:colOff>
      <xdr:row>35</xdr:row>
      <xdr:rowOff>340296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9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198692</xdr:rowOff>
    </xdr:from>
    <xdr:to>
      <xdr:col>15</xdr:col>
      <xdr:colOff>101600</xdr:colOff>
      <xdr:row>35</xdr:row>
      <xdr:rowOff>300292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090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310469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57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65494</xdr:rowOff>
    </xdr:from>
    <xdr:to>
      <xdr:col>29</xdr:col>
      <xdr:colOff>177800</xdr:colOff>
      <xdr:row>37</xdr:row>
      <xdr:rowOff>167094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9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37571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6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36995</xdr:rowOff>
    </xdr:from>
    <xdr:to>
      <xdr:col>26</xdr:col>
      <xdr:colOff>101600</xdr:colOff>
      <xdr:row>37</xdr:row>
      <xdr:rowOff>138595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61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123372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4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117196</xdr:rowOff>
    </xdr:from>
    <xdr:to>
      <xdr:col>22</xdr:col>
      <xdr:colOff>165100</xdr:colOff>
      <xdr:row>37</xdr:row>
      <xdr:rowOff>218796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41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203573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42063</xdr:rowOff>
    </xdr:from>
    <xdr:to>
      <xdr:col>19</xdr:col>
      <xdr:colOff>38100</xdr:colOff>
      <xdr:row>37</xdr:row>
      <xdr:rowOff>143663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66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128440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5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133807</xdr:rowOff>
    </xdr:from>
    <xdr:to>
      <xdr:col>15</xdr:col>
      <xdr:colOff>101600</xdr:colOff>
      <xdr:row>37</xdr:row>
      <xdr:rowOff>63957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8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48734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7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61,496
61,006
113.02
33,418,107
31,512,525
1,784,865
14,608,777
21,644,756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167361</xdr:rowOff>
    </xdr:from>
    <xdr:to>
      <xdr:col>24</xdr:col>
      <xdr:colOff>63500</xdr:colOff>
      <xdr:row>37</xdr:row>
      <xdr:rowOff>20771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39561"/>
          <a:ext cx="838200" cy="2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167361</xdr:rowOff>
    </xdr:from>
    <xdr:to>
      <xdr:col>19</xdr:col>
      <xdr:colOff>177800</xdr:colOff>
      <xdr:row>37</xdr:row>
      <xdr:rowOff>98342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39561"/>
          <a:ext cx="889000" cy="10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66078</xdr:rowOff>
    </xdr:from>
    <xdr:to>
      <xdr:col>20</xdr:col>
      <xdr:colOff>38100</xdr:colOff>
      <xdr:row>34</xdr:row>
      <xdr:rowOff>167678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12755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98342</xdr:rowOff>
    </xdr:from>
    <xdr:to>
      <xdr:col>15</xdr:col>
      <xdr:colOff>50800</xdr:colOff>
      <xdr:row>37</xdr:row>
      <xdr:rowOff>130194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41992"/>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48571</xdr:rowOff>
    </xdr:from>
    <xdr:to>
      <xdr:col>15</xdr:col>
      <xdr:colOff>101600</xdr:colOff>
      <xdr:row>35</xdr:row>
      <xdr:rowOff>150171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166698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96038</xdr:rowOff>
    </xdr:from>
    <xdr:to>
      <xdr:col>10</xdr:col>
      <xdr:colOff>114300</xdr:colOff>
      <xdr:row>37</xdr:row>
      <xdr:rowOff>130194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9688"/>
          <a:ext cx="889000" cy="3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53619</xdr:rowOff>
    </xdr:from>
    <xdr:to>
      <xdr:col>10</xdr:col>
      <xdr:colOff>165100</xdr:colOff>
      <xdr:row>35</xdr:row>
      <xdr:rowOff>155219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54077</xdr:rowOff>
    </xdr:from>
    <xdr:to>
      <xdr:col>6</xdr:col>
      <xdr:colOff>38100</xdr:colOff>
      <xdr:row>35</xdr:row>
      <xdr:rowOff>155677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754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141421</xdr:rowOff>
    </xdr:from>
    <xdr:to>
      <xdr:col>24</xdr:col>
      <xdr:colOff>114300</xdr:colOff>
      <xdr:row>37</xdr:row>
      <xdr:rowOff>71571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119848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116561</xdr:rowOff>
    </xdr:from>
    <xdr:to>
      <xdr:col>20</xdr:col>
      <xdr:colOff>38100</xdr:colOff>
      <xdr:row>37</xdr:row>
      <xdr:rowOff>46711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8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37838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8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47542</xdr:rowOff>
    </xdr:from>
    <xdr:to>
      <xdr:col>15</xdr:col>
      <xdr:colOff>101600</xdr:colOff>
      <xdr:row>37</xdr:row>
      <xdr:rowOff>149142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140270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79394</xdr:rowOff>
    </xdr:from>
    <xdr:to>
      <xdr:col>10</xdr:col>
      <xdr:colOff>165100</xdr:colOff>
      <xdr:row>38</xdr:row>
      <xdr:rowOff>9544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45238</xdr:rowOff>
    </xdr:from>
    <xdr:to>
      <xdr:col>6</xdr:col>
      <xdr:colOff>38100</xdr:colOff>
      <xdr:row>37</xdr:row>
      <xdr:rowOff>146838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137965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30137</xdr:rowOff>
    </xdr:from>
    <xdr:to>
      <xdr:col>24</xdr:col>
      <xdr:colOff>63500</xdr:colOff>
      <xdr:row>56</xdr:row>
      <xdr:rowOff>116497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31337"/>
          <a:ext cx="838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116497</xdr:rowOff>
    </xdr:from>
    <xdr:to>
      <xdr:col>19</xdr:col>
      <xdr:colOff>177800</xdr:colOff>
      <xdr:row>57</xdr:row>
      <xdr:rowOff>34010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17697"/>
          <a:ext cx="8890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153467</xdr:rowOff>
    </xdr:from>
    <xdr:to>
      <xdr:col>20</xdr:col>
      <xdr:colOff>38100</xdr:colOff>
      <xdr:row>56</xdr:row>
      <xdr:rowOff>83617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100144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5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34010</xdr:rowOff>
    </xdr:from>
    <xdr:to>
      <xdr:col>15</xdr:col>
      <xdr:colOff>50800</xdr:colOff>
      <xdr:row>57</xdr:row>
      <xdr:rowOff>35103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06660"/>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18923</xdr:rowOff>
    </xdr:from>
    <xdr:to>
      <xdr:col>15</xdr:col>
      <xdr:colOff>101600</xdr:colOff>
      <xdr:row>56</xdr:row>
      <xdr:rowOff>120523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137050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35103</xdr:rowOff>
    </xdr:from>
    <xdr:to>
      <xdr:col>10</xdr:col>
      <xdr:colOff>114300</xdr:colOff>
      <xdr:row>57</xdr:row>
      <xdr:rowOff>58344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07753"/>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96621</xdr:rowOff>
    </xdr:from>
    <xdr:to>
      <xdr:col>6</xdr:col>
      <xdr:colOff>38100</xdr:colOff>
      <xdr:row>57</xdr:row>
      <xdr:rowOff>26771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150787</xdr:rowOff>
    </xdr:from>
    <xdr:to>
      <xdr:col>24</xdr:col>
      <xdr:colOff>114300</xdr:colOff>
      <xdr:row>56</xdr:row>
      <xdr:rowOff>80937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2214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65697</xdr:rowOff>
    </xdr:from>
    <xdr:to>
      <xdr:col>20</xdr:col>
      <xdr:colOff>38100</xdr:colOff>
      <xdr:row>56</xdr:row>
      <xdr:rowOff>167297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158424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154660</xdr:rowOff>
    </xdr:from>
    <xdr:to>
      <xdr:col>15</xdr:col>
      <xdr:colOff>101600</xdr:colOff>
      <xdr:row>57</xdr:row>
      <xdr:rowOff>84810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75937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155753</xdr:rowOff>
    </xdr:from>
    <xdr:to>
      <xdr:col>10</xdr:col>
      <xdr:colOff>165100</xdr:colOff>
      <xdr:row>57</xdr:row>
      <xdr:rowOff>85903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77030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7544</xdr:rowOff>
    </xdr:from>
    <xdr:to>
      <xdr:col>6</xdr:col>
      <xdr:colOff>38100</xdr:colOff>
      <xdr:row>57</xdr:row>
      <xdr:rowOff>109144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100271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7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38582</xdr:rowOff>
    </xdr:from>
    <xdr:to>
      <xdr:col>24</xdr:col>
      <xdr:colOff>63500</xdr:colOff>
      <xdr:row>76</xdr:row>
      <xdr:rowOff>93790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068782"/>
          <a:ext cx="838200" cy="5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93790</xdr:rowOff>
    </xdr:from>
    <xdr:to>
      <xdr:col>19</xdr:col>
      <xdr:colOff>177800</xdr:colOff>
      <xdr:row>77</xdr:row>
      <xdr:rowOff>131051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23990"/>
          <a:ext cx="889000" cy="20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125734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104191</xdr:rowOff>
    </xdr:from>
    <xdr:to>
      <xdr:col>15</xdr:col>
      <xdr:colOff>50800</xdr:colOff>
      <xdr:row>77</xdr:row>
      <xdr:rowOff>131051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05841"/>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141224</xdr:rowOff>
    </xdr:from>
    <xdr:to>
      <xdr:col>10</xdr:col>
      <xdr:colOff>114300</xdr:colOff>
      <xdr:row>77</xdr:row>
      <xdr:rowOff>104191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71424"/>
          <a:ext cx="8890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163186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124401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159232</xdr:rowOff>
    </xdr:from>
    <xdr:to>
      <xdr:col>24</xdr:col>
      <xdr:colOff>114300</xdr:colOff>
      <xdr:row>76</xdr:row>
      <xdr:rowOff>89382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10660</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86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42990</xdr:rowOff>
    </xdr:from>
    <xdr:to>
      <xdr:col>20</xdr:col>
      <xdr:colOff>38100</xdr:colOff>
      <xdr:row>76</xdr:row>
      <xdr:rowOff>144590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161117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8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80251</xdr:rowOff>
    </xdr:from>
    <xdr:to>
      <xdr:col>15</xdr:col>
      <xdr:colOff>101600</xdr:colOff>
      <xdr:row>78</xdr:row>
      <xdr:rowOff>10401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53391</xdr:rowOff>
    </xdr:from>
    <xdr:to>
      <xdr:col>10</xdr:col>
      <xdr:colOff>165100</xdr:colOff>
      <xdr:row>77</xdr:row>
      <xdr:rowOff>154991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3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90424</xdr:rowOff>
    </xdr:from>
    <xdr:to>
      <xdr:col>6</xdr:col>
      <xdr:colOff>38100</xdr:colOff>
      <xdr:row>77</xdr:row>
      <xdr:rowOff>20574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37101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89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127884</xdr:rowOff>
    </xdr:from>
    <xdr:to>
      <xdr:col>24</xdr:col>
      <xdr:colOff>63500</xdr:colOff>
      <xdr:row>96</xdr:row>
      <xdr:rowOff>98623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244184"/>
          <a:ext cx="838200" cy="3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22207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09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98623</xdr:rowOff>
    </xdr:from>
    <xdr:to>
      <xdr:col>19</xdr:col>
      <xdr:colOff>177800</xdr:colOff>
      <xdr:row>97</xdr:row>
      <xdr:rowOff>133570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57823"/>
          <a:ext cx="889000" cy="20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151164</xdr:rowOff>
    </xdr:from>
    <xdr:to>
      <xdr:col>20</xdr:col>
      <xdr:colOff>38100</xdr:colOff>
      <xdr:row>96</xdr:row>
      <xdr:rowOff>81314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3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97841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1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133570</xdr:rowOff>
    </xdr:from>
    <xdr:to>
      <xdr:col>15</xdr:col>
      <xdr:colOff>50800</xdr:colOff>
      <xdr:row>98</xdr:row>
      <xdr:rowOff>117112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64220"/>
          <a:ext cx="889000" cy="15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21963</xdr:rowOff>
    </xdr:from>
    <xdr:to>
      <xdr:col>15</xdr:col>
      <xdr:colOff>101600</xdr:colOff>
      <xdr:row>96</xdr:row>
      <xdr:rowOff>123563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8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140090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117112</xdr:rowOff>
    </xdr:from>
    <xdr:to>
      <xdr:col>10</xdr:col>
      <xdr:colOff>114300</xdr:colOff>
      <xdr:row>99</xdr:row>
      <xdr:rowOff>34872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19212"/>
          <a:ext cx="889000" cy="8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78885</xdr:rowOff>
    </xdr:from>
    <xdr:to>
      <xdr:col>10</xdr:col>
      <xdr:colOff>165100</xdr:colOff>
      <xdr:row>97</xdr:row>
      <xdr:rowOff>9035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3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25562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1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81328</xdr:rowOff>
    </xdr:from>
    <xdr:to>
      <xdr:col>6</xdr:col>
      <xdr:colOff>38100</xdr:colOff>
      <xdr:row>97</xdr:row>
      <xdr:rowOff>11478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4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28005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1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77084</xdr:rowOff>
    </xdr:from>
    <xdr:to>
      <xdr:col>24</xdr:col>
      <xdr:colOff>114300</xdr:colOff>
      <xdr:row>95</xdr:row>
      <xdr:rowOff>7234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99961</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4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47823</xdr:rowOff>
    </xdr:from>
    <xdr:to>
      <xdr:col>20</xdr:col>
      <xdr:colOff>38100</xdr:colOff>
      <xdr:row>96</xdr:row>
      <xdr:rowOff>149423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140550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59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82770</xdr:rowOff>
    </xdr:from>
    <xdr:to>
      <xdr:col>15</xdr:col>
      <xdr:colOff>101600</xdr:colOff>
      <xdr:row>98</xdr:row>
      <xdr:rowOff>12920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1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4047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0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66312</xdr:rowOff>
    </xdr:from>
    <xdr:to>
      <xdr:col>10</xdr:col>
      <xdr:colOff>165100</xdr:colOff>
      <xdr:row>98</xdr:row>
      <xdr:rowOff>167912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159039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6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155522</xdr:rowOff>
    </xdr:from>
    <xdr:to>
      <xdr:col>6</xdr:col>
      <xdr:colOff>38100</xdr:colOff>
      <xdr:row>99</xdr:row>
      <xdr:rowOff>85672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76799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5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156</xdr:rowOff>
    </xdr:from>
    <xdr:to>
      <xdr:col>55</xdr:col>
      <xdr:colOff>0</xdr:colOff>
      <xdr:row>37</xdr:row>
      <xdr:rowOff>91139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315106"/>
          <a:ext cx="838200" cy="111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21912</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36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156</xdr:rowOff>
    </xdr:from>
    <xdr:to>
      <xdr:col>50</xdr:col>
      <xdr:colOff>114300</xdr:colOff>
      <xdr:row>38</xdr:row>
      <xdr:rowOff>138263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315106"/>
          <a:ext cx="889000" cy="13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135279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124013</xdr:rowOff>
    </xdr:from>
    <xdr:to>
      <xdr:col>45</xdr:col>
      <xdr:colOff>177800</xdr:colOff>
      <xdr:row>38</xdr:row>
      <xdr:rowOff>138263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7861300" y="6639113"/>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69987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49926</xdr:rowOff>
    </xdr:from>
    <xdr:to>
      <xdr:col>41</xdr:col>
      <xdr:colOff>50800</xdr:colOff>
      <xdr:row>38</xdr:row>
      <xdr:rowOff>124013</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393576"/>
          <a:ext cx="889000" cy="2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95466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1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40339</xdr:rowOff>
    </xdr:from>
    <xdr:to>
      <xdr:col>55</xdr:col>
      <xdr:colOff>50800</xdr:colOff>
      <xdr:row>37</xdr:row>
      <xdr:rowOff>141939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8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63216</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120806</xdr:rowOff>
    </xdr:from>
    <xdr:to>
      <xdr:col>50</xdr:col>
      <xdr:colOff>165100</xdr:colOff>
      <xdr:row>31</xdr:row>
      <xdr:rowOff>50956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2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42083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35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87463</xdr:rowOff>
    </xdr:from>
    <xdr:to>
      <xdr:col>46</xdr:col>
      <xdr:colOff>38100</xdr:colOff>
      <xdr:row>39</xdr:row>
      <xdr:rowOff>17613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6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8740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6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73213</xdr:rowOff>
    </xdr:from>
    <xdr:to>
      <xdr:col>41</xdr:col>
      <xdr:colOff>101600</xdr:colOff>
      <xdr:row>39</xdr:row>
      <xdr:rowOff>3363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8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165940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170576</xdr:rowOff>
    </xdr:from>
    <xdr:to>
      <xdr:col>36</xdr:col>
      <xdr:colOff>165100</xdr:colOff>
      <xdr:row>37</xdr:row>
      <xdr:rowOff>100726</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3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117253</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1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59650</xdr:rowOff>
    </xdr:from>
    <xdr:to>
      <xdr:col>55</xdr:col>
      <xdr:colOff>0</xdr:colOff>
      <xdr:row>56</xdr:row>
      <xdr:rowOff>149547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60850"/>
          <a:ext cx="838200" cy="8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4066</xdr:rowOff>
    </xdr:from>
    <xdr:to>
      <xdr:col>50</xdr:col>
      <xdr:colOff>114300</xdr:colOff>
      <xdr:row>56</xdr:row>
      <xdr:rowOff>59650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605266"/>
          <a:ext cx="889000" cy="5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87019</xdr:rowOff>
    </xdr:from>
    <xdr:to>
      <xdr:col>50</xdr:col>
      <xdr:colOff>165100</xdr:colOff>
      <xdr:row>56</xdr:row>
      <xdr:rowOff>17169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1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33696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2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4066</xdr:rowOff>
    </xdr:from>
    <xdr:to>
      <xdr:col>45</xdr:col>
      <xdr:colOff>177800</xdr:colOff>
      <xdr:row>56</xdr:row>
      <xdr:rowOff>74400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05266"/>
          <a:ext cx="889000" cy="7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87951</xdr:rowOff>
    </xdr:from>
    <xdr:to>
      <xdr:col>46</xdr:col>
      <xdr:colOff>38100</xdr:colOff>
      <xdr:row>56</xdr:row>
      <xdr:rowOff>18101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34628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2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1294</xdr:rowOff>
    </xdr:from>
    <xdr:to>
      <xdr:col>41</xdr:col>
      <xdr:colOff>50800</xdr:colOff>
      <xdr:row>56</xdr:row>
      <xdr:rowOff>74400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602494"/>
          <a:ext cx="889000" cy="7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93558</xdr:rowOff>
    </xdr:from>
    <xdr:to>
      <xdr:col>41</xdr:col>
      <xdr:colOff>101600</xdr:colOff>
      <xdr:row>56</xdr:row>
      <xdr:rowOff>23708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40235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85385</xdr:rowOff>
    </xdr:from>
    <xdr:to>
      <xdr:col>36</xdr:col>
      <xdr:colOff>165100</xdr:colOff>
      <xdr:row>56</xdr:row>
      <xdr:rowOff>15535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32062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98747</xdr:rowOff>
    </xdr:from>
    <xdr:to>
      <xdr:col>55</xdr:col>
      <xdr:colOff>50800</xdr:colOff>
      <xdr:row>57</xdr:row>
      <xdr:rowOff>28897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9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77174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7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8850</xdr:rowOff>
    </xdr:from>
    <xdr:to>
      <xdr:col>50</xdr:col>
      <xdr:colOff>165100</xdr:colOff>
      <xdr:row>56</xdr:row>
      <xdr:rowOff>110450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1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101577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124716</xdr:rowOff>
    </xdr:from>
    <xdr:to>
      <xdr:col>46</xdr:col>
      <xdr:colOff>38100</xdr:colOff>
      <xdr:row>56</xdr:row>
      <xdr:rowOff>54866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5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45993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64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23600</xdr:rowOff>
    </xdr:from>
    <xdr:to>
      <xdr:col>41</xdr:col>
      <xdr:colOff>101600</xdr:colOff>
      <xdr:row>56</xdr:row>
      <xdr:rowOff>125200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2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116327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1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121944</xdr:rowOff>
    </xdr:from>
    <xdr:to>
      <xdr:col>36</xdr:col>
      <xdr:colOff>165100</xdr:colOff>
      <xdr:row>56</xdr:row>
      <xdr:rowOff>52094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5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43221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64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49504</xdr:rowOff>
    </xdr:from>
    <xdr:to>
      <xdr:col>55</xdr:col>
      <xdr:colOff>0</xdr:colOff>
      <xdr:row>78</xdr:row>
      <xdr:rowOff>166712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22604"/>
          <a:ext cx="838200" cy="1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102539</xdr:rowOff>
    </xdr:from>
    <xdr:to>
      <xdr:col>50</xdr:col>
      <xdr:colOff>114300</xdr:colOff>
      <xdr:row>78</xdr:row>
      <xdr:rowOff>49504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04189"/>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107328</xdr:rowOff>
    </xdr:from>
    <xdr:to>
      <xdr:col>50</xdr:col>
      <xdr:colOff>165100</xdr:colOff>
      <xdr:row>78</xdr:row>
      <xdr:rowOff>37478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54005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102539</xdr:rowOff>
    </xdr:from>
    <xdr:to>
      <xdr:col>45</xdr:col>
      <xdr:colOff>177800</xdr:colOff>
      <xdr:row>78</xdr:row>
      <xdr:rowOff>131026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04189"/>
          <a:ext cx="889000" cy="19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121946</xdr:rowOff>
    </xdr:from>
    <xdr:to>
      <xdr:col>46</xdr:col>
      <xdr:colOff>38100</xdr:colOff>
      <xdr:row>78</xdr:row>
      <xdr:rowOff>52096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43223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142723</xdr:rowOff>
    </xdr:from>
    <xdr:to>
      <xdr:col>41</xdr:col>
      <xdr:colOff>50800</xdr:colOff>
      <xdr:row>78</xdr:row>
      <xdr:rowOff>131026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344373"/>
          <a:ext cx="889000" cy="1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76112</xdr:rowOff>
    </xdr:from>
    <xdr:to>
      <xdr:col>41</xdr:col>
      <xdr:colOff>101600</xdr:colOff>
      <xdr:row>78</xdr:row>
      <xdr:rowOff>6262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22789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108610</xdr:rowOff>
    </xdr:from>
    <xdr:to>
      <xdr:col>36</xdr:col>
      <xdr:colOff>165100</xdr:colOff>
      <xdr:row>78</xdr:row>
      <xdr:rowOff>38760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29887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115912</xdr:rowOff>
    </xdr:from>
    <xdr:to>
      <xdr:col>55</xdr:col>
      <xdr:colOff>50800</xdr:colOff>
      <xdr:row>79</xdr:row>
      <xdr:rowOff>46062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30839</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170154</xdr:rowOff>
    </xdr:from>
    <xdr:to>
      <xdr:col>50</xdr:col>
      <xdr:colOff>165100</xdr:colOff>
      <xdr:row>78</xdr:row>
      <xdr:rowOff>100304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7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91431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46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51739</xdr:rowOff>
    </xdr:from>
    <xdr:to>
      <xdr:col>46</xdr:col>
      <xdr:colOff>38100</xdr:colOff>
      <xdr:row>77</xdr:row>
      <xdr:rowOff>153339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169866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02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80226</xdr:rowOff>
    </xdr:from>
    <xdr:to>
      <xdr:col>41</xdr:col>
      <xdr:colOff>101600</xdr:colOff>
      <xdr:row>79</xdr:row>
      <xdr:rowOff>10376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1503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91923</xdr:rowOff>
    </xdr:from>
    <xdr:to>
      <xdr:col>36</xdr:col>
      <xdr:colOff>165100</xdr:colOff>
      <xdr:row>78</xdr:row>
      <xdr:rowOff>22073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38600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0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16383</xdr:rowOff>
    </xdr:from>
    <xdr:to>
      <xdr:col>55</xdr:col>
      <xdr:colOff>0</xdr:colOff>
      <xdr:row>97</xdr:row>
      <xdr:rowOff>40424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47033"/>
          <a:ext cx="8382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16383</xdr:rowOff>
    </xdr:from>
    <xdr:to>
      <xdr:col>50</xdr:col>
      <xdr:colOff>114300</xdr:colOff>
      <xdr:row>97</xdr:row>
      <xdr:rowOff>68542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47033"/>
          <a:ext cx="8890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19405</xdr:rowOff>
    </xdr:from>
    <xdr:to>
      <xdr:col>45</xdr:col>
      <xdr:colOff>177800</xdr:colOff>
      <xdr:row>97</xdr:row>
      <xdr:rowOff>68542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650055"/>
          <a:ext cx="889000" cy="4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19405</xdr:rowOff>
    </xdr:from>
    <xdr:to>
      <xdr:col>41</xdr:col>
      <xdr:colOff>50800</xdr:colOff>
      <xdr:row>97</xdr:row>
      <xdr:rowOff>49733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50055"/>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161074</xdr:rowOff>
    </xdr:from>
    <xdr:to>
      <xdr:col>55</xdr:col>
      <xdr:colOff>50800</xdr:colOff>
      <xdr:row>97</xdr:row>
      <xdr:rowOff>91224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2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139501</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59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137033</xdr:rowOff>
    </xdr:from>
    <xdr:to>
      <xdr:col>50</xdr:col>
      <xdr:colOff>165100</xdr:colOff>
      <xdr:row>97</xdr:row>
      <xdr:rowOff>67183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9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58310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8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17742</xdr:rowOff>
    </xdr:from>
    <xdr:to>
      <xdr:col>46</xdr:col>
      <xdr:colOff>38100</xdr:colOff>
      <xdr:row>97</xdr:row>
      <xdr:rowOff>119342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110469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140055</xdr:rowOff>
    </xdr:from>
    <xdr:to>
      <xdr:col>41</xdr:col>
      <xdr:colOff>101600</xdr:colOff>
      <xdr:row>97</xdr:row>
      <xdr:rowOff>70205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9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61332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69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170383</xdr:rowOff>
    </xdr:from>
    <xdr:to>
      <xdr:col>36</xdr:col>
      <xdr:colOff>165100</xdr:colOff>
      <xdr:row>97</xdr:row>
      <xdr:rowOff>100533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2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91660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40831</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27381"/>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40831</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2738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39713</xdr:rowOff>
    </xdr:from>
    <xdr:to>
      <xdr:col>81</xdr:col>
      <xdr:colOff>101600</xdr:colOff>
      <xdr:row>37</xdr:row>
      <xdr:rowOff>141313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38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157840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15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40932</xdr:rowOff>
    </xdr:from>
    <xdr:to>
      <xdr:col>76</xdr:col>
      <xdr:colOff>165100</xdr:colOff>
      <xdr:row>37</xdr:row>
      <xdr:rowOff>142532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38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159059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15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58894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24549</xdr:rowOff>
    </xdr:from>
    <xdr:to>
      <xdr:col>67</xdr:col>
      <xdr:colOff>101600</xdr:colOff>
      <xdr:row>38</xdr:row>
      <xdr:rowOff>126149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142676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1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161481</xdr:rowOff>
    </xdr:from>
    <xdr:to>
      <xdr:col>81</xdr:col>
      <xdr:colOff>101600</xdr:colOff>
      <xdr:row>39</xdr:row>
      <xdr:rowOff>91631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82758</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24333" y="6769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96724</xdr:rowOff>
    </xdr:from>
    <xdr:to>
      <xdr:col>85</xdr:col>
      <xdr:colOff>127000</xdr:colOff>
      <xdr:row>76</xdr:row>
      <xdr:rowOff>24616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955474"/>
          <a:ext cx="838200" cy="9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24616</xdr:rowOff>
    </xdr:from>
    <xdr:to>
      <xdr:col>81</xdr:col>
      <xdr:colOff>50800</xdr:colOff>
      <xdr:row>76</xdr:row>
      <xdr:rowOff>29090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054816"/>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9674</xdr:rowOff>
    </xdr:from>
    <xdr:to>
      <xdr:col>81</xdr:col>
      <xdr:colOff>101600</xdr:colOff>
      <xdr:row>74</xdr:row>
      <xdr:rowOff>111274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127801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4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167198</xdr:rowOff>
    </xdr:from>
    <xdr:to>
      <xdr:col>76</xdr:col>
      <xdr:colOff>114300</xdr:colOff>
      <xdr:row>76</xdr:row>
      <xdr:rowOff>29090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025948"/>
          <a:ext cx="8890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14572</xdr:rowOff>
    </xdr:from>
    <xdr:to>
      <xdr:col>76</xdr:col>
      <xdr:colOff>165100</xdr:colOff>
      <xdr:row>74</xdr:row>
      <xdr:rowOff>116172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7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132699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4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167198</xdr:rowOff>
    </xdr:from>
    <xdr:to>
      <xdr:col>71</xdr:col>
      <xdr:colOff>177800</xdr:colOff>
      <xdr:row>76</xdr:row>
      <xdr:rowOff>20599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025948"/>
          <a:ext cx="889000" cy="2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20042</xdr:rowOff>
    </xdr:from>
    <xdr:to>
      <xdr:col>72</xdr:col>
      <xdr:colOff>38100</xdr:colOff>
      <xdr:row>74</xdr:row>
      <xdr:rowOff>121642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70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138169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4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3991</xdr:rowOff>
    </xdr:from>
    <xdr:to>
      <xdr:col>67</xdr:col>
      <xdr:colOff>101600</xdr:colOff>
      <xdr:row>74</xdr:row>
      <xdr:rowOff>105591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69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122118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46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45924</xdr:rowOff>
    </xdr:from>
    <xdr:to>
      <xdr:col>85</xdr:col>
      <xdr:colOff>177800</xdr:colOff>
      <xdr:row>75</xdr:row>
      <xdr:rowOff>147523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04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24351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145266</xdr:rowOff>
    </xdr:from>
    <xdr:to>
      <xdr:col>81</xdr:col>
      <xdr:colOff>101600</xdr:colOff>
      <xdr:row>76</xdr:row>
      <xdr:rowOff>75416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66543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09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149740</xdr:rowOff>
    </xdr:from>
    <xdr:to>
      <xdr:col>76</xdr:col>
      <xdr:colOff>165100</xdr:colOff>
      <xdr:row>76</xdr:row>
      <xdr:rowOff>79890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71017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1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116398</xdr:rowOff>
    </xdr:from>
    <xdr:to>
      <xdr:col>72</xdr:col>
      <xdr:colOff>38100</xdr:colOff>
      <xdr:row>76</xdr:row>
      <xdr:rowOff>46548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9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37675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06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141250</xdr:rowOff>
    </xdr:from>
    <xdr:to>
      <xdr:col>67</xdr:col>
      <xdr:colOff>101600</xdr:colOff>
      <xdr:row>76</xdr:row>
      <xdr:rowOff>71400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62526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09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163607</xdr:rowOff>
    </xdr:from>
    <xdr:to>
      <xdr:col>85</xdr:col>
      <xdr:colOff>127000</xdr:colOff>
      <xdr:row>96</xdr:row>
      <xdr:rowOff>126212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108457"/>
          <a:ext cx="838200" cy="47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126212</xdr:rowOff>
    </xdr:from>
    <xdr:to>
      <xdr:col>81</xdr:col>
      <xdr:colOff>50800</xdr:colOff>
      <xdr:row>97</xdr:row>
      <xdr:rowOff>116821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585412"/>
          <a:ext cx="889000" cy="1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35083</xdr:rowOff>
    </xdr:from>
    <xdr:to>
      <xdr:col>81</xdr:col>
      <xdr:colOff>101600</xdr:colOff>
      <xdr:row>97</xdr:row>
      <xdr:rowOff>136683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127810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8674</xdr:rowOff>
    </xdr:from>
    <xdr:to>
      <xdr:col>76</xdr:col>
      <xdr:colOff>114300</xdr:colOff>
      <xdr:row>97</xdr:row>
      <xdr:rowOff>116821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639324"/>
          <a:ext cx="889000" cy="10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59582</xdr:rowOff>
    </xdr:from>
    <xdr:to>
      <xdr:col>76</xdr:col>
      <xdr:colOff>165100</xdr:colOff>
      <xdr:row>97</xdr:row>
      <xdr:rowOff>161182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6259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8674</xdr:rowOff>
    </xdr:from>
    <xdr:to>
      <xdr:col>71</xdr:col>
      <xdr:colOff>177800</xdr:colOff>
      <xdr:row>97</xdr:row>
      <xdr:rowOff>41230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639324"/>
          <a:ext cx="889000" cy="3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53487</xdr:rowOff>
    </xdr:from>
    <xdr:to>
      <xdr:col>72</xdr:col>
      <xdr:colOff>38100</xdr:colOff>
      <xdr:row>97</xdr:row>
      <xdr:rowOff>155087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146214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23788</xdr:rowOff>
    </xdr:from>
    <xdr:to>
      <xdr:col>67</xdr:col>
      <xdr:colOff>101600</xdr:colOff>
      <xdr:row>97</xdr:row>
      <xdr:rowOff>125388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116515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112807</xdr:rowOff>
    </xdr:from>
    <xdr:to>
      <xdr:col>85</xdr:col>
      <xdr:colOff>177800</xdr:colOff>
      <xdr:row>94</xdr:row>
      <xdr:rowOff>42957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05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135684</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59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75412</xdr:rowOff>
    </xdr:from>
    <xdr:to>
      <xdr:col>81</xdr:col>
      <xdr:colOff>101600</xdr:colOff>
      <xdr:row>97</xdr:row>
      <xdr:rowOff>5562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5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22089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30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66021</xdr:rowOff>
    </xdr:from>
    <xdr:to>
      <xdr:col>76</xdr:col>
      <xdr:colOff>165100</xdr:colOff>
      <xdr:row>97</xdr:row>
      <xdr:rowOff>167621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6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158748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78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129324</xdr:rowOff>
    </xdr:from>
    <xdr:to>
      <xdr:col>72</xdr:col>
      <xdr:colOff>38100</xdr:colOff>
      <xdr:row>97</xdr:row>
      <xdr:rowOff>59474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58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76001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161880</xdr:rowOff>
    </xdr:from>
    <xdr:to>
      <xdr:col>67</xdr:col>
      <xdr:colOff>101600</xdr:colOff>
      <xdr:row>97</xdr:row>
      <xdr:rowOff>92030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6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108557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39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163303</xdr:rowOff>
    </xdr:from>
    <xdr:to>
      <xdr:col>116</xdr:col>
      <xdr:colOff>63500</xdr:colOff>
      <xdr:row>36</xdr:row>
      <xdr:rowOff>165074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335503"/>
          <a:ext cx="8382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158960</xdr:rowOff>
    </xdr:from>
    <xdr:to>
      <xdr:col>111</xdr:col>
      <xdr:colOff>177800</xdr:colOff>
      <xdr:row>36</xdr:row>
      <xdr:rowOff>165074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331160"/>
          <a:ext cx="8890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87986</xdr:rowOff>
    </xdr:from>
    <xdr:to>
      <xdr:col>112</xdr:col>
      <xdr:colOff>38100</xdr:colOff>
      <xdr:row>37</xdr:row>
      <xdr:rowOff>18136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34663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143643</xdr:rowOff>
    </xdr:from>
    <xdr:to>
      <xdr:col>107</xdr:col>
      <xdr:colOff>50800</xdr:colOff>
      <xdr:row>36</xdr:row>
      <xdr:rowOff>158960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315843"/>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10319</xdr:rowOff>
    </xdr:from>
    <xdr:to>
      <xdr:col>107</xdr:col>
      <xdr:colOff>101600</xdr:colOff>
      <xdr:row>37</xdr:row>
      <xdr:rowOff>111919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103046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140329</xdr:rowOff>
    </xdr:from>
    <xdr:to>
      <xdr:col>102</xdr:col>
      <xdr:colOff>114300</xdr:colOff>
      <xdr:row>36</xdr:row>
      <xdr:rowOff>143643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312529"/>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28378</xdr:rowOff>
    </xdr:from>
    <xdr:to>
      <xdr:col>102</xdr:col>
      <xdr:colOff>165100</xdr:colOff>
      <xdr:row>37</xdr:row>
      <xdr:rowOff>129978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121105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46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42894</xdr:rowOff>
    </xdr:from>
    <xdr:to>
      <xdr:col>98</xdr:col>
      <xdr:colOff>38100</xdr:colOff>
      <xdr:row>37</xdr:row>
      <xdr:rowOff>144494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3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135621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4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112503</xdr:rowOff>
    </xdr:from>
    <xdr:to>
      <xdr:col>116</xdr:col>
      <xdr:colOff>114300</xdr:colOff>
      <xdr:row>37</xdr:row>
      <xdr:rowOff>42653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28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135380</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13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114274</xdr:rowOff>
    </xdr:from>
    <xdr:to>
      <xdr:col>112</xdr:col>
      <xdr:colOff>38100</xdr:colOff>
      <xdr:row>37</xdr:row>
      <xdr:rowOff>44424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2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35551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37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108160</xdr:rowOff>
    </xdr:from>
    <xdr:to>
      <xdr:col>107</xdr:col>
      <xdr:colOff>101600</xdr:colOff>
      <xdr:row>37</xdr:row>
      <xdr:rowOff>38310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2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54837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05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92843</xdr:rowOff>
    </xdr:from>
    <xdr:to>
      <xdr:col>102</xdr:col>
      <xdr:colOff>165100</xdr:colOff>
      <xdr:row>37</xdr:row>
      <xdr:rowOff>22993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2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39520</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89529</xdr:rowOff>
    </xdr:from>
    <xdr:to>
      <xdr:col>98</xdr:col>
      <xdr:colOff>38100</xdr:colOff>
      <xdr:row>37</xdr:row>
      <xdr:rowOff>19679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26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36206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03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116536</xdr:rowOff>
    </xdr:from>
    <xdr:to>
      <xdr:col>116</xdr:col>
      <xdr:colOff>63500</xdr:colOff>
      <xdr:row>55</xdr:row>
      <xdr:rowOff>43345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374836"/>
          <a:ext cx="838200" cy="9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41326</xdr:rowOff>
    </xdr:from>
    <xdr:to>
      <xdr:col>111</xdr:col>
      <xdr:colOff>177800</xdr:colOff>
      <xdr:row>54</xdr:row>
      <xdr:rowOff>116536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299626"/>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46448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99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161989</xdr:rowOff>
    </xdr:from>
    <xdr:to>
      <xdr:col>107</xdr:col>
      <xdr:colOff>50800</xdr:colOff>
      <xdr:row>54</xdr:row>
      <xdr:rowOff>41326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248839"/>
          <a:ext cx="889000" cy="5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134048</xdr:rowOff>
    </xdr:from>
    <xdr:to>
      <xdr:col>107</xdr:col>
      <xdr:colOff>101600</xdr:colOff>
      <xdr:row>58</xdr:row>
      <xdr:rowOff>64198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55325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161989</xdr:rowOff>
    </xdr:from>
    <xdr:to>
      <xdr:col>102</xdr:col>
      <xdr:colOff>114300</xdr:colOff>
      <xdr:row>55</xdr:row>
      <xdr:rowOff>54432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248839"/>
          <a:ext cx="889000" cy="23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128943</xdr:rowOff>
    </xdr:from>
    <xdr:to>
      <xdr:col>102</xdr:col>
      <xdr:colOff>165100</xdr:colOff>
      <xdr:row>58</xdr:row>
      <xdr:rowOff>59093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50220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121018</xdr:rowOff>
    </xdr:from>
    <xdr:to>
      <xdr:col>98</xdr:col>
      <xdr:colOff>38100</xdr:colOff>
      <xdr:row>58</xdr:row>
      <xdr:rowOff>51168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42295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163995</xdr:rowOff>
    </xdr:from>
    <xdr:to>
      <xdr:col>116</xdr:col>
      <xdr:colOff>114300</xdr:colOff>
      <xdr:row>55</xdr:row>
      <xdr:rowOff>94145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42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15422</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2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65736</xdr:rowOff>
    </xdr:from>
    <xdr:to>
      <xdr:col>112</xdr:col>
      <xdr:colOff>38100</xdr:colOff>
      <xdr:row>54</xdr:row>
      <xdr:rowOff>167336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3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12413</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909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161976</xdr:rowOff>
    </xdr:from>
    <xdr:to>
      <xdr:col>107</xdr:col>
      <xdr:colOff>101600</xdr:colOff>
      <xdr:row>54</xdr:row>
      <xdr:rowOff>92126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24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108653</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90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111189</xdr:rowOff>
    </xdr:from>
    <xdr:to>
      <xdr:col>102</xdr:col>
      <xdr:colOff>165100</xdr:colOff>
      <xdr:row>54</xdr:row>
      <xdr:rowOff>41339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1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57866</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897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3632</xdr:rowOff>
    </xdr:from>
    <xdr:to>
      <xdr:col>98</xdr:col>
      <xdr:colOff>38100</xdr:colOff>
      <xdr:row>55</xdr:row>
      <xdr:rowOff>105232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4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121759</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92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85151</xdr:rowOff>
    </xdr:from>
    <xdr:to>
      <xdr:col>116</xdr:col>
      <xdr:colOff>63500</xdr:colOff>
      <xdr:row>75</xdr:row>
      <xdr:rowOff>108239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943901"/>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85151</xdr:rowOff>
    </xdr:from>
    <xdr:to>
      <xdr:col>111</xdr:col>
      <xdr:colOff>177800</xdr:colOff>
      <xdr:row>76</xdr:row>
      <xdr:rowOff>5198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43901"/>
          <a:ext cx="889000" cy="9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12547</xdr:rowOff>
    </xdr:from>
    <xdr:to>
      <xdr:col>112</xdr:col>
      <xdr:colOff>38100</xdr:colOff>
      <xdr:row>74</xdr:row>
      <xdr:rowOff>114147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6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130674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4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149930</xdr:rowOff>
    </xdr:from>
    <xdr:to>
      <xdr:col>107</xdr:col>
      <xdr:colOff>50800</xdr:colOff>
      <xdr:row>76</xdr:row>
      <xdr:rowOff>5198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008680"/>
          <a:ext cx="889000" cy="2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15748</xdr:rowOff>
    </xdr:from>
    <xdr:to>
      <xdr:col>107</xdr:col>
      <xdr:colOff>101600</xdr:colOff>
      <xdr:row>73</xdr:row>
      <xdr:rowOff>117348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5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133875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3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75064</xdr:rowOff>
    </xdr:from>
    <xdr:to>
      <xdr:col>102</xdr:col>
      <xdr:colOff>114300</xdr:colOff>
      <xdr:row>75</xdr:row>
      <xdr:rowOff>149930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933814"/>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12147</xdr:rowOff>
    </xdr:from>
    <xdr:to>
      <xdr:col>102</xdr:col>
      <xdr:colOff>165100</xdr:colOff>
      <xdr:row>73</xdr:row>
      <xdr:rowOff>113747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52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130274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30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141878</xdr:rowOff>
    </xdr:from>
    <xdr:to>
      <xdr:col>98</xdr:col>
      <xdr:colOff>38100</xdr:colOff>
      <xdr:row>73</xdr:row>
      <xdr:rowOff>72028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48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88555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26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57439</xdr:rowOff>
    </xdr:from>
    <xdr:to>
      <xdr:col>116</xdr:col>
      <xdr:colOff>114300</xdr:colOff>
      <xdr:row>75</xdr:row>
      <xdr:rowOff>159038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161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35866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89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34351</xdr:rowOff>
    </xdr:from>
    <xdr:to>
      <xdr:col>112</xdr:col>
      <xdr:colOff>38100</xdr:colOff>
      <xdr:row>75</xdr:row>
      <xdr:rowOff>135951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9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127077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98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125847</xdr:rowOff>
    </xdr:from>
    <xdr:to>
      <xdr:col>107</xdr:col>
      <xdr:colOff>101600</xdr:colOff>
      <xdr:row>76</xdr:row>
      <xdr:rowOff>55997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8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47125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99130</xdr:rowOff>
    </xdr:from>
    <xdr:to>
      <xdr:col>102</xdr:col>
      <xdr:colOff>165100</xdr:colOff>
      <xdr:row>76</xdr:row>
      <xdr:rowOff>29279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578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20407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5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24264</xdr:rowOff>
    </xdr:from>
    <xdr:to>
      <xdr:col>98</xdr:col>
      <xdr:colOff>38100</xdr:colOff>
      <xdr:row>75</xdr:row>
      <xdr:rowOff>125864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116991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97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512,432</a:t>
          </a:r>
          <a:r>
            <a:rPr kumimoji="1" lang="ja-JP" altLang="en-US" sz="1300">
              <a:latin typeface="ＭＳ Ｐゴシック" panose="020B0600070205080204" pitchFamily="50" charset="-128"/>
              <a:ea typeface="ＭＳ Ｐゴシック" panose="020B0600070205080204" pitchFamily="50" charset="-128"/>
            </a:rPr>
            <a:t>円となっており、令和２年度と比較して</a:t>
          </a:r>
          <a:r>
            <a:rPr kumimoji="1" lang="en-US" altLang="ja-JP" sz="1300">
              <a:latin typeface="ＭＳ Ｐゴシック" panose="020B0600070205080204" pitchFamily="50" charset="-128"/>
              <a:ea typeface="ＭＳ Ｐゴシック" panose="020B0600070205080204" pitchFamily="50" charset="-128"/>
            </a:rPr>
            <a:t>62,024</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59,243</a:t>
          </a:r>
          <a:r>
            <a:rPr kumimoji="1" lang="ja-JP" altLang="en-US" sz="1300">
              <a:latin typeface="ＭＳ Ｐゴシック" panose="020B0600070205080204" pitchFamily="50" charset="-128"/>
              <a:ea typeface="ＭＳ Ｐゴシック" panose="020B0600070205080204" pitchFamily="50" charset="-128"/>
            </a:rPr>
            <a:t>円で、類似団体の平均値を下回っている。退職手当の減等により令和２年度と比較して</a:t>
          </a:r>
          <a:r>
            <a:rPr kumimoji="1" lang="en-US" altLang="ja-JP" sz="1300">
              <a:latin typeface="ＭＳ Ｐゴシック" panose="020B0600070205080204" pitchFamily="50" charset="-128"/>
              <a:ea typeface="ＭＳ Ｐゴシック" panose="020B0600070205080204" pitchFamily="50" charset="-128"/>
            </a:rPr>
            <a:t>1,305</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62,211</a:t>
          </a:r>
          <a:r>
            <a:rPr kumimoji="1" lang="ja-JP" altLang="en-US" sz="1300">
              <a:latin typeface="ＭＳ Ｐゴシック" panose="020B0600070205080204" pitchFamily="50" charset="-128"/>
              <a:ea typeface="ＭＳ Ｐゴシック" panose="020B0600070205080204" pitchFamily="50" charset="-128"/>
            </a:rPr>
            <a:t>円で、類似団体の平均を上回っている。特別定額給付金の皆減等により、令和２年度と比較して</a:t>
          </a:r>
          <a:r>
            <a:rPr kumimoji="1" lang="en-US" altLang="ja-JP" sz="1300">
              <a:latin typeface="ＭＳ Ｐゴシック" panose="020B0600070205080204" pitchFamily="50" charset="-128"/>
              <a:ea typeface="ＭＳ Ｐゴシック" panose="020B0600070205080204" pitchFamily="50" charset="-128"/>
            </a:rPr>
            <a:t>102,858</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38,277</a:t>
          </a:r>
          <a:r>
            <a:rPr kumimoji="1" lang="ja-JP" altLang="en-US" sz="1300">
              <a:latin typeface="ＭＳ Ｐゴシック" panose="020B0600070205080204" pitchFamily="50" charset="-128"/>
              <a:ea typeface="ＭＳ Ｐゴシック" panose="020B0600070205080204" pitchFamily="50" charset="-128"/>
            </a:rPr>
            <a:t>円で、類似団体の平均値を下回っている。市立公民館施設整備事業の減等により令和２年度と比較して</a:t>
          </a:r>
          <a:r>
            <a:rPr kumimoji="1" lang="en-US" altLang="ja-JP" sz="1300">
              <a:latin typeface="ＭＳ Ｐゴシック" panose="020B0600070205080204" pitchFamily="50" charset="-128"/>
              <a:ea typeface="ＭＳ Ｐゴシック" panose="020B0600070205080204" pitchFamily="50" charset="-128"/>
            </a:rPr>
            <a:t>15,730</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120,827</a:t>
          </a:r>
          <a:r>
            <a:rPr kumimoji="1" lang="ja-JP" altLang="en-US" sz="1300">
              <a:latin typeface="ＭＳ Ｐゴシック" panose="020B0600070205080204" pitchFamily="50" charset="-128"/>
              <a:ea typeface="ＭＳ Ｐゴシック" panose="020B0600070205080204" pitchFamily="50" charset="-128"/>
            </a:rPr>
            <a:t>円で、類似団体の平均値を上回っている。子育て世帯への臨時特別給付金の増等により令和２年度と比較して</a:t>
          </a:r>
          <a:r>
            <a:rPr kumimoji="1" lang="en-US" altLang="ja-JP" sz="1300">
              <a:latin typeface="ＭＳ Ｐゴシック" panose="020B0600070205080204" pitchFamily="50" charset="-128"/>
              <a:ea typeface="ＭＳ Ｐゴシック" panose="020B0600070205080204" pitchFamily="50" charset="-128"/>
            </a:rPr>
            <a:t>21,952</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61,496
61,006
113.02
33,418,107
31,512,525
1,784,865
14,608,777
21,644,756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119583</xdr:rowOff>
    </xdr:from>
    <xdr:to>
      <xdr:col>24</xdr:col>
      <xdr:colOff>63500</xdr:colOff>
      <xdr:row>33</xdr:row>
      <xdr:rowOff>122326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7743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94437</xdr:rowOff>
    </xdr:from>
    <xdr:to>
      <xdr:col>19</xdr:col>
      <xdr:colOff>177800</xdr:colOff>
      <xdr:row>33</xdr:row>
      <xdr:rowOff>119583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5228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72949</xdr:rowOff>
    </xdr:from>
    <xdr:to>
      <xdr:col>15</xdr:col>
      <xdr:colOff>50800</xdr:colOff>
      <xdr:row>33</xdr:row>
      <xdr:rowOff>94437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3079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62433</xdr:rowOff>
    </xdr:from>
    <xdr:to>
      <xdr:col>10</xdr:col>
      <xdr:colOff>114300</xdr:colOff>
      <xdr:row>33</xdr:row>
      <xdr:rowOff>72949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20283"/>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71526</xdr:rowOff>
    </xdr:from>
    <xdr:to>
      <xdr:col>24</xdr:col>
      <xdr:colOff>114300</xdr:colOff>
      <xdr:row>34</xdr:row>
      <xdr:rowOff>1676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94403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68783</xdr:rowOff>
    </xdr:from>
    <xdr:to>
      <xdr:col>20</xdr:col>
      <xdr:colOff>38100</xdr:colOff>
      <xdr:row>33</xdr:row>
      <xdr:rowOff>170383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15460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0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43637</xdr:rowOff>
    </xdr:from>
    <xdr:to>
      <xdr:col>15</xdr:col>
      <xdr:colOff>101600</xdr:colOff>
      <xdr:row>33</xdr:row>
      <xdr:rowOff>145237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0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161764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7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22149</xdr:rowOff>
    </xdr:from>
    <xdr:to>
      <xdr:col>10</xdr:col>
      <xdr:colOff>165100</xdr:colOff>
      <xdr:row>33</xdr:row>
      <xdr:rowOff>123749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140276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11633</xdr:rowOff>
    </xdr:from>
    <xdr:to>
      <xdr:col>6</xdr:col>
      <xdr:colOff>38100</xdr:colOff>
      <xdr:row>33</xdr:row>
      <xdr:rowOff>113233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129760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4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99002</xdr:rowOff>
    </xdr:from>
    <xdr:to>
      <xdr:col>24</xdr:col>
      <xdr:colOff>63500</xdr:colOff>
      <xdr:row>54</xdr:row>
      <xdr:rowOff>121199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842952"/>
          <a:ext cx="838200" cy="53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99002</xdr:rowOff>
    </xdr:from>
    <xdr:to>
      <xdr:col>19</xdr:col>
      <xdr:colOff>177800</xdr:colOff>
      <xdr:row>56</xdr:row>
      <xdr:rowOff>138595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842952"/>
          <a:ext cx="889000" cy="89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109372</xdr:rowOff>
    </xdr:from>
    <xdr:to>
      <xdr:col>15</xdr:col>
      <xdr:colOff>50800</xdr:colOff>
      <xdr:row>56</xdr:row>
      <xdr:rowOff>138595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10572"/>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114752</xdr:rowOff>
    </xdr:from>
    <xdr:to>
      <xdr:col>10</xdr:col>
      <xdr:colOff>114300</xdr:colOff>
      <xdr:row>56</xdr:row>
      <xdr:rowOff>109372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44502"/>
          <a:ext cx="889000" cy="16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96298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70399</xdr:rowOff>
    </xdr:from>
    <xdr:to>
      <xdr:col>24</xdr:col>
      <xdr:colOff>114300</xdr:colOff>
      <xdr:row>55</xdr:row>
      <xdr:rowOff>549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2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93276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8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48202</xdr:rowOff>
    </xdr:from>
    <xdr:to>
      <xdr:col>20</xdr:col>
      <xdr:colOff>38100</xdr:colOff>
      <xdr:row>51</xdr:row>
      <xdr:rowOff>149802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7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140929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88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87795</xdr:rowOff>
    </xdr:from>
    <xdr:to>
      <xdr:col>15</xdr:col>
      <xdr:colOff>101600</xdr:colOff>
      <xdr:row>57</xdr:row>
      <xdr:rowOff>17945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8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58572</xdr:rowOff>
    </xdr:from>
    <xdr:to>
      <xdr:col>10</xdr:col>
      <xdr:colOff>165100</xdr:colOff>
      <xdr:row>56</xdr:row>
      <xdr:rowOff>160172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151299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63952</xdr:rowOff>
    </xdr:from>
    <xdr:to>
      <xdr:col>6</xdr:col>
      <xdr:colOff>38100</xdr:colOff>
      <xdr:row>55</xdr:row>
      <xdr:rowOff>165552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9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2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99034</xdr:rowOff>
    </xdr:from>
    <xdr:to>
      <xdr:col>24</xdr:col>
      <xdr:colOff>63500</xdr:colOff>
      <xdr:row>76</xdr:row>
      <xdr:rowOff>2845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86334"/>
          <a:ext cx="838200" cy="2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2845</xdr:rowOff>
    </xdr:from>
    <xdr:to>
      <xdr:col>19</xdr:col>
      <xdr:colOff>177800</xdr:colOff>
      <xdr:row>76</xdr:row>
      <xdr:rowOff>52578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33045"/>
          <a:ext cx="889000" cy="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144894</xdr:rowOff>
    </xdr:from>
    <xdr:to>
      <xdr:col>20</xdr:col>
      <xdr:colOff>38100</xdr:colOff>
      <xdr:row>75</xdr:row>
      <xdr:rowOff>75044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91571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52578</xdr:rowOff>
    </xdr:from>
    <xdr:to>
      <xdr:col>15</xdr:col>
      <xdr:colOff>50800</xdr:colOff>
      <xdr:row>77</xdr:row>
      <xdr:rowOff>92824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82778"/>
          <a:ext cx="889000" cy="2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41237</xdr:rowOff>
    </xdr:from>
    <xdr:to>
      <xdr:col>15</xdr:col>
      <xdr:colOff>101600</xdr:colOff>
      <xdr:row>75</xdr:row>
      <xdr:rowOff>142837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159364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92824</xdr:rowOff>
    </xdr:from>
    <xdr:to>
      <xdr:col>10</xdr:col>
      <xdr:colOff>114300</xdr:colOff>
      <xdr:row>78</xdr:row>
      <xdr:rowOff>39421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94474"/>
          <a:ext cx="889000" cy="1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111366</xdr:rowOff>
    </xdr:from>
    <xdr:to>
      <xdr:col>10</xdr:col>
      <xdr:colOff>165100</xdr:colOff>
      <xdr:row>76</xdr:row>
      <xdr:rowOff>41517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58043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110224</xdr:rowOff>
    </xdr:from>
    <xdr:to>
      <xdr:col>6</xdr:col>
      <xdr:colOff>38100</xdr:colOff>
      <xdr:row>76</xdr:row>
      <xdr:rowOff>40373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56901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48234</xdr:rowOff>
    </xdr:from>
    <xdr:to>
      <xdr:col>24</xdr:col>
      <xdr:colOff>114300</xdr:colOff>
      <xdr:row>74</xdr:row>
      <xdr:rowOff>149834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3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71111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8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123495</xdr:rowOff>
    </xdr:from>
    <xdr:to>
      <xdr:col>20</xdr:col>
      <xdr:colOff>38100</xdr:colOff>
      <xdr:row>76</xdr:row>
      <xdr:rowOff>53645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44772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7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1778</xdr:rowOff>
    </xdr:from>
    <xdr:to>
      <xdr:col>15</xdr:col>
      <xdr:colOff>101600</xdr:colOff>
      <xdr:row>76</xdr:row>
      <xdr:rowOff>103378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94505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2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42024</xdr:rowOff>
    </xdr:from>
    <xdr:to>
      <xdr:col>10</xdr:col>
      <xdr:colOff>165100</xdr:colOff>
      <xdr:row>77</xdr:row>
      <xdr:rowOff>143624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134751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3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160071</xdr:rowOff>
    </xdr:from>
    <xdr:to>
      <xdr:col>6</xdr:col>
      <xdr:colOff>38100</xdr:colOff>
      <xdr:row>78</xdr:row>
      <xdr:rowOff>90221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81348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5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67752</xdr:rowOff>
    </xdr:from>
    <xdr:to>
      <xdr:col>24</xdr:col>
      <xdr:colOff>62865</xdr:colOff>
      <xdr:row>99</xdr:row>
      <xdr:rowOff>19152</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498252"/>
          <a:ext cx="1270" cy="149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22979</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9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19152</xdr:rowOff>
    </xdr:from>
    <xdr:to>
      <xdr:col>24</xdr:col>
      <xdr:colOff>152400</xdr:colOff>
      <xdr:row>99</xdr:row>
      <xdr:rowOff>19152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99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14429</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27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67752</xdr:rowOff>
    </xdr:from>
    <xdr:to>
      <xdr:col>24</xdr:col>
      <xdr:colOff>152400</xdr:colOff>
      <xdr:row>90</xdr:row>
      <xdr:rowOff>67752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49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104206</xdr:rowOff>
    </xdr:from>
    <xdr:to>
      <xdr:col>24</xdr:col>
      <xdr:colOff>63500</xdr:colOff>
      <xdr:row>99</xdr:row>
      <xdr:rowOff>57145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906306"/>
          <a:ext cx="838200" cy="12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170497</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4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147620</xdr:rowOff>
    </xdr:from>
    <xdr:to>
      <xdr:col>24</xdr:col>
      <xdr:colOff>114300</xdr:colOff>
      <xdr:row>97</xdr:row>
      <xdr:rowOff>77770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6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57145</xdr:rowOff>
    </xdr:from>
    <xdr:to>
      <xdr:col>19</xdr:col>
      <xdr:colOff>177800</xdr:colOff>
      <xdr:row>99</xdr:row>
      <xdr:rowOff>69580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7030695"/>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14726</xdr:rowOff>
    </xdr:from>
    <xdr:to>
      <xdr:col>20</xdr:col>
      <xdr:colOff>38100</xdr:colOff>
      <xdr:row>97</xdr:row>
      <xdr:rowOff>116326</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6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132853</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4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69580</xdr:rowOff>
    </xdr:from>
    <xdr:to>
      <xdr:col>15</xdr:col>
      <xdr:colOff>50800</xdr:colOff>
      <xdr:row>99</xdr:row>
      <xdr:rowOff>82108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7043130"/>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64593</xdr:rowOff>
    </xdr:from>
    <xdr:to>
      <xdr:col>15</xdr:col>
      <xdr:colOff>101600</xdr:colOff>
      <xdr:row>97</xdr:row>
      <xdr:rowOff>166193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6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11270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4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74473</xdr:rowOff>
    </xdr:from>
    <xdr:to>
      <xdr:col>10</xdr:col>
      <xdr:colOff>114300</xdr:colOff>
      <xdr:row>99</xdr:row>
      <xdr:rowOff>82108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7048023"/>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95027</xdr:rowOff>
    </xdr:from>
    <xdr:to>
      <xdr:col>10</xdr:col>
      <xdr:colOff>165100</xdr:colOff>
      <xdr:row>98</xdr:row>
      <xdr:rowOff>25177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72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41704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50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121422</xdr:rowOff>
    </xdr:from>
    <xdr:to>
      <xdr:col>6</xdr:col>
      <xdr:colOff>38100</xdr:colOff>
      <xdr:row>98</xdr:row>
      <xdr:rowOff>51572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75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68099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5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53406</xdr:rowOff>
    </xdr:from>
    <xdr:to>
      <xdr:col>24</xdr:col>
      <xdr:colOff>114300</xdr:colOff>
      <xdr:row>98</xdr:row>
      <xdr:rowOff>155006</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85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139783</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77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6345</xdr:rowOff>
    </xdr:from>
    <xdr:to>
      <xdr:col>20</xdr:col>
      <xdr:colOff>38100</xdr:colOff>
      <xdr:row>99</xdr:row>
      <xdr:rowOff>107945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9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99072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707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18780</xdr:rowOff>
    </xdr:from>
    <xdr:to>
      <xdr:col>15</xdr:col>
      <xdr:colOff>101600</xdr:colOff>
      <xdr:row>99</xdr:row>
      <xdr:rowOff>120380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99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111507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708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31308</xdr:rowOff>
    </xdr:from>
    <xdr:to>
      <xdr:col>10</xdr:col>
      <xdr:colOff>165100</xdr:colOff>
      <xdr:row>99</xdr:row>
      <xdr:rowOff>132908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700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124035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709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23673</xdr:rowOff>
    </xdr:from>
    <xdr:to>
      <xdr:col>6</xdr:col>
      <xdr:colOff>38100</xdr:colOff>
      <xdr:row>99</xdr:row>
      <xdr:rowOff>125273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9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116400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708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135433</xdr:rowOff>
    </xdr:from>
    <xdr:to>
      <xdr:col>55</xdr:col>
      <xdr:colOff>0</xdr:colOff>
      <xdr:row>38</xdr:row>
      <xdr:rowOff>155473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50533"/>
          <a:ext cx="8382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135433</xdr:rowOff>
    </xdr:from>
    <xdr:to>
      <xdr:col>50</xdr:col>
      <xdr:colOff>114300</xdr:colOff>
      <xdr:row>38</xdr:row>
      <xdr:rowOff>161112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50533"/>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95377</xdr:rowOff>
    </xdr:from>
    <xdr:to>
      <xdr:col>50</xdr:col>
      <xdr:colOff>165100</xdr:colOff>
      <xdr:row>39</xdr:row>
      <xdr:rowOff>25527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16654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160427</xdr:rowOff>
    </xdr:from>
    <xdr:to>
      <xdr:col>45</xdr:col>
      <xdr:colOff>177800</xdr:colOff>
      <xdr:row>38</xdr:row>
      <xdr:rowOff>161112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7552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111074</xdr:rowOff>
    </xdr:from>
    <xdr:to>
      <xdr:col>46</xdr:col>
      <xdr:colOff>38100</xdr:colOff>
      <xdr:row>39</xdr:row>
      <xdr:rowOff>41224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32351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156235</xdr:rowOff>
    </xdr:from>
    <xdr:to>
      <xdr:col>41</xdr:col>
      <xdr:colOff>50800</xdr:colOff>
      <xdr:row>38</xdr:row>
      <xdr:rowOff>160427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71335"/>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113208</xdr:rowOff>
    </xdr:from>
    <xdr:to>
      <xdr:col>41</xdr:col>
      <xdr:colOff>101600</xdr:colOff>
      <xdr:row>39</xdr:row>
      <xdr:rowOff>43358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34485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111227</xdr:rowOff>
    </xdr:from>
    <xdr:to>
      <xdr:col>36</xdr:col>
      <xdr:colOff>165100</xdr:colOff>
      <xdr:row>39</xdr:row>
      <xdr:rowOff>41377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62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32504</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719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104673</xdr:rowOff>
    </xdr:from>
    <xdr:to>
      <xdr:col>55</xdr:col>
      <xdr:colOff>50800</xdr:colOff>
      <xdr:row>39</xdr:row>
      <xdr:rowOff>34823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84633</xdr:rowOff>
    </xdr:from>
    <xdr:to>
      <xdr:col>50</xdr:col>
      <xdr:colOff>165100</xdr:colOff>
      <xdr:row>39</xdr:row>
      <xdr:rowOff>14783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9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31310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63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110312</xdr:rowOff>
    </xdr:from>
    <xdr:to>
      <xdr:col>46</xdr:col>
      <xdr:colOff>38100</xdr:colOff>
      <xdr:row>39</xdr:row>
      <xdr:rowOff>40462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56989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400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109627</xdr:rowOff>
    </xdr:from>
    <xdr:to>
      <xdr:col>41</xdr:col>
      <xdr:colOff>101600</xdr:colOff>
      <xdr:row>39</xdr:row>
      <xdr:rowOff>39777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56303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39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105435</xdr:rowOff>
    </xdr:from>
    <xdr:to>
      <xdr:col>36</xdr:col>
      <xdr:colOff>165100</xdr:colOff>
      <xdr:row>39</xdr:row>
      <xdr:rowOff>35585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52112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3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33054</xdr:rowOff>
    </xdr:from>
    <xdr:to>
      <xdr:col>55</xdr:col>
      <xdr:colOff>0</xdr:colOff>
      <xdr:row>58</xdr:row>
      <xdr:rowOff>47537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977154"/>
          <a:ext cx="838200" cy="1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47537</xdr:rowOff>
    </xdr:from>
    <xdr:to>
      <xdr:col>50</xdr:col>
      <xdr:colOff>114300</xdr:colOff>
      <xdr:row>58</xdr:row>
      <xdr:rowOff>61299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991637"/>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38617</xdr:rowOff>
    </xdr:from>
    <xdr:to>
      <xdr:col>50</xdr:col>
      <xdr:colOff>165100</xdr:colOff>
      <xdr:row>57</xdr:row>
      <xdr:rowOff>140217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156744</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58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55712</xdr:rowOff>
    </xdr:from>
    <xdr:to>
      <xdr:col>45</xdr:col>
      <xdr:colOff>177800</xdr:colOff>
      <xdr:row>58</xdr:row>
      <xdr:rowOff>61299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999812"/>
          <a:ext cx="8890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47103</xdr:rowOff>
    </xdr:from>
    <xdr:to>
      <xdr:col>46</xdr:col>
      <xdr:colOff>38100</xdr:colOff>
      <xdr:row>57</xdr:row>
      <xdr:rowOff>148703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1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165230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5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55712</xdr:rowOff>
    </xdr:from>
    <xdr:to>
      <xdr:col>41</xdr:col>
      <xdr:colOff>50800</xdr:colOff>
      <xdr:row>58</xdr:row>
      <xdr:rowOff>61747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999812"/>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45210</xdr:rowOff>
    </xdr:from>
    <xdr:to>
      <xdr:col>41</xdr:col>
      <xdr:colOff>101600</xdr:colOff>
      <xdr:row>57</xdr:row>
      <xdr:rowOff>146810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163337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59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33954</xdr:rowOff>
    </xdr:from>
    <xdr:to>
      <xdr:col>36</xdr:col>
      <xdr:colOff>165100</xdr:colOff>
      <xdr:row>57</xdr:row>
      <xdr:rowOff>135554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80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152081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58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153704</xdr:rowOff>
    </xdr:from>
    <xdr:to>
      <xdr:col>55</xdr:col>
      <xdr:colOff>50800</xdr:colOff>
      <xdr:row>58</xdr:row>
      <xdr:rowOff>83854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9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109335</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88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168187</xdr:rowOff>
    </xdr:from>
    <xdr:to>
      <xdr:col>50</xdr:col>
      <xdr:colOff>165100</xdr:colOff>
      <xdr:row>58</xdr:row>
      <xdr:rowOff>98337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9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89464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1003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10499</xdr:rowOff>
    </xdr:from>
    <xdr:to>
      <xdr:col>46</xdr:col>
      <xdr:colOff>38100</xdr:colOff>
      <xdr:row>58</xdr:row>
      <xdr:rowOff>112099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95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103226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1004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4912</xdr:rowOff>
    </xdr:from>
    <xdr:to>
      <xdr:col>41</xdr:col>
      <xdr:colOff>101600</xdr:colOff>
      <xdr:row>58</xdr:row>
      <xdr:rowOff>106512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94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97639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100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10947</xdr:rowOff>
    </xdr:from>
    <xdr:to>
      <xdr:col>36</xdr:col>
      <xdr:colOff>165100</xdr:colOff>
      <xdr:row>58</xdr:row>
      <xdr:rowOff>112547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9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103674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100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154582</xdr:rowOff>
    </xdr:from>
    <xdr:to>
      <xdr:col>55</xdr:col>
      <xdr:colOff>0</xdr:colOff>
      <xdr:row>74</xdr:row>
      <xdr:rowOff>156845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2498982"/>
          <a:ext cx="838200" cy="34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154582</xdr:rowOff>
    </xdr:from>
    <xdr:to>
      <xdr:col>50</xdr:col>
      <xdr:colOff>114300</xdr:colOff>
      <xdr:row>74</xdr:row>
      <xdr:rowOff>142146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2498982"/>
          <a:ext cx="889000" cy="33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97747</xdr:rowOff>
    </xdr:from>
    <xdr:to>
      <xdr:col>50</xdr:col>
      <xdr:colOff>165100</xdr:colOff>
      <xdr:row>76</xdr:row>
      <xdr:rowOff>27896</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19025</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87237</xdr:rowOff>
    </xdr:from>
    <xdr:to>
      <xdr:col>45</xdr:col>
      <xdr:colOff>177800</xdr:colOff>
      <xdr:row>74</xdr:row>
      <xdr:rowOff>142146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2774537"/>
          <a:ext cx="889000" cy="5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140336</xdr:rowOff>
    </xdr:from>
    <xdr:to>
      <xdr:col>46</xdr:col>
      <xdr:colOff>38100</xdr:colOff>
      <xdr:row>77</xdr:row>
      <xdr:rowOff>70486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61613</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87237</xdr:rowOff>
    </xdr:from>
    <xdr:to>
      <xdr:col>41</xdr:col>
      <xdr:colOff>50800</xdr:colOff>
      <xdr:row>74</xdr:row>
      <xdr:rowOff>165691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2774537"/>
          <a:ext cx="889000" cy="7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138392</xdr:rowOff>
    </xdr:from>
    <xdr:to>
      <xdr:col>41</xdr:col>
      <xdr:colOff>101600</xdr:colOff>
      <xdr:row>77</xdr:row>
      <xdr:rowOff>68542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59669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2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129933</xdr:rowOff>
    </xdr:from>
    <xdr:to>
      <xdr:col>36</xdr:col>
      <xdr:colOff>165100</xdr:colOff>
      <xdr:row>77</xdr:row>
      <xdr:rowOff>60083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51210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2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106045</xdr:rowOff>
    </xdr:from>
    <xdr:to>
      <xdr:col>55</xdr:col>
      <xdr:colOff>50800</xdr:colOff>
      <xdr:row>75</xdr:row>
      <xdr:rowOff>36195</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27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128922</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64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103782</xdr:rowOff>
    </xdr:from>
    <xdr:to>
      <xdr:col>50</xdr:col>
      <xdr:colOff>165100</xdr:colOff>
      <xdr:row>73</xdr:row>
      <xdr:rowOff>33932</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4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50459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22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91346</xdr:rowOff>
    </xdr:from>
    <xdr:to>
      <xdr:col>46</xdr:col>
      <xdr:colOff>38100</xdr:colOff>
      <xdr:row>75</xdr:row>
      <xdr:rowOff>21496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277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38023</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5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36437</xdr:rowOff>
    </xdr:from>
    <xdr:to>
      <xdr:col>41</xdr:col>
      <xdr:colOff>101600</xdr:colOff>
      <xdr:row>74</xdr:row>
      <xdr:rowOff>138037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27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154564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49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114891</xdr:rowOff>
    </xdr:from>
    <xdr:to>
      <xdr:col>36</xdr:col>
      <xdr:colOff>165100</xdr:colOff>
      <xdr:row>75</xdr:row>
      <xdr:rowOff>45041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280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61568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57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102457</xdr:rowOff>
    </xdr:from>
    <xdr:to>
      <xdr:col>55</xdr:col>
      <xdr:colOff>0</xdr:colOff>
      <xdr:row>96</xdr:row>
      <xdr:rowOff>123716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561657"/>
          <a:ext cx="8382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102457</xdr:rowOff>
    </xdr:from>
    <xdr:to>
      <xdr:col>50</xdr:col>
      <xdr:colOff>114300</xdr:colOff>
      <xdr:row>96</xdr:row>
      <xdr:rowOff>155093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561657"/>
          <a:ext cx="889000" cy="5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84271</xdr:rowOff>
    </xdr:from>
    <xdr:to>
      <xdr:col>50</xdr:col>
      <xdr:colOff>165100</xdr:colOff>
      <xdr:row>96</xdr:row>
      <xdr:rowOff>14421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37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30948</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155093</xdr:rowOff>
    </xdr:from>
    <xdr:to>
      <xdr:col>45</xdr:col>
      <xdr:colOff>177800</xdr:colOff>
      <xdr:row>97</xdr:row>
      <xdr:rowOff>55480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14293"/>
          <a:ext cx="889000" cy="7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140240</xdr:rowOff>
    </xdr:from>
    <xdr:to>
      <xdr:col>46</xdr:col>
      <xdr:colOff>38100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86917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129318</xdr:rowOff>
    </xdr:from>
    <xdr:to>
      <xdr:col>41</xdr:col>
      <xdr:colOff>50800</xdr:colOff>
      <xdr:row>97</xdr:row>
      <xdr:rowOff>55480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245618"/>
          <a:ext cx="889000" cy="4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133096</xdr:rowOff>
    </xdr:from>
    <xdr:to>
      <xdr:col>41</xdr:col>
      <xdr:colOff>101600</xdr:colOff>
      <xdr:row>96</xdr:row>
      <xdr:rowOff>63246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79773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106826</xdr:rowOff>
    </xdr:from>
    <xdr:to>
      <xdr:col>36</xdr:col>
      <xdr:colOff>165100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28103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72916</xdr:rowOff>
    </xdr:from>
    <xdr:to>
      <xdr:col>55</xdr:col>
      <xdr:colOff>50800</xdr:colOff>
      <xdr:row>97</xdr:row>
      <xdr:rowOff>3066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3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51343</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1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51657</xdr:rowOff>
    </xdr:from>
    <xdr:to>
      <xdr:col>50</xdr:col>
      <xdr:colOff>165100</xdr:colOff>
      <xdr:row>96</xdr:row>
      <xdr:rowOff>153257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1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144384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0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104293</xdr:rowOff>
    </xdr:from>
    <xdr:to>
      <xdr:col>46</xdr:col>
      <xdr:colOff>38100</xdr:colOff>
      <xdr:row>97</xdr:row>
      <xdr:rowOff>34443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25570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5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4680</xdr:rowOff>
    </xdr:from>
    <xdr:to>
      <xdr:col>41</xdr:col>
      <xdr:colOff>101600</xdr:colOff>
      <xdr:row>97</xdr:row>
      <xdr:rowOff>106280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97407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78518</xdr:rowOff>
    </xdr:from>
    <xdr:to>
      <xdr:col>36</xdr:col>
      <xdr:colOff>165100</xdr:colOff>
      <xdr:row>95</xdr:row>
      <xdr:rowOff>8668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1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25195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59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1214</xdr:rowOff>
    </xdr:from>
    <xdr:to>
      <xdr:col>85</xdr:col>
      <xdr:colOff>127000</xdr:colOff>
      <xdr:row>38</xdr:row>
      <xdr:rowOff>29926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516314"/>
          <a:ext cx="8382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164069</xdr:rowOff>
    </xdr:from>
    <xdr:to>
      <xdr:col>81</xdr:col>
      <xdr:colOff>50800</xdr:colOff>
      <xdr:row>38</xdr:row>
      <xdr:rowOff>1214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507719"/>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93152</xdr:rowOff>
    </xdr:from>
    <xdr:to>
      <xdr:col>81</xdr:col>
      <xdr:colOff>101600</xdr:colOff>
      <xdr:row>36</xdr:row>
      <xdr:rowOff>23302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39829</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128270</xdr:rowOff>
    </xdr:from>
    <xdr:to>
      <xdr:col>76</xdr:col>
      <xdr:colOff>114300</xdr:colOff>
      <xdr:row>37</xdr:row>
      <xdr:rowOff>164069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471920"/>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5873</xdr:rowOff>
    </xdr:from>
    <xdr:to>
      <xdr:col>76</xdr:col>
      <xdr:colOff>165100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124000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128270</xdr:rowOff>
    </xdr:from>
    <xdr:to>
      <xdr:col>71</xdr:col>
      <xdr:colOff>177800</xdr:colOff>
      <xdr:row>38</xdr:row>
      <xdr:rowOff>38979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471920"/>
          <a:ext cx="8890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19771</xdr:rowOff>
    </xdr:from>
    <xdr:to>
      <xdr:col>72</xdr:col>
      <xdr:colOff>38100</xdr:colOff>
      <xdr:row>36</xdr:row>
      <xdr:rowOff>121371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137898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31430</xdr:rowOff>
    </xdr:from>
    <xdr:to>
      <xdr:col>67</xdr:col>
      <xdr:colOff>101600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150576</xdr:rowOff>
    </xdr:from>
    <xdr:to>
      <xdr:col>85</xdr:col>
      <xdr:colOff>177800</xdr:colOff>
      <xdr:row>38</xdr:row>
      <xdr:rowOff>80727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942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65503</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0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121864</xdr:rowOff>
    </xdr:from>
    <xdr:to>
      <xdr:col>81</xdr:col>
      <xdr:colOff>101600</xdr:colOff>
      <xdr:row>38</xdr:row>
      <xdr:rowOff>52014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43141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113269</xdr:rowOff>
    </xdr:from>
    <xdr:to>
      <xdr:col>76</xdr:col>
      <xdr:colOff>165100</xdr:colOff>
      <xdr:row>38</xdr:row>
      <xdr:rowOff>43419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5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34546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4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77470</xdr:rowOff>
    </xdr:from>
    <xdr:to>
      <xdr:col>72</xdr:col>
      <xdr:colOff>38100</xdr:colOff>
      <xdr:row>38</xdr:row>
      <xdr:rowOff>7620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170197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159629</xdr:rowOff>
    </xdr:from>
    <xdr:to>
      <xdr:col>67</xdr:col>
      <xdr:colOff>101600</xdr:colOff>
      <xdr:row>38</xdr:row>
      <xdr:rowOff>89779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5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80906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9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117945</xdr:rowOff>
    </xdr:from>
    <xdr:to>
      <xdr:col>85</xdr:col>
      <xdr:colOff>127000</xdr:colOff>
      <xdr:row>55</xdr:row>
      <xdr:rowOff>130499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376245"/>
          <a:ext cx="838200" cy="18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117945</xdr:rowOff>
    </xdr:from>
    <xdr:to>
      <xdr:col>81</xdr:col>
      <xdr:colOff>50800</xdr:colOff>
      <xdr:row>56</xdr:row>
      <xdr:rowOff>39840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376245"/>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137763</xdr:rowOff>
    </xdr:from>
    <xdr:to>
      <xdr:col>81</xdr:col>
      <xdr:colOff>101600</xdr:colOff>
      <xdr:row>55</xdr:row>
      <xdr:rowOff>67913</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59040</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39840</xdr:rowOff>
    </xdr:from>
    <xdr:to>
      <xdr:col>76</xdr:col>
      <xdr:colOff>114300</xdr:colOff>
      <xdr:row>56</xdr:row>
      <xdr:rowOff>60966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641040"/>
          <a:ext cx="8890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41618</xdr:rowOff>
    </xdr:from>
    <xdr:to>
      <xdr:col>76</xdr:col>
      <xdr:colOff>165100</xdr:colOff>
      <xdr:row>55</xdr:row>
      <xdr:rowOff>143218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159745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60966</xdr:rowOff>
    </xdr:from>
    <xdr:to>
      <xdr:col>71</xdr:col>
      <xdr:colOff>177800</xdr:colOff>
      <xdr:row>56</xdr:row>
      <xdr:rowOff>116783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662166"/>
          <a:ext cx="889000" cy="5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78004</xdr:rowOff>
    </xdr:from>
    <xdr:to>
      <xdr:col>72</xdr:col>
      <xdr:colOff>38100</xdr:colOff>
      <xdr:row>56</xdr:row>
      <xdr:rowOff>8154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24681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51905</xdr:rowOff>
    </xdr:from>
    <xdr:to>
      <xdr:col>67</xdr:col>
      <xdr:colOff>101600</xdr:colOff>
      <xdr:row>55</xdr:row>
      <xdr:rowOff>153505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170032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79699</xdr:rowOff>
    </xdr:from>
    <xdr:to>
      <xdr:col>85</xdr:col>
      <xdr:colOff>177800</xdr:colOff>
      <xdr:row>56</xdr:row>
      <xdr:rowOff>9849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5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102576</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36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67145</xdr:rowOff>
    </xdr:from>
    <xdr:to>
      <xdr:col>81</xdr:col>
      <xdr:colOff>101600</xdr:colOff>
      <xdr:row>54</xdr:row>
      <xdr:rowOff>168745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32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13822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10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160490</xdr:rowOff>
    </xdr:from>
    <xdr:to>
      <xdr:col>76</xdr:col>
      <xdr:colOff>165100</xdr:colOff>
      <xdr:row>56</xdr:row>
      <xdr:rowOff>90640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5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81767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6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10166</xdr:rowOff>
    </xdr:from>
    <xdr:to>
      <xdr:col>72</xdr:col>
      <xdr:colOff>38100</xdr:colOff>
      <xdr:row>56</xdr:row>
      <xdr:rowOff>111766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102893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0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65983</xdr:rowOff>
    </xdr:from>
    <xdr:to>
      <xdr:col>67</xdr:col>
      <xdr:colOff>101600</xdr:colOff>
      <xdr:row>56</xdr:row>
      <xdr:rowOff>167583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6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158710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75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40830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5380"/>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40830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8538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39712</xdr:rowOff>
    </xdr:from>
    <xdr:to>
      <xdr:col>81</xdr:col>
      <xdr:colOff>101600</xdr:colOff>
      <xdr:row>77</xdr:row>
      <xdr:rowOff>141312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24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157839</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01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40932</xdr:rowOff>
    </xdr:from>
    <xdr:to>
      <xdr:col>76</xdr:col>
      <xdr:colOff>165100</xdr:colOff>
      <xdr:row>77</xdr:row>
      <xdr:rowOff>142532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2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159059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0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58895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08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24549</xdr:rowOff>
    </xdr:from>
    <xdr:to>
      <xdr:col>67</xdr:col>
      <xdr:colOff>101600</xdr:colOff>
      <xdr:row>78</xdr:row>
      <xdr:rowOff>126149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142676</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17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161480</xdr:rowOff>
    </xdr:from>
    <xdr:to>
      <xdr:col>81</xdr:col>
      <xdr:colOff>101600</xdr:colOff>
      <xdr:row>79</xdr:row>
      <xdr:rowOff>91630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82757</xdr:rowOff>
    </xdr:from>
    <xdr:ext cx="313932"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24333" y="13627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96723</xdr:rowOff>
    </xdr:from>
    <xdr:to>
      <xdr:col>85</xdr:col>
      <xdr:colOff>127000</xdr:colOff>
      <xdr:row>96</xdr:row>
      <xdr:rowOff>24616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384473"/>
          <a:ext cx="838200" cy="9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24616</xdr:rowOff>
    </xdr:from>
    <xdr:to>
      <xdr:col>81</xdr:col>
      <xdr:colOff>50800</xdr:colOff>
      <xdr:row>96</xdr:row>
      <xdr:rowOff>29090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483816"/>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9609</xdr:rowOff>
    </xdr:from>
    <xdr:to>
      <xdr:col>81</xdr:col>
      <xdr:colOff>101600</xdr:colOff>
      <xdr:row>94</xdr:row>
      <xdr:rowOff>111209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127736</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590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167198</xdr:rowOff>
    </xdr:from>
    <xdr:to>
      <xdr:col>76</xdr:col>
      <xdr:colOff>114300</xdr:colOff>
      <xdr:row>96</xdr:row>
      <xdr:rowOff>29090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454948"/>
          <a:ext cx="8890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14491</xdr:rowOff>
    </xdr:from>
    <xdr:to>
      <xdr:col>76</xdr:col>
      <xdr:colOff>165100</xdr:colOff>
      <xdr:row>94</xdr:row>
      <xdr:rowOff>116091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1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132618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59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167198</xdr:rowOff>
    </xdr:from>
    <xdr:to>
      <xdr:col>71</xdr:col>
      <xdr:colOff>177800</xdr:colOff>
      <xdr:row>96</xdr:row>
      <xdr:rowOff>20599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454948"/>
          <a:ext cx="889000" cy="2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19960</xdr:rowOff>
    </xdr:from>
    <xdr:to>
      <xdr:col>72</xdr:col>
      <xdr:colOff>38100</xdr:colOff>
      <xdr:row>94</xdr:row>
      <xdr:rowOff>121560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1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138087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59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3893</xdr:rowOff>
    </xdr:from>
    <xdr:to>
      <xdr:col>67</xdr:col>
      <xdr:colOff>101600</xdr:colOff>
      <xdr:row>94</xdr:row>
      <xdr:rowOff>105493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12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122020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589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45923</xdr:rowOff>
    </xdr:from>
    <xdr:to>
      <xdr:col>85</xdr:col>
      <xdr:colOff>177800</xdr:colOff>
      <xdr:row>95</xdr:row>
      <xdr:rowOff>147523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3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24350</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31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145266</xdr:rowOff>
    </xdr:from>
    <xdr:to>
      <xdr:col>81</xdr:col>
      <xdr:colOff>101600</xdr:colOff>
      <xdr:row>96</xdr:row>
      <xdr:rowOff>75416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4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66543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2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149740</xdr:rowOff>
    </xdr:from>
    <xdr:to>
      <xdr:col>76</xdr:col>
      <xdr:colOff>165100</xdr:colOff>
      <xdr:row>96</xdr:row>
      <xdr:rowOff>79890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4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71017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53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116398</xdr:rowOff>
    </xdr:from>
    <xdr:to>
      <xdr:col>72</xdr:col>
      <xdr:colOff>38100</xdr:colOff>
      <xdr:row>96</xdr:row>
      <xdr:rowOff>46548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4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37675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4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141249</xdr:rowOff>
    </xdr:from>
    <xdr:to>
      <xdr:col>67</xdr:col>
      <xdr:colOff>101600</xdr:colOff>
      <xdr:row>96</xdr:row>
      <xdr:rowOff>71399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4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62526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149327</xdr:rowOff>
    </xdr:from>
    <xdr:to>
      <xdr:col>112</xdr:col>
      <xdr:colOff>38100</xdr:colOff>
      <xdr:row>39</xdr:row>
      <xdr:rowOff>79477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96004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43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153746</xdr:rowOff>
    </xdr:from>
    <xdr:to>
      <xdr:col>107</xdr:col>
      <xdr:colOff>101600</xdr:colOff>
      <xdr:row>39</xdr:row>
      <xdr:rowOff>83896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100423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44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157556</xdr:rowOff>
    </xdr:from>
    <xdr:to>
      <xdr:col>102</xdr:col>
      <xdr:colOff>165100</xdr:colOff>
      <xdr:row>39</xdr:row>
      <xdr:rowOff>87706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7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104233</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447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149784</xdr:rowOff>
    </xdr:from>
    <xdr:to>
      <xdr:col>98</xdr:col>
      <xdr:colOff>38100</xdr:colOff>
      <xdr:row>39</xdr:row>
      <xdr:rowOff>79934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96461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4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102,428</a:t>
          </a:r>
          <a:r>
            <a:rPr kumimoji="1" lang="ja-JP" altLang="en-US" sz="1300">
              <a:latin typeface="ＭＳ Ｐゴシック" panose="020B0600070205080204" pitchFamily="50" charset="-128"/>
              <a:ea typeface="ＭＳ Ｐゴシック" panose="020B0600070205080204" pitchFamily="50" charset="-128"/>
            </a:rPr>
            <a:t>円で、類似団体の平均値を上回っている。特別定額給付金の皆減等に伴い、令和２年度と比較して</a:t>
          </a:r>
          <a:r>
            <a:rPr kumimoji="1" lang="en-US" altLang="ja-JP" sz="1300">
              <a:latin typeface="ＭＳ Ｐゴシック" panose="020B0600070205080204" pitchFamily="50" charset="-128"/>
              <a:ea typeface="ＭＳ Ｐゴシック" panose="020B0600070205080204" pitchFamily="50" charset="-128"/>
            </a:rPr>
            <a:t>70,413</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183,202</a:t>
          </a:r>
          <a:r>
            <a:rPr kumimoji="1" lang="ja-JP" altLang="en-US" sz="1300">
              <a:latin typeface="ＭＳ Ｐゴシック" panose="020B0600070205080204" pitchFamily="50" charset="-128"/>
              <a:ea typeface="ＭＳ Ｐゴシック" panose="020B0600070205080204" pitchFamily="50" charset="-128"/>
            </a:rPr>
            <a:t>円で、類似団体の平均値を上回っている。住民税非課税世帯等に対する臨時特別給付金の皆増等により令和２年度に比べて</a:t>
          </a:r>
          <a:r>
            <a:rPr kumimoji="1" lang="en-US" altLang="ja-JP" sz="1300">
              <a:latin typeface="ＭＳ Ｐゴシック" panose="020B0600070205080204" pitchFamily="50" charset="-128"/>
              <a:ea typeface="ＭＳ Ｐゴシック" panose="020B0600070205080204" pitchFamily="50" charset="-128"/>
            </a:rPr>
            <a:t>19,426</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11,663</a:t>
          </a:r>
          <a:r>
            <a:rPr kumimoji="1" lang="ja-JP" altLang="en-US" sz="1300">
              <a:latin typeface="ＭＳ Ｐゴシック" panose="020B0600070205080204" pitchFamily="50" charset="-128"/>
              <a:ea typeface="ＭＳ Ｐゴシック" panose="020B0600070205080204" pitchFamily="50" charset="-128"/>
            </a:rPr>
            <a:t>円で、類似団体の平均値を下回っている。農畜産物輸出拡大施設整備事業交付金の皆増等により令和２年度に比べて</a:t>
          </a:r>
          <a:r>
            <a:rPr kumimoji="1" lang="en-US" altLang="ja-JP" sz="1300">
              <a:latin typeface="ＭＳ Ｐゴシック" panose="020B0600070205080204" pitchFamily="50" charset="-128"/>
              <a:ea typeface="ＭＳ Ｐゴシック" panose="020B0600070205080204" pitchFamily="50" charset="-128"/>
            </a:rPr>
            <a:t>1,584</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29,250</a:t>
          </a:r>
          <a:r>
            <a:rPr kumimoji="1" lang="ja-JP" altLang="en-US" sz="1300">
              <a:latin typeface="ＭＳ Ｐゴシック" panose="020B0600070205080204" pitchFamily="50" charset="-128"/>
              <a:ea typeface="ＭＳ Ｐゴシック" panose="020B0600070205080204" pitchFamily="50" charset="-128"/>
            </a:rPr>
            <a:t>円で、類似団体の平均値を上回っている。新型コロナウイルス感染症対策に要する経費の減等により令和２年度に比べて</a:t>
          </a:r>
          <a:r>
            <a:rPr kumimoji="1" lang="en-US" altLang="ja-JP" sz="1300">
              <a:latin typeface="ＭＳ Ｐゴシック" panose="020B0600070205080204" pitchFamily="50" charset="-128"/>
              <a:ea typeface="ＭＳ Ｐゴシック" panose="020B0600070205080204" pitchFamily="50" charset="-128"/>
            </a:rPr>
            <a:t>15,099</a:t>
          </a:r>
          <a:r>
            <a:rPr kumimoji="1" lang="ja-JP" altLang="en-US" sz="1300">
              <a:latin typeface="ＭＳ Ｐゴシック" panose="020B0600070205080204" pitchFamily="50" charset="-128"/>
              <a:ea typeface="ＭＳ Ｐゴシック" panose="020B0600070205080204" pitchFamily="50" charset="-128"/>
            </a:rPr>
            <a:t>円減少している。　</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42,839</a:t>
          </a:r>
          <a:r>
            <a:rPr kumimoji="1" lang="ja-JP" altLang="en-US" sz="1300">
              <a:latin typeface="ＭＳ Ｐゴシック" panose="020B0600070205080204" pitchFamily="50" charset="-128"/>
              <a:ea typeface="ＭＳ Ｐゴシック" panose="020B0600070205080204" pitchFamily="50" charset="-128"/>
            </a:rPr>
            <a:t>円で、類似団体の平均値を下回っている。天童公園もみじ園整備工事費の皆減等により令和２年度に比べて</a:t>
          </a:r>
          <a:r>
            <a:rPr kumimoji="1" lang="en-US" altLang="ja-JP" sz="1300">
              <a:latin typeface="ＭＳ Ｐゴシック" panose="020B0600070205080204" pitchFamily="50" charset="-128"/>
              <a:ea typeface="ＭＳ Ｐゴシック" panose="020B0600070205080204" pitchFamily="50" charset="-128"/>
            </a:rPr>
            <a:t>1,116</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51,483</a:t>
          </a:r>
          <a:r>
            <a:rPr kumimoji="1" lang="ja-JP" altLang="en-US" sz="1300">
              <a:latin typeface="ＭＳ Ｐゴシック" panose="020B0600070205080204" pitchFamily="50" charset="-128"/>
              <a:ea typeface="ＭＳ Ｐゴシック" panose="020B0600070205080204" pitchFamily="50" charset="-128"/>
            </a:rPr>
            <a:t>円で、類似団体の平均値を上回っている。</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スクール構想の実現に関する事業費の皆減等により令和２年度に比べて</a:t>
          </a:r>
          <a:r>
            <a:rPr kumimoji="1" lang="en-US" altLang="ja-JP" sz="1300">
              <a:latin typeface="ＭＳ Ｐゴシック" panose="020B0600070205080204" pitchFamily="50" charset="-128"/>
              <a:ea typeface="ＭＳ Ｐゴシック" panose="020B0600070205080204" pitchFamily="50" charset="-128"/>
            </a:rPr>
            <a:t>9,659</a:t>
          </a:r>
          <a:r>
            <a:rPr kumimoji="1" lang="ja-JP" altLang="en-US" sz="1300">
              <a:latin typeface="ＭＳ Ｐゴシック" panose="020B0600070205080204" pitchFamily="50" charset="-128"/>
              <a:ea typeface="ＭＳ Ｐゴシック" panose="020B0600070205080204" pitchFamily="50" charset="-128"/>
            </a:rPr>
            <a:t>円減少している。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実質収支は、適切な財源の確保と歳出の精査により、継続的に黒字を確保している。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３年度は、地方交付税の増等により実質的な赤字要因である財政調整基金取崩による収支の均衡を調整する必要が生じなかったため、取り崩しを行わず、実質的な黒字要因である積み立てを行ったため基金残高は増額し、実質単年度収支は黒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一般会計は、適切な予算執行等により、一定規模の黒字額を計上している。</a:t>
          </a:r>
        </a:p>
        <a:p>
          <a:r>
            <a:rPr kumimoji="1" lang="ja-JP" altLang="en-US" sz="1400">
              <a:latin typeface="ＭＳ ゴシック" pitchFamily="49" charset="-128"/>
              <a:ea typeface="ＭＳ ゴシック" pitchFamily="49" charset="-128"/>
            </a:rPr>
            <a:t>　天童市水道事業会計及び天童市公共下水道事業会計については、適切な予算措置と基準内の一般会計繰入により黒字を計上している。</a:t>
          </a:r>
        </a:p>
        <a:p>
          <a:r>
            <a:rPr kumimoji="1" lang="ja-JP" altLang="en-US" sz="1400">
              <a:latin typeface="ＭＳ ゴシック" pitchFamily="49" charset="-128"/>
              <a:ea typeface="ＭＳ ゴシック" pitchFamily="49" charset="-128"/>
            </a:rPr>
            <a:t>　天童市民病院事業会計については、適切な予算計上に努め、経営の効率化と基準外を含む一般会計繰入により黒字を維持している。</a:t>
          </a:r>
        </a:p>
        <a:p>
          <a:r>
            <a:rPr kumimoji="1" lang="ja-JP" altLang="en-US" sz="1400">
              <a:latin typeface="ＭＳ ゴシック" pitchFamily="49" charset="-128"/>
              <a:ea typeface="ＭＳ ゴシック" pitchFamily="49" charset="-128"/>
            </a:rPr>
            <a:t>　他の、国民健康保険特別会計、介護保険特別会計等も同様に黒字を計上している。</a:t>
          </a:r>
        </a:p>
        <a:p>
          <a:r>
            <a:rPr kumimoji="1" lang="ja-JP" altLang="en-US" sz="1400">
              <a:latin typeface="ＭＳ ゴシック" pitchFamily="49" charset="-128"/>
              <a:ea typeface="ＭＳ ゴシック" pitchFamily="49" charset="-128"/>
            </a:rPr>
            <a:t>　今後も、黒字を維持させるよう各事業会計において収入確保を図り、一層の歳出抑制に努める。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33418107</v>
      </c>
      <c r="BO4" s="411"/>
      <c r="BP4" s="411"/>
      <c r="BQ4" s="411"/>
      <c r="BR4" s="411"/>
      <c r="BS4" s="411"/>
      <c r="BT4" s="411"/>
      <c r="BU4" s="412"/>
      <c r="BV4" s="410">
        <v>37711803</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12.2</v>
      </c>
      <c r="CU4" s="417"/>
      <c r="CV4" s="417"/>
      <c r="CW4" s="417"/>
      <c r="CX4" s="417"/>
      <c r="CY4" s="417"/>
      <c r="CZ4" s="417"/>
      <c r="DA4" s="418"/>
      <c r="DB4" s="416">
        <v>14.6</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31512525</v>
      </c>
      <c r="BO5" s="448"/>
      <c r="BP5" s="448"/>
      <c r="BQ5" s="448"/>
      <c r="BR5" s="448"/>
      <c r="BS5" s="448"/>
      <c r="BT5" s="448"/>
      <c r="BU5" s="449"/>
      <c r="BV5" s="447">
        <v>35563403</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83.4</v>
      </c>
      <c r="CU5" s="445"/>
      <c r="CV5" s="445"/>
      <c r="CW5" s="445"/>
      <c r="CX5" s="445"/>
      <c r="CY5" s="445"/>
      <c r="CZ5" s="445"/>
      <c r="DA5" s="446"/>
      <c r="DB5" s="444">
        <v>89.9</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1905582</v>
      </c>
      <c r="BO6" s="448"/>
      <c r="BP6" s="448"/>
      <c r="BQ6" s="448"/>
      <c r="BR6" s="448"/>
      <c r="BS6" s="448"/>
      <c r="BT6" s="448"/>
      <c r="BU6" s="449"/>
      <c r="BV6" s="447">
        <v>2148400</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89.9</v>
      </c>
      <c r="CU6" s="485"/>
      <c r="CV6" s="485"/>
      <c r="CW6" s="485"/>
      <c r="CX6" s="485"/>
      <c r="CY6" s="485"/>
      <c r="CZ6" s="485"/>
      <c r="DA6" s="486"/>
      <c r="DB6" s="484">
        <v>95.2</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120717</v>
      </c>
      <c r="BO7" s="448"/>
      <c r="BP7" s="448"/>
      <c r="BQ7" s="448"/>
      <c r="BR7" s="448"/>
      <c r="BS7" s="448"/>
      <c r="BT7" s="448"/>
      <c r="BU7" s="449"/>
      <c r="BV7" s="447">
        <v>101990</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14608777</v>
      </c>
      <c r="CU7" s="448"/>
      <c r="CV7" s="448"/>
      <c r="CW7" s="448"/>
      <c r="CX7" s="448"/>
      <c r="CY7" s="448"/>
      <c r="CZ7" s="448"/>
      <c r="DA7" s="449"/>
      <c r="DB7" s="447">
        <v>13980231</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1784865</v>
      </c>
      <c r="BO8" s="448"/>
      <c r="BP8" s="448"/>
      <c r="BQ8" s="448"/>
      <c r="BR8" s="448"/>
      <c r="BS8" s="448"/>
      <c r="BT8" s="448"/>
      <c r="BU8" s="449"/>
      <c r="BV8" s="447">
        <v>2046410</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0.69</v>
      </c>
      <c r="CU8" s="488"/>
      <c r="CV8" s="488"/>
      <c r="CW8" s="488"/>
      <c r="CX8" s="488"/>
      <c r="CY8" s="488"/>
      <c r="CZ8" s="488"/>
      <c r="DA8" s="489"/>
      <c r="DB8" s="487">
        <v>0.71</v>
      </c>
      <c r="DC8" s="488"/>
      <c r="DD8" s="488"/>
      <c r="DE8" s="488"/>
      <c r="DF8" s="488"/>
      <c r="DG8" s="488"/>
      <c r="DH8" s="488"/>
      <c r="DI8" s="489"/>
    </row>
    <row r="9" spans="1:119" ht="18.75" customHeight="1" thickBot="1" x14ac:dyDescent="0.2">
      <c r="A9" s="178"/>
      <c r="B9" s="441" t="s">
        <v>112</v>
      </c>
      <c r="C9" s="442"/>
      <c r="D9" s="442"/>
      <c r="E9" s="442"/>
      <c r="F9" s="442"/>
      <c r="G9" s="442"/>
      <c r="H9" s="442"/>
      <c r="I9" s="442"/>
      <c r="J9" s="442"/>
      <c r="K9" s="490"/>
      <c r="L9" s="491" t="s">
        <v>113</v>
      </c>
      <c r="M9" s="492"/>
      <c r="N9" s="492"/>
      <c r="O9" s="492"/>
      <c r="P9" s="492"/>
      <c r="Q9" s="493"/>
      <c r="R9" s="494">
        <v>62140</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-261545</v>
      </c>
      <c r="BO9" s="448"/>
      <c r="BP9" s="448"/>
      <c r="BQ9" s="448"/>
      <c r="BR9" s="448"/>
      <c r="BS9" s="448"/>
      <c r="BT9" s="448"/>
      <c r="BU9" s="449"/>
      <c r="BV9" s="447">
        <v>670064</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12.6</v>
      </c>
      <c r="CU9" s="445"/>
      <c r="CV9" s="445"/>
      <c r="CW9" s="445"/>
      <c r="CX9" s="445"/>
      <c r="CY9" s="445"/>
      <c r="CZ9" s="445"/>
      <c r="DA9" s="446"/>
      <c r="DB9" s="444">
        <v>11</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119</v>
      </c>
      <c r="M10" s="477"/>
      <c r="N10" s="477"/>
      <c r="O10" s="477"/>
      <c r="P10" s="477"/>
      <c r="Q10" s="478"/>
      <c r="R10" s="498">
        <v>62194</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94</v>
      </c>
      <c r="AV10" s="480"/>
      <c r="AW10" s="480"/>
      <c r="AX10" s="480"/>
      <c r="AY10" s="481" t="s">
        <v>121</v>
      </c>
      <c r="AZ10" s="482"/>
      <c r="BA10" s="482"/>
      <c r="BB10" s="482"/>
      <c r="BC10" s="482"/>
      <c r="BD10" s="482"/>
      <c r="BE10" s="482"/>
      <c r="BF10" s="482"/>
      <c r="BG10" s="482"/>
      <c r="BH10" s="482"/>
      <c r="BI10" s="482"/>
      <c r="BJ10" s="482"/>
      <c r="BK10" s="482"/>
      <c r="BL10" s="482"/>
      <c r="BM10" s="483"/>
      <c r="BN10" s="447">
        <v>2243882</v>
      </c>
      <c r="BO10" s="448"/>
      <c r="BP10" s="448"/>
      <c r="BQ10" s="448"/>
      <c r="BR10" s="448"/>
      <c r="BS10" s="448"/>
      <c r="BT10" s="448"/>
      <c r="BU10" s="449"/>
      <c r="BV10" s="447">
        <v>684171</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129</v>
      </c>
      <c r="DC11" s="488"/>
      <c r="DD11" s="488"/>
      <c r="DE11" s="488"/>
      <c r="DF11" s="488"/>
      <c r="DG11" s="488"/>
      <c r="DH11" s="488"/>
      <c r="DI11" s="489"/>
    </row>
    <row r="12" spans="1:119" ht="18.75" customHeight="1" x14ac:dyDescent="0.15">
      <c r="A12" s="178"/>
      <c r="B12" s="507" t="s">
        <v>130</v>
      </c>
      <c r="C12" s="508"/>
      <c r="D12" s="508"/>
      <c r="E12" s="508"/>
      <c r="F12" s="508"/>
      <c r="G12" s="508"/>
      <c r="H12" s="508"/>
      <c r="I12" s="508"/>
      <c r="J12" s="508"/>
      <c r="K12" s="509"/>
      <c r="L12" s="516" t="s">
        <v>131</v>
      </c>
      <c r="M12" s="517"/>
      <c r="N12" s="517"/>
      <c r="O12" s="517"/>
      <c r="P12" s="517"/>
      <c r="Q12" s="518"/>
      <c r="R12" s="519">
        <v>61496</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126</v>
      </c>
      <c r="AV12" s="480"/>
      <c r="AW12" s="480"/>
      <c r="AX12" s="480"/>
      <c r="AY12" s="481" t="s">
        <v>135</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1716370</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137</v>
      </c>
      <c r="CU12" s="488"/>
      <c r="CV12" s="488"/>
      <c r="CW12" s="488"/>
      <c r="CX12" s="488"/>
      <c r="CY12" s="488"/>
      <c r="CZ12" s="488"/>
      <c r="DA12" s="489"/>
      <c r="DB12" s="487" t="s">
        <v>138</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139</v>
      </c>
      <c r="N13" s="539"/>
      <c r="O13" s="539"/>
      <c r="P13" s="539"/>
      <c r="Q13" s="540"/>
      <c r="R13" s="531">
        <v>61006</v>
      </c>
      <c r="S13" s="532"/>
      <c r="T13" s="532"/>
      <c r="U13" s="532"/>
      <c r="V13" s="533"/>
      <c r="W13" s="463" t="s">
        <v>140</v>
      </c>
      <c r="X13" s="464"/>
      <c r="Y13" s="464"/>
      <c r="Z13" s="464"/>
      <c r="AA13" s="464"/>
      <c r="AB13" s="454"/>
      <c r="AC13" s="498">
        <v>3113</v>
      </c>
      <c r="AD13" s="499"/>
      <c r="AE13" s="499"/>
      <c r="AF13" s="499"/>
      <c r="AG13" s="541"/>
      <c r="AH13" s="498">
        <v>3299</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1982337</v>
      </c>
      <c r="BO13" s="448"/>
      <c r="BP13" s="448"/>
      <c r="BQ13" s="448"/>
      <c r="BR13" s="448"/>
      <c r="BS13" s="448"/>
      <c r="BT13" s="448"/>
      <c r="BU13" s="449"/>
      <c r="BV13" s="447">
        <v>-362135</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4.0999999999999996</v>
      </c>
      <c r="CU13" s="445"/>
      <c r="CV13" s="445"/>
      <c r="CW13" s="445"/>
      <c r="CX13" s="445"/>
      <c r="CY13" s="445"/>
      <c r="CZ13" s="445"/>
      <c r="DA13" s="446"/>
      <c r="DB13" s="444">
        <v>4.4000000000000004</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145</v>
      </c>
      <c r="M14" s="529"/>
      <c r="N14" s="529"/>
      <c r="O14" s="529"/>
      <c r="P14" s="529"/>
      <c r="Q14" s="530"/>
      <c r="R14" s="531">
        <v>61908</v>
      </c>
      <c r="S14" s="532"/>
      <c r="T14" s="532"/>
      <c r="U14" s="532"/>
      <c r="V14" s="533"/>
      <c r="W14" s="437"/>
      <c r="X14" s="438"/>
      <c r="Y14" s="438"/>
      <c r="Z14" s="438"/>
      <c r="AA14" s="438"/>
      <c r="AB14" s="427"/>
      <c r="AC14" s="534">
        <v>9.5</v>
      </c>
      <c r="AD14" s="535"/>
      <c r="AE14" s="535"/>
      <c r="AF14" s="535"/>
      <c r="AG14" s="536"/>
      <c r="AH14" s="534">
        <v>10.5</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129</v>
      </c>
      <c r="CU14" s="546"/>
      <c r="CV14" s="546"/>
      <c r="CW14" s="546"/>
      <c r="CX14" s="546"/>
      <c r="CY14" s="546"/>
      <c r="CZ14" s="546"/>
      <c r="DA14" s="547"/>
      <c r="DB14" s="545" t="s">
        <v>137</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147</v>
      </c>
      <c r="N15" s="539"/>
      <c r="O15" s="539"/>
      <c r="P15" s="539"/>
      <c r="Q15" s="540"/>
      <c r="R15" s="531">
        <v>61387</v>
      </c>
      <c r="S15" s="532"/>
      <c r="T15" s="532"/>
      <c r="U15" s="532"/>
      <c r="V15" s="533"/>
      <c r="W15" s="463" t="s">
        <v>148</v>
      </c>
      <c r="X15" s="464"/>
      <c r="Y15" s="464"/>
      <c r="Z15" s="464"/>
      <c r="AA15" s="464"/>
      <c r="AB15" s="454"/>
      <c r="AC15" s="498">
        <v>9942</v>
      </c>
      <c r="AD15" s="499"/>
      <c r="AE15" s="499"/>
      <c r="AF15" s="499"/>
      <c r="AG15" s="541"/>
      <c r="AH15" s="498">
        <v>9417</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7559774</v>
      </c>
      <c r="BO15" s="411"/>
      <c r="BP15" s="411"/>
      <c r="BQ15" s="411"/>
      <c r="BR15" s="411"/>
      <c r="BS15" s="411"/>
      <c r="BT15" s="411"/>
      <c r="BU15" s="412"/>
      <c r="BV15" s="410">
        <v>7868234</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30.3</v>
      </c>
      <c r="AD16" s="535"/>
      <c r="AE16" s="535"/>
      <c r="AF16" s="535"/>
      <c r="AG16" s="536"/>
      <c r="AH16" s="534">
        <v>30</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11506301</v>
      </c>
      <c r="BO16" s="448"/>
      <c r="BP16" s="448"/>
      <c r="BQ16" s="448"/>
      <c r="BR16" s="448"/>
      <c r="BS16" s="448"/>
      <c r="BT16" s="448"/>
      <c r="BU16" s="449"/>
      <c r="BV16" s="447">
        <v>11120549</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19766</v>
      </c>
      <c r="AD17" s="499"/>
      <c r="AE17" s="499"/>
      <c r="AF17" s="499"/>
      <c r="AG17" s="541"/>
      <c r="AH17" s="498">
        <v>18692</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9549607</v>
      </c>
      <c r="BO17" s="448"/>
      <c r="BP17" s="448"/>
      <c r="BQ17" s="448"/>
      <c r="BR17" s="448"/>
      <c r="BS17" s="448"/>
      <c r="BT17" s="448"/>
      <c r="BU17" s="449"/>
      <c r="BV17" s="447">
        <v>9958536</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158</v>
      </c>
      <c r="C18" s="490"/>
      <c r="D18" s="490"/>
      <c r="E18" s="570"/>
      <c r="F18" s="570"/>
      <c r="G18" s="570"/>
      <c r="H18" s="570"/>
      <c r="I18" s="570"/>
      <c r="J18" s="570"/>
      <c r="K18" s="570"/>
      <c r="L18" s="571">
        <v>113.02</v>
      </c>
      <c r="M18" s="571"/>
      <c r="N18" s="571"/>
      <c r="O18" s="571"/>
      <c r="P18" s="571"/>
      <c r="Q18" s="571"/>
      <c r="R18" s="572"/>
      <c r="S18" s="572"/>
      <c r="T18" s="572"/>
      <c r="U18" s="572"/>
      <c r="V18" s="573"/>
      <c r="W18" s="465"/>
      <c r="X18" s="466"/>
      <c r="Y18" s="466"/>
      <c r="Z18" s="466"/>
      <c r="AA18" s="466"/>
      <c r="AB18" s="457"/>
      <c r="AC18" s="574">
        <v>60.2</v>
      </c>
      <c r="AD18" s="575"/>
      <c r="AE18" s="575"/>
      <c r="AF18" s="575"/>
      <c r="AG18" s="576"/>
      <c r="AH18" s="574">
        <v>59.5</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12748329</v>
      </c>
      <c r="BO18" s="448"/>
      <c r="BP18" s="448"/>
      <c r="BQ18" s="448"/>
      <c r="BR18" s="448"/>
      <c r="BS18" s="448"/>
      <c r="BT18" s="448"/>
      <c r="BU18" s="449"/>
      <c r="BV18" s="447">
        <v>12532574</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160</v>
      </c>
      <c r="C19" s="490"/>
      <c r="D19" s="490"/>
      <c r="E19" s="570"/>
      <c r="F19" s="570"/>
      <c r="G19" s="570"/>
      <c r="H19" s="570"/>
      <c r="I19" s="570"/>
      <c r="J19" s="570"/>
      <c r="K19" s="570"/>
      <c r="L19" s="578">
        <v>550</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20399055</v>
      </c>
      <c r="BO19" s="448"/>
      <c r="BP19" s="448"/>
      <c r="BQ19" s="448"/>
      <c r="BR19" s="448"/>
      <c r="BS19" s="448"/>
      <c r="BT19" s="448"/>
      <c r="BU19" s="449"/>
      <c r="BV19" s="447">
        <v>20143619</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162</v>
      </c>
      <c r="C20" s="490"/>
      <c r="D20" s="490"/>
      <c r="E20" s="570"/>
      <c r="F20" s="570"/>
      <c r="G20" s="570"/>
      <c r="H20" s="570"/>
      <c r="I20" s="570"/>
      <c r="J20" s="570"/>
      <c r="K20" s="570"/>
      <c r="L20" s="578">
        <v>22589</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21644756</v>
      </c>
      <c r="BO22" s="411"/>
      <c r="BP22" s="411"/>
      <c r="BQ22" s="411"/>
      <c r="BR22" s="411"/>
      <c r="BS22" s="411"/>
      <c r="BT22" s="411"/>
      <c r="BU22" s="412"/>
      <c r="BV22" s="410">
        <v>22169726</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16159987</v>
      </c>
      <c r="BO23" s="448"/>
      <c r="BP23" s="448"/>
      <c r="BQ23" s="448"/>
      <c r="BR23" s="448"/>
      <c r="BS23" s="448"/>
      <c r="BT23" s="448"/>
      <c r="BU23" s="449"/>
      <c r="BV23" s="447">
        <v>16332836</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172</v>
      </c>
      <c r="F24" s="477"/>
      <c r="G24" s="477"/>
      <c r="H24" s="477"/>
      <c r="I24" s="477"/>
      <c r="J24" s="477"/>
      <c r="K24" s="478"/>
      <c r="L24" s="498">
        <v>1</v>
      </c>
      <c r="M24" s="499"/>
      <c r="N24" s="499"/>
      <c r="O24" s="499"/>
      <c r="P24" s="541"/>
      <c r="Q24" s="498">
        <v>9400</v>
      </c>
      <c r="R24" s="499"/>
      <c r="S24" s="499"/>
      <c r="T24" s="499"/>
      <c r="U24" s="499"/>
      <c r="V24" s="541"/>
      <c r="W24" s="593"/>
      <c r="X24" s="594"/>
      <c r="Y24" s="595"/>
      <c r="Z24" s="497" t="s">
        <v>173</v>
      </c>
      <c r="AA24" s="477"/>
      <c r="AB24" s="477"/>
      <c r="AC24" s="477"/>
      <c r="AD24" s="477"/>
      <c r="AE24" s="477"/>
      <c r="AF24" s="477"/>
      <c r="AG24" s="478"/>
      <c r="AH24" s="498">
        <v>399</v>
      </c>
      <c r="AI24" s="499"/>
      <c r="AJ24" s="499"/>
      <c r="AK24" s="499"/>
      <c r="AL24" s="541"/>
      <c r="AM24" s="498">
        <v>1179045</v>
      </c>
      <c r="AN24" s="499"/>
      <c r="AO24" s="499"/>
      <c r="AP24" s="499"/>
      <c r="AQ24" s="499"/>
      <c r="AR24" s="541"/>
      <c r="AS24" s="498">
        <v>2955</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11577223</v>
      </c>
      <c r="BO24" s="448"/>
      <c r="BP24" s="448"/>
      <c r="BQ24" s="448"/>
      <c r="BR24" s="448"/>
      <c r="BS24" s="448"/>
      <c r="BT24" s="448"/>
      <c r="BU24" s="449"/>
      <c r="BV24" s="447">
        <v>12003328</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175</v>
      </c>
      <c r="F25" s="477"/>
      <c r="G25" s="477"/>
      <c r="H25" s="477"/>
      <c r="I25" s="477"/>
      <c r="J25" s="477"/>
      <c r="K25" s="478"/>
      <c r="L25" s="498">
        <v>1</v>
      </c>
      <c r="M25" s="499"/>
      <c r="N25" s="499"/>
      <c r="O25" s="499"/>
      <c r="P25" s="541"/>
      <c r="Q25" s="498">
        <v>7050</v>
      </c>
      <c r="R25" s="499"/>
      <c r="S25" s="499"/>
      <c r="T25" s="499"/>
      <c r="U25" s="499"/>
      <c r="V25" s="541"/>
      <c r="W25" s="593"/>
      <c r="X25" s="594"/>
      <c r="Y25" s="595"/>
      <c r="Z25" s="497" t="s">
        <v>176</v>
      </c>
      <c r="AA25" s="477"/>
      <c r="AB25" s="477"/>
      <c r="AC25" s="477"/>
      <c r="AD25" s="477"/>
      <c r="AE25" s="477"/>
      <c r="AF25" s="477"/>
      <c r="AG25" s="478"/>
      <c r="AH25" s="498">
        <v>67</v>
      </c>
      <c r="AI25" s="499"/>
      <c r="AJ25" s="499"/>
      <c r="AK25" s="499"/>
      <c r="AL25" s="541"/>
      <c r="AM25" s="498">
        <v>184652</v>
      </c>
      <c r="AN25" s="499"/>
      <c r="AO25" s="499"/>
      <c r="AP25" s="499"/>
      <c r="AQ25" s="499"/>
      <c r="AR25" s="541"/>
      <c r="AS25" s="498">
        <v>2756</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3594117</v>
      </c>
      <c r="BO25" s="411"/>
      <c r="BP25" s="411"/>
      <c r="BQ25" s="411"/>
      <c r="BR25" s="411"/>
      <c r="BS25" s="411"/>
      <c r="BT25" s="411"/>
      <c r="BU25" s="412"/>
      <c r="BV25" s="410">
        <v>4462034</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178</v>
      </c>
      <c r="F26" s="477"/>
      <c r="G26" s="477"/>
      <c r="H26" s="477"/>
      <c r="I26" s="477"/>
      <c r="J26" s="477"/>
      <c r="K26" s="478"/>
      <c r="L26" s="498">
        <v>1</v>
      </c>
      <c r="M26" s="499"/>
      <c r="N26" s="499"/>
      <c r="O26" s="499"/>
      <c r="P26" s="541"/>
      <c r="Q26" s="498">
        <v>6100</v>
      </c>
      <c r="R26" s="499"/>
      <c r="S26" s="499"/>
      <c r="T26" s="499"/>
      <c r="U26" s="499"/>
      <c r="V26" s="541"/>
      <c r="W26" s="593"/>
      <c r="X26" s="594"/>
      <c r="Y26" s="595"/>
      <c r="Z26" s="497" t="s">
        <v>179</v>
      </c>
      <c r="AA26" s="599"/>
      <c r="AB26" s="599"/>
      <c r="AC26" s="599"/>
      <c r="AD26" s="599"/>
      <c r="AE26" s="599"/>
      <c r="AF26" s="599"/>
      <c r="AG26" s="600"/>
      <c r="AH26" s="498">
        <v>32</v>
      </c>
      <c r="AI26" s="499"/>
      <c r="AJ26" s="499"/>
      <c r="AK26" s="499"/>
      <c r="AL26" s="541"/>
      <c r="AM26" s="498">
        <v>102464</v>
      </c>
      <c r="AN26" s="499"/>
      <c r="AO26" s="499"/>
      <c r="AP26" s="499"/>
      <c r="AQ26" s="499"/>
      <c r="AR26" s="541"/>
      <c r="AS26" s="498">
        <v>3202</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138</v>
      </c>
      <c r="BO26" s="448"/>
      <c r="BP26" s="448"/>
      <c r="BQ26" s="448"/>
      <c r="BR26" s="448"/>
      <c r="BS26" s="448"/>
      <c r="BT26" s="448"/>
      <c r="BU26" s="449"/>
      <c r="BV26" s="447" t="s">
        <v>138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181</v>
      </c>
      <c r="F27" s="477"/>
      <c r="G27" s="477"/>
      <c r="H27" s="477"/>
      <c r="I27" s="477"/>
      <c r="J27" s="477"/>
      <c r="K27" s="478"/>
      <c r="L27" s="498">
        <v>1</v>
      </c>
      <c r="M27" s="499"/>
      <c r="N27" s="499"/>
      <c r="O27" s="499"/>
      <c r="P27" s="541"/>
      <c r="Q27" s="498">
        <v>4700</v>
      </c>
      <c r="R27" s="499"/>
      <c r="S27" s="499"/>
      <c r="T27" s="499"/>
      <c r="U27" s="499"/>
      <c r="V27" s="541"/>
      <c r="W27" s="593"/>
      <c r="X27" s="594"/>
      <c r="Y27" s="595"/>
      <c r="Z27" s="497" t="s">
        <v>182</v>
      </c>
      <c r="AA27" s="477"/>
      <c r="AB27" s="477"/>
      <c r="AC27" s="477"/>
      <c r="AD27" s="477"/>
      <c r="AE27" s="477"/>
      <c r="AF27" s="477"/>
      <c r="AG27" s="478"/>
      <c r="AH27" s="498">
        <v>5</v>
      </c>
      <c r="AI27" s="499"/>
      <c r="AJ27" s="499"/>
      <c r="AK27" s="499"/>
      <c r="AL27" s="541"/>
      <c r="AM27" s="498">
        <v>20545</v>
      </c>
      <c r="AN27" s="499"/>
      <c r="AO27" s="499"/>
      <c r="AP27" s="499"/>
      <c r="AQ27" s="499"/>
      <c r="AR27" s="541"/>
      <c r="AS27" s="498">
        <v>4109</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v>179484</v>
      </c>
      <c r="BO27" s="567"/>
      <c r="BP27" s="567"/>
      <c r="BQ27" s="567"/>
      <c r="BR27" s="567"/>
      <c r="BS27" s="567"/>
      <c r="BT27" s="567"/>
      <c r="BU27" s="568"/>
      <c r="BV27" s="566">
        <v>179483</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184</v>
      </c>
      <c r="F28" s="477"/>
      <c r="G28" s="477"/>
      <c r="H28" s="477"/>
      <c r="I28" s="477"/>
      <c r="J28" s="477"/>
      <c r="K28" s="478"/>
      <c r="L28" s="498">
        <v>1</v>
      </c>
      <c r="M28" s="499"/>
      <c r="N28" s="499"/>
      <c r="O28" s="499"/>
      <c r="P28" s="541"/>
      <c r="Q28" s="498">
        <v>4180</v>
      </c>
      <c r="R28" s="499"/>
      <c r="S28" s="499"/>
      <c r="T28" s="499"/>
      <c r="U28" s="499"/>
      <c r="V28" s="541"/>
      <c r="W28" s="593"/>
      <c r="X28" s="594"/>
      <c r="Y28" s="595"/>
      <c r="Z28" s="497" t="s">
        <v>185</v>
      </c>
      <c r="AA28" s="477"/>
      <c r="AB28" s="477"/>
      <c r="AC28" s="477"/>
      <c r="AD28" s="477"/>
      <c r="AE28" s="477"/>
      <c r="AF28" s="477"/>
      <c r="AG28" s="478"/>
      <c r="AH28" s="498" t="s">
        <v>137</v>
      </c>
      <c r="AI28" s="499"/>
      <c r="AJ28" s="499"/>
      <c r="AK28" s="499"/>
      <c r="AL28" s="541"/>
      <c r="AM28" s="498" t="s">
        <v>137</v>
      </c>
      <c r="AN28" s="499"/>
      <c r="AO28" s="499"/>
      <c r="AP28" s="499"/>
      <c r="AQ28" s="499"/>
      <c r="AR28" s="541"/>
      <c r="AS28" s="498" t="s">
        <v>137</v>
      </c>
      <c r="AT28" s="499"/>
      <c r="AU28" s="499"/>
      <c r="AV28" s="499"/>
      <c r="AW28" s="499"/>
      <c r="AX28" s="500"/>
      <c r="AY28" s="601" t="s">
        <v>186</v>
      </c>
      <c r="AZ28" s="602"/>
      <c r="BA28" s="602"/>
      <c r="BB28" s="603"/>
      <c r="BC28" s="407" t="s">
        <v>48</v>
      </c>
      <c r="BD28" s="408"/>
      <c r="BE28" s="408"/>
      <c r="BF28" s="408"/>
      <c r="BG28" s="408"/>
      <c r="BH28" s="408"/>
      <c r="BI28" s="408"/>
      <c r="BJ28" s="408"/>
      <c r="BK28" s="408"/>
      <c r="BL28" s="408"/>
      <c r="BM28" s="409"/>
      <c r="BN28" s="410">
        <v>5730302</v>
      </c>
      <c r="BO28" s="411"/>
      <c r="BP28" s="411"/>
      <c r="BQ28" s="411"/>
      <c r="BR28" s="411"/>
      <c r="BS28" s="411"/>
      <c r="BT28" s="411"/>
      <c r="BU28" s="412"/>
      <c r="BV28" s="410">
        <v>3486420</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187</v>
      </c>
      <c r="F29" s="477"/>
      <c r="G29" s="477"/>
      <c r="H29" s="477"/>
      <c r="I29" s="477"/>
      <c r="J29" s="477"/>
      <c r="K29" s="478"/>
      <c r="L29" s="498">
        <v>20</v>
      </c>
      <c r="M29" s="499"/>
      <c r="N29" s="499"/>
      <c r="O29" s="499"/>
      <c r="P29" s="541"/>
      <c r="Q29" s="498">
        <v>3930</v>
      </c>
      <c r="R29" s="499"/>
      <c r="S29" s="499"/>
      <c r="T29" s="499"/>
      <c r="U29" s="499"/>
      <c r="V29" s="541"/>
      <c r="W29" s="596"/>
      <c r="X29" s="597"/>
      <c r="Y29" s="598"/>
      <c r="Z29" s="497" t="s">
        <v>188</v>
      </c>
      <c r="AA29" s="477"/>
      <c r="AB29" s="477"/>
      <c r="AC29" s="477"/>
      <c r="AD29" s="477"/>
      <c r="AE29" s="477"/>
      <c r="AF29" s="477"/>
      <c r="AG29" s="478"/>
      <c r="AH29" s="498">
        <v>404</v>
      </c>
      <c r="AI29" s="499"/>
      <c r="AJ29" s="499"/>
      <c r="AK29" s="499"/>
      <c r="AL29" s="541"/>
      <c r="AM29" s="498">
        <v>1199590</v>
      </c>
      <c r="AN29" s="499"/>
      <c r="AO29" s="499"/>
      <c r="AP29" s="499"/>
      <c r="AQ29" s="499"/>
      <c r="AR29" s="541"/>
      <c r="AS29" s="498">
        <v>2969</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v>614983</v>
      </c>
      <c r="BO29" s="448"/>
      <c r="BP29" s="448"/>
      <c r="BQ29" s="448"/>
      <c r="BR29" s="448"/>
      <c r="BS29" s="448"/>
      <c r="BT29" s="448"/>
      <c r="BU29" s="449"/>
      <c r="BV29" s="447">
        <v>614977</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100</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2890490</v>
      </c>
      <c r="BO30" s="567"/>
      <c r="BP30" s="567"/>
      <c r="BQ30" s="567"/>
      <c r="BR30" s="567"/>
      <c r="BS30" s="567"/>
      <c r="BT30" s="567"/>
      <c r="BU30" s="568"/>
      <c r="BV30" s="566">
        <v>2244965</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197</v>
      </c>
      <c r="V33" s="471"/>
      <c r="W33" s="436" t="s">
        <v>199</v>
      </c>
      <c r="X33" s="436"/>
      <c r="Y33" s="436"/>
      <c r="Z33" s="436"/>
      <c r="AA33" s="436"/>
      <c r="AB33" s="436"/>
      <c r="AC33" s="436"/>
      <c r="AD33" s="436"/>
      <c r="AE33" s="436"/>
      <c r="AF33" s="436"/>
      <c r="AG33" s="436"/>
      <c r="AH33" s="436"/>
      <c r="AI33" s="436"/>
      <c r="AJ33" s="436"/>
      <c r="AK33" s="436"/>
      <c r="AL33" s="203"/>
      <c r="AM33" s="471" t="s">
        <v>200</v>
      </c>
      <c r="AN33" s="471"/>
      <c r="AO33" s="436" t="s">
        <v>198</v>
      </c>
      <c r="AP33" s="436"/>
      <c r="AQ33" s="436"/>
      <c r="AR33" s="436"/>
      <c r="AS33" s="436"/>
      <c r="AT33" s="436"/>
      <c r="AU33" s="436"/>
      <c r="AV33" s="436"/>
      <c r="AW33" s="436"/>
      <c r="AX33" s="436"/>
      <c r="AY33" s="436"/>
      <c r="AZ33" s="436"/>
      <c r="BA33" s="436"/>
      <c r="BB33" s="436"/>
      <c r="BC33" s="436"/>
      <c r="BD33" s="204"/>
      <c r="BE33" s="436" t="s">
        <v>201</v>
      </c>
      <c r="BF33" s="436"/>
      <c r="BG33" s="436" t="s">
        <v>202</v>
      </c>
      <c r="BH33" s="436"/>
      <c r="BI33" s="436"/>
      <c r="BJ33" s="436"/>
      <c r="BK33" s="436"/>
      <c r="BL33" s="436"/>
      <c r="BM33" s="436"/>
      <c r="BN33" s="436"/>
      <c r="BO33" s="436"/>
      <c r="BP33" s="436"/>
      <c r="BQ33" s="436"/>
      <c r="BR33" s="436"/>
      <c r="BS33" s="436"/>
      <c r="BT33" s="436"/>
      <c r="BU33" s="436"/>
      <c r="BV33" s="204"/>
      <c r="BW33" s="471" t="s">
        <v>201</v>
      </c>
      <c r="BX33" s="471"/>
      <c r="BY33" s="436" t="s">
        <v>203</v>
      </c>
      <c r="BZ33" s="436"/>
      <c r="CA33" s="436"/>
      <c r="CB33" s="436"/>
      <c r="CC33" s="436"/>
      <c r="CD33" s="436"/>
      <c r="CE33" s="436"/>
      <c r="CF33" s="436"/>
      <c r="CG33" s="436"/>
      <c r="CH33" s="436"/>
      <c r="CI33" s="436"/>
      <c r="CJ33" s="436"/>
      <c r="CK33" s="436"/>
      <c r="CL33" s="436"/>
      <c r="CM33" s="436"/>
      <c r="CN33" s="203"/>
      <c r="CO33" s="471" t="s">
        <v>200</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4</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7</v>
      </c>
      <c r="AN34" s="637"/>
      <c r="AO34" s="638" t="str">
        <f>IF('各会計、関係団体の財政状況及び健全化判断比率'!B31="","",'各会計、関係団体の財政状況及び健全化判断比率'!B31)</f>
        <v>天童市民病院事業会計</v>
      </c>
      <c r="AP34" s="638"/>
      <c r="AQ34" s="638"/>
      <c r="AR34" s="638"/>
      <c r="AS34" s="638"/>
      <c r="AT34" s="638"/>
      <c r="AU34" s="638"/>
      <c r="AV34" s="638"/>
      <c r="AW34" s="638"/>
      <c r="AX34" s="638"/>
      <c r="AY34" s="638"/>
      <c r="AZ34" s="638"/>
      <c r="BA34" s="638"/>
      <c r="BB34" s="638"/>
      <c r="BC34" s="638"/>
      <c r="BD34" s="178"/>
      <c r="BE34" s="637">
        <f>IF(BG34="","",MAX(C34:D43,U34:V43,AM34:AN43)+1)</f>
        <v>10</v>
      </c>
      <c r="BF34" s="637"/>
      <c r="BG34" s="638" t="str">
        <f>IF('各会計、関係団体の財政状況及び健全化判断比率'!B34="","",'各会計、関係団体の財政状況及び健全化判断比率'!B34)</f>
        <v>工業団地整備事業特別会計</v>
      </c>
      <c r="BH34" s="638"/>
      <c r="BI34" s="638"/>
      <c r="BJ34" s="638"/>
      <c r="BK34" s="638"/>
      <c r="BL34" s="638"/>
      <c r="BM34" s="638"/>
      <c r="BN34" s="638"/>
      <c r="BO34" s="638"/>
      <c r="BP34" s="638"/>
      <c r="BQ34" s="638"/>
      <c r="BR34" s="638"/>
      <c r="BS34" s="638"/>
      <c r="BT34" s="638"/>
      <c r="BU34" s="638"/>
      <c r="BV34" s="178"/>
      <c r="BW34" s="637">
        <f>IF(BY34="","",MAX(C34:D43,U34:V43,AM34:AN43,BE34:BF43)+1)</f>
        <v>11</v>
      </c>
      <c r="BX34" s="637"/>
      <c r="BY34" s="638" t="str">
        <f>IF('各会計、関係団体の財政状況及び健全化判断比率'!B68="","",'各会計、関係団体の財政状況及び健全化判断比率'!B68)</f>
        <v>東根市外二市一町共立衛生処理組合</v>
      </c>
      <c r="BZ34" s="638"/>
      <c r="CA34" s="638"/>
      <c r="CB34" s="638"/>
      <c r="CC34" s="638"/>
      <c r="CD34" s="638"/>
      <c r="CE34" s="638"/>
      <c r="CF34" s="638"/>
      <c r="CG34" s="638"/>
      <c r="CH34" s="638"/>
      <c r="CI34" s="638"/>
      <c r="CJ34" s="638"/>
      <c r="CK34" s="638"/>
      <c r="CL34" s="638"/>
      <c r="CM34" s="638"/>
      <c r="CN34" s="178"/>
      <c r="CO34" s="637">
        <f>IF(CQ34="","",MAX(C34:D43,U34:V43,AM34:AN43,BE34:BF43,BW34:BX43)+1)</f>
        <v>16</v>
      </c>
      <c r="CP34" s="637"/>
      <c r="CQ34" s="638" t="str">
        <f>IF('各会計、関係団体の財政状況及び健全化判断比率'!BS7="","",'各会計、関係団体の財政状況及び健全化判断比率'!BS7)</f>
        <v>スポーツクラブ天童</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用地買収特別会計</v>
      </c>
      <c r="F35" s="638"/>
      <c r="G35" s="638"/>
      <c r="H35" s="638"/>
      <c r="I35" s="638"/>
      <c r="J35" s="638"/>
      <c r="K35" s="638"/>
      <c r="L35" s="638"/>
      <c r="M35" s="638"/>
      <c r="N35" s="638"/>
      <c r="O35" s="638"/>
      <c r="P35" s="638"/>
      <c r="Q35" s="638"/>
      <c r="R35" s="638"/>
      <c r="S35" s="638"/>
      <c r="T35" s="178"/>
      <c r="U35" s="637">
        <f>IF(W35="","",U34+1)</f>
        <v>5</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8</v>
      </c>
      <c r="AN35" s="637"/>
      <c r="AO35" s="638" t="str">
        <f>IF('各会計、関係団体の財政状況及び健全化判断比率'!B32="","",'各会計、関係団体の財政状況及び健全化判断比率'!B32)</f>
        <v>天童市水道事業会計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12</v>
      </c>
      <c r="BX35" s="637"/>
      <c r="BY35" s="638" t="str">
        <f>IF('各会計、関係団体の財政状況及び健全化判断比率'!B69="","",'各会計、関係団体の財政状況及び健全化判断比率'!B69)</f>
        <v>山形県消防補償等組合</v>
      </c>
      <c r="BZ35" s="638"/>
      <c r="CA35" s="638"/>
      <c r="CB35" s="638"/>
      <c r="CC35" s="638"/>
      <c r="CD35" s="638"/>
      <c r="CE35" s="638"/>
      <c r="CF35" s="638"/>
      <c r="CG35" s="638"/>
      <c r="CH35" s="638"/>
      <c r="CI35" s="638"/>
      <c r="CJ35" s="638"/>
      <c r="CK35" s="638"/>
      <c r="CL35" s="638"/>
      <c r="CM35" s="638"/>
      <c r="CN35" s="178"/>
      <c r="CO35" s="637">
        <f t="shared" ref="CO35:CO43" si="3">IF(CQ35="","",CO34+1)</f>
        <v>17</v>
      </c>
      <c r="CP35" s="637"/>
      <c r="CQ35" s="638" t="str">
        <f>IF('各会計、関係団体の財政状況及び健全化判断比率'!BS8="","",'各会計、関係団体の財政状況及び健全化判断比率'!BS8)</f>
        <v>天童ターミナルビル</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f>IF(E36="","",C35+1)</f>
        <v>3</v>
      </c>
      <c r="D36" s="637"/>
      <c r="E36" s="638" t="str">
        <f>IF('各会計、関係団体の財政状況及び健全化判断比率'!B9="","",'各会計、関係団体の財政状況及び健全化判断比率'!B9)</f>
        <v>市民墓地特別会計</v>
      </c>
      <c r="F36" s="638"/>
      <c r="G36" s="638"/>
      <c r="H36" s="638"/>
      <c r="I36" s="638"/>
      <c r="J36" s="638"/>
      <c r="K36" s="638"/>
      <c r="L36" s="638"/>
      <c r="M36" s="638"/>
      <c r="N36" s="638"/>
      <c r="O36" s="638"/>
      <c r="P36" s="638"/>
      <c r="Q36" s="638"/>
      <c r="R36" s="638"/>
      <c r="S36" s="638"/>
      <c r="T36" s="178"/>
      <c r="U36" s="637">
        <f t="shared" ref="U36:U43" si="4">IF(W36="","",U35+1)</f>
        <v>6</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f t="shared" si="0"/>
        <v>9</v>
      </c>
      <c r="AN36" s="637"/>
      <c r="AO36" s="638" t="str">
        <f>IF('各会計、関係団体の財政状況及び健全化判断比率'!B33="","",'各会計、関係団体の財政状況及び健全化判断比率'!B33)</f>
        <v>天童市公共下水道事業会計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13</v>
      </c>
      <c r="BX36" s="637"/>
      <c r="BY36" s="638" t="str">
        <f>IF('各会計、関係団体の財政状況及び健全化判断比率'!B70="","",'各会計、関係団体の財政状況及び健全化判断比率'!B70)</f>
        <v>山形県自治会館管理組合</v>
      </c>
      <c r="BZ36" s="638"/>
      <c r="CA36" s="638"/>
      <c r="CB36" s="638"/>
      <c r="CC36" s="638"/>
      <c r="CD36" s="638"/>
      <c r="CE36" s="638"/>
      <c r="CF36" s="638"/>
      <c r="CG36" s="638"/>
      <c r="CH36" s="638"/>
      <c r="CI36" s="638"/>
      <c r="CJ36" s="638"/>
      <c r="CK36" s="638"/>
      <c r="CL36" s="638"/>
      <c r="CM36" s="638"/>
      <c r="CN36" s="178"/>
      <c r="CO36" s="637">
        <f t="shared" si="3"/>
        <v>18</v>
      </c>
      <c r="CP36" s="637"/>
      <c r="CQ36" s="638" t="str">
        <f>IF('各会計、関係団体の財政状況及び健全化判断比率'!BS9="","",'各会計、関係団体の財政状況及び健全化判断比率'!BS9)</f>
        <v>天童文化・スポーツ事業団</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14</v>
      </c>
      <c r="BX37" s="637"/>
      <c r="BY37" s="638" t="str">
        <f>IF('各会計、関係団体の財政状況及び健全化判断比率'!B71="","",'各会計、関係団体の財政状況及び健全化判断比率'!B71)</f>
        <v>山形県後期高齢者医療広域連合（普通会計分）</v>
      </c>
      <c r="BZ37" s="638"/>
      <c r="CA37" s="638"/>
      <c r="CB37" s="638"/>
      <c r="CC37" s="638"/>
      <c r="CD37" s="638"/>
      <c r="CE37" s="638"/>
      <c r="CF37" s="638"/>
      <c r="CG37" s="638"/>
      <c r="CH37" s="638"/>
      <c r="CI37" s="638"/>
      <c r="CJ37" s="638"/>
      <c r="CK37" s="638"/>
      <c r="CL37" s="638"/>
      <c r="CM37" s="638"/>
      <c r="CN37" s="178"/>
      <c r="CO37" s="637">
        <f t="shared" si="3"/>
        <v>19</v>
      </c>
      <c r="CP37" s="637"/>
      <c r="CQ37" s="638" t="str">
        <f>IF('各会計、関係団体の財政状況及び健全化判断比率'!BS10="","",'各会計、関係団体の財政状況及び健全化判断比率'!BS10)</f>
        <v>天童市土地開発公社</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15</v>
      </c>
      <c r="BX38" s="637"/>
      <c r="BY38" s="638" t="str">
        <f>IF('各会計、関係団体の財政状況及び健全化判断比率'!B72="","",'各会計、関係団体の財政状況及び健全化判断比率'!B72)</f>
        <v>山形県後期高齢者医療広域連合（事業会計分）</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602</v>
      </c>
    </row>
    <row r="54" spans="5:113" x14ac:dyDescent="0.15"/>
    <row r="55" spans="5:113" x14ac:dyDescent="0.15"/>
    <row r="56" spans="5:113" x14ac:dyDescent="0.15"/>
  </sheetData>
  <sheetProtection algorithmName="SHA-512" hashValue="tsT3Ziyge2mENsDsQpcqkdG9J2K/JnHPNuEjs8j6OHd0tQIkye1jkTs4aFskBAmWFoGxsV2oG7MEOA3zbao0jg==" saltValue="vOPiZVdzJ5cl2HurVKNkl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6" t="s">
        <v>570</v>
      </c>
      <c r="D34" s="1216"/>
      <c r="E34" s="1217"/>
      <c r="F34" s="32">
        <v>9.57</v>
      </c>
      <c r="G34" s="33">
        <v>10.39</v>
      </c>
      <c r="H34" s="33">
        <v>10.09</v>
      </c>
      <c r="I34" s="33">
        <v>14.57</v>
      </c>
      <c r="J34" s="34">
        <v>12.18</v>
      </c>
      <c r="K34" s="22"/>
      <c r="L34" s="22"/>
      <c r="M34" s="22"/>
      <c r="N34" s="22"/>
      <c r="O34" s="22"/>
      <c r="P34" s="22"/>
    </row>
    <row r="35" spans="1:16" ht="39" customHeight="1" x14ac:dyDescent="0.15">
      <c r="A35" s="22"/>
      <c r="B35" s="35"/>
      <c r="C35" s="1210" t="s">
        <v>571</v>
      </c>
      <c r="D35" s="1211"/>
      <c r="E35" s="1212"/>
      <c r="F35" s="36">
        <v>11.36</v>
      </c>
      <c r="G35" s="37">
        <v>10.72</v>
      </c>
      <c r="H35" s="37">
        <v>12.56</v>
      </c>
      <c r="I35" s="37">
        <v>12.06</v>
      </c>
      <c r="J35" s="38">
        <v>11.14</v>
      </c>
      <c r="K35" s="22"/>
      <c r="L35" s="22"/>
      <c r="M35" s="22"/>
      <c r="N35" s="22"/>
      <c r="O35" s="22"/>
      <c r="P35" s="22"/>
    </row>
    <row r="36" spans="1:16" ht="39" customHeight="1" x14ac:dyDescent="0.15">
      <c r="A36" s="22"/>
      <c r="B36" s="35"/>
      <c r="C36" s="1210" t="s">
        <v>572</v>
      </c>
      <c r="D36" s="1211"/>
      <c r="E36" s="1212"/>
      <c r="F36" s="36">
        <v>2.0099999999999998</v>
      </c>
      <c r="G36" s="37">
        <v>2.0299999999999998</v>
      </c>
      <c r="H36" s="37">
        <v>2.85</v>
      </c>
      <c r="I36" s="37">
        <v>3.96</v>
      </c>
      <c r="J36" s="38">
        <v>6.32</v>
      </c>
      <c r="K36" s="22"/>
      <c r="L36" s="22"/>
      <c r="M36" s="22"/>
      <c r="N36" s="22"/>
      <c r="O36" s="22"/>
      <c r="P36" s="22"/>
    </row>
    <row r="37" spans="1:16" ht="39" customHeight="1" x14ac:dyDescent="0.15">
      <c r="A37" s="22"/>
      <c r="B37" s="35"/>
      <c r="C37" s="1210" t="s">
        <v>573</v>
      </c>
      <c r="D37" s="1211"/>
      <c r="E37" s="1212"/>
      <c r="F37" s="36">
        <v>6</v>
      </c>
      <c r="G37" s="37">
        <v>6.44</v>
      </c>
      <c r="H37" s="37">
        <v>5.95</v>
      </c>
      <c r="I37" s="37">
        <v>5.71</v>
      </c>
      <c r="J37" s="38">
        <v>5.78</v>
      </c>
      <c r="K37" s="22"/>
      <c r="L37" s="22"/>
      <c r="M37" s="22"/>
      <c r="N37" s="22"/>
      <c r="O37" s="22"/>
      <c r="P37" s="22"/>
    </row>
    <row r="38" spans="1:16" ht="39" customHeight="1" x14ac:dyDescent="0.15">
      <c r="A38" s="22"/>
      <c r="B38" s="35"/>
      <c r="C38" s="1210" t="s">
        <v>574</v>
      </c>
      <c r="D38" s="1211"/>
      <c r="E38" s="1212"/>
      <c r="F38" s="36">
        <v>1.54</v>
      </c>
      <c r="G38" s="37">
        <v>1.59</v>
      </c>
      <c r="H38" s="37">
        <v>2.09</v>
      </c>
      <c r="I38" s="37">
        <v>2.06</v>
      </c>
      <c r="J38" s="38">
        <v>2.27</v>
      </c>
      <c r="K38" s="22"/>
      <c r="L38" s="22"/>
      <c r="M38" s="22"/>
      <c r="N38" s="22"/>
      <c r="O38" s="22"/>
      <c r="P38" s="22"/>
    </row>
    <row r="39" spans="1:16" ht="39" customHeight="1" x14ac:dyDescent="0.15">
      <c r="A39" s="22"/>
      <c r="B39" s="35"/>
      <c r="C39" s="1210" t="s">
        <v>575</v>
      </c>
      <c r="D39" s="1211"/>
      <c r="E39" s="1212"/>
      <c r="F39" s="36">
        <v>4.2</v>
      </c>
      <c r="G39" s="37">
        <v>1.02</v>
      </c>
      <c r="H39" s="37">
        <v>1.2</v>
      </c>
      <c r="I39" s="37">
        <v>1.81</v>
      </c>
      <c r="J39" s="38">
        <v>1.83</v>
      </c>
      <c r="K39" s="22"/>
      <c r="L39" s="22"/>
      <c r="M39" s="22"/>
      <c r="N39" s="22"/>
      <c r="O39" s="22"/>
      <c r="P39" s="22"/>
    </row>
    <row r="40" spans="1:16" ht="39" customHeight="1" x14ac:dyDescent="0.15">
      <c r="A40" s="22"/>
      <c r="B40" s="35"/>
      <c r="C40" s="1210" t="s">
        <v>576</v>
      </c>
      <c r="D40" s="1211"/>
      <c r="E40" s="1212"/>
      <c r="F40" s="36">
        <v>0.57999999999999996</v>
      </c>
      <c r="G40" s="37">
        <v>0</v>
      </c>
      <c r="H40" s="37">
        <v>0</v>
      </c>
      <c r="I40" s="37">
        <v>0</v>
      </c>
      <c r="J40" s="38">
        <v>0.89</v>
      </c>
      <c r="K40" s="22"/>
      <c r="L40" s="22"/>
      <c r="M40" s="22"/>
      <c r="N40" s="22"/>
      <c r="O40" s="22"/>
      <c r="P40" s="22"/>
    </row>
    <row r="41" spans="1:16" ht="39" customHeight="1" x14ac:dyDescent="0.15">
      <c r="A41" s="22"/>
      <c r="B41" s="35"/>
      <c r="C41" s="1210" t="s">
        <v>577</v>
      </c>
      <c r="D41" s="1211"/>
      <c r="E41" s="1212"/>
      <c r="F41" s="36">
        <v>0.14000000000000001</v>
      </c>
      <c r="G41" s="37">
        <v>0.13</v>
      </c>
      <c r="H41" s="37">
        <v>0.14000000000000001</v>
      </c>
      <c r="I41" s="37">
        <v>0.15</v>
      </c>
      <c r="J41" s="38">
        <v>0.16</v>
      </c>
      <c r="K41" s="22"/>
      <c r="L41" s="22"/>
      <c r="M41" s="22"/>
      <c r="N41" s="22"/>
      <c r="O41" s="22"/>
      <c r="P41" s="22"/>
    </row>
    <row r="42" spans="1:16" ht="39" customHeight="1" x14ac:dyDescent="0.15">
      <c r="A42" s="22"/>
      <c r="B42" s="39"/>
      <c r="C42" s="1210" t="s">
        <v>578</v>
      </c>
      <c r="D42" s="1211"/>
      <c r="E42" s="1212"/>
      <c r="F42" s="36" t="s">
        <v>521</v>
      </c>
      <c r="G42" s="37" t="s">
        <v>521</v>
      </c>
      <c r="H42" s="37" t="s">
        <v>521</v>
      </c>
      <c r="I42" s="37" t="s">
        <v>521</v>
      </c>
      <c r="J42" s="38" t="s">
        <v>521</v>
      </c>
      <c r="K42" s="22"/>
      <c r="L42" s="22"/>
      <c r="M42" s="22"/>
      <c r="N42" s="22"/>
      <c r="O42" s="22"/>
      <c r="P42" s="22"/>
    </row>
    <row r="43" spans="1:16" ht="39" customHeight="1" thickBot="1" x14ac:dyDescent="0.2">
      <c r="A43" s="22"/>
      <c r="B43" s="40"/>
      <c r="C43" s="1213" t="s">
        <v>579</v>
      </c>
      <c r="D43" s="1214"/>
      <c r="E43" s="1215"/>
      <c r="F43" s="41">
        <v>0.05</v>
      </c>
      <c r="G43" s="42">
        <v>0.05</v>
      </c>
      <c r="H43" s="42">
        <v>0.06</v>
      </c>
      <c r="I43" s="42">
        <v>0.06</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fqvadtrhqStfc/8zpiiwLxQ3sKrDDR+H65FPxyL89DdtBcKMBFounQpspZ/Xg+MVzkwfHpmeZT7ioPbd01iLA==" saltValue="R/HQbDE2IgzpT8epI6yZ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2250</v>
      </c>
      <c r="L45" s="60">
        <v>2347</v>
      </c>
      <c r="M45" s="60">
        <v>2217</v>
      </c>
      <c r="N45" s="60">
        <v>2232</v>
      </c>
      <c r="O45" s="61">
        <v>2286</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521</v>
      </c>
      <c r="L46" s="64" t="s">
        <v>521</v>
      </c>
      <c r="M46" s="64" t="s">
        <v>521</v>
      </c>
      <c r="N46" s="64" t="s">
        <v>521</v>
      </c>
      <c r="O46" s="65" t="s">
        <v>521</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521</v>
      </c>
      <c r="L47" s="64" t="s">
        <v>521</v>
      </c>
      <c r="M47" s="64" t="s">
        <v>521</v>
      </c>
      <c r="N47" s="64" t="s">
        <v>521</v>
      </c>
      <c r="O47" s="65" t="s">
        <v>521</v>
      </c>
      <c r="P47" s="48"/>
      <c r="Q47" s="48"/>
      <c r="R47" s="48"/>
      <c r="S47" s="48"/>
      <c r="T47" s="48"/>
      <c r="U47" s="48"/>
    </row>
    <row r="48" spans="1:21" ht="30.75" customHeight="1" x14ac:dyDescent="0.15">
      <c r="A48" s="48"/>
      <c r="B48" s="1220"/>
      <c r="C48" s="1221"/>
      <c r="D48" s="62"/>
      <c r="E48" s="1226" t="s">
        <v>15</v>
      </c>
      <c r="F48" s="1226"/>
      <c r="G48" s="1226"/>
      <c r="H48" s="1226"/>
      <c r="I48" s="1226"/>
      <c r="J48" s="1227"/>
      <c r="K48" s="63">
        <v>610</v>
      </c>
      <c r="L48" s="64">
        <v>400</v>
      </c>
      <c r="M48" s="64">
        <v>358</v>
      </c>
      <c r="N48" s="64">
        <v>546</v>
      </c>
      <c r="O48" s="65">
        <v>451</v>
      </c>
      <c r="P48" s="48"/>
      <c r="Q48" s="48"/>
      <c r="R48" s="48"/>
      <c r="S48" s="48"/>
      <c r="T48" s="48"/>
      <c r="U48" s="48"/>
    </row>
    <row r="49" spans="1:21" ht="30.75" customHeight="1" x14ac:dyDescent="0.15">
      <c r="A49" s="48"/>
      <c r="B49" s="1220"/>
      <c r="C49" s="1221"/>
      <c r="D49" s="62"/>
      <c r="E49" s="1226" t="s">
        <v>16</v>
      </c>
      <c r="F49" s="1226"/>
      <c r="G49" s="1226"/>
      <c r="H49" s="1226"/>
      <c r="I49" s="1226"/>
      <c r="J49" s="1227"/>
      <c r="K49" s="63">
        <v>54</v>
      </c>
      <c r="L49" s="64">
        <v>59</v>
      </c>
      <c r="M49" s="64">
        <v>54</v>
      </c>
      <c r="N49" s="64">
        <v>54</v>
      </c>
      <c r="O49" s="65">
        <v>73</v>
      </c>
      <c r="P49" s="48"/>
      <c r="Q49" s="48"/>
      <c r="R49" s="48"/>
      <c r="S49" s="48"/>
      <c r="T49" s="48"/>
      <c r="U49" s="48"/>
    </row>
    <row r="50" spans="1:21" ht="30.75" customHeight="1" x14ac:dyDescent="0.15">
      <c r="A50" s="48"/>
      <c r="B50" s="1220"/>
      <c r="C50" s="1221"/>
      <c r="D50" s="62"/>
      <c r="E50" s="1226" t="s">
        <v>17</v>
      </c>
      <c r="F50" s="1226"/>
      <c r="G50" s="1226"/>
      <c r="H50" s="1226"/>
      <c r="I50" s="1226"/>
      <c r="J50" s="1227"/>
      <c r="K50" s="63">
        <v>55</v>
      </c>
      <c r="L50" s="64">
        <v>31</v>
      </c>
      <c r="M50" s="64">
        <v>31</v>
      </c>
      <c r="N50" s="64">
        <v>31</v>
      </c>
      <c r="O50" s="65">
        <v>31</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521</v>
      </c>
      <c r="L51" s="64" t="s">
        <v>521</v>
      </c>
      <c r="M51" s="64" t="s">
        <v>521</v>
      </c>
      <c r="N51" s="64" t="s">
        <v>521</v>
      </c>
      <c r="O51" s="65" t="s">
        <v>521</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2288</v>
      </c>
      <c r="L52" s="64">
        <v>2284</v>
      </c>
      <c r="M52" s="64">
        <v>2229</v>
      </c>
      <c r="N52" s="64">
        <v>2303</v>
      </c>
      <c r="O52" s="65">
        <v>2332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681</v>
      </c>
      <c r="L53" s="69">
        <v>553</v>
      </c>
      <c r="M53" s="69">
        <v>431</v>
      </c>
      <c r="N53" s="69">
        <v>560</v>
      </c>
      <c r="O53" s="70">
        <v>509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34" t="s">
        <v>25</v>
      </c>
      <c r="C57" s="1235"/>
      <c r="D57" s="1238" t="s">
        <v>26</v>
      </c>
      <c r="E57" s="1239"/>
      <c r="F57" s="1239"/>
      <c r="G57" s="1239"/>
      <c r="H57" s="1239"/>
      <c r="I57" s="1239"/>
      <c r="J57" s="1240"/>
      <c r="K57" s="83" t="s">
        <v>601</v>
      </c>
      <c r="L57" s="84" t="s">
        <v>601</v>
      </c>
      <c r="M57" s="84" t="s">
        <v>601</v>
      </c>
      <c r="N57" s="84" t="s">
        <v>601</v>
      </c>
      <c r="O57" s="85" t="s">
        <v>601</v>
      </c>
    </row>
    <row r="58" spans="1:21" ht="31.5" customHeight="1" thickBot="1" x14ac:dyDescent="0.2">
      <c r="B58" s="1236"/>
      <c r="C58" s="1237"/>
      <c r="D58" s="1241" t="s">
        <v>27</v>
      </c>
      <c r="E58" s="1242"/>
      <c r="F58" s="1242"/>
      <c r="G58" s="1242"/>
      <c r="H58" s="1242"/>
      <c r="I58" s="1242"/>
      <c r="J58" s="1243"/>
      <c r="K58" s="86" t="s">
        <v>601</v>
      </c>
      <c r="L58" s="87" t="s">
        <v>601</v>
      </c>
      <c r="M58" s="87" t="s">
        <v>601</v>
      </c>
      <c r="N58" s="87" t="s">
        <v>601</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jTHVWFWjftMnoRNUPcWyWpFMPEHK0EGEHEV3NF5S5ho4GJPeUu6rsp8lw8r0BETMIzc0bp9L7KoQkh0qrKSHA==" saltValue="fnSB4E4S9IlaZum0XK4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44" t="s">
        <v>30</v>
      </c>
      <c r="C41" s="1245"/>
      <c r="D41" s="102"/>
      <c r="E41" s="1250" t="s">
        <v>31</v>
      </c>
      <c r="F41" s="1250"/>
      <c r="G41" s="1250"/>
      <c r="H41" s="1251"/>
      <c r="I41" s="351">
        <v>23518</v>
      </c>
      <c r="J41" s="352">
        <v>22622</v>
      </c>
      <c r="K41" s="352">
        <v>22403</v>
      </c>
      <c r="L41" s="352">
        <v>22170</v>
      </c>
      <c r="M41" s="353">
        <v>21949</v>
      </c>
    </row>
    <row r="42" spans="2:13" ht="27.75" customHeight="1" x14ac:dyDescent="0.15">
      <c r="B42" s="1246"/>
      <c r="C42" s="1247"/>
      <c r="D42" s="103"/>
      <c r="E42" s="1252" t="s">
        <v>32</v>
      </c>
      <c r="F42" s="1252"/>
      <c r="G42" s="1252"/>
      <c r="H42" s="1253"/>
      <c r="I42" s="354">
        <v>625</v>
      </c>
      <c r="J42" s="355">
        <v>594</v>
      </c>
      <c r="K42" s="355">
        <v>564</v>
      </c>
      <c r="L42" s="355">
        <v>533</v>
      </c>
      <c r="M42" s="356">
        <v>502</v>
      </c>
    </row>
    <row r="43" spans="2:13" ht="27.75" customHeight="1" x14ac:dyDescent="0.15">
      <c r="B43" s="1246"/>
      <c r="C43" s="1247"/>
      <c r="D43" s="103"/>
      <c r="E43" s="1252" t="s">
        <v>33</v>
      </c>
      <c r="F43" s="1252"/>
      <c r="G43" s="1252"/>
      <c r="H43" s="1253"/>
      <c r="I43" s="354">
        <v>7162</v>
      </c>
      <c r="J43" s="355">
        <v>6404</v>
      </c>
      <c r="K43" s="355">
        <v>5266</v>
      </c>
      <c r="L43" s="355">
        <v>4747</v>
      </c>
      <c r="M43" s="356">
        <v>4668</v>
      </c>
    </row>
    <row r="44" spans="2:13" ht="27.75" customHeight="1" x14ac:dyDescent="0.15">
      <c r="B44" s="1246"/>
      <c r="C44" s="1247"/>
      <c r="D44" s="103"/>
      <c r="E44" s="1252" t="s">
        <v>34</v>
      </c>
      <c r="F44" s="1252"/>
      <c r="G44" s="1252"/>
      <c r="H44" s="1253"/>
      <c r="I44" s="354">
        <v>237</v>
      </c>
      <c r="J44" s="355">
        <v>287</v>
      </c>
      <c r="K44" s="355">
        <v>349</v>
      </c>
      <c r="L44" s="355">
        <v>415</v>
      </c>
      <c r="M44" s="356">
        <v>551</v>
      </c>
    </row>
    <row r="45" spans="2:13" ht="27.75" customHeight="1" x14ac:dyDescent="0.15">
      <c r="B45" s="1246"/>
      <c r="C45" s="1247"/>
      <c r="D45" s="103"/>
      <c r="E45" s="1252" t="s">
        <v>35</v>
      </c>
      <c r="F45" s="1252"/>
      <c r="G45" s="1252"/>
      <c r="H45" s="1253"/>
      <c r="I45" s="354">
        <v>3449</v>
      </c>
      <c r="J45" s="355">
        <v>3278</v>
      </c>
      <c r="K45" s="355">
        <v>3240</v>
      </c>
      <c r="L45" s="355">
        <v>3078</v>
      </c>
      <c r="M45" s="356">
        <v>3109</v>
      </c>
    </row>
    <row r="46" spans="2:13" ht="27.75" customHeight="1" x14ac:dyDescent="0.15">
      <c r="B46" s="1246"/>
      <c r="C46" s="1247"/>
      <c r="D46" s="104"/>
      <c r="E46" s="1252" t="s">
        <v>36</v>
      </c>
      <c r="F46" s="1252"/>
      <c r="G46" s="1252"/>
      <c r="H46" s="1253"/>
      <c r="I46" s="354">
        <v>30</v>
      </c>
      <c r="J46" s="355">
        <v>25</v>
      </c>
      <c r="K46" s="355">
        <v>20</v>
      </c>
      <c r="L46" s="355">
        <v>48</v>
      </c>
      <c r="M46" s="356">
        <v>35</v>
      </c>
    </row>
    <row r="47" spans="2:13" ht="27.75" customHeight="1" x14ac:dyDescent="0.15">
      <c r="B47" s="1246"/>
      <c r="C47" s="1247"/>
      <c r="D47" s="105"/>
      <c r="E47" s="1254" t="s">
        <v>37</v>
      </c>
      <c r="F47" s="1255"/>
      <c r="G47" s="1255"/>
      <c r="H47" s="1256"/>
      <c r="I47" s="354" t="s">
        <v>521</v>
      </c>
      <c r="J47" s="355" t="s">
        <v>521</v>
      </c>
      <c r="K47" s="355" t="s">
        <v>521</v>
      </c>
      <c r="L47" s="355" t="s">
        <v>521</v>
      </c>
      <c r="M47" s="356" t="s">
        <v>521</v>
      </c>
    </row>
    <row r="48" spans="2:13" ht="27.75" customHeight="1" x14ac:dyDescent="0.15">
      <c r="B48" s="1246"/>
      <c r="C48" s="1247"/>
      <c r="D48" s="103"/>
      <c r="E48" s="1252" t="s">
        <v>38</v>
      </c>
      <c r="F48" s="1252"/>
      <c r="G48" s="1252"/>
      <c r="H48" s="1253"/>
      <c r="I48" s="354" t="s">
        <v>521</v>
      </c>
      <c r="J48" s="355" t="s">
        <v>521</v>
      </c>
      <c r="K48" s="355" t="s">
        <v>521</v>
      </c>
      <c r="L48" s="355" t="s">
        <v>521</v>
      </c>
      <c r="M48" s="356" t="s">
        <v>521</v>
      </c>
    </row>
    <row r="49" spans="2:13" ht="27.75" customHeight="1" x14ac:dyDescent="0.15">
      <c r="B49" s="1248"/>
      <c r="C49" s="1249"/>
      <c r="D49" s="103"/>
      <c r="E49" s="1252" t="s">
        <v>39</v>
      </c>
      <c r="F49" s="1252"/>
      <c r="G49" s="1252"/>
      <c r="H49" s="1253"/>
      <c r="I49" s="354" t="s">
        <v>521</v>
      </c>
      <c r="J49" s="355" t="s">
        <v>521</v>
      </c>
      <c r="K49" s="355" t="s">
        <v>521</v>
      </c>
      <c r="L49" s="355" t="s">
        <v>521</v>
      </c>
      <c r="M49" s="356" t="s">
        <v>521</v>
      </c>
    </row>
    <row r="50" spans="2:13" ht="27.75" customHeight="1" x14ac:dyDescent="0.15">
      <c r="B50" s="1257" t="s">
        <v>40</v>
      </c>
      <c r="C50" s="1258"/>
      <c r="D50" s="106"/>
      <c r="E50" s="1252" t="s">
        <v>41</v>
      </c>
      <c r="F50" s="1252"/>
      <c r="G50" s="1252"/>
      <c r="H50" s="1253"/>
      <c r="I50" s="354">
        <v>6494</v>
      </c>
      <c r="J50" s="355">
        <v>7348</v>
      </c>
      <c r="K50" s="355">
        <v>8140</v>
      </c>
      <c r="L50" s="355">
        <v>7945</v>
      </c>
      <c r="M50" s="356">
        <v>11319</v>
      </c>
    </row>
    <row r="51" spans="2:13" ht="27.75" customHeight="1" x14ac:dyDescent="0.15">
      <c r="B51" s="1246"/>
      <c r="C51" s="1247"/>
      <c r="D51" s="103"/>
      <c r="E51" s="1252" t="s">
        <v>42</v>
      </c>
      <c r="F51" s="1252"/>
      <c r="G51" s="1252"/>
      <c r="H51" s="1253"/>
      <c r="I51" s="354">
        <v>2937</v>
      </c>
      <c r="J51" s="355">
        <v>2979</v>
      </c>
      <c r="K51" s="355">
        <v>2741</v>
      </c>
      <c r="L51" s="355">
        <v>2809</v>
      </c>
      <c r="M51" s="356">
        <v>2999</v>
      </c>
    </row>
    <row r="52" spans="2:13" ht="27.75" customHeight="1" x14ac:dyDescent="0.15">
      <c r="B52" s="1248"/>
      <c r="C52" s="1249"/>
      <c r="D52" s="103"/>
      <c r="E52" s="1252" t="s">
        <v>43</v>
      </c>
      <c r="F52" s="1252"/>
      <c r="G52" s="1252"/>
      <c r="H52" s="1253"/>
      <c r="I52" s="354">
        <v>22867</v>
      </c>
      <c r="J52" s="355">
        <v>22201</v>
      </c>
      <c r="K52" s="355">
        <v>21449</v>
      </c>
      <c r="L52" s="355">
        <v>20974</v>
      </c>
      <c r="M52" s="356">
        <v>20506</v>
      </c>
    </row>
    <row r="53" spans="2:13" ht="27.75" customHeight="1" thickBot="1" x14ac:dyDescent="0.2">
      <c r="B53" s="1259" t="s">
        <v>44</v>
      </c>
      <c r="C53" s="1260"/>
      <c r="D53" s="107"/>
      <c r="E53" s="1261" t="s">
        <v>45</v>
      </c>
      <c r="F53" s="1261"/>
      <c r="G53" s="1261"/>
      <c r="H53" s="1262"/>
      <c r="I53" s="357">
        <v>2722</v>
      </c>
      <c r="J53" s="358">
        <v>683</v>
      </c>
      <c r="K53" s="358">
        <v>-488</v>
      </c>
      <c r="L53" s="358">
        <v>-738</v>
      </c>
      <c r="M53" s="359">
        <v>-4009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q+ASjyyqHmEAwjTTFzxFg97Y2124xH+KPL5UArRjFdAYKC2JyGQvl0fDCYS4sHHm3heOxYeZahU+N8ywlTkxA==" saltValue="lIblffkzaS5ulcLX/6Pq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71" t="s">
        <v>48</v>
      </c>
      <c r="D55" s="1271"/>
      <c r="E55" s="1272"/>
      <c r="F55" s="119">
        <v>4519</v>
      </c>
      <c r="G55" s="119">
        <v>3486</v>
      </c>
      <c r="H55" s="120">
        <v>5730</v>
      </c>
    </row>
    <row r="56" spans="2:8" ht="52.5" customHeight="1" x14ac:dyDescent="0.15">
      <c r="B56" s="121"/>
      <c r="C56" s="1273" t="s">
        <v>49</v>
      </c>
      <c r="D56" s="1273"/>
      <c r="E56" s="1274"/>
      <c r="F56" s="122">
        <v>615</v>
      </c>
      <c r="G56" s="122">
        <v>615</v>
      </c>
      <c r="H56" s="123">
        <v>615</v>
      </c>
    </row>
    <row r="57" spans="2:8" ht="53.25" customHeight="1" x14ac:dyDescent="0.15">
      <c r="B57" s="121"/>
      <c r="C57" s="1275" t="s">
        <v>50</v>
      </c>
      <c r="D57" s="1275"/>
      <c r="E57" s="1276"/>
      <c r="F57" s="124">
        <v>1532</v>
      </c>
      <c r="G57" s="124">
        <v>2245</v>
      </c>
      <c r="H57" s="125">
        <v>2890</v>
      </c>
    </row>
    <row r="58" spans="2:8" ht="45.75" customHeight="1" x14ac:dyDescent="0.15">
      <c r="B58" s="126"/>
      <c r="C58" s="1263" t="s">
        <v>596</v>
      </c>
      <c r="D58" s="1264"/>
      <c r="E58" s="1265"/>
      <c r="F58" s="127">
        <v>747</v>
      </c>
      <c r="G58" s="127">
        <v>1347</v>
      </c>
      <c r="H58" s="128">
        <v>1883</v>
      </c>
    </row>
    <row r="59" spans="2:8" ht="45.75" customHeight="1" x14ac:dyDescent="0.15">
      <c r="B59" s="126"/>
      <c r="C59" s="1263" t="s">
        <v>597</v>
      </c>
      <c r="D59" s="1264"/>
      <c r="E59" s="1265"/>
      <c r="F59" s="127">
        <v>500</v>
      </c>
      <c r="G59" s="127">
        <v>600</v>
      </c>
      <c r="H59" s="128">
        <v>700</v>
      </c>
    </row>
    <row r="60" spans="2:8" ht="45.75" customHeight="1" x14ac:dyDescent="0.15">
      <c r="B60" s="126"/>
      <c r="C60" s="1263" t="s">
        <v>598</v>
      </c>
      <c r="D60" s="1264"/>
      <c r="E60" s="1265"/>
      <c r="F60" s="127">
        <v>113</v>
      </c>
      <c r="G60" s="127">
        <v>113</v>
      </c>
      <c r="H60" s="128">
        <v>106</v>
      </c>
    </row>
    <row r="61" spans="2:8" ht="45.75" customHeight="1" x14ac:dyDescent="0.15">
      <c r="B61" s="126"/>
      <c r="C61" s="1263" t="s">
        <v>599</v>
      </c>
      <c r="D61" s="1264"/>
      <c r="E61" s="1265"/>
      <c r="F61" s="127">
        <v>63</v>
      </c>
      <c r="G61" s="127">
        <v>76</v>
      </c>
      <c r="H61" s="128">
        <v>94</v>
      </c>
    </row>
    <row r="62" spans="2:8" ht="45.75" customHeight="1" thickBot="1" x14ac:dyDescent="0.2">
      <c r="B62" s="129"/>
      <c r="C62" s="1266" t="s">
        <v>600</v>
      </c>
      <c r="D62" s="1267"/>
      <c r="E62" s="1268"/>
      <c r="F62" s="130">
        <v>61</v>
      </c>
      <c r="G62" s="130">
        <v>58</v>
      </c>
      <c r="H62" s="131">
        <v>55</v>
      </c>
    </row>
    <row r="63" spans="2:8" ht="52.5" customHeight="1" thickBot="1" x14ac:dyDescent="0.2">
      <c r="B63" s="132"/>
      <c r="C63" s="1269" t="s">
        <v>51</v>
      </c>
      <c r="D63" s="1269"/>
      <c r="E63" s="1270"/>
      <c r="F63" s="133">
        <v>6665</v>
      </c>
      <c r="G63" s="133">
        <v>6346</v>
      </c>
      <c r="H63" s="134">
        <v>9236</v>
      </c>
    </row>
    <row r="64" spans="2:8" x14ac:dyDescent="0.15"/>
  </sheetData>
  <sheetProtection algorithmName="SHA-512" hashValue="Arhs2gjXsuDmg883Y4cONjgqM1VLeuuvo9W++BXYbyWLBoUjxxAeizO2wXsGlklBIOXz4IrotWbvE7vtCX16Ew==" saltValue="0eF6fJhKh8VZweoitqsG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3A951-B4AE-49C0-96B9-B0449DB77C4C}">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603</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604</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605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606</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562</v>
      </c>
      <c r="BQ50" s="1282"/>
      <c r="BR50" s="1282"/>
      <c r="BS50" s="1282"/>
      <c r="BT50" s="1282"/>
      <c r="BU50" s="1282"/>
      <c r="BV50" s="1282"/>
      <c r="BW50" s="1282"/>
      <c r="BX50" s="1282" t="s">
        <v>563</v>
      </c>
      <c r="BY50" s="1282"/>
      <c r="BZ50" s="1282"/>
      <c r="CA50" s="1282"/>
      <c r="CB50" s="1282"/>
      <c r="CC50" s="1282"/>
      <c r="CD50" s="1282"/>
      <c r="CE50" s="1282"/>
      <c r="CF50" s="1282" t="s">
        <v>564</v>
      </c>
      <c r="CG50" s="1282"/>
      <c r="CH50" s="1282"/>
      <c r="CI50" s="1282"/>
      <c r="CJ50" s="1282"/>
      <c r="CK50" s="1282"/>
      <c r="CL50" s="1282"/>
      <c r="CM50" s="1282"/>
      <c r="CN50" s="1282" t="s">
        <v>565</v>
      </c>
      <c r="CO50" s="1282"/>
      <c r="CP50" s="1282"/>
      <c r="CQ50" s="1282"/>
      <c r="CR50" s="1282"/>
      <c r="CS50" s="1282"/>
      <c r="CT50" s="1282"/>
      <c r="CU50" s="1282"/>
      <c r="CV50" s="1282" t="s">
        <v>566</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607</v>
      </c>
      <c r="AO51" s="1280"/>
      <c r="AP51" s="1280"/>
      <c r="AQ51" s="1280"/>
      <c r="AR51" s="1280"/>
      <c r="AS51" s="1280"/>
      <c r="AT51" s="1280"/>
      <c r="AU51" s="1280"/>
      <c r="AV51" s="1280"/>
      <c r="AW51" s="1280"/>
      <c r="AX51" s="1280"/>
      <c r="AY51" s="1280"/>
      <c r="AZ51" s="1280"/>
      <c r="BA51" s="1280"/>
      <c r="BB51" s="1280" t="s">
        <v>608</v>
      </c>
      <c r="BC51" s="1280"/>
      <c r="BD51" s="1280"/>
      <c r="BE51" s="1280"/>
      <c r="BF51" s="1280"/>
      <c r="BG51" s="1280"/>
      <c r="BH51" s="1280"/>
      <c r="BI51" s="1280"/>
      <c r="BJ51" s="1280"/>
      <c r="BK51" s="1280"/>
      <c r="BL51" s="1280"/>
      <c r="BM51" s="1280"/>
      <c r="BN51" s="1280"/>
      <c r="BO51" s="1280"/>
      <c r="BP51" s="1277">
        <v>24.2</v>
      </c>
      <c r="BQ51" s="1277"/>
      <c r="BR51" s="1277"/>
      <c r="BS51" s="1277"/>
      <c r="BT51" s="1277"/>
      <c r="BU51" s="1277"/>
      <c r="BV51" s="1277"/>
      <c r="BW51" s="1277"/>
      <c r="BX51" s="1277">
        <v>6</v>
      </c>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609</v>
      </c>
      <c r="BC53" s="1280"/>
      <c r="BD53" s="1280"/>
      <c r="BE53" s="1280"/>
      <c r="BF53" s="1280"/>
      <c r="BG53" s="1280"/>
      <c r="BH53" s="1280"/>
      <c r="BI53" s="1280"/>
      <c r="BJ53" s="1280"/>
      <c r="BK53" s="1280"/>
      <c r="BL53" s="1280"/>
      <c r="BM53" s="1280"/>
      <c r="BN53" s="1280"/>
      <c r="BO53" s="1280"/>
      <c r="BP53" s="1277">
        <v>51.3</v>
      </c>
      <c r="BQ53" s="1277"/>
      <c r="BR53" s="1277"/>
      <c r="BS53" s="1277"/>
      <c r="BT53" s="1277"/>
      <c r="BU53" s="1277"/>
      <c r="BV53" s="1277"/>
      <c r="BW53" s="1277"/>
      <c r="BX53" s="1277">
        <v>52.9</v>
      </c>
      <c r="BY53" s="1277"/>
      <c r="BZ53" s="1277"/>
      <c r="CA53" s="1277"/>
      <c r="CB53" s="1277"/>
      <c r="CC53" s="1277"/>
      <c r="CD53" s="1277"/>
      <c r="CE53" s="1277"/>
      <c r="CF53" s="1277">
        <v>54.2</v>
      </c>
      <c r="CG53" s="1277"/>
      <c r="CH53" s="1277"/>
      <c r="CI53" s="1277"/>
      <c r="CJ53" s="1277"/>
      <c r="CK53" s="1277"/>
      <c r="CL53" s="1277"/>
      <c r="CM53" s="1277"/>
      <c r="CN53" s="1277">
        <v>54.9</v>
      </c>
      <c r="CO53" s="1277"/>
      <c r="CP53" s="1277"/>
      <c r="CQ53" s="1277"/>
      <c r="CR53" s="1277"/>
      <c r="CS53" s="1277"/>
      <c r="CT53" s="1277"/>
      <c r="CU53" s="1277"/>
      <c r="CV53" s="1277">
        <v>56.7</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610</v>
      </c>
      <c r="AO55" s="1282"/>
      <c r="AP55" s="1282"/>
      <c r="AQ55" s="1282"/>
      <c r="AR55" s="1282"/>
      <c r="AS55" s="1282"/>
      <c r="AT55" s="1282"/>
      <c r="AU55" s="1282"/>
      <c r="AV55" s="1282"/>
      <c r="AW55" s="1282"/>
      <c r="AX55" s="1282"/>
      <c r="AY55" s="1282"/>
      <c r="AZ55" s="1282"/>
      <c r="BA55" s="1282"/>
      <c r="BB55" s="1280" t="s">
        <v>608</v>
      </c>
      <c r="BC55" s="1280"/>
      <c r="BD55" s="1280"/>
      <c r="BE55" s="1280"/>
      <c r="BF55" s="1280"/>
      <c r="BG55" s="1280"/>
      <c r="BH55" s="1280"/>
      <c r="BI55" s="1280"/>
      <c r="BJ55" s="1280"/>
      <c r="BK55" s="1280"/>
      <c r="BL55" s="1280"/>
      <c r="BM55" s="1280"/>
      <c r="BN55" s="1280"/>
      <c r="BO55" s="1280"/>
      <c r="BP55" s="1277">
        <v>30.2</v>
      </c>
      <c r="BQ55" s="1277"/>
      <c r="BR55" s="1277"/>
      <c r="BS55" s="1277"/>
      <c r="BT55" s="1277"/>
      <c r="BU55" s="1277"/>
      <c r="BV55" s="1277"/>
      <c r="BW55" s="1277"/>
      <c r="BX55" s="1277">
        <v>25.4</v>
      </c>
      <c r="BY55" s="1277"/>
      <c r="BZ55" s="1277"/>
      <c r="CA55" s="1277"/>
      <c r="CB55" s="1277"/>
      <c r="CC55" s="1277"/>
      <c r="CD55" s="1277"/>
      <c r="CE55" s="1277"/>
      <c r="CF55" s="1277">
        <v>23</v>
      </c>
      <c r="CG55" s="1277"/>
      <c r="CH55" s="1277"/>
      <c r="CI55" s="1277"/>
      <c r="CJ55" s="1277"/>
      <c r="CK55" s="1277"/>
      <c r="CL55" s="1277"/>
      <c r="CM55" s="1277"/>
      <c r="CN55" s="1277">
        <v>28</v>
      </c>
      <c r="CO55" s="1277"/>
      <c r="CP55" s="1277"/>
      <c r="CQ55" s="1277"/>
      <c r="CR55" s="1277"/>
      <c r="CS55" s="1277"/>
      <c r="CT55" s="1277"/>
      <c r="CU55" s="1277"/>
      <c r="CV55" s="1277">
        <v>18</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609</v>
      </c>
      <c r="BC57" s="1280"/>
      <c r="BD57" s="1280"/>
      <c r="BE57" s="1280"/>
      <c r="BF57" s="1280"/>
      <c r="BG57" s="1280"/>
      <c r="BH57" s="1280"/>
      <c r="BI57" s="1280"/>
      <c r="BJ57" s="1280"/>
      <c r="BK57" s="1280"/>
      <c r="BL57" s="1280"/>
      <c r="BM57" s="1280"/>
      <c r="BN57" s="1280"/>
      <c r="BO57" s="1280"/>
      <c r="BP57" s="1277">
        <v>58.9</v>
      </c>
      <c r="BQ57" s="1277"/>
      <c r="BR57" s="1277"/>
      <c r="BS57" s="1277"/>
      <c r="BT57" s="1277"/>
      <c r="BU57" s="1277"/>
      <c r="BV57" s="1277"/>
      <c r="BW57" s="1277"/>
      <c r="BX57" s="1277">
        <v>60</v>
      </c>
      <c r="BY57" s="1277"/>
      <c r="BZ57" s="1277"/>
      <c r="CA57" s="1277"/>
      <c r="CB57" s="1277"/>
      <c r="CC57" s="1277"/>
      <c r="CD57" s="1277"/>
      <c r="CE57" s="1277"/>
      <c r="CF57" s="1277">
        <v>60.6</v>
      </c>
      <c r="CG57" s="1277"/>
      <c r="CH57" s="1277"/>
      <c r="CI57" s="1277"/>
      <c r="CJ57" s="1277"/>
      <c r="CK57" s="1277"/>
      <c r="CL57" s="1277"/>
      <c r="CM57" s="1277"/>
      <c r="CN57" s="1277">
        <v>62.3</v>
      </c>
      <c r="CO57" s="1277"/>
      <c r="CP57" s="1277"/>
      <c r="CQ57" s="1277"/>
      <c r="CR57" s="1277"/>
      <c r="CS57" s="1277"/>
      <c r="CT57" s="1277"/>
      <c r="CU57" s="1277"/>
      <c r="CV57" s="1277">
        <v>62.4</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611</v>
      </c>
    </row>
    <row r="64" spans="1:109" x14ac:dyDescent="0.15">
      <c r="B64" s="376"/>
      <c r="G64" s="383"/>
      <c r="I64" s="396"/>
      <c r="J64" s="396"/>
      <c r="K64" s="396"/>
      <c r="L64" s="396"/>
      <c r="M64" s="396"/>
      <c r="N64" s="397"/>
      <c r="AM64" s="383"/>
      <c r="AN64" s="383" t="s">
        <v>604</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5" customHeight="1" x14ac:dyDescent="0.15">
      <c r="B65" s="376"/>
      <c r="AN65" s="1289" t="s">
        <v>612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606</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562</v>
      </c>
      <c r="BQ72" s="1282"/>
      <c r="BR72" s="1282"/>
      <c r="BS72" s="1282"/>
      <c r="BT72" s="1282"/>
      <c r="BU72" s="1282"/>
      <c r="BV72" s="1282"/>
      <c r="BW72" s="1282"/>
      <c r="BX72" s="1282" t="s">
        <v>563</v>
      </c>
      <c r="BY72" s="1282"/>
      <c r="BZ72" s="1282"/>
      <c r="CA72" s="1282"/>
      <c r="CB72" s="1282"/>
      <c r="CC72" s="1282"/>
      <c r="CD72" s="1282"/>
      <c r="CE72" s="1282"/>
      <c r="CF72" s="1282" t="s">
        <v>564</v>
      </c>
      <c r="CG72" s="1282"/>
      <c r="CH72" s="1282"/>
      <c r="CI72" s="1282"/>
      <c r="CJ72" s="1282"/>
      <c r="CK72" s="1282"/>
      <c r="CL72" s="1282"/>
      <c r="CM72" s="1282"/>
      <c r="CN72" s="1282" t="s">
        <v>565</v>
      </c>
      <c r="CO72" s="1282"/>
      <c r="CP72" s="1282"/>
      <c r="CQ72" s="1282"/>
      <c r="CR72" s="1282"/>
      <c r="CS72" s="1282"/>
      <c r="CT72" s="1282"/>
      <c r="CU72" s="1282"/>
      <c r="CV72" s="1282" t="s">
        <v>566</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607</v>
      </c>
      <c r="AO73" s="1280"/>
      <c r="AP73" s="1280"/>
      <c r="AQ73" s="1280"/>
      <c r="AR73" s="1280"/>
      <c r="AS73" s="1280"/>
      <c r="AT73" s="1280"/>
      <c r="AU73" s="1280"/>
      <c r="AV73" s="1280"/>
      <c r="AW73" s="1280"/>
      <c r="AX73" s="1280"/>
      <c r="AY73" s="1280"/>
      <c r="AZ73" s="1280"/>
      <c r="BA73" s="1280"/>
      <c r="BB73" s="1280" t="s">
        <v>608</v>
      </c>
      <c r="BC73" s="1280"/>
      <c r="BD73" s="1280"/>
      <c r="BE73" s="1280"/>
      <c r="BF73" s="1280"/>
      <c r="BG73" s="1280"/>
      <c r="BH73" s="1280"/>
      <c r="BI73" s="1280"/>
      <c r="BJ73" s="1280"/>
      <c r="BK73" s="1280"/>
      <c r="BL73" s="1280"/>
      <c r="BM73" s="1280"/>
      <c r="BN73" s="1280"/>
      <c r="BO73" s="1280"/>
      <c r="BP73" s="1277">
        <v>24.2</v>
      </c>
      <c r="BQ73" s="1277"/>
      <c r="BR73" s="1277"/>
      <c r="BS73" s="1277"/>
      <c r="BT73" s="1277"/>
      <c r="BU73" s="1277"/>
      <c r="BV73" s="1277"/>
      <c r="BW73" s="1277"/>
      <c r="BX73" s="1277">
        <v>6</v>
      </c>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613</v>
      </c>
      <c r="BC75" s="1280"/>
      <c r="BD75" s="1280"/>
      <c r="BE75" s="1280"/>
      <c r="BF75" s="1280"/>
      <c r="BG75" s="1280"/>
      <c r="BH75" s="1280"/>
      <c r="BI75" s="1280"/>
      <c r="BJ75" s="1280"/>
      <c r="BK75" s="1280"/>
      <c r="BL75" s="1280"/>
      <c r="BM75" s="1280"/>
      <c r="BN75" s="1280"/>
      <c r="BO75" s="1280"/>
      <c r="BP75" s="1277">
        <v>4.7</v>
      </c>
      <c r="BQ75" s="1277"/>
      <c r="BR75" s="1277"/>
      <c r="BS75" s="1277"/>
      <c r="BT75" s="1277"/>
      <c r="BU75" s="1277"/>
      <c r="BV75" s="1277"/>
      <c r="BW75" s="1277"/>
      <c r="BX75" s="1277">
        <v>5.3</v>
      </c>
      <c r="BY75" s="1277"/>
      <c r="BZ75" s="1277"/>
      <c r="CA75" s="1277"/>
      <c r="CB75" s="1277"/>
      <c r="CC75" s="1277"/>
      <c r="CD75" s="1277"/>
      <c r="CE75" s="1277"/>
      <c r="CF75" s="1277">
        <v>4.8</v>
      </c>
      <c r="CG75" s="1277"/>
      <c r="CH75" s="1277"/>
      <c r="CI75" s="1277"/>
      <c r="CJ75" s="1277"/>
      <c r="CK75" s="1277"/>
      <c r="CL75" s="1277"/>
      <c r="CM75" s="1277"/>
      <c r="CN75" s="1277">
        <v>4.4000000000000004</v>
      </c>
      <c r="CO75" s="1277"/>
      <c r="CP75" s="1277"/>
      <c r="CQ75" s="1277"/>
      <c r="CR75" s="1277"/>
      <c r="CS75" s="1277"/>
      <c r="CT75" s="1277"/>
      <c r="CU75" s="1277"/>
      <c r="CV75" s="1277">
        <v>4.0999999999999996</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610</v>
      </c>
      <c r="AO77" s="1282"/>
      <c r="AP77" s="1282"/>
      <c r="AQ77" s="1282"/>
      <c r="AR77" s="1282"/>
      <c r="AS77" s="1282"/>
      <c r="AT77" s="1282"/>
      <c r="AU77" s="1282"/>
      <c r="AV77" s="1282"/>
      <c r="AW77" s="1282"/>
      <c r="AX77" s="1282"/>
      <c r="AY77" s="1282"/>
      <c r="AZ77" s="1282"/>
      <c r="BA77" s="1282"/>
      <c r="BB77" s="1280" t="s">
        <v>608</v>
      </c>
      <c r="BC77" s="1280"/>
      <c r="BD77" s="1280"/>
      <c r="BE77" s="1280"/>
      <c r="BF77" s="1280"/>
      <c r="BG77" s="1280"/>
      <c r="BH77" s="1280"/>
      <c r="BI77" s="1280"/>
      <c r="BJ77" s="1280"/>
      <c r="BK77" s="1280"/>
      <c r="BL77" s="1280"/>
      <c r="BM77" s="1280"/>
      <c r="BN77" s="1280"/>
      <c r="BO77" s="1280"/>
      <c r="BP77" s="1277">
        <v>30.2</v>
      </c>
      <c r="BQ77" s="1277"/>
      <c r="BR77" s="1277"/>
      <c r="BS77" s="1277"/>
      <c r="BT77" s="1277"/>
      <c r="BU77" s="1277"/>
      <c r="BV77" s="1277"/>
      <c r="BW77" s="1277"/>
      <c r="BX77" s="1277">
        <v>25.4</v>
      </c>
      <c r="BY77" s="1277"/>
      <c r="BZ77" s="1277"/>
      <c r="CA77" s="1277"/>
      <c r="CB77" s="1277"/>
      <c r="CC77" s="1277"/>
      <c r="CD77" s="1277"/>
      <c r="CE77" s="1277"/>
      <c r="CF77" s="1277">
        <v>23</v>
      </c>
      <c r="CG77" s="1277"/>
      <c r="CH77" s="1277"/>
      <c r="CI77" s="1277"/>
      <c r="CJ77" s="1277"/>
      <c r="CK77" s="1277"/>
      <c r="CL77" s="1277"/>
      <c r="CM77" s="1277"/>
      <c r="CN77" s="1277">
        <v>28</v>
      </c>
      <c r="CO77" s="1277"/>
      <c r="CP77" s="1277"/>
      <c r="CQ77" s="1277"/>
      <c r="CR77" s="1277"/>
      <c r="CS77" s="1277"/>
      <c r="CT77" s="1277"/>
      <c r="CU77" s="1277"/>
      <c r="CV77" s="1277">
        <v>18</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613</v>
      </c>
      <c r="BC79" s="1280"/>
      <c r="BD79" s="1280"/>
      <c r="BE79" s="1280"/>
      <c r="BF79" s="1280"/>
      <c r="BG79" s="1280"/>
      <c r="BH79" s="1280"/>
      <c r="BI79" s="1280"/>
      <c r="BJ79" s="1280"/>
      <c r="BK79" s="1280"/>
      <c r="BL79" s="1280"/>
      <c r="BM79" s="1280"/>
      <c r="BN79" s="1280"/>
      <c r="BO79" s="1280"/>
      <c r="BP79" s="1277">
        <v>8</v>
      </c>
      <c r="BQ79" s="1277"/>
      <c r="BR79" s="1277"/>
      <c r="BS79" s="1277"/>
      <c r="BT79" s="1277"/>
      <c r="BU79" s="1277"/>
      <c r="BV79" s="1277"/>
      <c r="BW79" s="1277"/>
      <c r="BX79" s="1277">
        <v>7.8</v>
      </c>
      <c r="BY79" s="1277"/>
      <c r="BZ79" s="1277"/>
      <c r="CA79" s="1277"/>
      <c r="CB79" s="1277"/>
      <c r="CC79" s="1277"/>
      <c r="CD79" s="1277"/>
      <c r="CE79" s="1277"/>
      <c r="CF79" s="1277">
        <v>7.7</v>
      </c>
      <c r="CG79" s="1277"/>
      <c r="CH79" s="1277"/>
      <c r="CI79" s="1277"/>
      <c r="CJ79" s="1277"/>
      <c r="CK79" s="1277"/>
      <c r="CL79" s="1277"/>
      <c r="CM79" s="1277"/>
      <c r="CN79" s="1277">
        <v>7.5</v>
      </c>
      <c r="CO79" s="1277"/>
      <c r="CP79" s="1277"/>
      <c r="CQ79" s="1277"/>
      <c r="CR79" s="1277"/>
      <c r="CS79" s="1277"/>
      <c r="CT79" s="1277"/>
      <c r="CU79" s="1277"/>
      <c r="CV79" s="1277">
        <v>6.6</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pkIW/1nVwi4ePhY6VqxgfHx5odoRajxZfce3PeSXoEAWbuLfWXFdmzdaJhW+wxQ1FX7XEE+ayaUWlj9e6KkOHA==" saltValue="qkWpVeVu+LfDdVK2J0OfP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18BEA-B4C7-425B-A2B9-E8D63F8D9054}">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xGj7YxH9Z54lo+XG/Bsv4/tz8OqLeJK3RH8KUKHV2BFi8aQWoqA85SjC2vDlQ/IOgJeK0oDChmtD14DjBpPH7A==" saltValue="BIPTRn85rYfeYNGWHx62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44FC0-5E8E-4637-9F1C-DB8E9DCE8C6F}">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7Ylr4zS7e4TJzolynvJKT4AKT34Tt3xTuCAq24GlrD+1mG7vRWjaL5SWnjAH3+yjtHcPaf6w1q00m0ojxIO32Q==" saltValue="xPQ3lG5PRiLUYAdrlX3mi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64218</v>
      </c>
      <c r="E3" s="153"/>
      <c r="F3" s="154">
        <v>70615</v>
      </c>
      <c r="G3" s="155"/>
      <c r="H3" s="156"/>
    </row>
    <row r="4" spans="1:8" x14ac:dyDescent="0.15">
      <c r="A4" s="157"/>
      <c r="B4" s="158"/>
      <c r="C4" s="159"/>
      <c r="D4" s="160">
        <v>22935</v>
      </c>
      <c r="E4" s="161"/>
      <c r="F4" s="162">
        <v>37382</v>
      </c>
      <c r="G4" s="163"/>
      <c r="H4" s="164"/>
    </row>
    <row r="5" spans="1:8" x14ac:dyDescent="0.15">
      <c r="A5" s="145" t="s">
        <v>554</v>
      </c>
      <c r="B5" s="150"/>
      <c r="C5" s="151"/>
      <c r="D5" s="152">
        <v>51426</v>
      </c>
      <c r="E5" s="153"/>
      <c r="F5" s="154">
        <v>69185</v>
      </c>
      <c r="G5" s="155"/>
      <c r="H5" s="156"/>
    </row>
    <row r="6" spans="1:8" x14ac:dyDescent="0.15">
      <c r="A6" s="157"/>
      <c r="B6" s="158"/>
      <c r="C6" s="159"/>
      <c r="D6" s="160">
        <v>28141</v>
      </c>
      <c r="E6" s="161"/>
      <c r="F6" s="162">
        <v>38519</v>
      </c>
      <c r="G6" s="163"/>
      <c r="H6" s="164"/>
    </row>
    <row r="7" spans="1:8" x14ac:dyDescent="0.15">
      <c r="A7" s="145" t="s">
        <v>555</v>
      </c>
      <c r="B7" s="150"/>
      <c r="C7" s="151"/>
      <c r="D7" s="152">
        <v>63733</v>
      </c>
      <c r="E7" s="153"/>
      <c r="F7" s="154">
        <v>70166</v>
      </c>
      <c r="G7" s="155"/>
      <c r="H7" s="156"/>
    </row>
    <row r="8" spans="1:8" x14ac:dyDescent="0.15">
      <c r="A8" s="157"/>
      <c r="B8" s="158"/>
      <c r="C8" s="159"/>
      <c r="D8" s="160">
        <v>31739</v>
      </c>
      <c r="E8" s="161"/>
      <c r="F8" s="162">
        <v>36115</v>
      </c>
      <c r="G8" s="163"/>
      <c r="H8" s="164"/>
    </row>
    <row r="9" spans="1:8" x14ac:dyDescent="0.15">
      <c r="A9" s="145" t="s">
        <v>556</v>
      </c>
      <c r="B9" s="150"/>
      <c r="C9" s="151"/>
      <c r="D9" s="152">
        <v>54007</v>
      </c>
      <c r="E9" s="153"/>
      <c r="F9" s="154">
        <v>70329</v>
      </c>
      <c r="G9" s="155"/>
      <c r="H9" s="156"/>
    </row>
    <row r="10" spans="1:8" x14ac:dyDescent="0.15">
      <c r="A10" s="157"/>
      <c r="B10" s="158"/>
      <c r="C10" s="159"/>
      <c r="D10" s="160">
        <v>31042</v>
      </c>
      <c r="E10" s="161"/>
      <c r="F10" s="162">
        <v>39403</v>
      </c>
      <c r="G10" s="163"/>
      <c r="H10" s="164"/>
    </row>
    <row r="11" spans="1:8" x14ac:dyDescent="0.15">
      <c r="A11" s="145" t="s">
        <v>557</v>
      </c>
      <c r="B11" s="150"/>
      <c r="C11" s="151"/>
      <c r="D11" s="152">
        <v>38277</v>
      </c>
      <c r="E11" s="153"/>
      <c r="F11" s="154">
        <v>54225</v>
      </c>
      <c r="G11" s="155"/>
      <c r="H11" s="156"/>
    </row>
    <row r="12" spans="1:8" x14ac:dyDescent="0.15">
      <c r="A12" s="157"/>
      <c r="B12" s="158"/>
      <c r="C12" s="165"/>
      <c r="D12" s="160">
        <v>21149</v>
      </c>
      <c r="E12" s="161"/>
      <c r="F12" s="162">
        <v>27337</v>
      </c>
      <c r="G12" s="163"/>
      <c r="H12" s="164"/>
    </row>
    <row r="13" spans="1:8" x14ac:dyDescent="0.15">
      <c r="A13" s="145"/>
      <c r="B13" s="150"/>
      <c r="C13" s="166"/>
      <c r="D13" s="167">
        <v>54332</v>
      </c>
      <c r="E13" s="168"/>
      <c r="F13" s="169">
        <v>66904</v>
      </c>
      <c r="G13" s="170"/>
      <c r="H13" s="156"/>
    </row>
    <row r="14" spans="1:8" x14ac:dyDescent="0.15">
      <c r="A14" s="157"/>
      <c r="B14" s="158"/>
      <c r="C14" s="159"/>
      <c r="D14" s="160">
        <v>27001</v>
      </c>
      <c r="E14" s="161"/>
      <c r="F14" s="162">
        <v>35751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9.6300000000000008</v>
      </c>
      <c r="C19" s="171">
        <f>ROUND(VALUE(SUBSTITUTE(実質収支比率等に係る経年分析!G$48,"▲","-")),2)</f>
        <v>10.45</v>
      </c>
      <c r="D19" s="171">
        <f>ROUND(VALUE(SUBSTITUTE(実質収支比率等に係る経年分析!H$48,"▲","-")),2)</f>
        <v>10.16</v>
      </c>
      <c r="E19" s="171">
        <f>ROUND(VALUE(SUBSTITUTE(実質収支比率等に係る経年分析!I$48,"▲","-")),2)</f>
        <v>14.64</v>
      </c>
      <c r="F19" s="171">
        <f>ROUND(VALUE(SUBSTITUTE(実質収支比率等に係る経年分析!J$48,"▲","-")),2)</f>
        <v>12.22</v>
      </c>
    </row>
    <row r="20" spans="1:11" x14ac:dyDescent="0.15">
      <c r="A20" s="171" t="s">
        <v>55</v>
      </c>
      <c r="B20" s="171">
        <f>ROUND(VALUE(SUBSTITUTE(実質収支比率等に係る経年分析!F$47,"▲","-")),2)</f>
        <v>32.07</v>
      </c>
      <c r="C20" s="171">
        <f>ROUND(VALUE(SUBSTITUTE(実質収支比率等に係る経年分析!G$47,"▲","-")),2)</f>
        <v>28.41</v>
      </c>
      <c r="D20" s="171">
        <f>ROUND(VALUE(SUBSTITUTE(実質収支比率等に係る経年分析!H$47,"▲","-")),2)</f>
        <v>33.340000000000003</v>
      </c>
      <c r="E20" s="171">
        <f>ROUND(VALUE(SUBSTITUTE(実質収支比率等に係る経年分析!I$47,"▲","-")),2)</f>
        <v>24.94</v>
      </c>
      <c r="F20" s="171">
        <f>ROUND(VALUE(SUBSTITUTE(実質収支比率等に係る経年分析!J$47,"▲","-")),2)</f>
        <v>39.229999999999997</v>
      </c>
    </row>
    <row r="21" spans="1:11" x14ac:dyDescent="0.15">
      <c r="A21" s="171" t="s">
        <v>56</v>
      </c>
      <c r="B21" s="171">
        <f>IF(ISNUMBER(VALUE(SUBSTITUTE(実質収支比率等に係る経年分析!F$49,"▲","-"))),ROUND(VALUE(SUBSTITUTE(実質収支比率等に係る経年分析!F$49,"▲","-")),2),NA())</f>
        <v>-0.86</v>
      </c>
      <c r="C21" s="171">
        <f>IF(ISNUMBER(VALUE(SUBSTITUTE(実質収支比率等に係る経年分析!G$49,"▲","-"))),ROUND(VALUE(SUBSTITUTE(実質収支比率等に係る経年分析!G$49,"▲","-")),2),NA())</f>
        <v>-2.42</v>
      </c>
      <c r="D21" s="171">
        <f>IF(ISNUMBER(VALUE(SUBSTITUTE(実質収支比率等に係る経年分析!H$49,"▲","-"))),ROUND(VALUE(SUBSTITUTE(実質収支比率等に係る経年分析!H$49,"▲","-")),2),NA())</f>
        <v>5.31</v>
      </c>
      <c r="E21" s="171">
        <f>IF(ISNUMBER(VALUE(SUBSTITUTE(実質収支比率等に係る経年分析!I$49,"▲","-"))),ROUND(VALUE(SUBSTITUTE(実質収支比率等に係る経年分析!I$49,"▲","-")),2),NA())</f>
        <v>-2.59</v>
      </c>
      <c r="F21" s="171">
        <f>IF(ISNUMBER(VALUE(SUBSTITUTE(実質収支比率等に係る経年分析!J$49,"▲","-"))),ROUND(VALUE(SUBSTITUTE(実質収支比率等に係る経年分析!J$49,"▲","-")),2),NA())</f>
        <v>13.57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0.03</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0.14000000000000001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0.14000000000000001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0.16</v>
      </c>
    </row>
    <row r="30" spans="1:11" x14ac:dyDescent="0.15">
      <c r="A30" s="172" t="str">
        <f>IF(連結実質赤字比率に係る赤字・黒字の構成分析!C$40="",NA(),連結実質赤字比率に係る赤字・黒字の構成分析!C$40)</f>
        <v>工業団地整備事業特別会計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0.57999999999999996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0.89</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4.2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1.81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1.83</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1.54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1.59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2.27</v>
      </c>
    </row>
    <row r="33" spans="1:16" x14ac:dyDescent="0.15">
      <c r="A33" s="172" t="str">
        <f>IF(連結実質赤字比率に係る赤字・黒字の構成分析!C$37="",NA(),連結実質赤字比率に係る赤字・黒字の構成分析!C$37)</f>
        <v>天童市公共下水道事業会計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6.44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5.95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5.71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5.78</v>
      </c>
    </row>
    <row r="34" spans="1:16" x14ac:dyDescent="0.15">
      <c r="A34" s="172" t="str">
        <f>IF(連結実質赤字比率に係る赤字・黒字の構成分析!C$36="",NA(),連結実質赤字比率に係る赤字・黒字の構成分析!C$36)</f>
        <v>天童市民病院事業会計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2.0099999999999998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2.0299999999999998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2.85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6.32</v>
      </c>
    </row>
    <row r="35" spans="1:16" x14ac:dyDescent="0.15">
      <c r="A35" s="172" t="str">
        <f>IF(連結実質赤字比率に係る赤字・黒字の構成分析!C$35="",NA(),連結実質赤字比率に係る赤字・黒字の構成分析!C$35)</f>
        <v>天童市水道事業会計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11.36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10.72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12.56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11.14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9.57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10.39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14.57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12.18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2288</v>
      </c>
      <c r="E42" s="173"/>
      <c r="F42" s="173"/>
      <c r="G42" s="173">
        <f>'実質公債費比率（分子）の構造'!L$52</f>
        <v>2284</v>
      </c>
      <c r="H42" s="173"/>
      <c r="I42" s="173"/>
      <c r="J42" s="173">
        <f>'実質公債費比率（分子）の構造'!M$52</f>
        <v>2229</v>
      </c>
      <c r="K42" s="173"/>
      <c r="L42" s="173"/>
      <c r="M42" s="173">
        <f>'実質公債費比率（分子）の構造'!N$52</f>
        <v>2303</v>
      </c>
      <c r="N42" s="173"/>
      <c r="O42" s="173"/>
      <c r="P42" s="173">
        <f>'実質公債費比率（分子）の構造'!O$52</f>
        <v>2332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55</v>
      </c>
      <c r="C44" s="173"/>
      <c r="D44" s="173"/>
      <c r="E44" s="173">
        <f>'実質公債費比率（分子）の構造'!L$50</f>
        <v>31</v>
      </c>
      <c r="F44" s="173"/>
      <c r="G44" s="173"/>
      <c r="H44" s="173">
        <f>'実質公債費比率（分子）の構造'!M$50</f>
        <v>31</v>
      </c>
      <c r="I44" s="173"/>
      <c r="J44" s="173"/>
      <c r="K44" s="173">
        <f>'実質公債費比率（分子）の構造'!N$50</f>
        <v>31</v>
      </c>
      <c r="L44" s="173"/>
      <c r="M44" s="173"/>
      <c r="N44" s="173">
        <f>'実質公債費比率（分子）の構造'!O$50</f>
        <v>31</v>
      </c>
      <c r="O44" s="173"/>
      <c r="P44" s="173"/>
    </row>
    <row r="45" spans="1:16" x14ac:dyDescent="0.15">
      <c r="A45" s="173" t="s">
        <v>66</v>
      </c>
      <c r="B45" s="173">
        <f>'実質公債費比率（分子）の構造'!K$49</f>
        <v>54</v>
      </c>
      <c r="C45" s="173"/>
      <c r="D45" s="173"/>
      <c r="E45" s="173">
        <f>'実質公債費比率（分子）の構造'!L$49</f>
        <v>59</v>
      </c>
      <c r="F45" s="173"/>
      <c r="G45" s="173"/>
      <c r="H45" s="173">
        <f>'実質公債費比率（分子）の構造'!M$49</f>
        <v>54</v>
      </c>
      <c r="I45" s="173"/>
      <c r="J45" s="173"/>
      <c r="K45" s="173">
        <f>'実質公債費比率（分子）の構造'!N$49</f>
        <v>54</v>
      </c>
      <c r="L45" s="173"/>
      <c r="M45" s="173"/>
      <c r="N45" s="173">
        <f>'実質公債費比率（分子）の構造'!O$49</f>
        <v>73</v>
      </c>
      <c r="O45" s="173"/>
      <c r="P45" s="173"/>
    </row>
    <row r="46" spans="1:16" x14ac:dyDescent="0.15">
      <c r="A46" s="173" t="s">
        <v>67</v>
      </c>
      <c r="B46" s="173">
        <f>'実質公債費比率（分子）の構造'!K$48</f>
        <v>610</v>
      </c>
      <c r="C46" s="173"/>
      <c r="D46" s="173"/>
      <c r="E46" s="173">
        <f>'実質公債費比率（分子）の構造'!L$48</f>
        <v>400</v>
      </c>
      <c r="F46" s="173"/>
      <c r="G46" s="173"/>
      <c r="H46" s="173">
        <f>'実質公債費比率（分子）の構造'!M$48</f>
        <v>358</v>
      </c>
      <c r="I46" s="173"/>
      <c r="J46" s="173"/>
      <c r="K46" s="173">
        <f>'実質公債費比率（分子）の構造'!N$48</f>
        <v>546</v>
      </c>
      <c r="L46" s="173"/>
      <c r="M46" s="173"/>
      <c r="N46" s="173">
        <f>'実質公債費比率（分子）の構造'!O$48</f>
        <v>451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2250</v>
      </c>
      <c r="C49" s="173"/>
      <c r="D49" s="173"/>
      <c r="E49" s="173">
        <f>'実質公債費比率（分子）の構造'!L$45</f>
        <v>2347</v>
      </c>
      <c r="F49" s="173"/>
      <c r="G49" s="173"/>
      <c r="H49" s="173">
        <f>'実質公債費比率（分子）の構造'!M$45</f>
        <v>2217</v>
      </c>
      <c r="I49" s="173"/>
      <c r="J49" s="173"/>
      <c r="K49" s="173">
        <f>'実質公債費比率（分子）の構造'!N$45</f>
        <v>2232</v>
      </c>
      <c r="L49" s="173"/>
      <c r="M49" s="173"/>
      <c r="N49" s="173">
        <f>'実質公債費比率（分子）の構造'!O$45</f>
        <v>2286</v>
      </c>
      <c r="O49" s="173"/>
      <c r="P49" s="173"/>
    </row>
    <row r="50" spans="1:16" x14ac:dyDescent="0.15">
      <c r="A50" s="173" t="s">
        <v>71</v>
      </c>
      <c r="B50" s="173" t="e">
        <f>NA()</f>
        <v>#N/A</v>
      </c>
      <c r="C50" s="173">
        <f>IF(ISNUMBER('実質公債費比率（分子）の構造'!K$53),'実質公債費比率（分子）の構造'!K$53,NA())</f>
        <v>681</v>
      </c>
      <c r="D50" s="173" t="e">
        <f>NA()</f>
        <v>#N/A</v>
      </c>
      <c r="E50" s="173" t="e">
        <f>NA()</f>
        <v>#N/A</v>
      </c>
      <c r="F50" s="173">
        <f>IF(ISNUMBER('実質公債費比率（分子）の構造'!L$53),'実質公債費比率（分子）の構造'!L$53,NA())</f>
        <v>553</v>
      </c>
      <c r="G50" s="173" t="e">
        <f>NA()</f>
        <v>#N/A</v>
      </c>
      <c r="H50" s="173" t="e">
        <f>NA()</f>
        <v>#N/A</v>
      </c>
      <c r="I50" s="173">
        <f>IF(ISNUMBER('実質公債費比率（分子）の構造'!M$53),'実質公債費比率（分子）の構造'!M$53,NA())</f>
        <v>431</v>
      </c>
      <c r="J50" s="173" t="e">
        <f>NA()</f>
        <v>#N/A</v>
      </c>
      <c r="K50" s="173" t="e">
        <f>NA()</f>
        <v>#N/A</v>
      </c>
      <c r="L50" s="173">
        <f>IF(ISNUMBER('実質公債費比率（分子）の構造'!N$53),'実質公債費比率（分子）の構造'!N$53,NA())</f>
        <v>560</v>
      </c>
      <c r="M50" s="173" t="e">
        <f>NA()</f>
        <v>#N/A</v>
      </c>
      <c r="N50" s="173" t="e">
        <f>NA()</f>
        <v>#N/A</v>
      </c>
      <c r="O50" s="173">
        <f>IF(ISNUMBER('実質公債費比率（分子）の構造'!O$53),'実質公債費比率（分子）の構造'!O$53,NA())</f>
        <v>509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22867</v>
      </c>
      <c r="E56" s="172"/>
      <c r="F56" s="172"/>
      <c r="G56" s="172">
        <f>'将来負担比率（分子）の構造'!J$52</f>
        <v>22201</v>
      </c>
      <c r="H56" s="172"/>
      <c r="I56" s="172"/>
      <c r="J56" s="172">
        <f>'将来負担比率（分子）の構造'!K$52</f>
        <v>21449</v>
      </c>
      <c r="K56" s="172"/>
      <c r="L56" s="172"/>
      <c r="M56" s="172">
        <f>'将来負担比率（分子）の構造'!L$52</f>
        <v>20974</v>
      </c>
      <c r="N56" s="172"/>
      <c r="O56" s="172"/>
      <c r="P56" s="172">
        <f>'将来負担比率（分子）の構造'!M$52</f>
        <v>20506</v>
      </c>
    </row>
    <row r="57" spans="1:16" x14ac:dyDescent="0.15">
      <c r="A57" s="172" t="s">
        <v>42</v>
      </c>
      <c r="B57" s="172"/>
      <c r="C57" s="172"/>
      <c r="D57" s="172">
        <f>'将来負担比率（分子）の構造'!I$51</f>
        <v>2937</v>
      </c>
      <c r="E57" s="172"/>
      <c r="F57" s="172"/>
      <c r="G57" s="172">
        <f>'将来負担比率（分子）の構造'!J$51</f>
        <v>2979</v>
      </c>
      <c r="H57" s="172"/>
      <c r="I57" s="172"/>
      <c r="J57" s="172">
        <f>'将来負担比率（分子）の構造'!K$51</f>
        <v>2741</v>
      </c>
      <c r="K57" s="172"/>
      <c r="L57" s="172"/>
      <c r="M57" s="172">
        <f>'将来負担比率（分子）の構造'!L$51</f>
        <v>2809</v>
      </c>
      <c r="N57" s="172"/>
      <c r="O57" s="172"/>
      <c r="P57" s="172">
        <f>'将来負担比率（分子）の構造'!M$51</f>
        <v>2999</v>
      </c>
    </row>
    <row r="58" spans="1:16" x14ac:dyDescent="0.15">
      <c r="A58" s="172" t="s">
        <v>41</v>
      </c>
      <c r="B58" s="172"/>
      <c r="C58" s="172"/>
      <c r="D58" s="172">
        <f>'将来負担比率（分子）の構造'!I$50</f>
        <v>6494</v>
      </c>
      <c r="E58" s="172"/>
      <c r="F58" s="172"/>
      <c r="G58" s="172">
        <f>'将来負担比率（分子）の構造'!J$50</f>
        <v>7348</v>
      </c>
      <c r="H58" s="172"/>
      <c r="I58" s="172"/>
      <c r="J58" s="172">
        <f>'将来負担比率（分子）の構造'!K$50</f>
        <v>8140</v>
      </c>
      <c r="K58" s="172"/>
      <c r="L58" s="172"/>
      <c r="M58" s="172">
        <f>'将来負担比率（分子）の構造'!L$50</f>
        <v>7945</v>
      </c>
      <c r="N58" s="172"/>
      <c r="O58" s="172"/>
      <c r="P58" s="172">
        <f>'将来負担比率（分子）の構造'!M$50</f>
        <v>11319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30</v>
      </c>
      <c r="C61" s="172"/>
      <c r="D61" s="172"/>
      <c r="E61" s="172">
        <f>'将来負担比率（分子）の構造'!J$46</f>
        <v>25</v>
      </c>
      <c r="F61" s="172"/>
      <c r="G61" s="172"/>
      <c r="H61" s="172">
        <f>'将来負担比率（分子）の構造'!K$46</f>
        <v>20</v>
      </c>
      <c r="I61" s="172"/>
      <c r="J61" s="172"/>
      <c r="K61" s="172">
        <f>'将来負担比率（分子）の構造'!L$46</f>
        <v>48</v>
      </c>
      <c r="L61" s="172"/>
      <c r="M61" s="172"/>
      <c r="N61" s="172">
        <f>'将来負担比率（分子）の構造'!M$46</f>
        <v>35</v>
      </c>
      <c r="O61" s="172"/>
      <c r="P61" s="172"/>
    </row>
    <row r="62" spans="1:16" x14ac:dyDescent="0.15">
      <c r="A62" s="172" t="s">
        <v>35</v>
      </c>
      <c r="B62" s="172">
        <f>'将来負担比率（分子）の構造'!I$45</f>
        <v>3449</v>
      </c>
      <c r="C62" s="172"/>
      <c r="D62" s="172"/>
      <c r="E62" s="172">
        <f>'将来負担比率（分子）の構造'!J$45</f>
        <v>3278</v>
      </c>
      <c r="F62" s="172"/>
      <c r="G62" s="172"/>
      <c r="H62" s="172">
        <f>'将来負担比率（分子）の構造'!K$45</f>
        <v>3240</v>
      </c>
      <c r="I62" s="172"/>
      <c r="J62" s="172"/>
      <c r="K62" s="172">
        <f>'将来負担比率（分子）の構造'!L$45</f>
        <v>3078</v>
      </c>
      <c r="L62" s="172"/>
      <c r="M62" s="172"/>
      <c r="N62" s="172">
        <f>'将来負担比率（分子）の構造'!M$45</f>
        <v>3109</v>
      </c>
      <c r="O62" s="172"/>
      <c r="P62" s="172"/>
    </row>
    <row r="63" spans="1:16" x14ac:dyDescent="0.15">
      <c r="A63" s="172" t="s">
        <v>34</v>
      </c>
      <c r="B63" s="172">
        <f>'将来負担比率（分子）の構造'!I$44</f>
        <v>237</v>
      </c>
      <c r="C63" s="172"/>
      <c r="D63" s="172"/>
      <c r="E63" s="172">
        <f>'将来負担比率（分子）の構造'!J$44</f>
        <v>287</v>
      </c>
      <c r="F63" s="172"/>
      <c r="G63" s="172"/>
      <c r="H63" s="172">
        <f>'将来負担比率（分子）の構造'!K$44</f>
        <v>349</v>
      </c>
      <c r="I63" s="172"/>
      <c r="J63" s="172"/>
      <c r="K63" s="172">
        <f>'将来負担比率（分子）の構造'!L$44</f>
        <v>415</v>
      </c>
      <c r="L63" s="172"/>
      <c r="M63" s="172"/>
      <c r="N63" s="172">
        <f>'将来負担比率（分子）の構造'!M$44</f>
        <v>551</v>
      </c>
      <c r="O63" s="172"/>
      <c r="P63" s="172"/>
    </row>
    <row r="64" spans="1:16" x14ac:dyDescent="0.15">
      <c r="A64" s="172" t="s">
        <v>33</v>
      </c>
      <c r="B64" s="172">
        <f>'将来負担比率（分子）の構造'!I$43</f>
        <v>7162</v>
      </c>
      <c r="C64" s="172"/>
      <c r="D64" s="172"/>
      <c r="E64" s="172">
        <f>'将来負担比率（分子）の構造'!J$43</f>
        <v>6404</v>
      </c>
      <c r="F64" s="172"/>
      <c r="G64" s="172"/>
      <c r="H64" s="172">
        <f>'将来負担比率（分子）の構造'!K$43</f>
        <v>5266</v>
      </c>
      <c r="I64" s="172"/>
      <c r="J64" s="172"/>
      <c r="K64" s="172">
        <f>'将来負担比率（分子）の構造'!L$43</f>
        <v>4747</v>
      </c>
      <c r="L64" s="172"/>
      <c r="M64" s="172"/>
      <c r="N64" s="172">
        <f>'将来負担比率（分子）の構造'!M$43</f>
        <v>4668</v>
      </c>
      <c r="O64" s="172"/>
      <c r="P64" s="172"/>
    </row>
    <row r="65" spans="1:16" x14ac:dyDescent="0.15">
      <c r="A65" s="172" t="s">
        <v>32</v>
      </c>
      <c r="B65" s="172">
        <f>'将来負担比率（分子）の構造'!I$42</f>
        <v>625</v>
      </c>
      <c r="C65" s="172"/>
      <c r="D65" s="172"/>
      <c r="E65" s="172">
        <f>'将来負担比率（分子）の構造'!J$42</f>
        <v>594</v>
      </c>
      <c r="F65" s="172"/>
      <c r="G65" s="172"/>
      <c r="H65" s="172">
        <f>'将来負担比率（分子）の構造'!K$42</f>
        <v>564</v>
      </c>
      <c r="I65" s="172"/>
      <c r="J65" s="172"/>
      <c r="K65" s="172">
        <f>'将来負担比率（分子）の構造'!L$42</f>
        <v>533</v>
      </c>
      <c r="L65" s="172"/>
      <c r="M65" s="172"/>
      <c r="N65" s="172">
        <f>'将来負担比率（分子）の構造'!M$42</f>
        <v>502</v>
      </c>
      <c r="O65" s="172"/>
      <c r="P65" s="172"/>
    </row>
    <row r="66" spans="1:16" x14ac:dyDescent="0.15">
      <c r="A66" s="172" t="s">
        <v>31</v>
      </c>
      <c r="B66" s="172">
        <f>'将来負担比率（分子）の構造'!I$41</f>
        <v>23518</v>
      </c>
      <c r="C66" s="172"/>
      <c r="D66" s="172"/>
      <c r="E66" s="172">
        <f>'将来負担比率（分子）の構造'!J$41</f>
        <v>22622</v>
      </c>
      <c r="F66" s="172"/>
      <c r="G66" s="172"/>
      <c r="H66" s="172">
        <f>'将来負担比率（分子）の構造'!K$41</f>
        <v>22403</v>
      </c>
      <c r="I66" s="172"/>
      <c r="J66" s="172"/>
      <c r="K66" s="172">
        <f>'将来負担比率（分子）の構造'!L$41</f>
        <v>22170</v>
      </c>
      <c r="L66" s="172"/>
      <c r="M66" s="172"/>
      <c r="N66" s="172">
        <f>'将来負担比率（分子）の構造'!M$41</f>
        <v>21949</v>
      </c>
      <c r="O66" s="172"/>
      <c r="P66" s="172"/>
    </row>
    <row r="67" spans="1:16" x14ac:dyDescent="0.15">
      <c r="A67" s="172" t="s">
        <v>75</v>
      </c>
      <c r="B67" s="172" t="e">
        <f>NA()</f>
        <v>#N/A</v>
      </c>
      <c r="C67" s="172">
        <f>IF(ISNUMBER('将来負担比率（分子）の構造'!I$53), IF('将来負担比率（分子）の構造'!I$53 &lt; 0, 0, '将来負担比率（分子）の構造'!I$53), NA())</f>
        <v>2722</v>
      </c>
      <c r="D67" s="172" t="e">
        <f>NA()</f>
        <v>#N/A</v>
      </c>
      <c r="E67" s="172" t="e">
        <f>NA()</f>
        <v>#N/A</v>
      </c>
      <c r="F67" s="172">
        <f>IF(ISNUMBER('将来負担比率（分子）の構造'!J$53), IF('将来負担比率（分子）の構造'!J$53 &lt; 0, 0, '将来負担比率（分子）の構造'!J$53), NA())</f>
        <v>683</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4519</v>
      </c>
      <c r="C72" s="176">
        <f>基金残高に係る経年分析!G55</f>
        <v>3486</v>
      </c>
      <c r="D72" s="176">
        <f>基金残高に係る経年分析!H55</f>
        <v>5730</v>
      </c>
    </row>
    <row r="73" spans="1:16" x14ac:dyDescent="0.15">
      <c r="A73" s="175" t="s">
        <v>78</v>
      </c>
      <c r="B73" s="176">
        <f>基金残高に係る経年分析!F56</f>
        <v>615</v>
      </c>
      <c r="C73" s="176">
        <f>基金残高に係る経年分析!G56</f>
        <v>615</v>
      </c>
      <c r="D73" s="176">
        <f>基金残高に係る経年分析!H56</f>
        <v>615</v>
      </c>
    </row>
    <row r="74" spans="1:16" x14ac:dyDescent="0.15">
      <c r="A74" s="175" t="s">
        <v>79</v>
      </c>
      <c r="B74" s="176">
        <f>基金残高に係る経年分析!F57</f>
        <v>1532</v>
      </c>
      <c r="C74" s="176">
        <f>基金残高に係る経年分析!G57</f>
        <v>2245</v>
      </c>
      <c r="D74" s="176">
        <f>基金残高に係る経年分析!H57</f>
        <v>2890</v>
      </c>
    </row>
  </sheetData>
  <sheetProtection algorithmName="SHA-512" hashValue="6YB/kUGhrEEY28ut2C+xZhjFnzqOI8lZfrgTs6lonxQWFXukfd4XL3fb9uU63lLEzshEpuy71lDqrz9ANRH3eQ==" saltValue="7C2gIJJRqoSwSZfCx/io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214</v>
      </c>
      <c r="DI1" s="783"/>
      <c r="DJ1" s="783"/>
      <c r="DK1" s="783"/>
      <c r="DL1" s="783"/>
      <c r="DM1" s="783"/>
      <c r="DN1" s="784"/>
      <c r="DO1" s="212"/>
      <c r="DP1" s="782" t="s">
        <v>215</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217</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218</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219</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220</v>
      </c>
      <c r="S4" s="725"/>
      <c r="T4" s="725"/>
      <c r="U4" s="725"/>
      <c r="V4" s="725"/>
      <c r="W4" s="725"/>
      <c r="X4" s="725"/>
      <c r="Y4" s="726"/>
      <c r="Z4" s="724" t="s">
        <v>221</v>
      </c>
      <c r="AA4" s="725"/>
      <c r="AB4" s="725"/>
      <c r="AC4" s="726"/>
      <c r="AD4" s="724" t="s">
        <v>222</v>
      </c>
      <c r="AE4" s="725"/>
      <c r="AF4" s="725"/>
      <c r="AG4" s="725"/>
      <c r="AH4" s="725"/>
      <c r="AI4" s="725"/>
      <c r="AJ4" s="725"/>
      <c r="AK4" s="726"/>
      <c r="AL4" s="724" t="s">
        <v>221</v>
      </c>
      <c r="AM4" s="725"/>
      <c r="AN4" s="725"/>
      <c r="AO4" s="726"/>
      <c r="AP4" s="785" t="s">
        <v>223</v>
      </c>
      <c r="AQ4" s="785"/>
      <c r="AR4" s="785"/>
      <c r="AS4" s="785"/>
      <c r="AT4" s="785"/>
      <c r="AU4" s="785"/>
      <c r="AV4" s="785"/>
      <c r="AW4" s="785"/>
      <c r="AX4" s="785"/>
      <c r="AY4" s="785"/>
      <c r="AZ4" s="785"/>
      <c r="BA4" s="785"/>
      <c r="BB4" s="785"/>
      <c r="BC4" s="785"/>
      <c r="BD4" s="785"/>
      <c r="BE4" s="785"/>
      <c r="BF4" s="785"/>
      <c r="BG4" s="785" t="s">
        <v>224</v>
      </c>
      <c r="BH4" s="785"/>
      <c r="BI4" s="785"/>
      <c r="BJ4" s="785"/>
      <c r="BK4" s="785"/>
      <c r="BL4" s="785"/>
      <c r="BM4" s="785"/>
      <c r="BN4" s="785"/>
      <c r="BO4" s="785" t="s">
        <v>221</v>
      </c>
      <c r="BP4" s="785"/>
      <c r="BQ4" s="785"/>
      <c r="BR4" s="785"/>
      <c r="BS4" s="785" t="s">
        <v>225</v>
      </c>
      <c r="BT4" s="785"/>
      <c r="BU4" s="785"/>
      <c r="BV4" s="785"/>
      <c r="BW4" s="785"/>
      <c r="BX4" s="785"/>
      <c r="BY4" s="785"/>
      <c r="BZ4" s="785"/>
      <c r="CA4" s="785"/>
      <c r="CB4" s="785"/>
      <c r="CD4" s="767" t="s">
        <v>226</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15">
      <c r="B5" s="742" t="s">
        <v>227</v>
      </c>
      <c r="C5" s="743"/>
      <c r="D5" s="743"/>
      <c r="E5" s="743"/>
      <c r="F5" s="743"/>
      <c r="G5" s="743"/>
      <c r="H5" s="743"/>
      <c r="I5" s="743"/>
      <c r="J5" s="743"/>
      <c r="K5" s="743"/>
      <c r="L5" s="743"/>
      <c r="M5" s="743"/>
      <c r="N5" s="743"/>
      <c r="O5" s="743"/>
      <c r="P5" s="743"/>
      <c r="Q5" s="744"/>
      <c r="R5" s="718">
        <v>8457641</v>
      </c>
      <c r="S5" s="719"/>
      <c r="T5" s="719"/>
      <c r="U5" s="719"/>
      <c r="V5" s="719"/>
      <c r="W5" s="719"/>
      <c r="X5" s="719"/>
      <c r="Y5" s="765"/>
      <c r="Z5" s="780">
        <v>25.3</v>
      </c>
      <c r="AA5" s="780"/>
      <c r="AB5" s="780"/>
      <c r="AC5" s="780"/>
      <c r="AD5" s="781">
        <v>7928033</v>
      </c>
      <c r="AE5" s="781"/>
      <c r="AF5" s="781"/>
      <c r="AG5" s="781"/>
      <c r="AH5" s="781"/>
      <c r="AI5" s="781"/>
      <c r="AJ5" s="781"/>
      <c r="AK5" s="781"/>
      <c r="AL5" s="761">
        <v>55.9</v>
      </c>
      <c r="AM5" s="747"/>
      <c r="AN5" s="747"/>
      <c r="AO5" s="762"/>
      <c r="AP5" s="742" t="s">
        <v>228</v>
      </c>
      <c r="AQ5" s="743"/>
      <c r="AR5" s="743"/>
      <c r="AS5" s="743"/>
      <c r="AT5" s="743"/>
      <c r="AU5" s="743"/>
      <c r="AV5" s="743"/>
      <c r="AW5" s="743"/>
      <c r="AX5" s="743"/>
      <c r="AY5" s="743"/>
      <c r="AZ5" s="743"/>
      <c r="BA5" s="743"/>
      <c r="BB5" s="743"/>
      <c r="BC5" s="743"/>
      <c r="BD5" s="743"/>
      <c r="BE5" s="743"/>
      <c r="BF5" s="744"/>
      <c r="BG5" s="665">
        <v>7912491</v>
      </c>
      <c r="BH5" s="675"/>
      <c r="BI5" s="675"/>
      <c r="BJ5" s="675"/>
      <c r="BK5" s="675"/>
      <c r="BL5" s="675"/>
      <c r="BM5" s="675"/>
      <c r="BN5" s="676"/>
      <c r="BO5" s="679">
        <v>93.6</v>
      </c>
      <c r="BP5" s="679"/>
      <c r="BQ5" s="679"/>
      <c r="BR5" s="679"/>
      <c r="BS5" s="680">
        <v>129488</v>
      </c>
      <c r="BT5" s="680"/>
      <c r="BU5" s="680"/>
      <c r="BV5" s="680"/>
      <c r="BW5" s="680"/>
      <c r="BX5" s="680"/>
      <c r="BY5" s="680"/>
      <c r="BZ5" s="680"/>
      <c r="CA5" s="680"/>
      <c r="CB5" s="751"/>
      <c r="CD5" s="767" t="s">
        <v>223</v>
      </c>
      <c r="CE5" s="768"/>
      <c r="CF5" s="768"/>
      <c r="CG5" s="768"/>
      <c r="CH5" s="768"/>
      <c r="CI5" s="768"/>
      <c r="CJ5" s="768"/>
      <c r="CK5" s="768"/>
      <c r="CL5" s="768"/>
      <c r="CM5" s="768"/>
      <c r="CN5" s="768"/>
      <c r="CO5" s="768"/>
      <c r="CP5" s="768"/>
      <c r="CQ5" s="769"/>
      <c r="CR5" s="767" t="s">
        <v>229</v>
      </c>
      <c r="CS5" s="768"/>
      <c r="CT5" s="768"/>
      <c r="CU5" s="768"/>
      <c r="CV5" s="768"/>
      <c r="CW5" s="768"/>
      <c r="CX5" s="768"/>
      <c r="CY5" s="769"/>
      <c r="CZ5" s="767" t="s">
        <v>221</v>
      </c>
      <c r="DA5" s="768"/>
      <c r="DB5" s="768"/>
      <c r="DC5" s="769"/>
      <c r="DD5" s="767" t="s">
        <v>230</v>
      </c>
      <c r="DE5" s="768"/>
      <c r="DF5" s="768"/>
      <c r="DG5" s="768"/>
      <c r="DH5" s="768"/>
      <c r="DI5" s="768"/>
      <c r="DJ5" s="768"/>
      <c r="DK5" s="768"/>
      <c r="DL5" s="768"/>
      <c r="DM5" s="768"/>
      <c r="DN5" s="768"/>
      <c r="DO5" s="768"/>
      <c r="DP5" s="769"/>
      <c r="DQ5" s="767" t="s">
        <v>231</v>
      </c>
      <c r="DR5" s="768"/>
      <c r="DS5" s="768"/>
      <c r="DT5" s="768"/>
      <c r="DU5" s="768"/>
      <c r="DV5" s="768"/>
      <c r="DW5" s="768"/>
      <c r="DX5" s="768"/>
      <c r="DY5" s="768"/>
      <c r="DZ5" s="768"/>
      <c r="EA5" s="768"/>
      <c r="EB5" s="768"/>
      <c r="EC5" s="769"/>
    </row>
    <row r="6" spans="2:143" ht="11.25" customHeight="1" x14ac:dyDescent="0.15">
      <c r="B6" s="646" t="s">
        <v>232</v>
      </c>
      <c r="C6" s="647"/>
      <c r="D6" s="647"/>
      <c r="E6" s="647"/>
      <c r="F6" s="647"/>
      <c r="G6" s="647"/>
      <c r="H6" s="647"/>
      <c r="I6" s="647"/>
      <c r="J6" s="647"/>
      <c r="K6" s="647"/>
      <c r="L6" s="647"/>
      <c r="M6" s="647"/>
      <c r="N6" s="647"/>
      <c r="O6" s="647"/>
      <c r="P6" s="647"/>
      <c r="Q6" s="648"/>
      <c r="R6" s="665">
        <v>214167</v>
      </c>
      <c r="S6" s="675"/>
      <c r="T6" s="675"/>
      <c r="U6" s="675"/>
      <c r="V6" s="675"/>
      <c r="W6" s="675"/>
      <c r="X6" s="675"/>
      <c r="Y6" s="676"/>
      <c r="Z6" s="679">
        <v>0.6</v>
      </c>
      <c r="AA6" s="679"/>
      <c r="AB6" s="679"/>
      <c r="AC6" s="679"/>
      <c r="AD6" s="680">
        <v>214167</v>
      </c>
      <c r="AE6" s="680"/>
      <c r="AF6" s="680"/>
      <c r="AG6" s="680"/>
      <c r="AH6" s="680"/>
      <c r="AI6" s="680"/>
      <c r="AJ6" s="680"/>
      <c r="AK6" s="680"/>
      <c r="AL6" s="668">
        <v>1.5</v>
      </c>
      <c r="AM6" s="677"/>
      <c r="AN6" s="677"/>
      <c r="AO6" s="681"/>
      <c r="AP6" s="646" t="s">
        <v>233</v>
      </c>
      <c r="AQ6" s="647"/>
      <c r="AR6" s="647"/>
      <c r="AS6" s="647"/>
      <c r="AT6" s="647"/>
      <c r="AU6" s="647"/>
      <c r="AV6" s="647"/>
      <c r="AW6" s="647"/>
      <c r="AX6" s="647"/>
      <c r="AY6" s="647"/>
      <c r="AZ6" s="647"/>
      <c r="BA6" s="647"/>
      <c r="BB6" s="647"/>
      <c r="BC6" s="647"/>
      <c r="BD6" s="647"/>
      <c r="BE6" s="647"/>
      <c r="BF6" s="648"/>
      <c r="BG6" s="665">
        <v>7912491</v>
      </c>
      <c r="BH6" s="675"/>
      <c r="BI6" s="675"/>
      <c r="BJ6" s="675"/>
      <c r="BK6" s="675"/>
      <c r="BL6" s="675"/>
      <c r="BM6" s="675"/>
      <c r="BN6" s="676"/>
      <c r="BO6" s="679">
        <v>93.6</v>
      </c>
      <c r="BP6" s="679"/>
      <c r="BQ6" s="679"/>
      <c r="BR6" s="679"/>
      <c r="BS6" s="680">
        <v>129488</v>
      </c>
      <c r="BT6" s="680"/>
      <c r="BU6" s="680"/>
      <c r="BV6" s="680"/>
      <c r="BW6" s="680"/>
      <c r="BX6" s="680"/>
      <c r="BY6" s="680"/>
      <c r="BZ6" s="680"/>
      <c r="CA6" s="680"/>
      <c r="CB6" s="751"/>
      <c r="CD6" s="721" t="s">
        <v>234</v>
      </c>
      <c r="CE6" s="722"/>
      <c r="CF6" s="722"/>
      <c r="CG6" s="722"/>
      <c r="CH6" s="722"/>
      <c r="CI6" s="722"/>
      <c r="CJ6" s="722"/>
      <c r="CK6" s="722"/>
      <c r="CL6" s="722"/>
      <c r="CM6" s="722"/>
      <c r="CN6" s="722"/>
      <c r="CO6" s="722"/>
      <c r="CP6" s="722"/>
      <c r="CQ6" s="723"/>
      <c r="CR6" s="665">
        <v>240632</v>
      </c>
      <c r="CS6" s="675"/>
      <c r="CT6" s="675"/>
      <c r="CU6" s="675"/>
      <c r="CV6" s="675"/>
      <c r="CW6" s="675"/>
      <c r="CX6" s="675"/>
      <c r="CY6" s="676"/>
      <c r="CZ6" s="761">
        <v>0.8</v>
      </c>
      <c r="DA6" s="747"/>
      <c r="DB6" s="747"/>
      <c r="DC6" s="766"/>
      <c r="DD6" s="671">
        <v>3520</v>
      </c>
      <c r="DE6" s="675"/>
      <c r="DF6" s="675"/>
      <c r="DG6" s="675"/>
      <c r="DH6" s="675"/>
      <c r="DI6" s="675"/>
      <c r="DJ6" s="675"/>
      <c r="DK6" s="675"/>
      <c r="DL6" s="675"/>
      <c r="DM6" s="675"/>
      <c r="DN6" s="675"/>
      <c r="DO6" s="675"/>
      <c r="DP6" s="676"/>
      <c r="DQ6" s="671">
        <v>240632</v>
      </c>
      <c r="DR6" s="675"/>
      <c r="DS6" s="675"/>
      <c r="DT6" s="675"/>
      <c r="DU6" s="675"/>
      <c r="DV6" s="675"/>
      <c r="DW6" s="675"/>
      <c r="DX6" s="675"/>
      <c r="DY6" s="675"/>
      <c r="DZ6" s="675"/>
      <c r="EA6" s="675"/>
      <c r="EB6" s="675"/>
      <c r="EC6" s="692"/>
    </row>
    <row r="7" spans="2:143" ht="11.25" customHeight="1" x14ac:dyDescent="0.15">
      <c r="B7" s="646" t="s">
        <v>235</v>
      </c>
      <c r="C7" s="647"/>
      <c r="D7" s="647"/>
      <c r="E7" s="647"/>
      <c r="F7" s="647"/>
      <c r="G7" s="647"/>
      <c r="H7" s="647"/>
      <c r="I7" s="647"/>
      <c r="J7" s="647"/>
      <c r="K7" s="647"/>
      <c r="L7" s="647"/>
      <c r="M7" s="647"/>
      <c r="N7" s="647"/>
      <c r="O7" s="647"/>
      <c r="P7" s="647"/>
      <c r="Q7" s="648"/>
      <c r="R7" s="665">
        <v>4944</v>
      </c>
      <c r="S7" s="675"/>
      <c r="T7" s="675"/>
      <c r="U7" s="675"/>
      <c r="V7" s="675"/>
      <c r="W7" s="675"/>
      <c r="X7" s="675"/>
      <c r="Y7" s="676"/>
      <c r="Z7" s="679">
        <v>0</v>
      </c>
      <c r="AA7" s="679"/>
      <c r="AB7" s="679"/>
      <c r="AC7" s="679"/>
      <c r="AD7" s="680">
        <v>4944</v>
      </c>
      <c r="AE7" s="680"/>
      <c r="AF7" s="680"/>
      <c r="AG7" s="680"/>
      <c r="AH7" s="680"/>
      <c r="AI7" s="680"/>
      <c r="AJ7" s="680"/>
      <c r="AK7" s="680"/>
      <c r="AL7" s="668">
        <v>0</v>
      </c>
      <c r="AM7" s="677"/>
      <c r="AN7" s="677"/>
      <c r="AO7" s="681"/>
      <c r="AP7" s="646" t="s">
        <v>236</v>
      </c>
      <c r="AQ7" s="647"/>
      <c r="AR7" s="647"/>
      <c r="AS7" s="647"/>
      <c r="AT7" s="647"/>
      <c r="AU7" s="647"/>
      <c r="AV7" s="647"/>
      <c r="AW7" s="647"/>
      <c r="AX7" s="647"/>
      <c r="AY7" s="647"/>
      <c r="AZ7" s="647"/>
      <c r="BA7" s="647"/>
      <c r="BB7" s="647"/>
      <c r="BC7" s="647"/>
      <c r="BD7" s="647"/>
      <c r="BE7" s="647"/>
      <c r="BF7" s="648"/>
      <c r="BG7" s="665">
        <v>3445676</v>
      </c>
      <c r="BH7" s="675"/>
      <c r="BI7" s="675"/>
      <c r="BJ7" s="675"/>
      <c r="BK7" s="675"/>
      <c r="BL7" s="675"/>
      <c r="BM7" s="675"/>
      <c r="BN7" s="676"/>
      <c r="BO7" s="679">
        <v>40.700000000000003</v>
      </c>
      <c r="BP7" s="679"/>
      <c r="BQ7" s="679"/>
      <c r="BR7" s="679"/>
      <c r="BS7" s="680">
        <v>129488</v>
      </c>
      <c r="BT7" s="680"/>
      <c r="BU7" s="680"/>
      <c r="BV7" s="680"/>
      <c r="BW7" s="680"/>
      <c r="BX7" s="680"/>
      <c r="BY7" s="680"/>
      <c r="BZ7" s="680"/>
      <c r="CA7" s="680"/>
      <c r="CB7" s="751"/>
      <c r="CD7" s="693" t="s">
        <v>237</v>
      </c>
      <c r="CE7" s="690"/>
      <c r="CF7" s="690"/>
      <c r="CG7" s="690"/>
      <c r="CH7" s="690"/>
      <c r="CI7" s="690"/>
      <c r="CJ7" s="690"/>
      <c r="CK7" s="690"/>
      <c r="CL7" s="690"/>
      <c r="CM7" s="690"/>
      <c r="CN7" s="690"/>
      <c r="CO7" s="690"/>
      <c r="CP7" s="690"/>
      <c r="CQ7" s="691"/>
      <c r="CR7" s="665">
        <v>6298931</v>
      </c>
      <c r="CS7" s="675"/>
      <c r="CT7" s="675"/>
      <c r="CU7" s="675"/>
      <c r="CV7" s="675"/>
      <c r="CW7" s="675"/>
      <c r="CX7" s="675"/>
      <c r="CY7" s="676"/>
      <c r="CZ7" s="679">
        <v>20</v>
      </c>
      <c r="DA7" s="679"/>
      <c r="DB7" s="679"/>
      <c r="DC7" s="679"/>
      <c r="DD7" s="671">
        <v>28963</v>
      </c>
      <c r="DE7" s="675"/>
      <c r="DF7" s="675"/>
      <c r="DG7" s="675"/>
      <c r="DH7" s="675"/>
      <c r="DI7" s="675"/>
      <c r="DJ7" s="675"/>
      <c r="DK7" s="675"/>
      <c r="DL7" s="675"/>
      <c r="DM7" s="675"/>
      <c r="DN7" s="675"/>
      <c r="DO7" s="675"/>
      <c r="DP7" s="676"/>
      <c r="DQ7" s="671">
        <v>4435982</v>
      </c>
      <c r="DR7" s="675"/>
      <c r="DS7" s="675"/>
      <c r="DT7" s="675"/>
      <c r="DU7" s="675"/>
      <c r="DV7" s="675"/>
      <c r="DW7" s="675"/>
      <c r="DX7" s="675"/>
      <c r="DY7" s="675"/>
      <c r="DZ7" s="675"/>
      <c r="EA7" s="675"/>
      <c r="EB7" s="675"/>
      <c r="EC7" s="692"/>
    </row>
    <row r="8" spans="2:143" ht="11.25" customHeight="1" x14ac:dyDescent="0.15">
      <c r="B8" s="646" t="s">
        <v>238</v>
      </c>
      <c r="C8" s="647"/>
      <c r="D8" s="647"/>
      <c r="E8" s="647"/>
      <c r="F8" s="647"/>
      <c r="G8" s="647"/>
      <c r="H8" s="647"/>
      <c r="I8" s="647"/>
      <c r="J8" s="647"/>
      <c r="K8" s="647"/>
      <c r="L8" s="647"/>
      <c r="M8" s="647"/>
      <c r="N8" s="647"/>
      <c r="O8" s="647"/>
      <c r="P8" s="647"/>
      <c r="Q8" s="648"/>
      <c r="R8" s="665">
        <v>24126</v>
      </c>
      <c r="S8" s="675"/>
      <c r="T8" s="675"/>
      <c r="U8" s="675"/>
      <c r="V8" s="675"/>
      <c r="W8" s="675"/>
      <c r="X8" s="675"/>
      <c r="Y8" s="676"/>
      <c r="Z8" s="679">
        <v>0.1</v>
      </c>
      <c r="AA8" s="679"/>
      <c r="AB8" s="679"/>
      <c r="AC8" s="679"/>
      <c r="AD8" s="680">
        <v>24126</v>
      </c>
      <c r="AE8" s="680"/>
      <c r="AF8" s="680"/>
      <c r="AG8" s="680"/>
      <c r="AH8" s="680"/>
      <c r="AI8" s="680"/>
      <c r="AJ8" s="680"/>
      <c r="AK8" s="680"/>
      <c r="AL8" s="668">
        <v>0.2</v>
      </c>
      <c r="AM8" s="677"/>
      <c r="AN8" s="677"/>
      <c r="AO8" s="681"/>
      <c r="AP8" s="646" t="s">
        <v>239</v>
      </c>
      <c r="AQ8" s="647"/>
      <c r="AR8" s="647"/>
      <c r="AS8" s="647"/>
      <c r="AT8" s="647"/>
      <c r="AU8" s="647"/>
      <c r="AV8" s="647"/>
      <c r="AW8" s="647"/>
      <c r="AX8" s="647"/>
      <c r="AY8" s="647"/>
      <c r="AZ8" s="647"/>
      <c r="BA8" s="647"/>
      <c r="BB8" s="647"/>
      <c r="BC8" s="647"/>
      <c r="BD8" s="647"/>
      <c r="BE8" s="647"/>
      <c r="BF8" s="648"/>
      <c r="BG8" s="665">
        <v>112332</v>
      </c>
      <c r="BH8" s="675"/>
      <c r="BI8" s="675"/>
      <c r="BJ8" s="675"/>
      <c r="BK8" s="675"/>
      <c r="BL8" s="675"/>
      <c r="BM8" s="675"/>
      <c r="BN8" s="676"/>
      <c r="BO8" s="679">
        <v>1.3</v>
      </c>
      <c r="BP8" s="679"/>
      <c r="BQ8" s="679"/>
      <c r="BR8" s="679"/>
      <c r="BS8" s="680" t="s">
        <v>129</v>
      </c>
      <c r="BT8" s="680"/>
      <c r="BU8" s="680"/>
      <c r="BV8" s="680"/>
      <c r="BW8" s="680"/>
      <c r="BX8" s="680"/>
      <c r="BY8" s="680"/>
      <c r="BZ8" s="680"/>
      <c r="CA8" s="680"/>
      <c r="CB8" s="751"/>
      <c r="CD8" s="693" t="s">
        <v>240</v>
      </c>
      <c r="CE8" s="690"/>
      <c r="CF8" s="690"/>
      <c r="CG8" s="690"/>
      <c r="CH8" s="690"/>
      <c r="CI8" s="690"/>
      <c r="CJ8" s="690"/>
      <c r="CK8" s="690"/>
      <c r="CL8" s="690"/>
      <c r="CM8" s="690"/>
      <c r="CN8" s="690"/>
      <c r="CO8" s="690"/>
      <c r="CP8" s="690"/>
      <c r="CQ8" s="691"/>
      <c r="CR8" s="665">
        <v>11266213</v>
      </c>
      <c r="CS8" s="675"/>
      <c r="CT8" s="675"/>
      <c r="CU8" s="675"/>
      <c r="CV8" s="675"/>
      <c r="CW8" s="675"/>
      <c r="CX8" s="675"/>
      <c r="CY8" s="676"/>
      <c r="CZ8" s="679">
        <v>35.799999999999997</v>
      </c>
      <c r="DA8" s="679"/>
      <c r="DB8" s="679"/>
      <c r="DC8" s="679"/>
      <c r="DD8" s="671">
        <v>297927</v>
      </c>
      <c r="DE8" s="675"/>
      <c r="DF8" s="675"/>
      <c r="DG8" s="675"/>
      <c r="DH8" s="675"/>
      <c r="DI8" s="675"/>
      <c r="DJ8" s="675"/>
      <c r="DK8" s="675"/>
      <c r="DL8" s="675"/>
      <c r="DM8" s="675"/>
      <c r="DN8" s="675"/>
      <c r="DO8" s="675"/>
      <c r="DP8" s="676"/>
      <c r="DQ8" s="671">
        <v>4458496</v>
      </c>
      <c r="DR8" s="675"/>
      <c r="DS8" s="675"/>
      <c r="DT8" s="675"/>
      <c r="DU8" s="675"/>
      <c r="DV8" s="675"/>
      <c r="DW8" s="675"/>
      <c r="DX8" s="675"/>
      <c r="DY8" s="675"/>
      <c r="DZ8" s="675"/>
      <c r="EA8" s="675"/>
      <c r="EB8" s="675"/>
      <c r="EC8" s="692"/>
    </row>
    <row r="9" spans="2:143" ht="11.25" customHeight="1" x14ac:dyDescent="0.15">
      <c r="B9" s="646" t="s">
        <v>241</v>
      </c>
      <c r="C9" s="647"/>
      <c r="D9" s="647"/>
      <c r="E9" s="647"/>
      <c r="F9" s="647"/>
      <c r="G9" s="647"/>
      <c r="H9" s="647"/>
      <c r="I9" s="647"/>
      <c r="J9" s="647"/>
      <c r="K9" s="647"/>
      <c r="L9" s="647"/>
      <c r="M9" s="647"/>
      <c r="N9" s="647"/>
      <c r="O9" s="647"/>
      <c r="P9" s="647"/>
      <c r="Q9" s="648"/>
      <c r="R9" s="665">
        <v>31448</v>
      </c>
      <c r="S9" s="675"/>
      <c r="T9" s="675"/>
      <c r="U9" s="675"/>
      <c r="V9" s="675"/>
      <c r="W9" s="675"/>
      <c r="X9" s="675"/>
      <c r="Y9" s="676"/>
      <c r="Z9" s="679">
        <v>0.1</v>
      </c>
      <c r="AA9" s="679"/>
      <c r="AB9" s="679"/>
      <c r="AC9" s="679"/>
      <c r="AD9" s="680">
        <v>31448</v>
      </c>
      <c r="AE9" s="680"/>
      <c r="AF9" s="680"/>
      <c r="AG9" s="680"/>
      <c r="AH9" s="680"/>
      <c r="AI9" s="680"/>
      <c r="AJ9" s="680"/>
      <c r="AK9" s="680"/>
      <c r="AL9" s="668">
        <v>0.2</v>
      </c>
      <c r="AM9" s="677"/>
      <c r="AN9" s="677"/>
      <c r="AO9" s="681"/>
      <c r="AP9" s="646" t="s">
        <v>242</v>
      </c>
      <c r="AQ9" s="647"/>
      <c r="AR9" s="647"/>
      <c r="AS9" s="647"/>
      <c r="AT9" s="647"/>
      <c r="AU9" s="647"/>
      <c r="AV9" s="647"/>
      <c r="AW9" s="647"/>
      <c r="AX9" s="647"/>
      <c r="AY9" s="647"/>
      <c r="AZ9" s="647"/>
      <c r="BA9" s="647"/>
      <c r="BB9" s="647"/>
      <c r="BC9" s="647"/>
      <c r="BD9" s="647"/>
      <c r="BE9" s="647"/>
      <c r="BF9" s="648"/>
      <c r="BG9" s="665">
        <v>2657080</v>
      </c>
      <c r="BH9" s="675"/>
      <c r="BI9" s="675"/>
      <c r="BJ9" s="675"/>
      <c r="BK9" s="675"/>
      <c r="BL9" s="675"/>
      <c r="BM9" s="675"/>
      <c r="BN9" s="676"/>
      <c r="BO9" s="679">
        <v>31.4</v>
      </c>
      <c r="BP9" s="679"/>
      <c r="BQ9" s="679"/>
      <c r="BR9" s="679"/>
      <c r="BS9" s="680" t="s">
        <v>129</v>
      </c>
      <c r="BT9" s="680"/>
      <c r="BU9" s="680"/>
      <c r="BV9" s="680"/>
      <c r="BW9" s="680"/>
      <c r="BX9" s="680"/>
      <c r="BY9" s="680"/>
      <c r="BZ9" s="680"/>
      <c r="CA9" s="680"/>
      <c r="CB9" s="751"/>
      <c r="CD9" s="693" t="s">
        <v>243</v>
      </c>
      <c r="CE9" s="690"/>
      <c r="CF9" s="690"/>
      <c r="CG9" s="690"/>
      <c r="CH9" s="690"/>
      <c r="CI9" s="690"/>
      <c r="CJ9" s="690"/>
      <c r="CK9" s="690"/>
      <c r="CL9" s="690"/>
      <c r="CM9" s="690"/>
      <c r="CN9" s="690"/>
      <c r="CO9" s="690"/>
      <c r="CP9" s="690"/>
      <c r="CQ9" s="691"/>
      <c r="CR9" s="665">
        <v>1988078</v>
      </c>
      <c r="CS9" s="675"/>
      <c r="CT9" s="675"/>
      <c r="CU9" s="675"/>
      <c r="CV9" s="675"/>
      <c r="CW9" s="675"/>
      <c r="CX9" s="675"/>
      <c r="CY9" s="676"/>
      <c r="CZ9" s="679">
        <v>6.3</v>
      </c>
      <c r="DA9" s="679"/>
      <c r="DB9" s="679"/>
      <c r="DC9" s="679"/>
      <c r="DD9" s="671">
        <v>22538</v>
      </c>
      <c r="DE9" s="675"/>
      <c r="DF9" s="675"/>
      <c r="DG9" s="675"/>
      <c r="DH9" s="675"/>
      <c r="DI9" s="675"/>
      <c r="DJ9" s="675"/>
      <c r="DK9" s="675"/>
      <c r="DL9" s="675"/>
      <c r="DM9" s="675"/>
      <c r="DN9" s="675"/>
      <c r="DO9" s="675"/>
      <c r="DP9" s="676"/>
      <c r="DQ9" s="671">
        <v>1479337</v>
      </c>
      <c r="DR9" s="675"/>
      <c r="DS9" s="675"/>
      <c r="DT9" s="675"/>
      <c r="DU9" s="675"/>
      <c r="DV9" s="675"/>
      <c r="DW9" s="675"/>
      <c r="DX9" s="675"/>
      <c r="DY9" s="675"/>
      <c r="DZ9" s="675"/>
      <c r="EA9" s="675"/>
      <c r="EB9" s="675"/>
      <c r="EC9" s="692"/>
    </row>
    <row r="10" spans="2:143" ht="11.25" customHeight="1" x14ac:dyDescent="0.15">
      <c r="B10" s="646" t="s">
        <v>244</v>
      </c>
      <c r="C10" s="647"/>
      <c r="D10" s="647"/>
      <c r="E10" s="647"/>
      <c r="F10" s="647"/>
      <c r="G10" s="647"/>
      <c r="H10" s="647"/>
      <c r="I10" s="647"/>
      <c r="J10" s="647"/>
      <c r="K10" s="647"/>
      <c r="L10" s="647"/>
      <c r="M10" s="647"/>
      <c r="N10" s="647"/>
      <c r="O10" s="647"/>
      <c r="P10" s="647"/>
      <c r="Q10" s="648"/>
      <c r="R10" s="665" t="s">
        <v>129</v>
      </c>
      <c r="S10" s="675"/>
      <c r="T10" s="675"/>
      <c r="U10" s="675"/>
      <c r="V10" s="675"/>
      <c r="W10" s="675"/>
      <c r="X10" s="675"/>
      <c r="Y10" s="676"/>
      <c r="Z10" s="679" t="s">
        <v>129</v>
      </c>
      <c r="AA10" s="679"/>
      <c r="AB10" s="679"/>
      <c r="AC10" s="679"/>
      <c r="AD10" s="680" t="s">
        <v>129</v>
      </c>
      <c r="AE10" s="680"/>
      <c r="AF10" s="680"/>
      <c r="AG10" s="680"/>
      <c r="AH10" s="680"/>
      <c r="AI10" s="680"/>
      <c r="AJ10" s="680"/>
      <c r="AK10" s="680"/>
      <c r="AL10" s="668" t="s">
        <v>129</v>
      </c>
      <c r="AM10" s="677"/>
      <c r="AN10" s="677"/>
      <c r="AO10" s="681"/>
      <c r="AP10" s="646" t="s">
        <v>245</v>
      </c>
      <c r="AQ10" s="647"/>
      <c r="AR10" s="647"/>
      <c r="AS10" s="647"/>
      <c r="AT10" s="647"/>
      <c r="AU10" s="647"/>
      <c r="AV10" s="647"/>
      <c r="AW10" s="647"/>
      <c r="AX10" s="647"/>
      <c r="AY10" s="647"/>
      <c r="AZ10" s="647"/>
      <c r="BA10" s="647"/>
      <c r="BB10" s="647"/>
      <c r="BC10" s="647"/>
      <c r="BD10" s="647"/>
      <c r="BE10" s="647"/>
      <c r="BF10" s="648"/>
      <c r="BG10" s="665">
        <v>220393</v>
      </c>
      <c r="BH10" s="675"/>
      <c r="BI10" s="675"/>
      <c r="BJ10" s="675"/>
      <c r="BK10" s="675"/>
      <c r="BL10" s="675"/>
      <c r="BM10" s="675"/>
      <c r="BN10" s="676"/>
      <c r="BO10" s="679">
        <v>2.6</v>
      </c>
      <c r="BP10" s="679"/>
      <c r="BQ10" s="679"/>
      <c r="BR10" s="679"/>
      <c r="BS10" s="680" t="s">
        <v>129</v>
      </c>
      <c r="BT10" s="680"/>
      <c r="BU10" s="680"/>
      <c r="BV10" s="680"/>
      <c r="BW10" s="680"/>
      <c r="BX10" s="680"/>
      <c r="BY10" s="680"/>
      <c r="BZ10" s="680"/>
      <c r="CA10" s="680"/>
      <c r="CB10" s="751"/>
      <c r="CD10" s="693" t="s">
        <v>246</v>
      </c>
      <c r="CE10" s="690"/>
      <c r="CF10" s="690"/>
      <c r="CG10" s="690"/>
      <c r="CH10" s="690"/>
      <c r="CI10" s="690"/>
      <c r="CJ10" s="690"/>
      <c r="CK10" s="690"/>
      <c r="CL10" s="690"/>
      <c r="CM10" s="690"/>
      <c r="CN10" s="690"/>
      <c r="CO10" s="690"/>
      <c r="CP10" s="690"/>
      <c r="CQ10" s="691"/>
      <c r="CR10" s="665">
        <v>48751</v>
      </c>
      <c r="CS10" s="675"/>
      <c r="CT10" s="675"/>
      <c r="CU10" s="675"/>
      <c r="CV10" s="675"/>
      <c r="CW10" s="675"/>
      <c r="CX10" s="675"/>
      <c r="CY10" s="676"/>
      <c r="CZ10" s="679">
        <v>0.2</v>
      </c>
      <c r="DA10" s="679"/>
      <c r="DB10" s="679"/>
      <c r="DC10" s="679"/>
      <c r="DD10" s="671" t="s">
        <v>129</v>
      </c>
      <c r="DE10" s="675"/>
      <c r="DF10" s="675"/>
      <c r="DG10" s="675"/>
      <c r="DH10" s="675"/>
      <c r="DI10" s="675"/>
      <c r="DJ10" s="675"/>
      <c r="DK10" s="675"/>
      <c r="DL10" s="675"/>
      <c r="DM10" s="675"/>
      <c r="DN10" s="675"/>
      <c r="DO10" s="675"/>
      <c r="DP10" s="676"/>
      <c r="DQ10" s="671">
        <v>22847</v>
      </c>
      <c r="DR10" s="675"/>
      <c r="DS10" s="675"/>
      <c r="DT10" s="675"/>
      <c r="DU10" s="675"/>
      <c r="DV10" s="675"/>
      <c r="DW10" s="675"/>
      <c r="DX10" s="675"/>
      <c r="DY10" s="675"/>
      <c r="DZ10" s="675"/>
      <c r="EA10" s="675"/>
      <c r="EB10" s="675"/>
      <c r="EC10" s="692"/>
    </row>
    <row r="11" spans="2:143" ht="11.25" customHeight="1" x14ac:dyDescent="0.15">
      <c r="B11" s="646" t="s">
        <v>247</v>
      </c>
      <c r="C11" s="647"/>
      <c r="D11" s="647"/>
      <c r="E11" s="647"/>
      <c r="F11" s="647"/>
      <c r="G11" s="647"/>
      <c r="H11" s="647"/>
      <c r="I11" s="647"/>
      <c r="J11" s="647"/>
      <c r="K11" s="647"/>
      <c r="L11" s="647"/>
      <c r="M11" s="647"/>
      <c r="N11" s="647"/>
      <c r="O11" s="647"/>
      <c r="P11" s="647"/>
      <c r="Q11" s="648"/>
      <c r="R11" s="665">
        <v>1521085</v>
      </c>
      <c r="S11" s="675"/>
      <c r="T11" s="675"/>
      <c r="U11" s="675"/>
      <c r="V11" s="675"/>
      <c r="W11" s="675"/>
      <c r="X11" s="675"/>
      <c r="Y11" s="676"/>
      <c r="Z11" s="668">
        <v>4.5999999999999996</v>
      </c>
      <c r="AA11" s="677"/>
      <c r="AB11" s="677"/>
      <c r="AC11" s="678"/>
      <c r="AD11" s="671">
        <v>1521085</v>
      </c>
      <c r="AE11" s="675"/>
      <c r="AF11" s="675"/>
      <c r="AG11" s="675"/>
      <c r="AH11" s="675"/>
      <c r="AI11" s="675"/>
      <c r="AJ11" s="675"/>
      <c r="AK11" s="676"/>
      <c r="AL11" s="668">
        <v>10.7</v>
      </c>
      <c r="AM11" s="677"/>
      <c r="AN11" s="677"/>
      <c r="AO11" s="681"/>
      <c r="AP11" s="646" t="s">
        <v>248</v>
      </c>
      <c r="AQ11" s="647"/>
      <c r="AR11" s="647"/>
      <c r="AS11" s="647"/>
      <c r="AT11" s="647"/>
      <c r="AU11" s="647"/>
      <c r="AV11" s="647"/>
      <c r="AW11" s="647"/>
      <c r="AX11" s="647"/>
      <c r="AY11" s="647"/>
      <c r="AZ11" s="647"/>
      <c r="BA11" s="647"/>
      <c r="BB11" s="647"/>
      <c r="BC11" s="647"/>
      <c r="BD11" s="647"/>
      <c r="BE11" s="647"/>
      <c r="BF11" s="648"/>
      <c r="BG11" s="665">
        <v>455871</v>
      </c>
      <c r="BH11" s="675"/>
      <c r="BI11" s="675"/>
      <c r="BJ11" s="675"/>
      <c r="BK11" s="675"/>
      <c r="BL11" s="675"/>
      <c r="BM11" s="675"/>
      <c r="BN11" s="676"/>
      <c r="BO11" s="679">
        <v>5.4</v>
      </c>
      <c r="BP11" s="679"/>
      <c r="BQ11" s="679"/>
      <c r="BR11" s="679"/>
      <c r="BS11" s="680">
        <v>129488</v>
      </c>
      <c r="BT11" s="680"/>
      <c r="BU11" s="680"/>
      <c r="BV11" s="680"/>
      <c r="BW11" s="680"/>
      <c r="BX11" s="680"/>
      <c r="BY11" s="680"/>
      <c r="BZ11" s="680"/>
      <c r="CA11" s="680"/>
      <c r="CB11" s="751"/>
      <c r="CD11" s="693" t="s">
        <v>249</v>
      </c>
      <c r="CE11" s="690"/>
      <c r="CF11" s="690"/>
      <c r="CG11" s="690"/>
      <c r="CH11" s="690"/>
      <c r="CI11" s="690"/>
      <c r="CJ11" s="690"/>
      <c r="CK11" s="690"/>
      <c r="CL11" s="690"/>
      <c r="CM11" s="690"/>
      <c r="CN11" s="690"/>
      <c r="CO11" s="690"/>
      <c r="CP11" s="690"/>
      <c r="CQ11" s="691"/>
      <c r="CR11" s="665">
        <v>717200</v>
      </c>
      <c r="CS11" s="675"/>
      <c r="CT11" s="675"/>
      <c r="CU11" s="675"/>
      <c r="CV11" s="675"/>
      <c r="CW11" s="675"/>
      <c r="CX11" s="675"/>
      <c r="CY11" s="676"/>
      <c r="CZ11" s="679">
        <v>2.2999999999999998</v>
      </c>
      <c r="DA11" s="679"/>
      <c r="DB11" s="679"/>
      <c r="DC11" s="679"/>
      <c r="DD11" s="671">
        <v>205816</v>
      </c>
      <c r="DE11" s="675"/>
      <c r="DF11" s="675"/>
      <c r="DG11" s="675"/>
      <c r="DH11" s="675"/>
      <c r="DI11" s="675"/>
      <c r="DJ11" s="675"/>
      <c r="DK11" s="675"/>
      <c r="DL11" s="675"/>
      <c r="DM11" s="675"/>
      <c r="DN11" s="675"/>
      <c r="DO11" s="675"/>
      <c r="DP11" s="676"/>
      <c r="DQ11" s="671">
        <v>294256</v>
      </c>
      <c r="DR11" s="675"/>
      <c r="DS11" s="675"/>
      <c r="DT11" s="675"/>
      <c r="DU11" s="675"/>
      <c r="DV11" s="675"/>
      <c r="DW11" s="675"/>
      <c r="DX11" s="675"/>
      <c r="DY11" s="675"/>
      <c r="DZ11" s="675"/>
      <c r="EA11" s="675"/>
      <c r="EB11" s="675"/>
      <c r="EC11" s="692"/>
    </row>
    <row r="12" spans="2:143" ht="11.25" customHeight="1" x14ac:dyDescent="0.15">
      <c r="B12" s="646" t="s">
        <v>250</v>
      </c>
      <c r="C12" s="647"/>
      <c r="D12" s="647"/>
      <c r="E12" s="647"/>
      <c r="F12" s="647"/>
      <c r="G12" s="647"/>
      <c r="H12" s="647"/>
      <c r="I12" s="647"/>
      <c r="J12" s="647"/>
      <c r="K12" s="647"/>
      <c r="L12" s="647"/>
      <c r="M12" s="647"/>
      <c r="N12" s="647"/>
      <c r="O12" s="647"/>
      <c r="P12" s="647"/>
      <c r="Q12" s="648"/>
      <c r="R12" s="665">
        <v>6071</v>
      </c>
      <c r="S12" s="675"/>
      <c r="T12" s="675"/>
      <c r="U12" s="675"/>
      <c r="V12" s="675"/>
      <c r="W12" s="675"/>
      <c r="X12" s="675"/>
      <c r="Y12" s="676"/>
      <c r="Z12" s="679">
        <v>0</v>
      </c>
      <c r="AA12" s="679"/>
      <c r="AB12" s="679"/>
      <c r="AC12" s="679"/>
      <c r="AD12" s="680">
        <v>6071</v>
      </c>
      <c r="AE12" s="680"/>
      <c r="AF12" s="680"/>
      <c r="AG12" s="680"/>
      <c r="AH12" s="680"/>
      <c r="AI12" s="680"/>
      <c r="AJ12" s="680"/>
      <c r="AK12" s="680"/>
      <c r="AL12" s="668">
        <v>0</v>
      </c>
      <c r="AM12" s="677"/>
      <c r="AN12" s="677"/>
      <c r="AO12" s="681"/>
      <c r="AP12" s="646" t="s">
        <v>251</v>
      </c>
      <c r="AQ12" s="647"/>
      <c r="AR12" s="647"/>
      <c r="AS12" s="647"/>
      <c r="AT12" s="647"/>
      <c r="AU12" s="647"/>
      <c r="AV12" s="647"/>
      <c r="AW12" s="647"/>
      <c r="AX12" s="647"/>
      <c r="AY12" s="647"/>
      <c r="AZ12" s="647"/>
      <c r="BA12" s="647"/>
      <c r="BB12" s="647"/>
      <c r="BC12" s="647"/>
      <c r="BD12" s="647"/>
      <c r="BE12" s="647"/>
      <c r="BF12" s="648"/>
      <c r="BG12" s="665">
        <v>3790894</v>
      </c>
      <c r="BH12" s="675"/>
      <c r="BI12" s="675"/>
      <c r="BJ12" s="675"/>
      <c r="BK12" s="675"/>
      <c r="BL12" s="675"/>
      <c r="BM12" s="675"/>
      <c r="BN12" s="676"/>
      <c r="BO12" s="679">
        <v>44.8</v>
      </c>
      <c r="BP12" s="679"/>
      <c r="BQ12" s="679"/>
      <c r="BR12" s="679"/>
      <c r="BS12" s="680" t="s">
        <v>129</v>
      </c>
      <c r="BT12" s="680"/>
      <c r="BU12" s="680"/>
      <c r="BV12" s="680"/>
      <c r="BW12" s="680"/>
      <c r="BX12" s="680"/>
      <c r="BY12" s="680"/>
      <c r="BZ12" s="680"/>
      <c r="CA12" s="680"/>
      <c r="CB12" s="751"/>
      <c r="CD12" s="693" t="s">
        <v>252</v>
      </c>
      <c r="CE12" s="690"/>
      <c r="CF12" s="690"/>
      <c r="CG12" s="690"/>
      <c r="CH12" s="690"/>
      <c r="CI12" s="690"/>
      <c r="CJ12" s="690"/>
      <c r="CK12" s="690"/>
      <c r="CL12" s="690"/>
      <c r="CM12" s="690"/>
      <c r="CN12" s="690"/>
      <c r="CO12" s="690"/>
      <c r="CP12" s="690"/>
      <c r="CQ12" s="691"/>
      <c r="CR12" s="665">
        <v>1798743</v>
      </c>
      <c r="CS12" s="675"/>
      <c r="CT12" s="675"/>
      <c r="CU12" s="675"/>
      <c r="CV12" s="675"/>
      <c r="CW12" s="675"/>
      <c r="CX12" s="675"/>
      <c r="CY12" s="676"/>
      <c r="CZ12" s="679">
        <v>5.7</v>
      </c>
      <c r="DA12" s="679"/>
      <c r="DB12" s="679"/>
      <c r="DC12" s="679"/>
      <c r="DD12" s="671">
        <v>27159</v>
      </c>
      <c r="DE12" s="675"/>
      <c r="DF12" s="675"/>
      <c r="DG12" s="675"/>
      <c r="DH12" s="675"/>
      <c r="DI12" s="675"/>
      <c r="DJ12" s="675"/>
      <c r="DK12" s="675"/>
      <c r="DL12" s="675"/>
      <c r="DM12" s="675"/>
      <c r="DN12" s="675"/>
      <c r="DO12" s="675"/>
      <c r="DP12" s="676"/>
      <c r="DQ12" s="671">
        <v>435916</v>
      </c>
      <c r="DR12" s="675"/>
      <c r="DS12" s="675"/>
      <c r="DT12" s="675"/>
      <c r="DU12" s="675"/>
      <c r="DV12" s="675"/>
      <c r="DW12" s="675"/>
      <c r="DX12" s="675"/>
      <c r="DY12" s="675"/>
      <c r="DZ12" s="675"/>
      <c r="EA12" s="675"/>
      <c r="EB12" s="675"/>
      <c r="EC12" s="692"/>
    </row>
    <row r="13" spans="2:143" ht="11.25" customHeight="1" x14ac:dyDescent="0.15">
      <c r="B13" s="646" t="s">
        <v>253</v>
      </c>
      <c r="C13" s="647"/>
      <c r="D13" s="647"/>
      <c r="E13" s="647"/>
      <c r="F13" s="647"/>
      <c r="G13" s="647"/>
      <c r="H13" s="647"/>
      <c r="I13" s="647"/>
      <c r="J13" s="647"/>
      <c r="K13" s="647"/>
      <c r="L13" s="647"/>
      <c r="M13" s="647"/>
      <c r="N13" s="647"/>
      <c r="O13" s="647"/>
      <c r="P13" s="647"/>
      <c r="Q13" s="648"/>
      <c r="R13" s="665" t="s">
        <v>129</v>
      </c>
      <c r="S13" s="675"/>
      <c r="T13" s="675"/>
      <c r="U13" s="675"/>
      <c r="V13" s="675"/>
      <c r="W13" s="675"/>
      <c r="X13" s="675"/>
      <c r="Y13" s="676"/>
      <c r="Z13" s="679" t="s">
        <v>129</v>
      </c>
      <c r="AA13" s="679"/>
      <c r="AB13" s="679"/>
      <c r="AC13" s="679"/>
      <c r="AD13" s="680" t="s">
        <v>129</v>
      </c>
      <c r="AE13" s="680"/>
      <c r="AF13" s="680"/>
      <c r="AG13" s="680"/>
      <c r="AH13" s="680"/>
      <c r="AI13" s="680"/>
      <c r="AJ13" s="680"/>
      <c r="AK13" s="680"/>
      <c r="AL13" s="668" t="s">
        <v>129</v>
      </c>
      <c r="AM13" s="677"/>
      <c r="AN13" s="677"/>
      <c r="AO13" s="681"/>
      <c r="AP13" s="646" t="s">
        <v>254</v>
      </c>
      <c r="AQ13" s="647"/>
      <c r="AR13" s="647"/>
      <c r="AS13" s="647"/>
      <c r="AT13" s="647"/>
      <c r="AU13" s="647"/>
      <c r="AV13" s="647"/>
      <c r="AW13" s="647"/>
      <c r="AX13" s="647"/>
      <c r="AY13" s="647"/>
      <c r="AZ13" s="647"/>
      <c r="BA13" s="647"/>
      <c r="BB13" s="647"/>
      <c r="BC13" s="647"/>
      <c r="BD13" s="647"/>
      <c r="BE13" s="647"/>
      <c r="BF13" s="648"/>
      <c r="BG13" s="665">
        <v>3773770</v>
      </c>
      <c r="BH13" s="675"/>
      <c r="BI13" s="675"/>
      <c r="BJ13" s="675"/>
      <c r="BK13" s="675"/>
      <c r="BL13" s="675"/>
      <c r="BM13" s="675"/>
      <c r="BN13" s="676"/>
      <c r="BO13" s="679">
        <v>44.6</v>
      </c>
      <c r="BP13" s="679"/>
      <c r="BQ13" s="679"/>
      <c r="BR13" s="679"/>
      <c r="BS13" s="680" t="s">
        <v>129</v>
      </c>
      <c r="BT13" s="680"/>
      <c r="BU13" s="680"/>
      <c r="BV13" s="680"/>
      <c r="BW13" s="680"/>
      <c r="BX13" s="680"/>
      <c r="BY13" s="680"/>
      <c r="BZ13" s="680"/>
      <c r="CA13" s="680"/>
      <c r="CB13" s="751"/>
      <c r="CD13" s="693" t="s">
        <v>255</v>
      </c>
      <c r="CE13" s="690"/>
      <c r="CF13" s="690"/>
      <c r="CG13" s="690"/>
      <c r="CH13" s="690"/>
      <c r="CI13" s="690"/>
      <c r="CJ13" s="690"/>
      <c r="CK13" s="690"/>
      <c r="CL13" s="690"/>
      <c r="CM13" s="690"/>
      <c r="CN13" s="690"/>
      <c r="CO13" s="690"/>
      <c r="CP13" s="690"/>
      <c r="CQ13" s="691"/>
      <c r="CR13" s="665">
        <v>2634412</v>
      </c>
      <c r="CS13" s="675"/>
      <c r="CT13" s="675"/>
      <c r="CU13" s="675"/>
      <c r="CV13" s="675"/>
      <c r="CW13" s="675"/>
      <c r="CX13" s="675"/>
      <c r="CY13" s="676"/>
      <c r="CZ13" s="679">
        <v>8.4</v>
      </c>
      <c r="DA13" s="679"/>
      <c r="DB13" s="679"/>
      <c r="DC13" s="679"/>
      <c r="DD13" s="671">
        <v>950198</v>
      </c>
      <c r="DE13" s="675"/>
      <c r="DF13" s="675"/>
      <c r="DG13" s="675"/>
      <c r="DH13" s="675"/>
      <c r="DI13" s="675"/>
      <c r="DJ13" s="675"/>
      <c r="DK13" s="675"/>
      <c r="DL13" s="675"/>
      <c r="DM13" s="675"/>
      <c r="DN13" s="675"/>
      <c r="DO13" s="675"/>
      <c r="DP13" s="676"/>
      <c r="DQ13" s="671">
        <v>1775760</v>
      </c>
      <c r="DR13" s="675"/>
      <c r="DS13" s="675"/>
      <c r="DT13" s="675"/>
      <c r="DU13" s="675"/>
      <c r="DV13" s="675"/>
      <c r="DW13" s="675"/>
      <c r="DX13" s="675"/>
      <c r="DY13" s="675"/>
      <c r="DZ13" s="675"/>
      <c r="EA13" s="675"/>
      <c r="EB13" s="675"/>
      <c r="EC13" s="692"/>
    </row>
    <row r="14" spans="2:143" ht="11.25" customHeight="1" x14ac:dyDescent="0.15">
      <c r="B14" s="646" t="s">
        <v>256</v>
      </c>
      <c r="C14" s="647"/>
      <c r="D14" s="647"/>
      <c r="E14" s="647"/>
      <c r="F14" s="647"/>
      <c r="G14" s="647"/>
      <c r="H14" s="647"/>
      <c r="I14" s="647"/>
      <c r="J14" s="647"/>
      <c r="K14" s="647"/>
      <c r="L14" s="647"/>
      <c r="M14" s="647"/>
      <c r="N14" s="647"/>
      <c r="O14" s="647"/>
      <c r="P14" s="647"/>
      <c r="Q14" s="648"/>
      <c r="R14" s="665" t="s">
        <v>129</v>
      </c>
      <c r="S14" s="675"/>
      <c r="T14" s="675"/>
      <c r="U14" s="675"/>
      <c r="V14" s="675"/>
      <c r="W14" s="675"/>
      <c r="X14" s="675"/>
      <c r="Y14" s="676"/>
      <c r="Z14" s="679" t="s">
        <v>129</v>
      </c>
      <c r="AA14" s="679"/>
      <c r="AB14" s="679"/>
      <c r="AC14" s="679"/>
      <c r="AD14" s="680" t="s">
        <v>129</v>
      </c>
      <c r="AE14" s="680"/>
      <c r="AF14" s="680"/>
      <c r="AG14" s="680"/>
      <c r="AH14" s="680"/>
      <c r="AI14" s="680"/>
      <c r="AJ14" s="680"/>
      <c r="AK14" s="680"/>
      <c r="AL14" s="668" t="s">
        <v>129</v>
      </c>
      <c r="AM14" s="677"/>
      <c r="AN14" s="677"/>
      <c r="AO14" s="681"/>
      <c r="AP14" s="646" t="s">
        <v>257</v>
      </c>
      <c r="AQ14" s="647"/>
      <c r="AR14" s="647"/>
      <c r="AS14" s="647"/>
      <c r="AT14" s="647"/>
      <c r="AU14" s="647"/>
      <c r="AV14" s="647"/>
      <c r="AW14" s="647"/>
      <c r="AX14" s="647"/>
      <c r="AY14" s="647"/>
      <c r="AZ14" s="647"/>
      <c r="BA14" s="647"/>
      <c r="BB14" s="647"/>
      <c r="BC14" s="647"/>
      <c r="BD14" s="647"/>
      <c r="BE14" s="647"/>
      <c r="BF14" s="648"/>
      <c r="BG14" s="665">
        <v>236491</v>
      </c>
      <c r="BH14" s="675"/>
      <c r="BI14" s="675"/>
      <c r="BJ14" s="675"/>
      <c r="BK14" s="675"/>
      <c r="BL14" s="675"/>
      <c r="BM14" s="675"/>
      <c r="BN14" s="676"/>
      <c r="BO14" s="679">
        <v>2.8</v>
      </c>
      <c r="BP14" s="679"/>
      <c r="BQ14" s="679"/>
      <c r="BR14" s="679"/>
      <c r="BS14" s="680" t="s">
        <v>129</v>
      </c>
      <c r="BT14" s="680"/>
      <c r="BU14" s="680"/>
      <c r="BV14" s="680"/>
      <c r="BW14" s="680"/>
      <c r="BX14" s="680"/>
      <c r="BY14" s="680"/>
      <c r="BZ14" s="680"/>
      <c r="CA14" s="680"/>
      <c r="CB14" s="751"/>
      <c r="CD14" s="693" t="s">
        <v>258</v>
      </c>
      <c r="CE14" s="690"/>
      <c r="CF14" s="690"/>
      <c r="CG14" s="690"/>
      <c r="CH14" s="690"/>
      <c r="CI14" s="690"/>
      <c r="CJ14" s="690"/>
      <c r="CK14" s="690"/>
      <c r="CL14" s="690"/>
      <c r="CM14" s="690"/>
      <c r="CN14" s="690"/>
      <c r="CO14" s="690"/>
      <c r="CP14" s="690"/>
      <c r="CQ14" s="691"/>
      <c r="CR14" s="665">
        <v>762615</v>
      </c>
      <c r="CS14" s="675"/>
      <c r="CT14" s="675"/>
      <c r="CU14" s="675"/>
      <c r="CV14" s="675"/>
      <c r="CW14" s="675"/>
      <c r="CX14" s="675"/>
      <c r="CY14" s="676"/>
      <c r="CZ14" s="679">
        <v>2.4</v>
      </c>
      <c r="DA14" s="679"/>
      <c r="DB14" s="679"/>
      <c r="DC14" s="679"/>
      <c r="DD14" s="671">
        <v>111862</v>
      </c>
      <c r="DE14" s="675"/>
      <c r="DF14" s="675"/>
      <c r="DG14" s="675"/>
      <c r="DH14" s="675"/>
      <c r="DI14" s="675"/>
      <c r="DJ14" s="675"/>
      <c r="DK14" s="675"/>
      <c r="DL14" s="675"/>
      <c r="DM14" s="675"/>
      <c r="DN14" s="675"/>
      <c r="DO14" s="675"/>
      <c r="DP14" s="676"/>
      <c r="DQ14" s="671">
        <v>720036</v>
      </c>
      <c r="DR14" s="675"/>
      <c r="DS14" s="675"/>
      <c r="DT14" s="675"/>
      <c r="DU14" s="675"/>
      <c r="DV14" s="675"/>
      <c r="DW14" s="675"/>
      <c r="DX14" s="675"/>
      <c r="DY14" s="675"/>
      <c r="DZ14" s="675"/>
      <c r="EA14" s="675"/>
      <c r="EB14" s="675"/>
      <c r="EC14" s="692"/>
    </row>
    <row r="15" spans="2:143" ht="11.25" customHeight="1" x14ac:dyDescent="0.15">
      <c r="B15" s="646" t="s">
        <v>259</v>
      </c>
      <c r="C15" s="647"/>
      <c r="D15" s="647"/>
      <c r="E15" s="647"/>
      <c r="F15" s="647"/>
      <c r="G15" s="647"/>
      <c r="H15" s="647"/>
      <c r="I15" s="647"/>
      <c r="J15" s="647"/>
      <c r="K15" s="647"/>
      <c r="L15" s="647"/>
      <c r="M15" s="647"/>
      <c r="N15" s="647"/>
      <c r="O15" s="647"/>
      <c r="P15" s="647"/>
      <c r="Q15" s="648"/>
      <c r="R15" s="665" t="s">
        <v>129</v>
      </c>
      <c r="S15" s="675"/>
      <c r="T15" s="675"/>
      <c r="U15" s="675"/>
      <c r="V15" s="675"/>
      <c r="W15" s="675"/>
      <c r="X15" s="675"/>
      <c r="Y15" s="676"/>
      <c r="Z15" s="679" t="s">
        <v>129</v>
      </c>
      <c r="AA15" s="679"/>
      <c r="AB15" s="679"/>
      <c r="AC15" s="679"/>
      <c r="AD15" s="680" t="s">
        <v>129</v>
      </c>
      <c r="AE15" s="680"/>
      <c r="AF15" s="680"/>
      <c r="AG15" s="680"/>
      <c r="AH15" s="680"/>
      <c r="AI15" s="680"/>
      <c r="AJ15" s="680"/>
      <c r="AK15" s="680"/>
      <c r="AL15" s="668" t="s">
        <v>129</v>
      </c>
      <c r="AM15" s="677"/>
      <c r="AN15" s="677"/>
      <c r="AO15" s="681"/>
      <c r="AP15" s="646" t="s">
        <v>260</v>
      </c>
      <c r="AQ15" s="647"/>
      <c r="AR15" s="647"/>
      <c r="AS15" s="647"/>
      <c r="AT15" s="647"/>
      <c r="AU15" s="647"/>
      <c r="AV15" s="647"/>
      <c r="AW15" s="647"/>
      <c r="AX15" s="647"/>
      <c r="AY15" s="647"/>
      <c r="AZ15" s="647"/>
      <c r="BA15" s="647"/>
      <c r="BB15" s="647"/>
      <c r="BC15" s="647"/>
      <c r="BD15" s="647"/>
      <c r="BE15" s="647"/>
      <c r="BF15" s="648"/>
      <c r="BG15" s="665">
        <v>439430</v>
      </c>
      <c r="BH15" s="675"/>
      <c r="BI15" s="675"/>
      <c r="BJ15" s="675"/>
      <c r="BK15" s="675"/>
      <c r="BL15" s="675"/>
      <c r="BM15" s="675"/>
      <c r="BN15" s="676"/>
      <c r="BO15" s="679">
        <v>5.2</v>
      </c>
      <c r="BP15" s="679"/>
      <c r="BQ15" s="679"/>
      <c r="BR15" s="679"/>
      <c r="BS15" s="680" t="s">
        <v>129</v>
      </c>
      <c r="BT15" s="680"/>
      <c r="BU15" s="680"/>
      <c r="BV15" s="680"/>
      <c r="BW15" s="680"/>
      <c r="BX15" s="680"/>
      <c r="BY15" s="680"/>
      <c r="BZ15" s="680"/>
      <c r="CA15" s="680"/>
      <c r="CB15" s="751"/>
      <c r="CD15" s="693" t="s">
        <v>261</v>
      </c>
      <c r="CE15" s="690"/>
      <c r="CF15" s="690"/>
      <c r="CG15" s="690"/>
      <c r="CH15" s="690"/>
      <c r="CI15" s="690"/>
      <c r="CJ15" s="690"/>
      <c r="CK15" s="690"/>
      <c r="CL15" s="690"/>
      <c r="CM15" s="690"/>
      <c r="CN15" s="690"/>
      <c r="CO15" s="690"/>
      <c r="CP15" s="690"/>
      <c r="CQ15" s="691"/>
      <c r="CR15" s="665">
        <v>3166028</v>
      </c>
      <c r="CS15" s="675"/>
      <c r="CT15" s="675"/>
      <c r="CU15" s="675"/>
      <c r="CV15" s="675"/>
      <c r="CW15" s="675"/>
      <c r="CX15" s="675"/>
      <c r="CY15" s="676"/>
      <c r="CZ15" s="679">
        <v>10</v>
      </c>
      <c r="DA15" s="679"/>
      <c r="DB15" s="679"/>
      <c r="DC15" s="679"/>
      <c r="DD15" s="671">
        <v>705902</v>
      </c>
      <c r="DE15" s="675"/>
      <c r="DF15" s="675"/>
      <c r="DG15" s="675"/>
      <c r="DH15" s="675"/>
      <c r="DI15" s="675"/>
      <c r="DJ15" s="675"/>
      <c r="DK15" s="675"/>
      <c r="DL15" s="675"/>
      <c r="DM15" s="675"/>
      <c r="DN15" s="675"/>
      <c r="DO15" s="675"/>
      <c r="DP15" s="676"/>
      <c r="DQ15" s="671">
        <v>2056506</v>
      </c>
      <c r="DR15" s="675"/>
      <c r="DS15" s="675"/>
      <c r="DT15" s="675"/>
      <c r="DU15" s="675"/>
      <c r="DV15" s="675"/>
      <c r="DW15" s="675"/>
      <c r="DX15" s="675"/>
      <c r="DY15" s="675"/>
      <c r="DZ15" s="675"/>
      <c r="EA15" s="675"/>
      <c r="EB15" s="675"/>
      <c r="EC15" s="692"/>
    </row>
    <row r="16" spans="2:143" ht="11.25" customHeight="1" x14ac:dyDescent="0.15">
      <c r="B16" s="646" t="s">
        <v>262</v>
      </c>
      <c r="C16" s="647"/>
      <c r="D16" s="647"/>
      <c r="E16" s="647"/>
      <c r="F16" s="647"/>
      <c r="G16" s="647"/>
      <c r="H16" s="647"/>
      <c r="I16" s="647"/>
      <c r="J16" s="647"/>
      <c r="K16" s="647"/>
      <c r="L16" s="647"/>
      <c r="M16" s="647"/>
      <c r="N16" s="647"/>
      <c r="O16" s="647"/>
      <c r="P16" s="647"/>
      <c r="Q16" s="648"/>
      <c r="R16" s="665">
        <v>15350</v>
      </c>
      <c r="S16" s="675"/>
      <c r="T16" s="675"/>
      <c r="U16" s="675"/>
      <c r="V16" s="675"/>
      <c r="W16" s="675"/>
      <c r="X16" s="675"/>
      <c r="Y16" s="676"/>
      <c r="Z16" s="679">
        <v>0</v>
      </c>
      <c r="AA16" s="679"/>
      <c r="AB16" s="679"/>
      <c r="AC16" s="679"/>
      <c r="AD16" s="680">
        <v>15350</v>
      </c>
      <c r="AE16" s="680"/>
      <c r="AF16" s="680"/>
      <c r="AG16" s="680"/>
      <c r="AH16" s="680"/>
      <c r="AI16" s="680"/>
      <c r="AJ16" s="680"/>
      <c r="AK16" s="680"/>
      <c r="AL16" s="668">
        <v>0.1</v>
      </c>
      <c r="AM16" s="677"/>
      <c r="AN16" s="677"/>
      <c r="AO16" s="681"/>
      <c r="AP16" s="646" t="s">
        <v>263</v>
      </c>
      <c r="AQ16" s="647"/>
      <c r="AR16" s="647"/>
      <c r="AS16" s="647"/>
      <c r="AT16" s="647"/>
      <c r="AU16" s="647"/>
      <c r="AV16" s="647"/>
      <c r="AW16" s="647"/>
      <c r="AX16" s="647"/>
      <c r="AY16" s="647"/>
      <c r="AZ16" s="647"/>
      <c r="BA16" s="647"/>
      <c r="BB16" s="647"/>
      <c r="BC16" s="647"/>
      <c r="BD16" s="647"/>
      <c r="BE16" s="647"/>
      <c r="BF16" s="648"/>
      <c r="BG16" s="665" t="s">
        <v>129</v>
      </c>
      <c r="BH16" s="675"/>
      <c r="BI16" s="675"/>
      <c r="BJ16" s="675"/>
      <c r="BK16" s="675"/>
      <c r="BL16" s="675"/>
      <c r="BM16" s="675"/>
      <c r="BN16" s="676"/>
      <c r="BO16" s="679" t="s">
        <v>129</v>
      </c>
      <c r="BP16" s="679"/>
      <c r="BQ16" s="679"/>
      <c r="BR16" s="679"/>
      <c r="BS16" s="680" t="s">
        <v>129</v>
      </c>
      <c r="BT16" s="680"/>
      <c r="BU16" s="680"/>
      <c r="BV16" s="680"/>
      <c r="BW16" s="680"/>
      <c r="BX16" s="680"/>
      <c r="BY16" s="680"/>
      <c r="BZ16" s="680"/>
      <c r="CA16" s="680"/>
      <c r="CB16" s="751"/>
      <c r="CD16" s="693" t="s">
        <v>264</v>
      </c>
      <c r="CE16" s="690"/>
      <c r="CF16" s="690"/>
      <c r="CG16" s="690"/>
      <c r="CH16" s="690"/>
      <c r="CI16" s="690"/>
      <c r="CJ16" s="690"/>
      <c r="CK16" s="690"/>
      <c r="CL16" s="690"/>
      <c r="CM16" s="690"/>
      <c r="CN16" s="690"/>
      <c r="CO16" s="690"/>
      <c r="CP16" s="690"/>
      <c r="CQ16" s="691"/>
      <c r="CR16" s="665" t="s">
        <v>129</v>
      </c>
      <c r="CS16" s="675"/>
      <c r="CT16" s="675"/>
      <c r="CU16" s="675"/>
      <c r="CV16" s="675"/>
      <c r="CW16" s="675"/>
      <c r="CX16" s="675"/>
      <c r="CY16" s="676"/>
      <c r="CZ16" s="679" t="s">
        <v>129</v>
      </c>
      <c r="DA16" s="679"/>
      <c r="DB16" s="679"/>
      <c r="DC16" s="679"/>
      <c r="DD16" s="671" t="s">
        <v>129</v>
      </c>
      <c r="DE16" s="675"/>
      <c r="DF16" s="675"/>
      <c r="DG16" s="675"/>
      <c r="DH16" s="675"/>
      <c r="DI16" s="675"/>
      <c r="DJ16" s="675"/>
      <c r="DK16" s="675"/>
      <c r="DL16" s="675"/>
      <c r="DM16" s="675"/>
      <c r="DN16" s="675"/>
      <c r="DO16" s="675"/>
      <c r="DP16" s="676"/>
      <c r="DQ16" s="671" t="s">
        <v>129</v>
      </c>
      <c r="DR16" s="675"/>
      <c r="DS16" s="675"/>
      <c r="DT16" s="675"/>
      <c r="DU16" s="675"/>
      <c r="DV16" s="675"/>
      <c r="DW16" s="675"/>
      <c r="DX16" s="675"/>
      <c r="DY16" s="675"/>
      <c r="DZ16" s="675"/>
      <c r="EA16" s="675"/>
      <c r="EB16" s="675"/>
      <c r="EC16" s="692"/>
    </row>
    <row r="17" spans="2:133" ht="11.25" customHeight="1" x14ac:dyDescent="0.15">
      <c r="B17" s="646" t="s">
        <v>265</v>
      </c>
      <c r="C17" s="647"/>
      <c r="D17" s="647"/>
      <c r="E17" s="647"/>
      <c r="F17" s="647"/>
      <c r="G17" s="647"/>
      <c r="H17" s="647"/>
      <c r="I17" s="647"/>
      <c r="J17" s="647"/>
      <c r="K17" s="647"/>
      <c r="L17" s="647"/>
      <c r="M17" s="647"/>
      <c r="N17" s="647"/>
      <c r="O17" s="647"/>
      <c r="P17" s="647"/>
      <c r="Q17" s="648"/>
      <c r="R17" s="665">
        <v>114233</v>
      </c>
      <c r="S17" s="675"/>
      <c r="T17" s="675"/>
      <c r="U17" s="675"/>
      <c r="V17" s="675"/>
      <c r="W17" s="675"/>
      <c r="X17" s="675"/>
      <c r="Y17" s="676"/>
      <c r="Z17" s="679">
        <v>0.3</v>
      </c>
      <c r="AA17" s="679"/>
      <c r="AB17" s="679"/>
      <c r="AC17" s="679"/>
      <c r="AD17" s="680">
        <v>114233</v>
      </c>
      <c r="AE17" s="680"/>
      <c r="AF17" s="680"/>
      <c r="AG17" s="680"/>
      <c r="AH17" s="680"/>
      <c r="AI17" s="680"/>
      <c r="AJ17" s="680"/>
      <c r="AK17" s="680"/>
      <c r="AL17" s="668">
        <v>0.8</v>
      </c>
      <c r="AM17" s="677"/>
      <c r="AN17" s="677"/>
      <c r="AO17" s="681"/>
      <c r="AP17" s="646" t="s">
        <v>266</v>
      </c>
      <c r="AQ17" s="647"/>
      <c r="AR17" s="647"/>
      <c r="AS17" s="647"/>
      <c r="AT17" s="647"/>
      <c r="AU17" s="647"/>
      <c r="AV17" s="647"/>
      <c r="AW17" s="647"/>
      <c r="AX17" s="647"/>
      <c r="AY17" s="647"/>
      <c r="AZ17" s="647"/>
      <c r="BA17" s="647"/>
      <c r="BB17" s="647"/>
      <c r="BC17" s="647"/>
      <c r="BD17" s="647"/>
      <c r="BE17" s="647"/>
      <c r="BF17" s="648"/>
      <c r="BG17" s="665" t="s">
        <v>129</v>
      </c>
      <c r="BH17" s="675"/>
      <c r="BI17" s="675"/>
      <c r="BJ17" s="675"/>
      <c r="BK17" s="675"/>
      <c r="BL17" s="675"/>
      <c r="BM17" s="675"/>
      <c r="BN17" s="676"/>
      <c r="BO17" s="679" t="s">
        <v>129</v>
      </c>
      <c r="BP17" s="679"/>
      <c r="BQ17" s="679"/>
      <c r="BR17" s="679"/>
      <c r="BS17" s="680" t="s">
        <v>129</v>
      </c>
      <c r="BT17" s="680"/>
      <c r="BU17" s="680"/>
      <c r="BV17" s="680"/>
      <c r="BW17" s="680"/>
      <c r="BX17" s="680"/>
      <c r="BY17" s="680"/>
      <c r="BZ17" s="680"/>
      <c r="CA17" s="680"/>
      <c r="CB17" s="751"/>
      <c r="CD17" s="693" t="s">
        <v>267</v>
      </c>
      <c r="CE17" s="690"/>
      <c r="CF17" s="690"/>
      <c r="CG17" s="690"/>
      <c r="CH17" s="690"/>
      <c r="CI17" s="690"/>
      <c r="CJ17" s="690"/>
      <c r="CK17" s="690"/>
      <c r="CL17" s="690"/>
      <c r="CM17" s="690"/>
      <c r="CN17" s="690"/>
      <c r="CO17" s="690"/>
      <c r="CP17" s="690"/>
      <c r="CQ17" s="691"/>
      <c r="CR17" s="665">
        <v>2590922</v>
      </c>
      <c r="CS17" s="675"/>
      <c r="CT17" s="675"/>
      <c r="CU17" s="675"/>
      <c r="CV17" s="675"/>
      <c r="CW17" s="675"/>
      <c r="CX17" s="675"/>
      <c r="CY17" s="676"/>
      <c r="CZ17" s="679">
        <v>8.1999999999999993</v>
      </c>
      <c r="DA17" s="679"/>
      <c r="DB17" s="679"/>
      <c r="DC17" s="679"/>
      <c r="DD17" s="671" t="s">
        <v>129</v>
      </c>
      <c r="DE17" s="675"/>
      <c r="DF17" s="675"/>
      <c r="DG17" s="675"/>
      <c r="DH17" s="675"/>
      <c r="DI17" s="675"/>
      <c r="DJ17" s="675"/>
      <c r="DK17" s="675"/>
      <c r="DL17" s="675"/>
      <c r="DM17" s="675"/>
      <c r="DN17" s="675"/>
      <c r="DO17" s="675"/>
      <c r="DP17" s="676"/>
      <c r="DQ17" s="671">
        <v>2573705</v>
      </c>
      <c r="DR17" s="675"/>
      <c r="DS17" s="675"/>
      <c r="DT17" s="675"/>
      <c r="DU17" s="675"/>
      <c r="DV17" s="675"/>
      <c r="DW17" s="675"/>
      <c r="DX17" s="675"/>
      <c r="DY17" s="675"/>
      <c r="DZ17" s="675"/>
      <c r="EA17" s="675"/>
      <c r="EB17" s="675"/>
      <c r="EC17" s="692"/>
    </row>
    <row r="18" spans="2:133" ht="11.25" customHeight="1" x14ac:dyDescent="0.15">
      <c r="B18" s="646" t="s">
        <v>268</v>
      </c>
      <c r="C18" s="647"/>
      <c r="D18" s="647"/>
      <c r="E18" s="647"/>
      <c r="F18" s="647"/>
      <c r="G18" s="647"/>
      <c r="H18" s="647"/>
      <c r="I18" s="647"/>
      <c r="J18" s="647"/>
      <c r="K18" s="647"/>
      <c r="L18" s="647"/>
      <c r="M18" s="647"/>
      <c r="N18" s="647"/>
      <c r="O18" s="647"/>
      <c r="P18" s="647"/>
      <c r="Q18" s="648"/>
      <c r="R18" s="665">
        <v>355827</v>
      </c>
      <c r="S18" s="675"/>
      <c r="T18" s="675"/>
      <c r="U18" s="675"/>
      <c r="V18" s="675"/>
      <c r="W18" s="675"/>
      <c r="X18" s="675"/>
      <c r="Y18" s="676"/>
      <c r="Z18" s="679">
        <v>1.1000000000000001</v>
      </c>
      <c r="AA18" s="679"/>
      <c r="AB18" s="679"/>
      <c r="AC18" s="679"/>
      <c r="AD18" s="680">
        <v>323407</v>
      </c>
      <c r="AE18" s="680"/>
      <c r="AF18" s="680"/>
      <c r="AG18" s="680"/>
      <c r="AH18" s="680"/>
      <c r="AI18" s="680"/>
      <c r="AJ18" s="680"/>
      <c r="AK18" s="680"/>
      <c r="AL18" s="668">
        <v>2.2999999523162842</v>
      </c>
      <c r="AM18" s="677"/>
      <c r="AN18" s="677"/>
      <c r="AO18" s="681"/>
      <c r="AP18" s="646" t="s">
        <v>269</v>
      </c>
      <c r="AQ18" s="647"/>
      <c r="AR18" s="647"/>
      <c r="AS18" s="647"/>
      <c r="AT18" s="647"/>
      <c r="AU18" s="647"/>
      <c r="AV18" s="647"/>
      <c r="AW18" s="647"/>
      <c r="AX18" s="647"/>
      <c r="AY18" s="647"/>
      <c r="AZ18" s="647"/>
      <c r="BA18" s="647"/>
      <c r="BB18" s="647"/>
      <c r="BC18" s="647"/>
      <c r="BD18" s="647"/>
      <c r="BE18" s="647"/>
      <c r="BF18" s="648"/>
      <c r="BG18" s="665" t="s">
        <v>129</v>
      </c>
      <c r="BH18" s="675"/>
      <c r="BI18" s="675"/>
      <c r="BJ18" s="675"/>
      <c r="BK18" s="675"/>
      <c r="BL18" s="675"/>
      <c r="BM18" s="675"/>
      <c r="BN18" s="676"/>
      <c r="BO18" s="679" t="s">
        <v>129</v>
      </c>
      <c r="BP18" s="679"/>
      <c r="BQ18" s="679"/>
      <c r="BR18" s="679"/>
      <c r="BS18" s="680" t="s">
        <v>129</v>
      </c>
      <c r="BT18" s="680"/>
      <c r="BU18" s="680"/>
      <c r="BV18" s="680"/>
      <c r="BW18" s="680"/>
      <c r="BX18" s="680"/>
      <c r="BY18" s="680"/>
      <c r="BZ18" s="680"/>
      <c r="CA18" s="680"/>
      <c r="CB18" s="751"/>
      <c r="CD18" s="693" t="s">
        <v>270</v>
      </c>
      <c r="CE18" s="690"/>
      <c r="CF18" s="690"/>
      <c r="CG18" s="690"/>
      <c r="CH18" s="690"/>
      <c r="CI18" s="690"/>
      <c r="CJ18" s="690"/>
      <c r="CK18" s="690"/>
      <c r="CL18" s="690"/>
      <c r="CM18" s="690"/>
      <c r="CN18" s="690"/>
      <c r="CO18" s="690"/>
      <c r="CP18" s="690"/>
      <c r="CQ18" s="691"/>
      <c r="CR18" s="665" t="s">
        <v>129</v>
      </c>
      <c r="CS18" s="675"/>
      <c r="CT18" s="675"/>
      <c r="CU18" s="675"/>
      <c r="CV18" s="675"/>
      <c r="CW18" s="675"/>
      <c r="CX18" s="675"/>
      <c r="CY18" s="676"/>
      <c r="CZ18" s="679" t="s">
        <v>129</v>
      </c>
      <c r="DA18" s="679"/>
      <c r="DB18" s="679"/>
      <c r="DC18" s="679"/>
      <c r="DD18" s="671" t="s">
        <v>129</v>
      </c>
      <c r="DE18" s="675"/>
      <c r="DF18" s="675"/>
      <c r="DG18" s="675"/>
      <c r="DH18" s="675"/>
      <c r="DI18" s="675"/>
      <c r="DJ18" s="675"/>
      <c r="DK18" s="675"/>
      <c r="DL18" s="675"/>
      <c r="DM18" s="675"/>
      <c r="DN18" s="675"/>
      <c r="DO18" s="675"/>
      <c r="DP18" s="676"/>
      <c r="DQ18" s="671" t="s">
        <v>129</v>
      </c>
      <c r="DR18" s="675"/>
      <c r="DS18" s="675"/>
      <c r="DT18" s="675"/>
      <c r="DU18" s="675"/>
      <c r="DV18" s="675"/>
      <c r="DW18" s="675"/>
      <c r="DX18" s="675"/>
      <c r="DY18" s="675"/>
      <c r="DZ18" s="675"/>
      <c r="EA18" s="675"/>
      <c r="EB18" s="675"/>
      <c r="EC18" s="692"/>
    </row>
    <row r="19" spans="2:133" ht="11.25" customHeight="1" x14ac:dyDescent="0.15">
      <c r="B19" s="646" t="s">
        <v>271</v>
      </c>
      <c r="C19" s="647"/>
      <c r="D19" s="647"/>
      <c r="E19" s="647"/>
      <c r="F19" s="647"/>
      <c r="G19" s="647"/>
      <c r="H19" s="647"/>
      <c r="I19" s="647"/>
      <c r="J19" s="647"/>
      <c r="K19" s="647"/>
      <c r="L19" s="647"/>
      <c r="M19" s="647"/>
      <c r="N19" s="647"/>
      <c r="O19" s="647"/>
      <c r="P19" s="647"/>
      <c r="Q19" s="648"/>
      <c r="R19" s="665">
        <v>72204</v>
      </c>
      <c r="S19" s="675"/>
      <c r="T19" s="675"/>
      <c r="U19" s="675"/>
      <c r="V19" s="675"/>
      <c r="W19" s="675"/>
      <c r="X19" s="675"/>
      <c r="Y19" s="676"/>
      <c r="Z19" s="679">
        <v>0.2</v>
      </c>
      <c r="AA19" s="679"/>
      <c r="AB19" s="679"/>
      <c r="AC19" s="679"/>
      <c r="AD19" s="680">
        <v>72204</v>
      </c>
      <c r="AE19" s="680"/>
      <c r="AF19" s="680"/>
      <c r="AG19" s="680"/>
      <c r="AH19" s="680"/>
      <c r="AI19" s="680"/>
      <c r="AJ19" s="680"/>
      <c r="AK19" s="680"/>
      <c r="AL19" s="668">
        <v>0.5</v>
      </c>
      <c r="AM19" s="677"/>
      <c r="AN19" s="677"/>
      <c r="AO19" s="681"/>
      <c r="AP19" s="646" t="s">
        <v>272</v>
      </c>
      <c r="AQ19" s="647"/>
      <c r="AR19" s="647"/>
      <c r="AS19" s="647"/>
      <c r="AT19" s="647"/>
      <c r="AU19" s="647"/>
      <c r="AV19" s="647"/>
      <c r="AW19" s="647"/>
      <c r="AX19" s="647"/>
      <c r="AY19" s="647"/>
      <c r="AZ19" s="647"/>
      <c r="BA19" s="647"/>
      <c r="BB19" s="647"/>
      <c r="BC19" s="647"/>
      <c r="BD19" s="647"/>
      <c r="BE19" s="647"/>
      <c r="BF19" s="648"/>
      <c r="BG19" s="665">
        <v>545150</v>
      </c>
      <c r="BH19" s="675"/>
      <c r="BI19" s="675"/>
      <c r="BJ19" s="675"/>
      <c r="BK19" s="675"/>
      <c r="BL19" s="675"/>
      <c r="BM19" s="675"/>
      <c r="BN19" s="676"/>
      <c r="BO19" s="679">
        <v>6.4</v>
      </c>
      <c r="BP19" s="679"/>
      <c r="BQ19" s="679"/>
      <c r="BR19" s="679"/>
      <c r="BS19" s="680" t="s">
        <v>129</v>
      </c>
      <c r="BT19" s="680"/>
      <c r="BU19" s="680"/>
      <c r="BV19" s="680"/>
      <c r="BW19" s="680"/>
      <c r="BX19" s="680"/>
      <c r="BY19" s="680"/>
      <c r="BZ19" s="680"/>
      <c r="CA19" s="680"/>
      <c r="CB19" s="751"/>
      <c r="CD19" s="693" t="s">
        <v>273</v>
      </c>
      <c r="CE19" s="690"/>
      <c r="CF19" s="690"/>
      <c r="CG19" s="690"/>
      <c r="CH19" s="690"/>
      <c r="CI19" s="690"/>
      <c r="CJ19" s="690"/>
      <c r="CK19" s="690"/>
      <c r="CL19" s="690"/>
      <c r="CM19" s="690"/>
      <c r="CN19" s="690"/>
      <c r="CO19" s="690"/>
      <c r="CP19" s="690"/>
      <c r="CQ19" s="691"/>
      <c r="CR19" s="665" t="s">
        <v>129</v>
      </c>
      <c r="CS19" s="675"/>
      <c r="CT19" s="675"/>
      <c r="CU19" s="675"/>
      <c r="CV19" s="675"/>
      <c r="CW19" s="675"/>
      <c r="CX19" s="675"/>
      <c r="CY19" s="676"/>
      <c r="CZ19" s="679" t="s">
        <v>129</v>
      </c>
      <c r="DA19" s="679"/>
      <c r="DB19" s="679"/>
      <c r="DC19" s="679"/>
      <c r="DD19" s="671" t="s">
        <v>129</v>
      </c>
      <c r="DE19" s="675"/>
      <c r="DF19" s="675"/>
      <c r="DG19" s="675"/>
      <c r="DH19" s="675"/>
      <c r="DI19" s="675"/>
      <c r="DJ19" s="675"/>
      <c r="DK19" s="675"/>
      <c r="DL19" s="675"/>
      <c r="DM19" s="675"/>
      <c r="DN19" s="675"/>
      <c r="DO19" s="675"/>
      <c r="DP19" s="676"/>
      <c r="DQ19" s="671" t="s">
        <v>129</v>
      </c>
      <c r="DR19" s="675"/>
      <c r="DS19" s="675"/>
      <c r="DT19" s="675"/>
      <c r="DU19" s="675"/>
      <c r="DV19" s="675"/>
      <c r="DW19" s="675"/>
      <c r="DX19" s="675"/>
      <c r="DY19" s="675"/>
      <c r="DZ19" s="675"/>
      <c r="EA19" s="675"/>
      <c r="EB19" s="675"/>
      <c r="EC19" s="692"/>
    </row>
    <row r="20" spans="2:133" ht="11.25" customHeight="1" x14ac:dyDescent="0.15">
      <c r="B20" s="646" t="s">
        <v>274</v>
      </c>
      <c r="C20" s="647"/>
      <c r="D20" s="647"/>
      <c r="E20" s="647"/>
      <c r="F20" s="647"/>
      <c r="G20" s="647"/>
      <c r="H20" s="647"/>
      <c r="I20" s="647"/>
      <c r="J20" s="647"/>
      <c r="K20" s="647"/>
      <c r="L20" s="647"/>
      <c r="M20" s="647"/>
      <c r="N20" s="647"/>
      <c r="O20" s="647"/>
      <c r="P20" s="647"/>
      <c r="Q20" s="648"/>
      <c r="R20" s="665">
        <v>4780</v>
      </c>
      <c r="S20" s="675"/>
      <c r="T20" s="675"/>
      <c r="U20" s="675"/>
      <c r="V20" s="675"/>
      <c r="W20" s="675"/>
      <c r="X20" s="675"/>
      <c r="Y20" s="676"/>
      <c r="Z20" s="679">
        <v>0</v>
      </c>
      <c r="AA20" s="679"/>
      <c r="AB20" s="679"/>
      <c r="AC20" s="679"/>
      <c r="AD20" s="680">
        <v>4780</v>
      </c>
      <c r="AE20" s="680"/>
      <c r="AF20" s="680"/>
      <c r="AG20" s="680"/>
      <c r="AH20" s="680"/>
      <c r="AI20" s="680"/>
      <c r="AJ20" s="680"/>
      <c r="AK20" s="680"/>
      <c r="AL20" s="668">
        <v>0</v>
      </c>
      <c r="AM20" s="677"/>
      <c r="AN20" s="677"/>
      <c r="AO20" s="681"/>
      <c r="AP20" s="646" t="s">
        <v>275</v>
      </c>
      <c r="AQ20" s="647"/>
      <c r="AR20" s="647"/>
      <c r="AS20" s="647"/>
      <c r="AT20" s="647"/>
      <c r="AU20" s="647"/>
      <c r="AV20" s="647"/>
      <c r="AW20" s="647"/>
      <c r="AX20" s="647"/>
      <c r="AY20" s="647"/>
      <c r="AZ20" s="647"/>
      <c r="BA20" s="647"/>
      <c r="BB20" s="647"/>
      <c r="BC20" s="647"/>
      <c r="BD20" s="647"/>
      <c r="BE20" s="647"/>
      <c r="BF20" s="648"/>
      <c r="BG20" s="665">
        <v>545150</v>
      </c>
      <c r="BH20" s="675"/>
      <c r="BI20" s="675"/>
      <c r="BJ20" s="675"/>
      <c r="BK20" s="675"/>
      <c r="BL20" s="675"/>
      <c r="BM20" s="675"/>
      <c r="BN20" s="676"/>
      <c r="BO20" s="679">
        <v>6.4</v>
      </c>
      <c r="BP20" s="679"/>
      <c r="BQ20" s="679"/>
      <c r="BR20" s="679"/>
      <c r="BS20" s="680" t="s">
        <v>129</v>
      </c>
      <c r="BT20" s="680"/>
      <c r="BU20" s="680"/>
      <c r="BV20" s="680"/>
      <c r="BW20" s="680"/>
      <c r="BX20" s="680"/>
      <c r="BY20" s="680"/>
      <c r="BZ20" s="680"/>
      <c r="CA20" s="680"/>
      <c r="CB20" s="751"/>
      <c r="CD20" s="693" t="s">
        <v>276</v>
      </c>
      <c r="CE20" s="690"/>
      <c r="CF20" s="690"/>
      <c r="CG20" s="690"/>
      <c r="CH20" s="690"/>
      <c r="CI20" s="690"/>
      <c r="CJ20" s="690"/>
      <c r="CK20" s="690"/>
      <c r="CL20" s="690"/>
      <c r="CM20" s="690"/>
      <c r="CN20" s="690"/>
      <c r="CO20" s="690"/>
      <c r="CP20" s="690"/>
      <c r="CQ20" s="691"/>
      <c r="CR20" s="665">
        <v>31512525</v>
      </c>
      <c r="CS20" s="675"/>
      <c r="CT20" s="675"/>
      <c r="CU20" s="675"/>
      <c r="CV20" s="675"/>
      <c r="CW20" s="675"/>
      <c r="CX20" s="675"/>
      <c r="CY20" s="676"/>
      <c r="CZ20" s="679">
        <v>100</v>
      </c>
      <c r="DA20" s="679"/>
      <c r="DB20" s="679"/>
      <c r="DC20" s="679"/>
      <c r="DD20" s="671">
        <v>2353885</v>
      </c>
      <c r="DE20" s="675"/>
      <c r="DF20" s="675"/>
      <c r="DG20" s="675"/>
      <c r="DH20" s="675"/>
      <c r="DI20" s="675"/>
      <c r="DJ20" s="675"/>
      <c r="DK20" s="675"/>
      <c r="DL20" s="675"/>
      <c r="DM20" s="675"/>
      <c r="DN20" s="675"/>
      <c r="DO20" s="675"/>
      <c r="DP20" s="676"/>
      <c r="DQ20" s="671">
        <v>18493473</v>
      </c>
      <c r="DR20" s="675"/>
      <c r="DS20" s="675"/>
      <c r="DT20" s="675"/>
      <c r="DU20" s="675"/>
      <c r="DV20" s="675"/>
      <c r="DW20" s="675"/>
      <c r="DX20" s="675"/>
      <c r="DY20" s="675"/>
      <c r="DZ20" s="675"/>
      <c r="EA20" s="675"/>
      <c r="EB20" s="675"/>
      <c r="EC20" s="692"/>
    </row>
    <row r="21" spans="2:133" ht="11.25" customHeight="1" x14ac:dyDescent="0.15">
      <c r="B21" s="646" t="s">
        <v>277</v>
      </c>
      <c r="C21" s="647"/>
      <c r="D21" s="647"/>
      <c r="E21" s="647"/>
      <c r="F21" s="647"/>
      <c r="G21" s="647"/>
      <c r="H21" s="647"/>
      <c r="I21" s="647"/>
      <c r="J21" s="647"/>
      <c r="K21" s="647"/>
      <c r="L21" s="647"/>
      <c r="M21" s="647"/>
      <c r="N21" s="647"/>
      <c r="O21" s="647"/>
      <c r="P21" s="647"/>
      <c r="Q21" s="648"/>
      <c r="R21" s="665">
        <v>2639</v>
      </c>
      <c r="S21" s="675"/>
      <c r="T21" s="675"/>
      <c r="U21" s="675"/>
      <c r="V21" s="675"/>
      <c r="W21" s="675"/>
      <c r="X21" s="675"/>
      <c r="Y21" s="676"/>
      <c r="Z21" s="679">
        <v>0</v>
      </c>
      <c r="AA21" s="679"/>
      <c r="AB21" s="679"/>
      <c r="AC21" s="679"/>
      <c r="AD21" s="680">
        <v>2639</v>
      </c>
      <c r="AE21" s="680"/>
      <c r="AF21" s="680"/>
      <c r="AG21" s="680"/>
      <c r="AH21" s="680"/>
      <c r="AI21" s="680"/>
      <c r="AJ21" s="680"/>
      <c r="AK21" s="680"/>
      <c r="AL21" s="668">
        <v>0</v>
      </c>
      <c r="AM21" s="677"/>
      <c r="AN21" s="677"/>
      <c r="AO21" s="681"/>
      <c r="AP21" s="758" t="s">
        <v>278</v>
      </c>
      <c r="AQ21" s="763"/>
      <c r="AR21" s="763"/>
      <c r="AS21" s="763"/>
      <c r="AT21" s="763"/>
      <c r="AU21" s="763"/>
      <c r="AV21" s="763"/>
      <c r="AW21" s="763"/>
      <c r="AX21" s="763"/>
      <c r="AY21" s="763"/>
      <c r="AZ21" s="763"/>
      <c r="BA21" s="763"/>
      <c r="BB21" s="763"/>
      <c r="BC21" s="763"/>
      <c r="BD21" s="763"/>
      <c r="BE21" s="763"/>
      <c r="BF21" s="760"/>
      <c r="BG21" s="665">
        <v>15542</v>
      </c>
      <c r="BH21" s="675"/>
      <c r="BI21" s="675"/>
      <c r="BJ21" s="675"/>
      <c r="BK21" s="675"/>
      <c r="BL21" s="675"/>
      <c r="BM21" s="675"/>
      <c r="BN21" s="676"/>
      <c r="BO21" s="679">
        <v>0.2</v>
      </c>
      <c r="BP21" s="679"/>
      <c r="BQ21" s="679"/>
      <c r="BR21" s="679"/>
      <c r="BS21" s="680" t="s">
        <v>129</v>
      </c>
      <c r="BT21" s="680"/>
      <c r="BU21" s="680"/>
      <c r="BV21" s="680"/>
      <c r="BW21" s="680"/>
      <c r="BX21" s="680"/>
      <c r="BY21" s="680"/>
      <c r="BZ21" s="680"/>
      <c r="CA21" s="680"/>
      <c r="CB21" s="751"/>
      <c r="CD21" s="777"/>
      <c r="CE21" s="684"/>
      <c r="CF21" s="684"/>
      <c r="CG21" s="684"/>
      <c r="CH21" s="684"/>
      <c r="CI21" s="684"/>
      <c r="CJ21" s="684"/>
      <c r="CK21" s="684"/>
      <c r="CL21" s="684"/>
      <c r="CM21" s="684"/>
      <c r="CN21" s="684"/>
      <c r="CO21" s="684"/>
      <c r="CP21" s="684"/>
      <c r="CQ21" s="685"/>
      <c r="CR21" s="778"/>
      <c r="CS21" s="774"/>
      <c r="CT21" s="774"/>
      <c r="CU21" s="774"/>
      <c r="CV21" s="774"/>
      <c r="CW21" s="774"/>
      <c r="CX21" s="774"/>
      <c r="CY21" s="775"/>
      <c r="CZ21" s="779"/>
      <c r="DA21" s="779"/>
      <c r="DB21" s="779"/>
      <c r="DC21" s="779"/>
      <c r="DD21" s="773"/>
      <c r="DE21" s="774"/>
      <c r="DF21" s="774"/>
      <c r="DG21" s="774"/>
      <c r="DH21" s="774"/>
      <c r="DI21" s="774"/>
      <c r="DJ21" s="774"/>
      <c r="DK21" s="774"/>
      <c r="DL21" s="774"/>
      <c r="DM21" s="774"/>
      <c r="DN21" s="774"/>
      <c r="DO21" s="774"/>
      <c r="DP21" s="775"/>
      <c r="DQ21" s="773"/>
      <c r="DR21" s="774"/>
      <c r="DS21" s="774"/>
      <c r="DT21" s="774"/>
      <c r="DU21" s="774"/>
      <c r="DV21" s="774"/>
      <c r="DW21" s="774"/>
      <c r="DX21" s="774"/>
      <c r="DY21" s="774"/>
      <c r="DZ21" s="774"/>
      <c r="EA21" s="774"/>
      <c r="EB21" s="774"/>
      <c r="EC21" s="776"/>
    </row>
    <row r="22" spans="2:133" ht="11.25" customHeight="1" x14ac:dyDescent="0.15">
      <c r="B22" s="727" t="s">
        <v>279</v>
      </c>
      <c r="C22" s="728"/>
      <c r="D22" s="728"/>
      <c r="E22" s="728"/>
      <c r="F22" s="728"/>
      <c r="G22" s="728"/>
      <c r="H22" s="728"/>
      <c r="I22" s="728"/>
      <c r="J22" s="728"/>
      <c r="K22" s="728"/>
      <c r="L22" s="728"/>
      <c r="M22" s="728"/>
      <c r="N22" s="728"/>
      <c r="O22" s="728"/>
      <c r="P22" s="728"/>
      <c r="Q22" s="729"/>
      <c r="R22" s="665">
        <v>276204</v>
      </c>
      <c r="S22" s="675"/>
      <c r="T22" s="675"/>
      <c r="U22" s="675"/>
      <c r="V22" s="675"/>
      <c r="W22" s="675"/>
      <c r="X22" s="675"/>
      <c r="Y22" s="676"/>
      <c r="Z22" s="679">
        <v>0.8</v>
      </c>
      <c r="AA22" s="679"/>
      <c r="AB22" s="679"/>
      <c r="AC22" s="679"/>
      <c r="AD22" s="680">
        <v>243784</v>
      </c>
      <c r="AE22" s="680"/>
      <c r="AF22" s="680"/>
      <c r="AG22" s="680"/>
      <c r="AH22" s="680"/>
      <c r="AI22" s="680"/>
      <c r="AJ22" s="680"/>
      <c r="AK22" s="680"/>
      <c r="AL22" s="668">
        <v>1.7000000476837158</v>
      </c>
      <c r="AM22" s="677"/>
      <c r="AN22" s="677"/>
      <c r="AO22" s="681"/>
      <c r="AP22" s="758" t="s">
        <v>280</v>
      </c>
      <c r="AQ22" s="763"/>
      <c r="AR22" s="763"/>
      <c r="AS22" s="763"/>
      <c r="AT22" s="763"/>
      <c r="AU22" s="763"/>
      <c r="AV22" s="763"/>
      <c r="AW22" s="763"/>
      <c r="AX22" s="763"/>
      <c r="AY22" s="763"/>
      <c r="AZ22" s="763"/>
      <c r="BA22" s="763"/>
      <c r="BB22" s="763"/>
      <c r="BC22" s="763"/>
      <c r="BD22" s="763"/>
      <c r="BE22" s="763"/>
      <c r="BF22" s="760"/>
      <c r="BG22" s="665" t="s">
        <v>129</v>
      </c>
      <c r="BH22" s="675"/>
      <c r="BI22" s="675"/>
      <c r="BJ22" s="675"/>
      <c r="BK22" s="675"/>
      <c r="BL22" s="675"/>
      <c r="BM22" s="675"/>
      <c r="BN22" s="676"/>
      <c r="BO22" s="679" t="s">
        <v>129</v>
      </c>
      <c r="BP22" s="679"/>
      <c r="BQ22" s="679"/>
      <c r="BR22" s="679"/>
      <c r="BS22" s="680" t="s">
        <v>129</v>
      </c>
      <c r="BT22" s="680"/>
      <c r="BU22" s="680"/>
      <c r="BV22" s="680"/>
      <c r="BW22" s="680"/>
      <c r="BX22" s="680"/>
      <c r="BY22" s="680"/>
      <c r="BZ22" s="680"/>
      <c r="CA22" s="680"/>
      <c r="CB22" s="751"/>
      <c r="CD22" s="767" t="s">
        <v>281</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46" t="s">
        <v>282</v>
      </c>
      <c r="C23" s="647"/>
      <c r="D23" s="647"/>
      <c r="E23" s="647"/>
      <c r="F23" s="647"/>
      <c r="G23" s="647"/>
      <c r="H23" s="647"/>
      <c r="I23" s="647"/>
      <c r="J23" s="647"/>
      <c r="K23" s="647"/>
      <c r="L23" s="647"/>
      <c r="M23" s="647"/>
      <c r="N23" s="647"/>
      <c r="O23" s="647"/>
      <c r="P23" s="647"/>
      <c r="Q23" s="648"/>
      <c r="R23" s="665">
        <v>4608069</v>
      </c>
      <c r="S23" s="675"/>
      <c r="T23" s="675"/>
      <c r="U23" s="675"/>
      <c r="V23" s="675"/>
      <c r="W23" s="675"/>
      <c r="X23" s="675"/>
      <c r="Y23" s="676"/>
      <c r="Z23" s="679">
        <v>13.8</v>
      </c>
      <c r="AA23" s="679"/>
      <c r="AB23" s="679"/>
      <c r="AC23" s="679"/>
      <c r="AD23" s="680">
        <v>3947576</v>
      </c>
      <c r="AE23" s="680"/>
      <c r="AF23" s="680"/>
      <c r="AG23" s="680"/>
      <c r="AH23" s="680"/>
      <c r="AI23" s="680"/>
      <c r="AJ23" s="680"/>
      <c r="AK23" s="680"/>
      <c r="AL23" s="668">
        <v>27.8</v>
      </c>
      <c r="AM23" s="677"/>
      <c r="AN23" s="677"/>
      <c r="AO23" s="681"/>
      <c r="AP23" s="758" t="s">
        <v>283</v>
      </c>
      <c r="AQ23" s="763"/>
      <c r="AR23" s="763"/>
      <c r="AS23" s="763"/>
      <c r="AT23" s="763"/>
      <c r="AU23" s="763"/>
      <c r="AV23" s="763"/>
      <c r="AW23" s="763"/>
      <c r="AX23" s="763"/>
      <c r="AY23" s="763"/>
      <c r="AZ23" s="763"/>
      <c r="BA23" s="763"/>
      <c r="BB23" s="763"/>
      <c r="BC23" s="763"/>
      <c r="BD23" s="763"/>
      <c r="BE23" s="763"/>
      <c r="BF23" s="760"/>
      <c r="BG23" s="665">
        <v>529608</v>
      </c>
      <c r="BH23" s="675"/>
      <c r="BI23" s="675"/>
      <c r="BJ23" s="675"/>
      <c r="BK23" s="675"/>
      <c r="BL23" s="675"/>
      <c r="BM23" s="675"/>
      <c r="BN23" s="676"/>
      <c r="BO23" s="679">
        <v>6.3</v>
      </c>
      <c r="BP23" s="679"/>
      <c r="BQ23" s="679"/>
      <c r="BR23" s="679"/>
      <c r="BS23" s="680" t="s">
        <v>129</v>
      </c>
      <c r="BT23" s="680"/>
      <c r="BU23" s="680"/>
      <c r="BV23" s="680"/>
      <c r="BW23" s="680"/>
      <c r="BX23" s="680"/>
      <c r="BY23" s="680"/>
      <c r="BZ23" s="680"/>
      <c r="CA23" s="680"/>
      <c r="CB23" s="751"/>
      <c r="CD23" s="767" t="s">
        <v>223</v>
      </c>
      <c r="CE23" s="768"/>
      <c r="CF23" s="768"/>
      <c r="CG23" s="768"/>
      <c r="CH23" s="768"/>
      <c r="CI23" s="768"/>
      <c r="CJ23" s="768"/>
      <c r="CK23" s="768"/>
      <c r="CL23" s="768"/>
      <c r="CM23" s="768"/>
      <c r="CN23" s="768"/>
      <c r="CO23" s="768"/>
      <c r="CP23" s="768"/>
      <c r="CQ23" s="769"/>
      <c r="CR23" s="767" t="s">
        <v>284</v>
      </c>
      <c r="CS23" s="768"/>
      <c r="CT23" s="768"/>
      <c r="CU23" s="768"/>
      <c r="CV23" s="768"/>
      <c r="CW23" s="768"/>
      <c r="CX23" s="768"/>
      <c r="CY23" s="769"/>
      <c r="CZ23" s="767" t="s">
        <v>285</v>
      </c>
      <c r="DA23" s="768"/>
      <c r="DB23" s="768"/>
      <c r="DC23" s="769"/>
      <c r="DD23" s="767" t="s">
        <v>286</v>
      </c>
      <c r="DE23" s="768"/>
      <c r="DF23" s="768"/>
      <c r="DG23" s="768"/>
      <c r="DH23" s="768"/>
      <c r="DI23" s="768"/>
      <c r="DJ23" s="768"/>
      <c r="DK23" s="769"/>
      <c r="DL23" s="770" t="s">
        <v>287</v>
      </c>
      <c r="DM23" s="771"/>
      <c r="DN23" s="771"/>
      <c r="DO23" s="771"/>
      <c r="DP23" s="771"/>
      <c r="DQ23" s="771"/>
      <c r="DR23" s="771"/>
      <c r="DS23" s="771"/>
      <c r="DT23" s="771"/>
      <c r="DU23" s="771"/>
      <c r="DV23" s="772"/>
      <c r="DW23" s="767" t="s">
        <v>288</v>
      </c>
      <c r="DX23" s="768"/>
      <c r="DY23" s="768"/>
      <c r="DZ23" s="768"/>
      <c r="EA23" s="768"/>
      <c r="EB23" s="768"/>
      <c r="EC23" s="769"/>
    </row>
    <row r="24" spans="2:133" ht="11.25" customHeight="1" x14ac:dyDescent="0.15">
      <c r="B24" s="646" t="s">
        <v>289</v>
      </c>
      <c r="C24" s="647"/>
      <c r="D24" s="647"/>
      <c r="E24" s="647"/>
      <c r="F24" s="647"/>
      <c r="G24" s="647"/>
      <c r="H24" s="647"/>
      <c r="I24" s="647"/>
      <c r="J24" s="647"/>
      <c r="K24" s="647"/>
      <c r="L24" s="647"/>
      <c r="M24" s="647"/>
      <c r="N24" s="647"/>
      <c r="O24" s="647"/>
      <c r="P24" s="647"/>
      <c r="Q24" s="648"/>
      <c r="R24" s="665">
        <v>3947576</v>
      </c>
      <c r="S24" s="675"/>
      <c r="T24" s="675"/>
      <c r="U24" s="675"/>
      <c r="V24" s="675"/>
      <c r="W24" s="675"/>
      <c r="X24" s="675"/>
      <c r="Y24" s="676"/>
      <c r="Z24" s="679">
        <v>11.8</v>
      </c>
      <c r="AA24" s="679"/>
      <c r="AB24" s="679"/>
      <c r="AC24" s="679"/>
      <c r="AD24" s="680">
        <v>3947576</v>
      </c>
      <c r="AE24" s="680"/>
      <c r="AF24" s="680"/>
      <c r="AG24" s="680"/>
      <c r="AH24" s="680"/>
      <c r="AI24" s="680"/>
      <c r="AJ24" s="680"/>
      <c r="AK24" s="680"/>
      <c r="AL24" s="668">
        <v>27.8</v>
      </c>
      <c r="AM24" s="677"/>
      <c r="AN24" s="677"/>
      <c r="AO24" s="681"/>
      <c r="AP24" s="758" t="s">
        <v>290</v>
      </c>
      <c r="AQ24" s="763"/>
      <c r="AR24" s="763"/>
      <c r="AS24" s="763"/>
      <c r="AT24" s="763"/>
      <c r="AU24" s="763"/>
      <c r="AV24" s="763"/>
      <c r="AW24" s="763"/>
      <c r="AX24" s="763"/>
      <c r="AY24" s="763"/>
      <c r="AZ24" s="763"/>
      <c r="BA24" s="763"/>
      <c r="BB24" s="763"/>
      <c r="BC24" s="763"/>
      <c r="BD24" s="763"/>
      <c r="BE24" s="763"/>
      <c r="BF24" s="760"/>
      <c r="BG24" s="665" t="s">
        <v>129</v>
      </c>
      <c r="BH24" s="675"/>
      <c r="BI24" s="675"/>
      <c r="BJ24" s="675"/>
      <c r="BK24" s="675"/>
      <c r="BL24" s="675"/>
      <c r="BM24" s="675"/>
      <c r="BN24" s="676"/>
      <c r="BO24" s="679" t="s">
        <v>129</v>
      </c>
      <c r="BP24" s="679"/>
      <c r="BQ24" s="679"/>
      <c r="BR24" s="679"/>
      <c r="BS24" s="680" t="s">
        <v>129</v>
      </c>
      <c r="BT24" s="680"/>
      <c r="BU24" s="680"/>
      <c r="BV24" s="680"/>
      <c r="BW24" s="680"/>
      <c r="BX24" s="680"/>
      <c r="BY24" s="680"/>
      <c r="BZ24" s="680"/>
      <c r="CA24" s="680"/>
      <c r="CB24" s="751"/>
      <c r="CD24" s="721" t="s">
        <v>291</v>
      </c>
      <c r="CE24" s="722"/>
      <c r="CF24" s="722"/>
      <c r="CG24" s="722"/>
      <c r="CH24" s="722"/>
      <c r="CI24" s="722"/>
      <c r="CJ24" s="722"/>
      <c r="CK24" s="722"/>
      <c r="CL24" s="722"/>
      <c r="CM24" s="722"/>
      <c r="CN24" s="722"/>
      <c r="CO24" s="722"/>
      <c r="CP24" s="722"/>
      <c r="CQ24" s="723"/>
      <c r="CR24" s="718">
        <v>13664473</v>
      </c>
      <c r="CS24" s="719"/>
      <c r="CT24" s="719"/>
      <c r="CU24" s="719"/>
      <c r="CV24" s="719"/>
      <c r="CW24" s="719"/>
      <c r="CX24" s="719"/>
      <c r="CY24" s="765"/>
      <c r="CZ24" s="761">
        <v>43.4</v>
      </c>
      <c r="DA24" s="747"/>
      <c r="DB24" s="747"/>
      <c r="DC24" s="766"/>
      <c r="DD24" s="764">
        <v>7450984</v>
      </c>
      <c r="DE24" s="719"/>
      <c r="DF24" s="719"/>
      <c r="DG24" s="719"/>
      <c r="DH24" s="719"/>
      <c r="DI24" s="719"/>
      <c r="DJ24" s="719"/>
      <c r="DK24" s="765"/>
      <c r="DL24" s="764">
        <v>7015550</v>
      </c>
      <c r="DM24" s="719"/>
      <c r="DN24" s="719"/>
      <c r="DO24" s="719"/>
      <c r="DP24" s="719"/>
      <c r="DQ24" s="719"/>
      <c r="DR24" s="719"/>
      <c r="DS24" s="719"/>
      <c r="DT24" s="719"/>
      <c r="DU24" s="719"/>
      <c r="DV24" s="765"/>
      <c r="DW24" s="761">
        <v>45.9</v>
      </c>
      <c r="DX24" s="747"/>
      <c r="DY24" s="747"/>
      <c r="DZ24" s="747"/>
      <c r="EA24" s="747"/>
      <c r="EB24" s="747"/>
      <c r="EC24" s="762"/>
    </row>
    <row r="25" spans="2:133" ht="11.25" customHeight="1" x14ac:dyDescent="0.15">
      <c r="B25" s="646" t="s">
        <v>292</v>
      </c>
      <c r="C25" s="647"/>
      <c r="D25" s="647"/>
      <c r="E25" s="647"/>
      <c r="F25" s="647"/>
      <c r="G25" s="647"/>
      <c r="H25" s="647"/>
      <c r="I25" s="647"/>
      <c r="J25" s="647"/>
      <c r="K25" s="647"/>
      <c r="L25" s="647"/>
      <c r="M25" s="647"/>
      <c r="N25" s="647"/>
      <c r="O25" s="647"/>
      <c r="P25" s="647"/>
      <c r="Q25" s="648"/>
      <c r="R25" s="665">
        <v>660493</v>
      </c>
      <c r="S25" s="675"/>
      <c r="T25" s="675"/>
      <c r="U25" s="675"/>
      <c r="V25" s="675"/>
      <c r="W25" s="675"/>
      <c r="X25" s="675"/>
      <c r="Y25" s="676"/>
      <c r="Z25" s="679">
        <v>2</v>
      </c>
      <c r="AA25" s="679"/>
      <c r="AB25" s="679"/>
      <c r="AC25" s="679"/>
      <c r="AD25" s="680" t="s">
        <v>129</v>
      </c>
      <c r="AE25" s="680"/>
      <c r="AF25" s="680"/>
      <c r="AG25" s="680"/>
      <c r="AH25" s="680"/>
      <c r="AI25" s="680"/>
      <c r="AJ25" s="680"/>
      <c r="AK25" s="680"/>
      <c r="AL25" s="668" t="s">
        <v>129</v>
      </c>
      <c r="AM25" s="677"/>
      <c r="AN25" s="677"/>
      <c r="AO25" s="681"/>
      <c r="AP25" s="758" t="s">
        <v>293</v>
      </c>
      <c r="AQ25" s="763"/>
      <c r="AR25" s="763"/>
      <c r="AS25" s="763"/>
      <c r="AT25" s="763"/>
      <c r="AU25" s="763"/>
      <c r="AV25" s="763"/>
      <c r="AW25" s="763"/>
      <c r="AX25" s="763"/>
      <c r="AY25" s="763"/>
      <c r="AZ25" s="763"/>
      <c r="BA25" s="763"/>
      <c r="BB25" s="763"/>
      <c r="BC25" s="763"/>
      <c r="BD25" s="763"/>
      <c r="BE25" s="763"/>
      <c r="BF25" s="760"/>
      <c r="BG25" s="665" t="s">
        <v>129</v>
      </c>
      <c r="BH25" s="675"/>
      <c r="BI25" s="675"/>
      <c r="BJ25" s="675"/>
      <c r="BK25" s="675"/>
      <c r="BL25" s="675"/>
      <c r="BM25" s="675"/>
      <c r="BN25" s="676"/>
      <c r="BO25" s="679" t="s">
        <v>129</v>
      </c>
      <c r="BP25" s="679"/>
      <c r="BQ25" s="679"/>
      <c r="BR25" s="679"/>
      <c r="BS25" s="680" t="s">
        <v>129</v>
      </c>
      <c r="BT25" s="680"/>
      <c r="BU25" s="680"/>
      <c r="BV25" s="680"/>
      <c r="BW25" s="680"/>
      <c r="BX25" s="680"/>
      <c r="BY25" s="680"/>
      <c r="BZ25" s="680"/>
      <c r="CA25" s="680"/>
      <c r="CB25" s="751"/>
      <c r="CD25" s="693" t="s">
        <v>294</v>
      </c>
      <c r="CE25" s="690"/>
      <c r="CF25" s="690"/>
      <c r="CG25" s="690"/>
      <c r="CH25" s="690"/>
      <c r="CI25" s="690"/>
      <c r="CJ25" s="690"/>
      <c r="CK25" s="690"/>
      <c r="CL25" s="690"/>
      <c r="CM25" s="690"/>
      <c r="CN25" s="690"/>
      <c r="CO25" s="690"/>
      <c r="CP25" s="690"/>
      <c r="CQ25" s="691"/>
      <c r="CR25" s="665">
        <v>3643196</v>
      </c>
      <c r="CS25" s="666"/>
      <c r="CT25" s="666"/>
      <c r="CU25" s="666"/>
      <c r="CV25" s="666"/>
      <c r="CW25" s="666"/>
      <c r="CX25" s="666"/>
      <c r="CY25" s="667"/>
      <c r="CZ25" s="668">
        <v>11.6</v>
      </c>
      <c r="DA25" s="669"/>
      <c r="DB25" s="669"/>
      <c r="DC25" s="670"/>
      <c r="DD25" s="671">
        <v>3263816</v>
      </c>
      <c r="DE25" s="666"/>
      <c r="DF25" s="666"/>
      <c r="DG25" s="666"/>
      <c r="DH25" s="666"/>
      <c r="DI25" s="666"/>
      <c r="DJ25" s="666"/>
      <c r="DK25" s="667"/>
      <c r="DL25" s="671">
        <v>3150764</v>
      </c>
      <c r="DM25" s="666"/>
      <c r="DN25" s="666"/>
      <c r="DO25" s="666"/>
      <c r="DP25" s="666"/>
      <c r="DQ25" s="666"/>
      <c r="DR25" s="666"/>
      <c r="DS25" s="666"/>
      <c r="DT25" s="666"/>
      <c r="DU25" s="666"/>
      <c r="DV25" s="667"/>
      <c r="DW25" s="668">
        <v>20.6</v>
      </c>
      <c r="DX25" s="669"/>
      <c r="DY25" s="669"/>
      <c r="DZ25" s="669"/>
      <c r="EA25" s="669"/>
      <c r="EB25" s="669"/>
      <c r="EC25" s="706"/>
    </row>
    <row r="26" spans="2:133" ht="11.25" customHeight="1" x14ac:dyDescent="0.15">
      <c r="B26" s="646" t="s">
        <v>295</v>
      </c>
      <c r="C26" s="647"/>
      <c r="D26" s="647"/>
      <c r="E26" s="647"/>
      <c r="F26" s="647"/>
      <c r="G26" s="647"/>
      <c r="H26" s="647"/>
      <c r="I26" s="647"/>
      <c r="J26" s="647"/>
      <c r="K26" s="647"/>
      <c r="L26" s="647"/>
      <c r="M26" s="647"/>
      <c r="N26" s="647"/>
      <c r="O26" s="647"/>
      <c r="P26" s="647"/>
      <c r="Q26" s="648"/>
      <c r="R26" s="665" t="s">
        <v>129</v>
      </c>
      <c r="S26" s="675"/>
      <c r="T26" s="675"/>
      <c r="U26" s="675"/>
      <c r="V26" s="675"/>
      <c r="W26" s="675"/>
      <c r="X26" s="675"/>
      <c r="Y26" s="676"/>
      <c r="Z26" s="679" t="s">
        <v>129</v>
      </c>
      <c r="AA26" s="679"/>
      <c r="AB26" s="679"/>
      <c r="AC26" s="679"/>
      <c r="AD26" s="680" t="s">
        <v>129</v>
      </c>
      <c r="AE26" s="680"/>
      <c r="AF26" s="680"/>
      <c r="AG26" s="680"/>
      <c r="AH26" s="680"/>
      <c r="AI26" s="680"/>
      <c r="AJ26" s="680"/>
      <c r="AK26" s="680"/>
      <c r="AL26" s="668" t="s">
        <v>129</v>
      </c>
      <c r="AM26" s="677"/>
      <c r="AN26" s="677"/>
      <c r="AO26" s="681"/>
      <c r="AP26" s="758" t="s">
        <v>296</v>
      </c>
      <c r="AQ26" s="759"/>
      <c r="AR26" s="759"/>
      <c r="AS26" s="759"/>
      <c r="AT26" s="759"/>
      <c r="AU26" s="759"/>
      <c r="AV26" s="759"/>
      <c r="AW26" s="759"/>
      <c r="AX26" s="759"/>
      <c r="AY26" s="759"/>
      <c r="AZ26" s="759"/>
      <c r="BA26" s="759"/>
      <c r="BB26" s="759"/>
      <c r="BC26" s="759"/>
      <c r="BD26" s="759"/>
      <c r="BE26" s="759"/>
      <c r="BF26" s="760"/>
      <c r="BG26" s="665" t="s">
        <v>129</v>
      </c>
      <c r="BH26" s="675"/>
      <c r="BI26" s="675"/>
      <c r="BJ26" s="675"/>
      <c r="BK26" s="675"/>
      <c r="BL26" s="675"/>
      <c r="BM26" s="675"/>
      <c r="BN26" s="676"/>
      <c r="BO26" s="679" t="s">
        <v>129</v>
      </c>
      <c r="BP26" s="679"/>
      <c r="BQ26" s="679"/>
      <c r="BR26" s="679"/>
      <c r="BS26" s="680" t="s">
        <v>129</v>
      </c>
      <c r="BT26" s="680"/>
      <c r="BU26" s="680"/>
      <c r="BV26" s="680"/>
      <c r="BW26" s="680"/>
      <c r="BX26" s="680"/>
      <c r="BY26" s="680"/>
      <c r="BZ26" s="680"/>
      <c r="CA26" s="680"/>
      <c r="CB26" s="751"/>
      <c r="CD26" s="693" t="s">
        <v>297</v>
      </c>
      <c r="CE26" s="690"/>
      <c r="CF26" s="690"/>
      <c r="CG26" s="690"/>
      <c r="CH26" s="690"/>
      <c r="CI26" s="690"/>
      <c r="CJ26" s="690"/>
      <c r="CK26" s="690"/>
      <c r="CL26" s="690"/>
      <c r="CM26" s="690"/>
      <c r="CN26" s="690"/>
      <c r="CO26" s="690"/>
      <c r="CP26" s="690"/>
      <c r="CQ26" s="691"/>
      <c r="CR26" s="665">
        <v>2133042</v>
      </c>
      <c r="CS26" s="675"/>
      <c r="CT26" s="675"/>
      <c r="CU26" s="675"/>
      <c r="CV26" s="675"/>
      <c r="CW26" s="675"/>
      <c r="CX26" s="675"/>
      <c r="CY26" s="676"/>
      <c r="CZ26" s="668">
        <v>6.8</v>
      </c>
      <c r="DA26" s="669"/>
      <c r="DB26" s="669"/>
      <c r="DC26" s="670"/>
      <c r="DD26" s="671">
        <v>1962069</v>
      </c>
      <c r="DE26" s="675"/>
      <c r="DF26" s="675"/>
      <c r="DG26" s="675"/>
      <c r="DH26" s="675"/>
      <c r="DI26" s="675"/>
      <c r="DJ26" s="675"/>
      <c r="DK26" s="676"/>
      <c r="DL26" s="671" t="s">
        <v>129</v>
      </c>
      <c r="DM26" s="675"/>
      <c r="DN26" s="675"/>
      <c r="DO26" s="675"/>
      <c r="DP26" s="675"/>
      <c r="DQ26" s="675"/>
      <c r="DR26" s="675"/>
      <c r="DS26" s="675"/>
      <c r="DT26" s="675"/>
      <c r="DU26" s="675"/>
      <c r="DV26" s="676"/>
      <c r="DW26" s="668" t="s">
        <v>129</v>
      </c>
      <c r="DX26" s="669"/>
      <c r="DY26" s="669"/>
      <c r="DZ26" s="669"/>
      <c r="EA26" s="669"/>
      <c r="EB26" s="669"/>
      <c r="EC26" s="706"/>
    </row>
    <row r="27" spans="2:133" ht="11.25" customHeight="1" x14ac:dyDescent="0.15">
      <c r="B27" s="646" t="s">
        <v>298</v>
      </c>
      <c r="C27" s="647"/>
      <c r="D27" s="647"/>
      <c r="E27" s="647"/>
      <c r="F27" s="647"/>
      <c r="G27" s="647"/>
      <c r="H27" s="647"/>
      <c r="I27" s="647"/>
      <c r="J27" s="647"/>
      <c r="K27" s="647"/>
      <c r="L27" s="647"/>
      <c r="M27" s="647"/>
      <c r="N27" s="647"/>
      <c r="O27" s="647"/>
      <c r="P27" s="647"/>
      <c r="Q27" s="648"/>
      <c r="R27" s="665">
        <v>15352961</v>
      </c>
      <c r="S27" s="675"/>
      <c r="T27" s="675"/>
      <c r="U27" s="675"/>
      <c r="V27" s="675"/>
      <c r="W27" s="675"/>
      <c r="X27" s="675"/>
      <c r="Y27" s="676"/>
      <c r="Z27" s="679">
        <v>45.9</v>
      </c>
      <c r="AA27" s="679"/>
      <c r="AB27" s="679"/>
      <c r="AC27" s="679"/>
      <c r="AD27" s="680">
        <v>14130440</v>
      </c>
      <c r="AE27" s="680"/>
      <c r="AF27" s="680"/>
      <c r="AG27" s="680"/>
      <c r="AH27" s="680"/>
      <c r="AI27" s="680"/>
      <c r="AJ27" s="680"/>
      <c r="AK27" s="680"/>
      <c r="AL27" s="668">
        <v>99.699996948242188</v>
      </c>
      <c r="AM27" s="677"/>
      <c r="AN27" s="677"/>
      <c r="AO27" s="681"/>
      <c r="AP27" s="646" t="s">
        <v>299</v>
      </c>
      <c r="AQ27" s="647"/>
      <c r="AR27" s="647"/>
      <c r="AS27" s="647"/>
      <c r="AT27" s="647"/>
      <c r="AU27" s="647"/>
      <c r="AV27" s="647"/>
      <c r="AW27" s="647"/>
      <c r="AX27" s="647"/>
      <c r="AY27" s="647"/>
      <c r="AZ27" s="647"/>
      <c r="BA27" s="647"/>
      <c r="BB27" s="647"/>
      <c r="BC27" s="647"/>
      <c r="BD27" s="647"/>
      <c r="BE27" s="647"/>
      <c r="BF27" s="648"/>
      <c r="BG27" s="665">
        <v>8457641</v>
      </c>
      <c r="BH27" s="675"/>
      <c r="BI27" s="675"/>
      <c r="BJ27" s="675"/>
      <c r="BK27" s="675"/>
      <c r="BL27" s="675"/>
      <c r="BM27" s="675"/>
      <c r="BN27" s="676"/>
      <c r="BO27" s="679">
        <v>100</v>
      </c>
      <c r="BP27" s="679"/>
      <c r="BQ27" s="679"/>
      <c r="BR27" s="679"/>
      <c r="BS27" s="680">
        <v>129488</v>
      </c>
      <c r="BT27" s="680"/>
      <c r="BU27" s="680"/>
      <c r="BV27" s="680"/>
      <c r="BW27" s="680"/>
      <c r="BX27" s="680"/>
      <c r="BY27" s="680"/>
      <c r="BZ27" s="680"/>
      <c r="CA27" s="680"/>
      <c r="CB27" s="751"/>
      <c r="CD27" s="693" t="s">
        <v>300</v>
      </c>
      <c r="CE27" s="690"/>
      <c r="CF27" s="690"/>
      <c r="CG27" s="690"/>
      <c r="CH27" s="690"/>
      <c r="CI27" s="690"/>
      <c r="CJ27" s="690"/>
      <c r="CK27" s="690"/>
      <c r="CL27" s="690"/>
      <c r="CM27" s="690"/>
      <c r="CN27" s="690"/>
      <c r="CO27" s="690"/>
      <c r="CP27" s="690"/>
      <c r="CQ27" s="691"/>
      <c r="CR27" s="665">
        <v>7430355</v>
      </c>
      <c r="CS27" s="666"/>
      <c r="CT27" s="666"/>
      <c r="CU27" s="666"/>
      <c r="CV27" s="666"/>
      <c r="CW27" s="666"/>
      <c r="CX27" s="666"/>
      <c r="CY27" s="667"/>
      <c r="CZ27" s="668">
        <v>23.6</v>
      </c>
      <c r="DA27" s="669"/>
      <c r="DB27" s="669"/>
      <c r="DC27" s="670"/>
      <c r="DD27" s="671">
        <v>1613463</v>
      </c>
      <c r="DE27" s="666"/>
      <c r="DF27" s="666"/>
      <c r="DG27" s="666"/>
      <c r="DH27" s="666"/>
      <c r="DI27" s="666"/>
      <c r="DJ27" s="666"/>
      <c r="DK27" s="667"/>
      <c r="DL27" s="671">
        <v>1595658</v>
      </c>
      <c r="DM27" s="666"/>
      <c r="DN27" s="666"/>
      <c r="DO27" s="666"/>
      <c r="DP27" s="666"/>
      <c r="DQ27" s="666"/>
      <c r="DR27" s="666"/>
      <c r="DS27" s="666"/>
      <c r="DT27" s="666"/>
      <c r="DU27" s="666"/>
      <c r="DV27" s="667"/>
      <c r="DW27" s="668">
        <v>10.4</v>
      </c>
      <c r="DX27" s="669"/>
      <c r="DY27" s="669"/>
      <c r="DZ27" s="669"/>
      <c r="EA27" s="669"/>
      <c r="EB27" s="669"/>
      <c r="EC27" s="706"/>
    </row>
    <row r="28" spans="2:133" ht="11.25" customHeight="1" x14ac:dyDescent="0.15">
      <c r="B28" s="646" t="s">
        <v>301</v>
      </c>
      <c r="C28" s="647"/>
      <c r="D28" s="647"/>
      <c r="E28" s="647"/>
      <c r="F28" s="647"/>
      <c r="G28" s="647"/>
      <c r="H28" s="647"/>
      <c r="I28" s="647"/>
      <c r="J28" s="647"/>
      <c r="K28" s="647"/>
      <c r="L28" s="647"/>
      <c r="M28" s="647"/>
      <c r="N28" s="647"/>
      <c r="O28" s="647"/>
      <c r="P28" s="647"/>
      <c r="Q28" s="648"/>
      <c r="R28" s="665">
        <v>14250</v>
      </c>
      <c r="S28" s="675"/>
      <c r="T28" s="675"/>
      <c r="U28" s="675"/>
      <c r="V28" s="675"/>
      <c r="W28" s="675"/>
      <c r="X28" s="675"/>
      <c r="Y28" s="676"/>
      <c r="Z28" s="679">
        <v>0</v>
      </c>
      <c r="AA28" s="679"/>
      <c r="AB28" s="679"/>
      <c r="AC28" s="679"/>
      <c r="AD28" s="680">
        <v>14250</v>
      </c>
      <c r="AE28" s="680"/>
      <c r="AF28" s="680"/>
      <c r="AG28" s="680"/>
      <c r="AH28" s="680"/>
      <c r="AI28" s="680"/>
      <c r="AJ28" s="680"/>
      <c r="AK28" s="680"/>
      <c r="AL28" s="668">
        <v>0.1</v>
      </c>
      <c r="AM28" s="677"/>
      <c r="AN28" s="677"/>
      <c r="AO28" s="681"/>
      <c r="AP28" s="646"/>
      <c r="AQ28" s="647"/>
      <c r="AR28" s="647"/>
      <c r="AS28" s="647"/>
      <c r="AT28" s="647"/>
      <c r="AU28" s="647"/>
      <c r="AV28" s="647"/>
      <c r="AW28" s="647"/>
      <c r="AX28" s="647"/>
      <c r="AY28" s="647"/>
      <c r="AZ28" s="647"/>
      <c r="BA28" s="647"/>
      <c r="BB28" s="647"/>
      <c r="BC28" s="647"/>
      <c r="BD28" s="647"/>
      <c r="BE28" s="647"/>
      <c r="BF28" s="648"/>
      <c r="BG28" s="665"/>
      <c r="BH28" s="675"/>
      <c r="BI28" s="675"/>
      <c r="BJ28" s="675"/>
      <c r="BK28" s="675"/>
      <c r="BL28" s="675"/>
      <c r="BM28" s="675"/>
      <c r="BN28" s="676"/>
      <c r="BO28" s="679"/>
      <c r="BP28" s="679"/>
      <c r="BQ28" s="679"/>
      <c r="BR28" s="679"/>
      <c r="BS28" s="671"/>
      <c r="BT28" s="675"/>
      <c r="BU28" s="675"/>
      <c r="BV28" s="675"/>
      <c r="BW28" s="675"/>
      <c r="BX28" s="675"/>
      <c r="BY28" s="675"/>
      <c r="BZ28" s="675"/>
      <c r="CA28" s="675"/>
      <c r="CB28" s="692"/>
      <c r="CD28" s="693" t="s">
        <v>302</v>
      </c>
      <c r="CE28" s="690"/>
      <c r="CF28" s="690"/>
      <c r="CG28" s="690"/>
      <c r="CH28" s="690"/>
      <c r="CI28" s="690"/>
      <c r="CJ28" s="690"/>
      <c r="CK28" s="690"/>
      <c r="CL28" s="690"/>
      <c r="CM28" s="690"/>
      <c r="CN28" s="690"/>
      <c r="CO28" s="690"/>
      <c r="CP28" s="690"/>
      <c r="CQ28" s="691"/>
      <c r="CR28" s="665">
        <v>2590922</v>
      </c>
      <c r="CS28" s="675"/>
      <c r="CT28" s="675"/>
      <c r="CU28" s="675"/>
      <c r="CV28" s="675"/>
      <c r="CW28" s="675"/>
      <c r="CX28" s="675"/>
      <c r="CY28" s="676"/>
      <c r="CZ28" s="668">
        <v>8.1999999999999993</v>
      </c>
      <c r="DA28" s="669"/>
      <c r="DB28" s="669"/>
      <c r="DC28" s="670"/>
      <c r="DD28" s="671">
        <v>2573705</v>
      </c>
      <c r="DE28" s="675"/>
      <c r="DF28" s="675"/>
      <c r="DG28" s="675"/>
      <c r="DH28" s="675"/>
      <c r="DI28" s="675"/>
      <c r="DJ28" s="675"/>
      <c r="DK28" s="676"/>
      <c r="DL28" s="671">
        <v>2269128</v>
      </c>
      <c r="DM28" s="675"/>
      <c r="DN28" s="675"/>
      <c r="DO28" s="675"/>
      <c r="DP28" s="675"/>
      <c r="DQ28" s="675"/>
      <c r="DR28" s="675"/>
      <c r="DS28" s="675"/>
      <c r="DT28" s="675"/>
      <c r="DU28" s="675"/>
      <c r="DV28" s="676"/>
      <c r="DW28" s="668">
        <v>14.8</v>
      </c>
      <c r="DX28" s="669"/>
      <c r="DY28" s="669"/>
      <c r="DZ28" s="669"/>
      <c r="EA28" s="669"/>
      <c r="EB28" s="669"/>
      <c r="EC28" s="706"/>
    </row>
    <row r="29" spans="2:133" ht="11.25" customHeight="1" x14ac:dyDescent="0.15">
      <c r="B29" s="646" t="s">
        <v>303</v>
      </c>
      <c r="C29" s="647"/>
      <c r="D29" s="647"/>
      <c r="E29" s="647"/>
      <c r="F29" s="647"/>
      <c r="G29" s="647"/>
      <c r="H29" s="647"/>
      <c r="I29" s="647"/>
      <c r="J29" s="647"/>
      <c r="K29" s="647"/>
      <c r="L29" s="647"/>
      <c r="M29" s="647"/>
      <c r="N29" s="647"/>
      <c r="O29" s="647"/>
      <c r="P29" s="647"/>
      <c r="Q29" s="648"/>
      <c r="R29" s="665">
        <v>101491</v>
      </c>
      <c r="S29" s="675"/>
      <c r="T29" s="675"/>
      <c r="U29" s="675"/>
      <c r="V29" s="675"/>
      <c r="W29" s="675"/>
      <c r="X29" s="675"/>
      <c r="Y29" s="676"/>
      <c r="Z29" s="679">
        <v>0.3</v>
      </c>
      <c r="AA29" s="679"/>
      <c r="AB29" s="679"/>
      <c r="AC29" s="679"/>
      <c r="AD29" s="680" t="s">
        <v>129</v>
      </c>
      <c r="AE29" s="680"/>
      <c r="AF29" s="680"/>
      <c r="AG29" s="680"/>
      <c r="AH29" s="680"/>
      <c r="AI29" s="680"/>
      <c r="AJ29" s="680"/>
      <c r="AK29" s="680"/>
      <c r="AL29" s="668" t="s">
        <v>129</v>
      </c>
      <c r="AM29" s="677"/>
      <c r="AN29" s="677"/>
      <c r="AO29" s="681"/>
      <c r="AP29" s="649"/>
      <c r="AQ29" s="650"/>
      <c r="AR29" s="650"/>
      <c r="AS29" s="650"/>
      <c r="AT29" s="650"/>
      <c r="AU29" s="650"/>
      <c r="AV29" s="650"/>
      <c r="AW29" s="650"/>
      <c r="AX29" s="650"/>
      <c r="AY29" s="650"/>
      <c r="AZ29" s="650"/>
      <c r="BA29" s="650"/>
      <c r="BB29" s="650"/>
      <c r="BC29" s="650"/>
      <c r="BD29" s="650"/>
      <c r="BE29" s="650"/>
      <c r="BF29" s="651"/>
      <c r="BG29" s="665"/>
      <c r="BH29" s="675"/>
      <c r="BI29" s="675"/>
      <c r="BJ29" s="675"/>
      <c r="BK29" s="675"/>
      <c r="BL29" s="675"/>
      <c r="BM29" s="675"/>
      <c r="BN29" s="676"/>
      <c r="BO29" s="679"/>
      <c r="BP29" s="679"/>
      <c r="BQ29" s="679"/>
      <c r="BR29" s="679"/>
      <c r="BS29" s="680"/>
      <c r="BT29" s="680"/>
      <c r="BU29" s="680"/>
      <c r="BV29" s="680"/>
      <c r="BW29" s="680"/>
      <c r="BX29" s="680"/>
      <c r="BY29" s="680"/>
      <c r="BZ29" s="680"/>
      <c r="CA29" s="680"/>
      <c r="CB29" s="751"/>
      <c r="CD29" s="752" t="s">
        <v>304</v>
      </c>
      <c r="CE29" s="753"/>
      <c r="CF29" s="693" t="s">
        <v>70</v>
      </c>
      <c r="CG29" s="690"/>
      <c r="CH29" s="690"/>
      <c r="CI29" s="690"/>
      <c r="CJ29" s="690"/>
      <c r="CK29" s="690"/>
      <c r="CL29" s="690"/>
      <c r="CM29" s="690"/>
      <c r="CN29" s="690"/>
      <c r="CO29" s="690"/>
      <c r="CP29" s="690"/>
      <c r="CQ29" s="691"/>
      <c r="CR29" s="665">
        <v>2590915</v>
      </c>
      <c r="CS29" s="666"/>
      <c r="CT29" s="666"/>
      <c r="CU29" s="666"/>
      <c r="CV29" s="666"/>
      <c r="CW29" s="666"/>
      <c r="CX29" s="666"/>
      <c r="CY29" s="667"/>
      <c r="CZ29" s="668">
        <v>8.1999999999999993</v>
      </c>
      <c r="DA29" s="669"/>
      <c r="DB29" s="669"/>
      <c r="DC29" s="670"/>
      <c r="DD29" s="671">
        <v>2573698</v>
      </c>
      <c r="DE29" s="666"/>
      <c r="DF29" s="666"/>
      <c r="DG29" s="666"/>
      <c r="DH29" s="666"/>
      <c r="DI29" s="666"/>
      <c r="DJ29" s="666"/>
      <c r="DK29" s="667"/>
      <c r="DL29" s="671">
        <v>2269121</v>
      </c>
      <c r="DM29" s="666"/>
      <c r="DN29" s="666"/>
      <c r="DO29" s="666"/>
      <c r="DP29" s="666"/>
      <c r="DQ29" s="666"/>
      <c r="DR29" s="666"/>
      <c r="DS29" s="666"/>
      <c r="DT29" s="666"/>
      <c r="DU29" s="666"/>
      <c r="DV29" s="667"/>
      <c r="DW29" s="668">
        <v>14.8</v>
      </c>
      <c r="DX29" s="669"/>
      <c r="DY29" s="669"/>
      <c r="DZ29" s="669"/>
      <c r="EA29" s="669"/>
      <c r="EB29" s="669"/>
      <c r="EC29" s="706"/>
    </row>
    <row r="30" spans="2:133" ht="11.25" customHeight="1" x14ac:dyDescent="0.15">
      <c r="B30" s="646" t="s">
        <v>305</v>
      </c>
      <c r="C30" s="647"/>
      <c r="D30" s="647"/>
      <c r="E30" s="647"/>
      <c r="F30" s="647"/>
      <c r="G30" s="647"/>
      <c r="H30" s="647"/>
      <c r="I30" s="647"/>
      <c r="J30" s="647"/>
      <c r="K30" s="647"/>
      <c r="L30" s="647"/>
      <c r="M30" s="647"/>
      <c r="N30" s="647"/>
      <c r="O30" s="647"/>
      <c r="P30" s="647"/>
      <c r="Q30" s="648"/>
      <c r="R30" s="665">
        <v>156816</v>
      </c>
      <c r="S30" s="675"/>
      <c r="T30" s="675"/>
      <c r="U30" s="675"/>
      <c r="V30" s="675"/>
      <c r="W30" s="675"/>
      <c r="X30" s="675"/>
      <c r="Y30" s="676"/>
      <c r="Z30" s="679">
        <v>0.5</v>
      </c>
      <c r="AA30" s="679"/>
      <c r="AB30" s="679"/>
      <c r="AC30" s="679"/>
      <c r="AD30" s="680" t="s">
        <v>129</v>
      </c>
      <c r="AE30" s="680"/>
      <c r="AF30" s="680"/>
      <c r="AG30" s="680"/>
      <c r="AH30" s="680"/>
      <c r="AI30" s="680"/>
      <c r="AJ30" s="680"/>
      <c r="AK30" s="680"/>
      <c r="AL30" s="668" t="s">
        <v>129</v>
      </c>
      <c r="AM30" s="677"/>
      <c r="AN30" s="677"/>
      <c r="AO30" s="681"/>
      <c r="AP30" s="724" t="s">
        <v>223</v>
      </c>
      <c r="AQ30" s="725"/>
      <c r="AR30" s="725"/>
      <c r="AS30" s="725"/>
      <c r="AT30" s="725"/>
      <c r="AU30" s="725"/>
      <c r="AV30" s="725"/>
      <c r="AW30" s="725"/>
      <c r="AX30" s="725"/>
      <c r="AY30" s="725"/>
      <c r="AZ30" s="725"/>
      <c r="BA30" s="725"/>
      <c r="BB30" s="725"/>
      <c r="BC30" s="725"/>
      <c r="BD30" s="725"/>
      <c r="BE30" s="725"/>
      <c r="BF30" s="726"/>
      <c r="BG30" s="724" t="s">
        <v>306</v>
      </c>
      <c r="BH30" s="749"/>
      <c r="BI30" s="749"/>
      <c r="BJ30" s="749"/>
      <c r="BK30" s="749"/>
      <c r="BL30" s="749"/>
      <c r="BM30" s="749"/>
      <c r="BN30" s="749"/>
      <c r="BO30" s="749"/>
      <c r="BP30" s="749"/>
      <c r="BQ30" s="750"/>
      <c r="BR30" s="724" t="s">
        <v>307</v>
      </c>
      <c r="BS30" s="749"/>
      <c r="BT30" s="749"/>
      <c r="BU30" s="749"/>
      <c r="BV30" s="749"/>
      <c r="BW30" s="749"/>
      <c r="BX30" s="749"/>
      <c r="BY30" s="749"/>
      <c r="BZ30" s="749"/>
      <c r="CA30" s="749"/>
      <c r="CB30" s="750"/>
      <c r="CD30" s="754"/>
      <c r="CE30" s="755"/>
      <c r="CF30" s="693" t="s">
        <v>308</v>
      </c>
      <c r="CG30" s="690"/>
      <c r="CH30" s="690"/>
      <c r="CI30" s="690"/>
      <c r="CJ30" s="690"/>
      <c r="CK30" s="690"/>
      <c r="CL30" s="690"/>
      <c r="CM30" s="690"/>
      <c r="CN30" s="690"/>
      <c r="CO30" s="690"/>
      <c r="CP30" s="690"/>
      <c r="CQ30" s="691"/>
      <c r="CR30" s="665">
        <v>2496570</v>
      </c>
      <c r="CS30" s="675"/>
      <c r="CT30" s="675"/>
      <c r="CU30" s="675"/>
      <c r="CV30" s="675"/>
      <c r="CW30" s="675"/>
      <c r="CX30" s="675"/>
      <c r="CY30" s="676"/>
      <c r="CZ30" s="668">
        <v>7.9</v>
      </c>
      <c r="DA30" s="669"/>
      <c r="DB30" s="669"/>
      <c r="DC30" s="670"/>
      <c r="DD30" s="671">
        <v>2481606</v>
      </c>
      <c r="DE30" s="675"/>
      <c r="DF30" s="675"/>
      <c r="DG30" s="675"/>
      <c r="DH30" s="675"/>
      <c r="DI30" s="675"/>
      <c r="DJ30" s="675"/>
      <c r="DK30" s="676"/>
      <c r="DL30" s="671">
        <v>2177029</v>
      </c>
      <c r="DM30" s="675"/>
      <c r="DN30" s="675"/>
      <c r="DO30" s="675"/>
      <c r="DP30" s="675"/>
      <c r="DQ30" s="675"/>
      <c r="DR30" s="675"/>
      <c r="DS30" s="675"/>
      <c r="DT30" s="675"/>
      <c r="DU30" s="675"/>
      <c r="DV30" s="676"/>
      <c r="DW30" s="668">
        <v>14.2</v>
      </c>
      <c r="DX30" s="669"/>
      <c r="DY30" s="669"/>
      <c r="DZ30" s="669"/>
      <c r="EA30" s="669"/>
      <c r="EB30" s="669"/>
      <c r="EC30" s="706"/>
    </row>
    <row r="31" spans="2:133" ht="11.25" customHeight="1" x14ac:dyDescent="0.15">
      <c r="B31" s="646" t="s">
        <v>309</v>
      </c>
      <c r="C31" s="647"/>
      <c r="D31" s="647"/>
      <c r="E31" s="647"/>
      <c r="F31" s="647"/>
      <c r="G31" s="647"/>
      <c r="H31" s="647"/>
      <c r="I31" s="647"/>
      <c r="J31" s="647"/>
      <c r="K31" s="647"/>
      <c r="L31" s="647"/>
      <c r="M31" s="647"/>
      <c r="N31" s="647"/>
      <c r="O31" s="647"/>
      <c r="P31" s="647"/>
      <c r="Q31" s="648"/>
      <c r="R31" s="665">
        <v>47988</v>
      </c>
      <c r="S31" s="675"/>
      <c r="T31" s="675"/>
      <c r="U31" s="675"/>
      <c r="V31" s="675"/>
      <c r="W31" s="675"/>
      <c r="X31" s="675"/>
      <c r="Y31" s="676"/>
      <c r="Z31" s="679">
        <v>0.1</v>
      </c>
      <c r="AA31" s="679"/>
      <c r="AB31" s="679"/>
      <c r="AC31" s="679"/>
      <c r="AD31" s="680" t="s">
        <v>129</v>
      </c>
      <c r="AE31" s="680"/>
      <c r="AF31" s="680"/>
      <c r="AG31" s="680"/>
      <c r="AH31" s="680"/>
      <c r="AI31" s="680"/>
      <c r="AJ31" s="680"/>
      <c r="AK31" s="680"/>
      <c r="AL31" s="668" t="s">
        <v>129</v>
      </c>
      <c r="AM31" s="677"/>
      <c r="AN31" s="677"/>
      <c r="AO31" s="681"/>
      <c r="AP31" s="731" t="s">
        <v>310</v>
      </c>
      <c r="AQ31" s="732"/>
      <c r="AR31" s="732"/>
      <c r="AS31" s="732"/>
      <c r="AT31" s="737" t="s">
        <v>311</v>
      </c>
      <c r="AU31" s="360"/>
      <c r="AV31" s="360"/>
      <c r="AW31" s="360"/>
      <c r="AX31" s="742" t="s">
        <v>188</v>
      </c>
      <c r="AY31" s="743"/>
      <c r="AZ31" s="743"/>
      <c r="BA31" s="743"/>
      <c r="BB31" s="743"/>
      <c r="BC31" s="743"/>
      <c r="BD31" s="743"/>
      <c r="BE31" s="743"/>
      <c r="BF31" s="744"/>
      <c r="BG31" s="745">
        <v>99.2</v>
      </c>
      <c r="BH31" s="746"/>
      <c r="BI31" s="746"/>
      <c r="BJ31" s="746"/>
      <c r="BK31" s="746"/>
      <c r="BL31" s="746"/>
      <c r="BM31" s="747">
        <v>93.2</v>
      </c>
      <c r="BN31" s="746"/>
      <c r="BO31" s="746"/>
      <c r="BP31" s="746"/>
      <c r="BQ31" s="748"/>
      <c r="BR31" s="745">
        <v>98.6</v>
      </c>
      <c r="BS31" s="746"/>
      <c r="BT31" s="746"/>
      <c r="BU31" s="746"/>
      <c r="BV31" s="746"/>
      <c r="BW31" s="746"/>
      <c r="BX31" s="747">
        <v>93</v>
      </c>
      <c r="BY31" s="746"/>
      <c r="BZ31" s="746"/>
      <c r="CA31" s="746"/>
      <c r="CB31" s="748"/>
      <c r="CD31" s="754"/>
      <c r="CE31" s="755"/>
      <c r="CF31" s="693" t="s">
        <v>312</v>
      </c>
      <c r="CG31" s="690"/>
      <c r="CH31" s="690"/>
      <c r="CI31" s="690"/>
      <c r="CJ31" s="690"/>
      <c r="CK31" s="690"/>
      <c r="CL31" s="690"/>
      <c r="CM31" s="690"/>
      <c r="CN31" s="690"/>
      <c r="CO31" s="690"/>
      <c r="CP31" s="690"/>
      <c r="CQ31" s="691"/>
      <c r="CR31" s="665">
        <v>94345</v>
      </c>
      <c r="CS31" s="666"/>
      <c r="CT31" s="666"/>
      <c r="CU31" s="666"/>
      <c r="CV31" s="666"/>
      <c r="CW31" s="666"/>
      <c r="CX31" s="666"/>
      <c r="CY31" s="667"/>
      <c r="CZ31" s="668">
        <v>0.3</v>
      </c>
      <c r="DA31" s="669"/>
      <c r="DB31" s="669"/>
      <c r="DC31" s="670"/>
      <c r="DD31" s="671">
        <v>92092</v>
      </c>
      <c r="DE31" s="666"/>
      <c r="DF31" s="666"/>
      <c r="DG31" s="666"/>
      <c r="DH31" s="666"/>
      <c r="DI31" s="666"/>
      <c r="DJ31" s="666"/>
      <c r="DK31" s="667"/>
      <c r="DL31" s="671">
        <v>92092</v>
      </c>
      <c r="DM31" s="666"/>
      <c r="DN31" s="666"/>
      <c r="DO31" s="666"/>
      <c r="DP31" s="666"/>
      <c r="DQ31" s="666"/>
      <c r="DR31" s="666"/>
      <c r="DS31" s="666"/>
      <c r="DT31" s="666"/>
      <c r="DU31" s="666"/>
      <c r="DV31" s="667"/>
      <c r="DW31" s="668">
        <v>0.6</v>
      </c>
      <c r="DX31" s="669"/>
      <c r="DY31" s="669"/>
      <c r="DZ31" s="669"/>
      <c r="EA31" s="669"/>
      <c r="EB31" s="669"/>
      <c r="EC31" s="706"/>
    </row>
    <row r="32" spans="2:133" ht="11.25" customHeight="1" x14ac:dyDescent="0.15">
      <c r="B32" s="646" t="s">
        <v>313</v>
      </c>
      <c r="C32" s="647"/>
      <c r="D32" s="647"/>
      <c r="E32" s="647"/>
      <c r="F32" s="647"/>
      <c r="G32" s="647"/>
      <c r="H32" s="647"/>
      <c r="I32" s="647"/>
      <c r="J32" s="647"/>
      <c r="K32" s="647"/>
      <c r="L32" s="647"/>
      <c r="M32" s="647"/>
      <c r="N32" s="647"/>
      <c r="O32" s="647"/>
      <c r="P32" s="647"/>
      <c r="Q32" s="648"/>
      <c r="R32" s="665">
        <v>6104062</v>
      </c>
      <c r="S32" s="675"/>
      <c r="T32" s="675"/>
      <c r="U32" s="675"/>
      <c r="V32" s="675"/>
      <c r="W32" s="675"/>
      <c r="X32" s="675"/>
      <c r="Y32" s="676"/>
      <c r="Z32" s="679">
        <v>18.3</v>
      </c>
      <c r="AA32" s="679"/>
      <c r="AB32" s="679"/>
      <c r="AC32" s="679"/>
      <c r="AD32" s="680" t="s">
        <v>129</v>
      </c>
      <c r="AE32" s="680"/>
      <c r="AF32" s="680"/>
      <c r="AG32" s="680"/>
      <c r="AH32" s="680"/>
      <c r="AI32" s="680"/>
      <c r="AJ32" s="680"/>
      <c r="AK32" s="680"/>
      <c r="AL32" s="668" t="s">
        <v>129</v>
      </c>
      <c r="AM32" s="677"/>
      <c r="AN32" s="677"/>
      <c r="AO32" s="681"/>
      <c r="AP32" s="733"/>
      <c r="AQ32" s="734"/>
      <c r="AR32" s="734"/>
      <c r="AS32" s="734"/>
      <c r="AT32" s="738"/>
      <c r="AU32" s="361" t="s">
        <v>314</v>
      </c>
      <c r="AV32" s="361"/>
      <c r="AW32" s="361"/>
      <c r="AX32" s="646" t="s">
        <v>315</v>
      </c>
      <c r="AY32" s="647"/>
      <c r="AZ32" s="647"/>
      <c r="BA32" s="647"/>
      <c r="BB32" s="647"/>
      <c r="BC32" s="647"/>
      <c r="BD32" s="647"/>
      <c r="BE32" s="647"/>
      <c r="BF32" s="648"/>
      <c r="BG32" s="740">
        <v>99.4</v>
      </c>
      <c r="BH32" s="666"/>
      <c r="BI32" s="666"/>
      <c r="BJ32" s="666"/>
      <c r="BK32" s="666"/>
      <c r="BL32" s="666"/>
      <c r="BM32" s="677">
        <v>97</v>
      </c>
      <c r="BN32" s="741"/>
      <c r="BO32" s="741"/>
      <c r="BP32" s="741"/>
      <c r="BQ32" s="689"/>
      <c r="BR32" s="740">
        <v>99</v>
      </c>
      <c r="BS32" s="666"/>
      <c r="BT32" s="666"/>
      <c r="BU32" s="666"/>
      <c r="BV32" s="666"/>
      <c r="BW32" s="666"/>
      <c r="BX32" s="677">
        <v>96.5</v>
      </c>
      <c r="BY32" s="741"/>
      <c r="BZ32" s="741"/>
      <c r="CA32" s="741"/>
      <c r="CB32" s="689"/>
      <c r="CD32" s="756"/>
      <c r="CE32" s="757"/>
      <c r="CF32" s="693" t="s">
        <v>316</v>
      </c>
      <c r="CG32" s="690"/>
      <c r="CH32" s="690"/>
      <c r="CI32" s="690"/>
      <c r="CJ32" s="690"/>
      <c r="CK32" s="690"/>
      <c r="CL32" s="690"/>
      <c r="CM32" s="690"/>
      <c r="CN32" s="690"/>
      <c r="CO32" s="690"/>
      <c r="CP32" s="690"/>
      <c r="CQ32" s="691"/>
      <c r="CR32" s="665">
        <v>7</v>
      </c>
      <c r="CS32" s="675"/>
      <c r="CT32" s="675"/>
      <c r="CU32" s="675"/>
      <c r="CV32" s="675"/>
      <c r="CW32" s="675"/>
      <c r="CX32" s="675"/>
      <c r="CY32" s="676"/>
      <c r="CZ32" s="668">
        <v>0</v>
      </c>
      <c r="DA32" s="669"/>
      <c r="DB32" s="669"/>
      <c r="DC32" s="670"/>
      <c r="DD32" s="671">
        <v>7</v>
      </c>
      <c r="DE32" s="675"/>
      <c r="DF32" s="675"/>
      <c r="DG32" s="675"/>
      <c r="DH32" s="675"/>
      <c r="DI32" s="675"/>
      <c r="DJ32" s="675"/>
      <c r="DK32" s="676"/>
      <c r="DL32" s="671">
        <v>7</v>
      </c>
      <c r="DM32" s="675"/>
      <c r="DN32" s="675"/>
      <c r="DO32" s="675"/>
      <c r="DP32" s="675"/>
      <c r="DQ32" s="675"/>
      <c r="DR32" s="675"/>
      <c r="DS32" s="675"/>
      <c r="DT32" s="675"/>
      <c r="DU32" s="675"/>
      <c r="DV32" s="676"/>
      <c r="DW32" s="668">
        <v>0</v>
      </c>
      <c r="DX32" s="669"/>
      <c r="DY32" s="669"/>
      <c r="DZ32" s="669"/>
      <c r="EA32" s="669"/>
      <c r="EB32" s="669"/>
      <c r="EC32" s="706"/>
    </row>
    <row r="33" spans="2:133" ht="11.25" customHeight="1" x14ac:dyDescent="0.15">
      <c r="B33" s="727" t="s">
        <v>317</v>
      </c>
      <c r="C33" s="728"/>
      <c r="D33" s="728"/>
      <c r="E33" s="728"/>
      <c r="F33" s="728"/>
      <c r="G33" s="728"/>
      <c r="H33" s="728"/>
      <c r="I33" s="728"/>
      <c r="J33" s="728"/>
      <c r="K33" s="728"/>
      <c r="L33" s="728"/>
      <c r="M33" s="728"/>
      <c r="N33" s="728"/>
      <c r="O33" s="728"/>
      <c r="P33" s="728"/>
      <c r="Q33" s="729"/>
      <c r="R33" s="665" t="s">
        <v>129</v>
      </c>
      <c r="S33" s="675"/>
      <c r="T33" s="675"/>
      <c r="U33" s="675"/>
      <c r="V33" s="675"/>
      <c r="W33" s="675"/>
      <c r="X33" s="675"/>
      <c r="Y33" s="676"/>
      <c r="Z33" s="679" t="s">
        <v>129</v>
      </c>
      <c r="AA33" s="679"/>
      <c r="AB33" s="679"/>
      <c r="AC33" s="679"/>
      <c r="AD33" s="680" t="s">
        <v>129</v>
      </c>
      <c r="AE33" s="680"/>
      <c r="AF33" s="680"/>
      <c r="AG33" s="680"/>
      <c r="AH33" s="680"/>
      <c r="AI33" s="680"/>
      <c r="AJ33" s="680"/>
      <c r="AK33" s="680"/>
      <c r="AL33" s="668" t="s">
        <v>129</v>
      </c>
      <c r="AM33" s="677"/>
      <c r="AN33" s="677"/>
      <c r="AO33" s="681"/>
      <c r="AP33" s="735"/>
      <c r="AQ33" s="736"/>
      <c r="AR33" s="736"/>
      <c r="AS33" s="736"/>
      <c r="AT33" s="739"/>
      <c r="AU33" s="362"/>
      <c r="AV33" s="362"/>
      <c r="AW33" s="362"/>
      <c r="AX33" s="649" t="s">
        <v>318</v>
      </c>
      <c r="AY33" s="650"/>
      <c r="AZ33" s="650"/>
      <c r="BA33" s="650"/>
      <c r="BB33" s="650"/>
      <c r="BC33" s="650"/>
      <c r="BD33" s="650"/>
      <c r="BE33" s="650"/>
      <c r="BF33" s="651"/>
      <c r="BG33" s="730">
        <v>99.1</v>
      </c>
      <c r="BH33" s="653"/>
      <c r="BI33" s="653"/>
      <c r="BJ33" s="653"/>
      <c r="BK33" s="653"/>
      <c r="BL33" s="653"/>
      <c r="BM33" s="697">
        <v>89.8</v>
      </c>
      <c r="BN33" s="653"/>
      <c r="BO33" s="653"/>
      <c r="BP33" s="653"/>
      <c r="BQ33" s="683"/>
      <c r="BR33" s="730">
        <v>98.1</v>
      </c>
      <c r="BS33" s="653"/>
      <c r="BT33" s="653"/>
      <c r="BU33" s="653"/>
      <c r="BV33" s="653"/>
      <c r="BW33" s="653"/>
      <c r="BX33" s="697">
        <v>89.8</v>
      </c>
      <c r="BY33" s="653"/>
      <c r="BZ33" s="653"/>
      <c r="CA33" s="653"/>
      <c r="CB33" s="683"/>
      <c r="CD33" s="693" t="s">
        <v>319</v>
      </c>
      <c r="CE33" s="690"/>
      <c r="CF33" s="690"/>
      <c r="CG33" s="690"/>
      <c r="CH33" s="690"/>
      <c r="CI33" s="690"/>
      <c r="CJ33" s="690"/>
      <c r="CK33" s="690"/>
      <c r="CL33" s="690"/>
      <c r="CM33" s="690"/>
      <c r="CN33" s="690"/>
      <c r="CO33" s="690"/>
      <c r="CP33" s="690"/>
      <c r="CQ33" s="691"/>
      <c r="CR33" s="665">
        <v>15494167</v>
      </c>
      <c r="CS33" s="666"/>
      <c r="CT33" s="666"/>
      <c r="CU33" s="666"/>
      <c r="CV33" s="666"/>
      <c r="CW33" s="666"/>
      <c r="CX33" s="666"/>
      <c r="CY33" s="667"/>
      <c r="CZ33" s="668">
        <v>49.2</v>
      </c>
      <c r="DA33" s="669"/>
      <c r="DB33" s="669"/>
      <c r="DC33" s="670"/>
      <c r="DD33" s="671">
        <v>10299556</v>
      </c>
      <c r="DE33" s="666"/>
      <c r="DF33" s="666"/>
      <c r="DG33" s="666"/>
      <c r="DH33" s="666"/>
      <c r="DI33" s="666"/>
      <c r="DJ33" s="666"/>
      <c r="DK33" s="667"/>
      <c r="DL33" s="671">
        <v>5732779</v>
      </c>
      <c r="DM33" s="666"/>
      <c r="DN33" s="666"/>
      <c r="DO33" s="666"/>
      <c r="DP33" s="666"/>
      <c r="DQ33" s="666"/>
      <c r="DR33" s="666"/>
      <c r="DS33" s="666"/>
      <c r="DT33" s="666"/>
      <c r="DU33" s="666"/>
      <c r="DV33" s="667"/>
      <c r="DW33" s="668">
        <v>37.5</v>
      </c>
      <c r="DX33" s="669"/>
      <c r="DY33" s="669"/>
      <c r="DZ33" s="669"/>
      <c r="EA33" s="669"/>
      <c r="EB33" s="669"/>
      <c r="EC33" s="706"/>
    </row>
    <row r="34" spans="2:133" ht="11.25" customHeight="1" x14ac:dyDescent="0.15">
      <c r="B34" s="646" t="s">
        <v>320</v>
      </c>
      <c r="C34" s="647"/>
      <c r="D34" s="647"/>
      <c r="E34" s="647"/>
      <c r="F34" s="647"/>
      <c r="G34" s="647"/>
      <c r="H34" s="647"/>
      <c r="I34" s="647"/>
      <c r="J34" s="647"/>
      <c r="K34" s="647"/>
      <c r="L34" s="647"/>
      <c r="M34" s="647"/>
      <c r="N34" s="647"/>
      <c r="O34" s="647"/>
      <c r="P34" s="647"/>
      <c r="Q34" s="648"/>
      <c r="R34" s="665">
        <v>2249155</v>
      </c>
      <c r="S34" s="675"/>
      <c r="T34" s="675"/>
      <c r="U34" s="675"/>
      <c r="V34" s="675"/>
      <c r="W34" s="675"/>
      <c r="X34" s="675"/>
      <c r="Y34" s="676"/>
      <c r="Z34" s="679">
        <v>6.7</v>
      </c>
      <c r="AA34" s="679"/>
      <c r="AB34" s="679"/>
      <c r="AC34" s="679"/>
      <c r="AD34" s="680" t="s">
        <v>129</v>
      </c>
      <c r="AE34" s="680"/>
      <c r="AF34" s="680"/>
      <c r="AG34" s="680"/>
      <c r="AH34" s="680"/>
      <c r="AI34" s="680"/>
      <c r="AJ34" s="680"/>
      <c r="AK34" s="680"/>
      <c r="AL34" s="668" t="s">
        <v>129</v>
      </c>
      <c r="AM34" s="677"/>
      <c r="AN34" s="677"/>
      <c r="AO34" s="681"/>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3" t="s">
        <v>321</v>
      </c>
      <c r="CE34" s="690"/>
      <c r="CF34" s="690"/>
      <c r="CG34" s="690"/>
      <c r="CH34" s="690"/>
      <c r="CI34" s="690"/>
      <c r="CJ34" s="690"/>
      <c r="CK34" s="690"/>
      <c r="CL34" s="690"/>
      <c r="CM34" s="690"/>
      <c r="CN34" s="690"/>
      <c r="CO34" s="690"/>
      <c r="CP34" s="690"/>
      <c r="CQ34" s="691"/>
      <c r="CR34" s="665">
        <v>4404762</v>
      </c>
      <c r="CS34" s="675"/>
      <c r="CT34" s="675"/>
      <c r="CU34" s="675"/>
      <c r="CV34" s="675"/>
      <c r="CW34" s="675"/>
      <c r="CX34" s="675"/>
      <c r="CY34" s="676"/>
      <c r="CZ34" s="668">
        <v>14</v>
      </c>
      <c r="DA34" s="669"/>
      <c r="DB34" s="669"/>
      <c r="DC34" s="670"/>
      <c r="DD34" s="671">
        <v>2521281</v>
      </c>
      <c r="DE34" s="675"/>
      <c r="DF34" s="675"/>
      <c r="DG34" s="675"/>
      <c r="DH34" s="675"/>
      <c r="DI34" s="675"/>
      <c r="DJ34" s="675"/>
      <c r="DK34" s="676"/>
      <c r="DL34" s="671">
        <v>2337196</v>
      </c>
      <c r="DM34" s="675"/>
      <c r="DN34" s="675"/>
      <c r="DO34" s="675"/>
      <c r="DP34" s="675"/>
      <c r="DQ34" s="675"/>
      <c r="DR34" s="675"/>
      <c r="DS34" s="675"/>
      <c r="DT34" s="675"/>
      <c r="DU34" s="675"/>
      <c r="DV34" s="676"/>
      <c r="DW34" s="668">
        <v>15.3</v>
      </c>
      <c r="DX34" s="669"/>
      <c r="DY34" s="669"/>
      <c r="DZ34" s="669"/>
      <c r="EA34" s="669"/>
      <c r="EB34" s="669"/>
      <c r="EC34" s="706"/>
    </row>
    <row r="35" spans="2:133" ht="11.25" customHeight="1" x14ac:dyDescent="0.15">
      <c r="B35" s="646" t="s">
        <v>322</v>
      </c>
      <c r="C35" s="647"/>
      <c r="D35" s="647"/>
      <c r="E35" s="647"/>
      <c r="F35" s="647"/>
      <c r="G35" s="647"/>
      <c r="H35" s="647"/>
      <c r="I35" s="647"/>
      <c r="J35" s="647"/>
      <c r="K35" s="647"/>
      <c r="L35" s="647"/>
      <c r="M35" s="647"/>
      <c r="N35" s="647"/>
      <c r="O35" s="647"/>
      <c r="P35" s="647"/>
      <c r="Q35" s="648"/>
      <c r="R35" s="665">
        <v>103350</v>
      </c>
      <c r="S35" s="675"/>
      <c r="T35" s="675"/>
      <c r="U35" s="675"/>
      <c r="V35" s="675"/>
      <c r="W35" s="675"/>
      <c r="X35" s="675"/>
      <c r="Y35" s="676"/>
      <c r="Z35" s="679">
        <v>0.3</v>
      </c>
      <c r="AA35" s="679"/>
      <c r="AB35" s="679"/>
      <c r="AC35" s="679"/>
      <c r="AD35" s="680">
        <v>32425</v>
      </c>
      <c r="AE35" s="680"/>
      <c r="AF35" s="680"/>
      <c r="AG35" s="680"/>
      <c r="AH35" s="680"/>
      <c r="AI35" s="680"/>
      <c r="AJ35" s="680"/>
      <c r="AK35" s="680"/>
      <c r="AL35" s="668">
        <v>0.2</v>
      </c>
      <c r="AM35" s="677"/>
      <c r="AN35" s="677"/>
      <c r="AO35" s="681"/>
      <c r="AP35" s="218"/>
      <c r="AQ35" s="724" t="s">
        <v>323</v>
      </c>
      <c r="AR35" s="725"/>
      <c r="AS35" s="725"/>
      <c r="AT35" s="725"/>
      <c r="AU35" s="725"/>
      <c r="AV35" s="725"/>
      <c r="AW35" s="725"/>
      <c r="AX35" s="725"/>
      <c r="AY35" s="725"/>
      <c r="AZ35" s="725"/>
      <c r="BA35" s="725"/>
      <c r="BB35" s="725"/>
      <c r="BC35" s="725"/>
      <c r="BD35" s="725"/>
      <c r="BE35" s="725"/>
      <c r="BF35" s="726"/>
      <c r="BG35" s="724" t="s">
        <v>324</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3" t="s">
        <v>325</v>
      </c>
      <c r="CE35" s="690"/>
      <c r="CF35" s="690"/>
      <c r="CG35" s="690"/>
      <c r="CH35" s="690"/>
      <c r="CI35" s="690"/>
      <c r="CJ35" s="690"/>
      <c r="CK35" s="690"/>
      <c r="CL35" s="690"/>
      <c r="CM35" s="690"/>
      <c r="CN35" s="690"/>
      <c r="CO35" s="690"/>
      <c r="CP35" s="690"/>
      <c r="CQ35" s="691"/>
      <c r="CR35" s="665">
        <v>839638</v>
      </c>
      <c r="CS35" s="666"/>
      <c r="CT35" s="666"/>
      <c r="CU35" s="666"/>
      <c r="CV35" s="666"/>
      <c r="CW35" s="666"/>
      <c r="CX35" s="666"/>
      <c r="CY35" s="667"/>
      <c r="CZ35" s="668">
        <v>2.7</v>
      </c>
      <c r="DA35" s="669"/>
      <c r="DB35" s="669"/>
      <c r="DC35" s="670"/>
      <c r="DD35" s="671">
        <v>717791</v>
      </c>
      <c r="DE35" s="666"/>
      <c r="DF35" s="666"/>
      <c r="DG35" s="666"/>
      <c r="DH35" s="666"/>
      <c r="DI35" s="666"/>
      <c r="DJ35" s="666"/>
      <c r="DK35" s="667"/>
      <c r="DL35" s="671">
        <v>276376</v>
      </c>
      <c r="DM35" s="666"/>
      <c r="DN35" s="666"/>
      <c r="DO35" s="666"/>
      <c r="DP35" s="666"/>
      <c r="DQ35" s="666"/>
      <c r="DR35" s="666"/>
      <c r="DS35" s="666"/>
      <c r="DT35" s="666"/>
      <c r="DU35" s="666"/>
      <c r="DV35" s="667"/>
      <c r="DW35" s="668">
        <v>1.8</v>
      </c>
      <c r="DX35" s="669"/>
      <c r="DY35" s="669"/>
      <c r="DZ35" s="669"/>
      <c r="EA35" s="669"/>
      <c r="EB35" s="669"/>
      <c r="EC35" s="706"/>
    </row>
    <row r="36" spans="2:133" ht="11.25" customHeight="1" x14ac:dyDescent="0.15">
      <c r="B36" s="646" t="s">
        <v>326</v>
      </c>
      <c r="C36" s="647"/>
      <c r="D36" s="647"/>
      <c r="E36" s="647"/>
      <c r="F36" s="647"/>
      <c r="G36" s="647"/>
      <c r="H36" s="647"/>
      <c r="I36" s="647"/>
      <c r="J36" s="647"/>
      <c r="K36" s="647"/>
      <c r="L36" s="647"/>
      <c r="M36" s="647"/>
      <c r="N36" s="647"/>
      <c r="O36" s="647"/>
      <c r="P36" s="647"/>
      <c r="Q36" s="648"/>
      <c r="R36" s="665">
        <v>3209974</v>
      </c>
      <c r="S36" s="675"/>
      <c r="T36" s="675"/>
      <c r="U36" s="675"/>
      <c r="V36" s="675"/>
      <c r="W36" s="675"/>
      <c r="X36" s="675"/>
      <c r="Y36" s="676"/>
      <c r="Z36" s="679">
        <v>9.6</v>
      </c>
      <c r="AA36" s="679"/>
      <c r="AB36" s="679"/>
      <c r="AC36" s="679"/>
      <c r="AD36" s="680" t="s">
        <v>129</v>
      </c>
      <c r="AE36" s="680"/>
      <c r="AF36" s="680"/>
      <c r="AG36" s="680"/>
      <c r="AH36" s="680"/>
      <c r="AI36" s="680"/>
      <c r="AJ36" s="680"/>
      <c r="AK36" s="680"/>
      <c r="AL36" s="668" t="s">
        <v>129</v>
      </c>
      <c r="AM36" s="677"/>
      <c r="AN36" s="677"/>
      <c r="AO36" s="681"/>
      <c r="AP36" s="218"/>
      <c r="AQ36" s="715" t="s">
        <v>327</v>
      </c>
      <c r="AR36" s="716"/>
      <c r="AS36" s="716"/>
      <c r="AT36" s="716"/>
      <c r="AU36" s="716"/>
      <c r="AV36" s="716"/>
      <c r="AW36" s="716"/>
      <c r="AX36" s="716"/>
      <c r="AY36" s="717"/>
      <c r="AZ36" s="718">
        <v>3133177</v>
      </c>
      <c r="BA36" s="719"/>
      <c r="BB36" s="719"/>
      <c r="BC36" s="719"/>
      <c r="BD36" s="719"/>
      <c r="BE36" s="719"/>
      <c r="BF36" s="720"/>
      <c r="BG36" s="721" t="s">
        <v>328</v>
      </c>
      <c r="BH36" s="722"/>
      <c r="BI36" s="722"/>
      <c r="BJ36" s="722"/>
      <c r="BK36" s="722"/>
      <c r="BL36" s="722"/>
      <c r="BM36" s="722"/>
      <c r="BN36" s="722"/>
      <c r="BO36" s="722"/>
      <c r="BP36" s="722"/>
      <c r="BQ36" s="722"/>
      <c r="BR36" s="722"/>
      <c r="BS36" s="722"/>
      <c r="BT36" s="722"/>
      <c r="BU36" s="723"/>
      <c r="BV36" s="718">
        <v>268357</v>
      </c>
      <c r="BW36" s="719"/>
      <c r="BX36" s="719"/>
      <c r="BY36" s="719"/>
      <c r="BZ36" s="719"/>
      <c r="CA36" s="719"/>
      <c r="CB36" s="720"/>
      <c r="CD36" s="693" t="s">
        <v>329</v>
      </c>
      <c r="CE36" s="690"/>
      <c r="CF36" s="690"/>
      <c r="CG36" s="690"/>
      <c r="CH36" s="690"/>
      <c r="CI36" s="690"/>
      <c r="CJ36" s="690"/>
      <c r="CK36" s="690"/>
      <c r="CL36" s="690"/>
      <c r="CM36" s="690"/>
      <c r="CN36" s="690"/>
      <c r="CO36" s="690"/>
      <c r="CP36" s="690"/>
      <c r="CQ36" s="691"/>
      <c r="CR36" s="665">
        <v>3825738</v>
      </c>
      <c r="CS36" s="675"/>
      <c r="CT36" s="675"/>
      <c r="CU36" s="675"/>
      <c r="CV36" s="675"/>
      <c r="CW36" s="675"/>
      <c r="CX36" s="675"/>
      <c r="CY36" s="676"/>
      <c r="CZ36" s="668">
        <v>12.1</v>
      </c>
      <c r="DA36" s="669"/>
      <c r="DB36" s="669"/>
      <c r="DC36" s="670"/>
      <c r="DD36" s="671">
        <v>2266767</v>
      </c>
      <c r="DE36" s="675"/>
      <c r="DF36" s="675"/>
      <c r="DG36" s="675"/>
      <c r="DH36" s="675"/>
      <c r="DI36" s="675"/>
      <c r="DJ36" s="675"/>
      <c r="DK36" s="676"/>
      <c r="DL36" s="671">
        <v>1254458</v>
      </c>
      <c r="DM36" s="675"/>
      <c r="DN36" s="675"/>
      <c r="DO36" s="675"/>
      <c r="DP36" s="675"/>
      <c r="DQ36" s="675"/>
      <c r="DR36" s="675"/>
      <c r="DS36" s="675"/>
      <c r="DT36" s="675"/>
      <c r="DU36" s="675"/>
      <c r="DV36" s="676"/>
      <c r="DW36" s="668">
        <v>8.1999999999999993</v>
      </c>
      <c r="DX36" s="669"/>
      <c r="DY36" s="669"/>
      <c r="DZ36" s="669"/>
      <c r="EA36" s="669"/>
      <c r="EB36" s="669"/>
      <c r="EC36" s="706"/>
    </row>
    <row r="37" spans="2:133" ht="11.25" customHeight="1" x14ac:dyDescent="0.15">
      <c r="B37" s="646" t="s">
        <v>330</v>
      </c>
      <c r="C37" s="647"/>
      <c r="D37" s="647"/>
      <c r="E37" s="647"/>
      <c r="F37" s="647"/>
      <c r="G37" s="647"/>
      <c r="H37" s="647"/>
      <c r="I37" s="647"/>
      <c r="J37" s="647"/>
      <c r="K37" s="647"/>
      <c r="L37" s="647"/>
      <c r="M37" s="647"/>
      <c r="N37" s="647"/>
      <c r="O37" s="647"/>
      <c r="P37" s="647"/>
      <c r="Q37" s="648"/>
      <c r="R37" s="665">
        <v>602954</v>
      </c>
      <c r="S37" s="675"/>
      <c r="T37" s="675"/>
      <c r="U37" s="675"/>
      <c r="V37" s="675"/>
      <c r="W37" s="675"/>
      <c r="X37" s="675"/>
      <c r="Y37" s="676"/>
      <c r="Z37" s="679">
        <v>1.8</v>
      </c>
      <c r="AA37" s="679"/>
      <c r="AB37" s="679"/>
      <c r="AC37" s="679"/>
      <c r="AD37" s="680" t="s">
        <v>129</v>
      </c>
      <c r="AE37" s="680"/>
      <c r="AF37" s="680"/>
      <c r="AG37" s="680"/>
      <c r="AH37" s="680"/>
      <c r="AI37" s="680"/>
      <c r="AJ37" s="680"/>
      <c r="AK37" s="680"/>
      <c r="AL37" s="668" t="s">
        <v>129</v>
      </c>
      <c r="AM37" s="677"/>
      <c r="AN37" s="677"/>
      <c r="AO37" s="681"/>
      <c r="AQ37" s="686" t="s">
        <v>331</v>
      </c>
      <c r="AR37" s="687"/>
      <c r="AS37" s="687"/>
      <c r="AT37" s="687"/>
      <c r="AU37" s="687"/>
      <c r="AV37" s="687"/>
      <c r="AW37" s="687"/>
      <c r="AX37" s="687"/>
      <c r="AY37" s="688"/>
      <c r="AZ37" s="665">
        <v>547010</v>
      </c>
      <c r="BA37" s="675"/>
      <c r="BB37" s="675"/>
      <c r="BC37" s="675"/>
      <c r="BD37" s="666"/>
      <c r="BE37" s="666"/>
      <c r="BF37" s="689"/>
      <c r="BG37" s="693" t="s">
        <v>332</v>
      </c>
      <c r="BH37" s="690"/>
      <c r="BI37" s="690"/>
      <c r="BJ37" s="690"/>
      <c r="BK37" s="690"/>
      <c r="BL37" s="690"/>
      <c r="BM37" s="690"/>
      <c r="BN37" s="690"/>
      <c r="BO37" s="690"/>
      <c r="BP37" s="690"/>
      <c r="BQ37" s="690"/>
      <c r="BR37" s="690"/>
      <c r="BS37" s="690"/>
      <c r="BT37" s="690"/>
      <c r="BU37" s="691"/>
      <c r="BV37" s="665">
        <v>229625</v>
      </c>
      <c r="BW37" s="675"/>
      <c r="BX37" s="675"/>
      <c r="BY37" s="675"/>
      <c r="BZ37" s="675"/>
      <c r="CA37" s="675"/>
      <c r="CB37" s="692"/>
      <c r="CD37" s="693" t="s">
        <v>333</v>
      </c>
      <c r="CE37" s="690"/>
      <c r="CF37" s="690"/>
      <c r="CG37" s="690"/>
      <c r="CH37" s="690"/>
      <c r="CI37" s="690"/>
      <c r="CJ37" s="690"/>
      <c r="CK37" s="690"/>
      <c r="CL37" s="690"/>
      <c r="CM37" s="690"/>
      <c r="CN37" s="690"/>
      <c r="CO37" s="690"/>
      <c r="CP37" s="690"/>
      <c r="CQ37" s="691"/>
      <c r="CR37" s="665">
        <v>398676</v>
      </c>
      <c r="CS37" s="666"/>
      <c r="CT37" s="666"/>
      <c r="CU37" s="666"/>
      <c r="CV37" s="666"/>
      <c r="CW37" s="666"/>
      <c r="CX37" s="666"/>
      <c r="CY37" s="667"/>
      <c r="CZ37" s="668">
        <v>1.3</v>
      </c>
      <c r="DA37" s="669"/>
      <c r="DB37" s="669"/>
      <c r="DC37" s="670"/>
      <c r="DD37" s="671">
        <v>395771</v>
      </c>
      <c r="DE37" s="666"/>
      <c r="DF37" s="666"/>
      <c r="DG37" s="666"/>
      <c r="DH37" s="666"/>
      <c r="DI37" s="666"/>
      <c r="DJ37" s="666"/>
      <c r="DK37" s="667"/>
      <c r="DL37" s="671">
        <v>395771</v>
      </c>
      <c r="DM37" s="666"/>
      <c r="DN37" s="666"/>
      <c r="DO37" s="666"/>
      <c r="DP37" s="666"/>
      <c r="DQ37" s="666"/>
      <c r="DR37" s="666"/>
      <c r="DS37" s="666"/>
      <c r="DT37" s="666"/>
      <c r="DU37" s="666"/>
      <c r="DV37" s="667"/>
      <c r="DW37" s="668">
        <v>2.6</v>
      </c>
      <c r="DX37" s="669"/>
      <c r="DY37" s="669"/>
      <c r="DZ37" s="669"/>
      <c r="EA37" s="669"/>
      <c r="EB37" s="669"/>
      <c r="EC37" s="706"/>
    </row>
    <row r="38" spans="2:133" ht="11.25" customHeight="1" x14ac:dyDescent="0.15">
      <c r="B38" s="646" t="s">
        <v>334</v>
      </c>
      <c r="C38" s="647"/>
      <c r="D38" s="647"/>
      <c r="E38" s="647"/>
      <c r="F38" s="647"/>
      <c r="G38" s="647"/>
      <c r="H38" s="647"/>
      <c r="I38" s="647"/>
      <c r="J38" s="647"/>
      <c r="K38" s="647"/>
      <c r="L38" s="647"/>
      <c r="M38" s="647"/>
      <c r="N38" s="647"/>
      <c r="O38" s="647"/>
      <c r="P38" s="647"/>
      <c r="Q38" s="648"/>
      <c r="R38" s="665">
        <v>2148400</v>
      </c>
      <c r="S38" s="675"/>
      <c r="T38" s="675"/>
      <c r="U38" s="675"/>
      <c r="V38" s="675"/>
      <c r="W38" s="675"/>
      <c r="X38" s="675"/>
      <c r="Y38" s="676"/>
      <c r="Z38" s="679">
        <v>6.4</v>
      </c>
      <c r="AA38" s="679"/>
      <c r="AB38" s="679"/>
      <c r="AC38" s="679"/>
      <c r="AD38" s="680" t="s">
        <v>129</v>
      </c>
      <c r="AE38" s="680"/>
      <c r="AF38" s="680"/>
      <c r="AG38" s="680"/>
      <c r="AH38" s="680"/>
      <c r="AI38" s="680"/>
      <c r="AJ38" s="680"/>
      <c r="AK38" s="680"/>
      <c r="AL38" s="668" t="s">
        <v>129</v>
      </c>
      <c r="AM38" s="677"/>
      <c r="AN38" s="677"/>
      <c r="AO38" s="681"/>
      <c r="AQ38" s="686" t="s">
        <v>335</v>
      </c>
      <c r="AR38" s="687"/>
      <c r="AS38" s="687"/>
      <c r="AT38" s="687"/>
      <c r="AU38" s="687"/>
      <c r="AV38" s="687"/>
      <c r="AW38" s="687"/>
      <c r="AX38" s="687"/>
      <c r="AY38" s="688"/>
      <c r="AZ38" s="665">
        <v>409194</v>
      </c>
      <c r="BA38" s="675"/>
      <c r="BB38" s="675"/>
      <c r="BC38" s="675"/>
      <c r="BD38" s="666"/>
      <c r="BE38" s="666"/>
      <c r="BF38" s="689"/>
      <c r="BG38" s="693" t="s">
        <v>336</v>
      </c>
      <c r="BH38" s="690"/>
      <c r="BI38" s="690"/>
      <c r="BJ38" s="690"/>
      <c r="BK38" s="690"/>
      <c r="BL38" s="690"/>
      <c r="BM38" s="690"/>
      <c r="BN38" s="690"/>
      <c r="BO38" s="690"/>
      <c r="BP38" s="690"/>
      <c r="BQ38" s="690"/>
      <c r="BR38" s="690"/>
      <c r="BS38" s="690"/>
      <c r="BT38" s="690"/>
      <c r="BU38" s="691"/>
      <c r="BV38" s="665">
        <v>7309</v>
      </c>
      <c r="BW38" s="675"/>
      <c r="BX38" s="675"/>
      <c r="BY38" s="675"/>
      <c r="BZ38" s="675"/>
      <c r="CA38" s="675"/>
      <c r="CB38" s="692"/>
      <c r="CD38" s="693" t="s">
        <v>337</v>
      </c>
      <c r="CE38" s="690"/>
      <c r="CF38" s="690"/>
      <c r="CG38" s="690"/>
      <c r="CH38" s="690"/>
      <c r="CI38" s="690"/>
      <c r="CJ38" s="690"/>
      <c r="CK38" s="690"/>
      <c r="CL38" s="690"/>
      <c r="CM38" s="690"/>
      <c r="CN38" s="690"/>
      <c r="CO38" s="690"/>
      <c r="CP38" s="690"/>
      <c r="CQ38" s="691"/>
      <c r="CR38" s="665">
        <v>2158594</v>
      </c>
      <c r="CS38" s="675"/>
      <c r="CT38" s="675"/>
      <c r="CU38" s="675"/>
      <c r="CV38" s="675"/>
      <c r="CW38" s="675"/>
      <c r="CX38" s="675"/>
      <c r="CY38" s="676"/>
      <c r="CZ38" s="668">
        <v>6.8</v>
      </c>
      <c r="DA38" s="669"/>
      <c r="DB38" s="669"/>
      <c r="DC38" s="670"/>
      <c r="DD38" s="671">
        <v>1723230</v>
      </c>
      <c r="DE38" s="675"/>
      <c r="DF38" s="675"/>
      <c r="DG38" s="675"/>
      <c r="DH38" s="675"/>
      <c r="DI38" s="675"/>
      <c r="DJ38" s="675"/>
      <c r="DK38" s="676"/>
      <c r="DL38" s="671">
        <v>1651724</v>
      </c>
      <c r="DM38" s="675"/>
      <c r="DN38" s="675"/>
      <c r="DO38" s="675"/>
      <c r="DP38" s="675"/>
      <c r="DQ38" s="675"/>
      <c r="DR38" s="675"/>
      <c r="DS38" s="675"/>
      <c r="DT38" s="675"/>
      <c r="DU38" s="675"/>
      <c r="DV38" s="676"/>
      <c r="DW38" s="668">
        <v>10.8</v>
      </c>
      <c r="DX38" s="669"/>
      <c r="DY38" s="669"/>
      <c r="DZ38" s="669"/>
      <c r="EA38" s="669"/>
      <c r="EB38" s="669"/>
      <c r="EC38" s="706"/>
    </row>
    <row r="39" spans="2:133" ht="11.25" customHeight="1" x14ac:dyDescent="0.15">
      <c r="B39" s="646" t="s">
        <v>338</v>
      </c>
      <c r="C39" s="647"/>
      <c r="D39" s="647"/>
      <c r="E39" s="647"/>
      <c r="F39" s="647"/>
      <c r="G39" s="647"/>
      <c r="H39" s="647"/>
      <c r="I39" s="647"/>
      <c r="J39" s="647"/>
      <c r="K39" s="647"/>
      <c r="L39" s="647"/>
      <c r="M39" s="647"/>
      <c r="N39" s="647"/>
      <c r="O39" s="647"/>
      <c r="P39" s="647"/>
      <c r="Q39" s="648"/>
      <c r="R39" s="665">
        <v>1355106</v>
      </c>
      <c r="S39" s="675"/>
      <c r="T39" s="675"/>
      <c r="U39" s="675"/>
      <c r="V39" s="675"/>
      <c r="W39" s="675"/>
      <c r="X39" s="675"/>
      <c r="Y39" s="676"/>
      <c r="Z39" s="679">
        <v>4.0999999999999996</v>
      </c>
      <c r="AA39" s="679"/>
      <c r="AB39" s="679"/>
      <c r="AC39" s="679"/>
      <c r="AD39" s="680">
        <v>124</v>
      </c>
      <c r="AE39" s="680"/>
      <c r="AF39" s="680"/>
      <c r="AG39" s="680"/>
      <c r="AH39" s="680"/>
      <c r="AI39" s="680"/>
      <c r="AJ39" s="680"/>
      <c r="AK39" s="680"/>
      <c r="AL39" s="668">
        <v>0</v>
      </c>
      <c r="AM39" s="677"/>
      <c r="AN39" s="677"/>
      <c r="AO39" s="681"/>
      <c r="AQ39" s="686" t="s">
        <v>339</v>
      </c>
      <c r="AR39" s="687"/>
      <c r="AS39" s="687"/>
      <c r="AT39" s="687"/>
      <c r="AU39" s="687"/>
      <c r="AV39" s="687"/>
      <c r="AW39" s="687"/>
      <c r="AX39" s="687"/>
      <c r="AY39" s="688"/>
      <c r="AZ39" s="665">
        <v>40695</v>
      </c>
      <c r="BA39" s="675"/>
      <c r="BB39" s="675"/>
      <c r="BC39" s="675"/>
      <c r="BD39" s="666"/>
      <c r="BE39" s="666"/>
      <c r="BF39" s="689"/>
      <c r="BG39" s="693" t="s">
        <v>340</v>
      </c>
      <c r="BH39" s="690"/>
      <c r="BI39" s="690"/>
      <c r="BJ39" s="690"/>
      <c r="BK39" s="690"/>
      <c r="BL39" s="690"/>
      <c r="BM39" s="690"/>
      <c r="BN39" s="690"/>
      <c r="BO39" s="690"/>
      <c r="BP39" s="690"/>
      <c r="BQ39" s="690"/>
      <c r="BR39" s="690"/>
      <c r="BS39" s="690"/>
      <c r="BT39" s="690"/>
      <c r="BU39" s="691"/>
      <c r="BV39" s="665">
        <v>11805</v>
      </c>
      <c r="BW39" s="675"/>
      <c r="BX39" s="675"/>
      <c r="BY39" s="675"/>
      <c r="BZ39" s="675"/>
      <c r="CA39" s="675"/>
      <c r="CB39" s="692"/>
      <c r="CD39" s="693" t="s">
        <v>341</v>
      </c>
      <c r="CE39" s="690"/>
      <c r="CF39" s="690"/>
      <c r="CG39" s="690"/>
      <c r="CH39" s="690"/>
      <c r="CI39" s="690"/>
      <c r="CJ39" s="690"/>
      <c r="CK39" s="690"/>
      <c r="CL39" s="690"/>
      <c r="CM39" s="690"/>
      <c r="CN39" s="690"/>
      <c r="CO39" s="690"/>
      <c r="CP39" s="690"/>
      <c r="CQ39" s="691"/>
      <c r="CR39" s="665">
        <v>2936143</v>
      </c>
      <c r="CS39" s="666"/>
      <c r="CT39" s="666"/>
      <c r="CU39" s="666"/>
      <c r="CV39" s="666"/>
      <c r="CW39" s="666"/>
      <c r="CX39" s="666"/>
      <c r="CY39" s="667"/>
      <c r="CZ39" s="668">
        <v>9.3000000000000007</v>
      </c>
      <c r="DA39" s="669"/>
      <c r="DB39" s="669"/>
      <c r="DC39" s="670"/>
      <c r="DD39" s="671">
        <v>2849895</v>
      </c>
      <c r="DE39" s="666"/>
      <c r="DF39" s="666"/>
      <c r="DG39" s="666"/>
      <c r="DH39" s="666"/>
      <c r="DI39" s="666"/>
      <c r="DJ39" s="666"/>
      <c r="DK39" s="667"/>
      <c r="DL39" s="671" t="s">
        <v>129</v>
      </c>
      <c r="DM39" s="666"/>
      <c r="DN39" s="666"/>
      <c r="DO39" s="666"/>
      <c r="DP39" s="666"/>
      <c r="DQ39" s="666"/>
      <c r="DR39" s="666"/>
      <c r="DS39" s="666"/>
      <c r="DT39" s="666"/>
      <c r="DU39" s="666"/>
      <c r="DV39" s="667"/>
      <c r="DW39" s="668" t="s">
        <v>129</v>
      </c>
      <c r="DX39" s="669"/>
      <c r="DY39" s="669"/>
      <c r="DZ39" s="669"/>
      <c r="EA39" s="669"/>
      <c r="EB39" s="669"/>
      <c r="EC39" s="706"/>
    </row>
    <row r="40" spans="2:133" ht="11.25" customHeight="1" x14ac:dyDescent="0.15">
      <c r="B40" s="646" t="s">
        <v>342</v>
      </c>
      <c r="C40" s="647"/>
      <c r="D40" s="647"/>
      <c r="E40" s="647"/>
      <c r="F40" s="647"/>
      <c r="G40" s="647"/>
      <c r="H40" s="647"/>
      <c r="I40" s="647"/>
      <c r="J40" s="647"/>
      <c r="K40" s="647"/>
      <c r="L40" s="647"/>
      <c r="M40" s="647"/>
      <c r="N40" s="647"/>
      <c r="O40" s="647"/>
      <c r="P40" s="647"/>
      <c r="Q40" s="648"/>
      <c r="R40" s="665">
        <v>1971600</v>
      </c>
      <c r="S40" s="675"/>
      <c r="T40" s="675"/>
      <c r="U40" s="675"/>
      <c r="V40" s="675"/>
      <c r="W40" s="675"/>
      <c r="X40" s="675"/>
      <c r="Y40" s="676"/>
      <c r="Z40" s="679">
        <v>5.9</v>
      </c>
      <c r="AA40" s="679"/>
      <c r="AB40" s="679"/>
      <c r="AC40" s="679"/>
      <c r="AD40" s="680" t="s">
        <v>129</v>
      </c>
      <c r="AE40" s="680"/>
      <c r="AF40" s="680"/>
      <c r="AG40" s="680"/>
      <c r="AH40" s="680"/>
      <c r="AI40" s="680"/>
      <c r="AJ40" s="680"/>
      <c r="AK40" s="680"/>
      <c r="AL40" s="668" t="s">
        <v>129</v>
      </c>
      <c r="AM40" s="677"/>
      <c r="AN40" s="677"/>
      <c r="AO40" s="681"/>
      <c r="AQ40" s="686" t="s">
        <v>343</v>
      </c>
      <c r="AR40" s="687"/>
      <c r="AS40" s="687"/>
      <c r="AT40" s="687"/>
      <c r="AU40" s="687"/>
      <c r="AV40" s="687"/>
      <c r="AW40" s="687"/>
      <c r="AX40" s="687"/>
      <c r="AY40" s="688"/>
      <c r="AZ40" s="665">
        <v>18379</v>
      </c>
      <c r="BA40" s="675"/>
      <c r="BB40" s="675"/>
      <c r="BC40" s="675"/>
      <c r="BD40" s="666"/>
      <c r="BE40" s="666"/>
      <c r="BF40" s="689"/>
      <c r="BG40" s="707" t="s">
        <v>344</v>
      </c>
      <c r="BH40" s="708"/>
      <c r="BI40" s="708"/>
      <c r="BJ40" s="708"/>
      <c r="BK40" s="708"/>
      <c r="BL40" s="363"/>
      <c r="BM40" s="690" t="s">
        <v>345</v>
      </c>
      <c r="BN40" s="690"/>
      <c r="BO40" s="690"/>
      <c r="BP40" s="690"/>
      <c r="BQ40" s="690"/>
      <c r="BR40" s="690"/>
      <c r="BS40" s="690"/>
      <c r="BT40" s="690"/>
      <c r="BU40" s="691"/>
      <c r="BV40" s="665">
        <v>104</v>
      </c>
      <c r="BW40" s="675"/>
      <c r="BX40" s="675"/>
      <c r="BY40" s="675"/>
      <c r="BZ40" s="675"/>
      <c r="CA40" s="675"/>
      <c r="CB40" s="692"/>
      <c r="CD40" s="693" t="s">
        <v>346</v>
      </c>
      <c r="CE40" s="690"/>
      <c r="CF40" s="690"/>
      <c r="CG40" s="690"/>
      <c r="CH40" s="690"/>
      <c r="CI40" s="690"/>
      <c r="CJ40" s="690"/>
      <c r="CK40" s="690"/>
      <c r="CL40" s="690"/>
      <c r="CM40" s="690"/>
      <c r="CN40" s="690"/>
      <c r="CO40" s="690"/>
      <c r="CP40" s="690"/>
      <c r="CQ40" s="691"/>
      <c r="CR40" s="665">
        <v>1329292</v>
      </c>
      <c r="CS40" s="675"/>
      <c r="CT40" s="675"/>
      <c r="CU40" s="675"/>
      <c r="CV40" s="675"/>
      <c r="CW40" s="675"/>
      <c r="CX40" s="675"/>
      <c r="CY40" s="676"/>
      <c r="CZ40" s="668">
        <v>4.2</v>
      </c>
      <c r="DA40" s="669"/>
      <c r="DB40" s="669"/>
      <c r="DC40" s="670"/>
      <c r="DD40" s="671">
        <v>220592</v>
      </c>
      <c r="DE40" s="675"/>
      <c r="DF40" s="675"/>
      <c r="DG40" s="675"/>
      <c r="DH40" s="675"/>
      <c r="DI40" s="675"/>
      <c r="DJ40" s="675"/>
      <c r="DK40" s="676"/>
      <c r="DL40" s="671">
        <v>213025</v>
      </c>
      <c r="DM40" s="675"/>
      <c r="DN40" s="675"/>
      <c r="DO40" s="675"/>
      <c r="DP40" s="675"/>
      <c r="DQ40" s="675"/>
      <c r="DR40" s="675"/>
      <c r="DS40" s="675"/>
      <c r="DT40" s="675"/>
      <c r="DU40" s="675"/>
      <c r="DV40" s="676"/>
      <c r="DW40" s="668">
        <v>1.4</v>
      </c>
      <c r="DX40" s="669"/>
      <c r="DY40" s="669"/>
      <c r="DZ40" s="669"/>
      <c r="EA40" s="669"/>
      <c r="EB40" s="669"/>
      <c r="EC40" s="706"/>
    </row>
    <row r="41" spans="2:133" ht="11.25" customHeight="1" x14ac:dyDescent="0.15">
      <c r="B41" s="646" t="s">
        <v>347</v>
      </c>
      <c r="C41" s="647"/>
      <c r="D41" s="647"/>
      <c r="E41" s="647"/>
      <c r="F41" s="647"/>
      <c r="G41" s="647"/>
      <c r="H41" s="647"/>
      <c r="I41" s="647"/>
      <c r="J41" s="647"/>
      <c r="K41" s="647"/>
      <c r="L41" s="647"/>
      <c r="M41" s="647"/>
      <c r="N41" s="647"/>
      <c r="O41" s="647"/>
      <c r="P41" s="647"/>
      <c r="Q41" s="648"/>
      <c r="R41" s="665" t="s">
        <v>129</v>
      </c>
      <c r="S41" s="675"/>
      <c r="T41" s="675"/>
      <c r="U41" s="675"/>
      <c r="V41" s="675"/>
      <c r="W41" s="675"/>
      <c r="X41" s="675"/>
      <c r="Y41" s="676"/>
      <c r="Z41" s="679" t="s">
        <v>129</v>
      </c>
      <c r="AA41" s="679"/>
      <c r="AB41" s="679"/>
      <c r="AC41" s="679"/>
      <c r="AD41" s="680" t="s">
        <v>129</v>
      </c>
      <c r="AE41" s="680"/>
      <c r="AF41" s="680"/>
      <c r="AG41" s="680"/>
      <c r="AH41" s="680"/>
      <c r="AI41" s="680"/>
      <c r="AJ41" s="680"/>
      <c r="AK41" s="680"/>
      <c r="AL41" s="668" t="s">
        <v>129</v>
      </c>
      <c r="AM41" s="677"/>
      <c r="AN41" s="677"/>
      <c r="AO41" s="681"/>
      <c r="AQ41" s="686" t="s">
        <v>348</v>
      </c>
      <c r="AR41" s="687"/>
      <c r="AS41" s="687"/>
      <c r="AT41" s="687"/>
      <c r="AU41" s="687"/>
      <c r="AV41" s="687"/>
      <c r="AW41" s="687"/>
      <c r="AX41" s="687"/>
      <c r="AY41" s="688"/>
      <c r="AZ41" s="665">
        <v>433920</v>
      </c>
      <c r="BA41" s="675"/>
      <c r="BB41" s="675"/>
      <c r="BC41" s="675"/>
      <c r="BD41" s="666"/>
      <c r="BE41" s="666"/>
      <c r="BF41" s="689"/>
      <c r="BG41" s="707"/>
      <c r="BH41" s="708"/>
      <c r="BI41" s="708"/>
      <c r="BJ41" s="708"/>
      <c r="BK41" s="708"/>
      <c r="BL41" s="363"/>
      <c r="BM41" s="690" t="s">
        <v>349</v>
      </c>
      <c r="BN41" s="690"/>
      <c r="BO41" s="690"/>
      <c r="BP41" s="690"/>
      <c r="BQ41" s="690"/>
      <c r="BR41" s="690"/>
      <c r="BS41" s="690"/>
      <c r="BT41" s="690"/>
      <c r="BU41" s="691"/>
      <c r="BV41" s="665" t="s">
        <v>129</v>
      </c>
      <c r="BW41" s="675"/>
      <c r="BX41" s="675"/>
      <c r="BY41" s="675"/>
      <c r="BZ41" s="675"/>
      <c r="CA41" s="675"/>
      <c r="CB41" s="692"/>
      <c r="CD41" s="693" t="s">
        <v>350</v>
      </c>
      <c r="CE41" s="690"/>
      <c r="CF41" s="690"/>
      <c r="CG41" s="690"/>
      <c r="CH41" s="690"/>
      <c r="CI41" s="690"/>
      <c r="CJ41" s="690"/>
      <c r="CK41" s="690"/>
      <c r="CL41" s="690"/>
      <c r="CM41" s="690"/>
      <c r="CN41" s="690"/>
      <c r="CO41" s="690"/>
      <c r="CP41" s="690"/>
      <c r="CQ41" s="691"/>
      <c r="CR41" s="665" t="s">
        <v>129</v>
      </c>
      <c r="CS41" s="666"/>
      <c r="CT41" s="666"/>
      <c r="CU41" s="666"/>
      <c r="CV41" s="666"/>
      <c r="CW41" s="666"/>
      <c r="CX41" s="666"/>
      <c r="CY41" s="667"/>
      <c r="CZ41" s="668" t="s">
        <v>129</v>
      </c>
      <c r="DA41" s="669"/>
      <c r="DB41" s="669"/>
      <c r="DC41" s="670"/>
      <c r="DD41" s="671" t="s">
        <v>129</v>
      </c>
      <c r="DE41" s="666"/>
      <c r="DF41" s="666"/>
      <c r="DG41" s="666"/>
      <c r="DH41" s="666"/>
      <c r="DI41" s="666"/>
      <c r="DJ41" s="666"/>
      <c r="DK41" s="667"/>
      <c r="DL41" s="672"/>
      <c r="DM41" s="673"/>
      <c r="DN41" s="673"/>
      <c r="DO41" s="673"/>
      <c r="DP41" s="673"/>
      <c r="DQ41" s="673"/>
      <c r="DR41" s="673"/>
      <c r="DS41" s="673"/>
      <c r="DT41" s="673"/>
      <c r="DU41" s="673"/>
      <c r="DV41" s="674"/>
      <c r="DW41" s="642"/>
      <c r="DX41" s="643"/>
      <c r="DY41" s="643"/>
      <c r="DZ41" s="643"/>
      <c r="EA41" s="643"/>
      <c r="EB41" s="643"/>
      <c r="EC41" s="644"/>
    </row>
    <row r="42" spans="2:133" ht="11.25" customHeight="1" x14ac:dyDescent="0.15">
      <c r="B42" s="646" t="s">
        <v>351</v>
      </c>
      <c r="C42" s="647"/>
      <c r="D42" s="647"/>
      <c r="E42" s="647"/>
      <c r="F42" s="647"/>
      <c r="G42" s="647"/>
      <c r="H42" s="647"/>
      <c r="I42" s="647"/>
      <c r="J42" s="647"/>
      <c r="K42" s="647"/>
      <c r="L42" s="647"/>
      <c r="M42" s="647"/>
      <c r="N42" s="647"/>
      <c r="O42" s="647"/>
      <c r="P42" s="647"/>
      <c r="Q42" s="648"/>
      <c r="R42" s="665" t="s">
        <v>129</v>
      </c>
      <c r="S42" s="675"/>
      <c r="T42" s="675"/>
      <c r="U42" s="675"/>
      <c r="V42" s="675"/>
      <c r="W42" s="675"/>
      <c r="X42" s="675"/>
      <c r="Y42" s="676"/>
      <c r="Z42" s="679" t="s">
        <v>129</v>
      </c>
      <c r="AA42" s="679"/>
      <c r="AB42" s="679"/>
      <c r="AC42" s="679"/>
      <c r="AD42" s="680" t="s">
        <v>129</v>
      </c>
      <c r="AE42" s="680"/>
      <c r="AF42" s="680"/>
      <c r="AG42" s="680"/>
      <c r="AH42" s="680"/>
      <c r="AI42" s="680"/>
      <c r="AJ42" s="680"/>
      <c r="AK42" s="680"/>
      <c r="AL42" s="668" t="s">
        <v>129</v>
      </c>
      <c r="AM42" s="677"/>
      <c r="AN42" s="677"/>
      <c r="AO42" s="681"/>
      <c r="AQ42" s="712" t="s">
        <v>352</v>
      </c>
      <c r="AR42" s="713"/>
      <c r="AS42" s="713"/>
      <c r="AT42" s="713"/>
      <c r="AU42" s="713"/>
      <c r="AV42" s="713"/>
      <c r="AW42" s="713"/>
      <c r="AX42" s="713"/>
      <c r="AY42" s="714"/>
      <c r="AZ42" s="652">
        <v>1683979</v>
      </c>
      <c r="BA42" s="682"/>
      <c r="BB42" s="682"/>
      <c r="BC42" s="682"/>
      <c r="BD42" s="653"/>
      <c r="BE42" s="653"/>
      <c r="BF42" s="683"/>
      <c r="BG42" s="709"/>
      <c r="BH42" s="710"/>
      <c r="BI42" s="710"/>
      <c r="BJ42" s="710"/>
      <c r="BK42" s="710"/>
      <c r="BL42" s="364"/>
      <c r="BM42" s="684" t="s">
        <v>353</v>
      </c>
      <c r="BN42" s="684"/>
      <c r="BO42" s="684"/>
      <c r="BP42" s="684"/>
      <c r="BQ42" s="684"/>
      <c r="BR42" s="684"/>
      <c r="BS42" s="684"/>
      <c r="BT42" s="684"/>
      <c r="BU42" s="685"/>
      <c r="BV42" s="652">
        <v>362</v>
      </c>
      <c r="BW42" s="682"/>
      <c r="BX42" s="682"/>
      <c r="BY42" s="682"/>
      <c r="BZ42" s="682"/>
      <c r="CA42" s="682"/>
      <c r="CB42" s="711"/>
      <c r="CD42" s="646" t="s">
        <v>354</v>
      </c>
      <c r="CE42" s="647"/>
      <c r="CF42" s="647"/>
      <c r="CG42" s="647"/>
      <c r="CH42" s="647"/>
      <c r="CI42" s="647"/>
      <c r="CJ42" s="647"/>
      <c r="CK42" s="647"/>
      <c r="CL42" s="647"/>
      <c r="CM42" s="647"/>
      <c r="CN42" s="647"/>
      <c r="CO42" s="647"/>
      <c r="CP42" s="647"/>
      <c r="CQ42" s="648"/>
      <c r="CR42" s="665">
        <v>2353885</v>
      </c>
      <c r="CS42" s="666"/>
      <c r="CT42" s="666"/>
      <c r="CU42" s="666"/>
      <c r="CV42" s="666"/>
      <c r="CW42" s="666"/>
      <c r="CX42" s="666"/>
      <c r="CY42" s="667"/>
      <c r="CZ42" s="668">
        <v>7.5</v>
      </c>
      <c r="DA42" s="669"/>
      <c r="DB42" s="669"/>
      <c r="DC42" s="670"/>
      <c r="DD42" s="671">
        <v>742933</v>
      </c>
      <c r="DE42" s="666"/>
      <c r="DF42" s="666"/>
      <c r="DG42" s="666"/>
      <c r="DH42" s="666"/>
      <c r="DI42" s="666"/>
      <c r="DJ42" s="666"/>
      <c r="DK42" s="667"/>
      <c r="DL42" s="672"/>
      <c r="DM42" s="673"/>
      <c r="DN42" s="673"/>
      <c r="DO42" s="673"/>
      <c r="DP42" s="673"/>
      <c r="DQ42" s="673"/>
      <c r="DR42" s="673"/>
      <c r="DS42" s="673"/>
      <c r="DT42" s="673"/>
      <c r="DU42" s="673"/>
      <c r="DV42" s="674"/>
      <c r="DW42" s="642"/>
      <c r="DX42" s="643"/>
      <c r="DY42" s="643"/>
      <c r="DZ42" s="643"/>
      <c r="EA42" s="643"/>
      <c r="EB42" s="643"/>
      <c r="EC42" s="644"/>
    </row>
    <row r="43" spans="2:133" ht="11.25" customHeight="1" x14ac:dyDescent="0.15">
      <c r="B43" s="646" t="s">
        <v>355</v>
      </c>
      <c r="C43" s="647"/>
      <c r="D43" s="647"/>
      <c r="E43" s="647"/>
      <c r="F43" s="647"/>
      <c r="G43" s="647"/>
      <c r="H43" s="647"/>
      <c r="I43" s="647"/>
      <c r="J43" s="647"/>
      <c r="K43" s="647"/>
      <c r="L43" s="647"/>
      <c r="M43" s="647"/>
      <c r="N43" s="647"/>
      <c r="O43" s="647"/>
      <c r="P43" s="647"/>
      <c r="Q43" s="648"/>
      <c r="R43" s="665">
        <v>1111500</v>
      </c>
      <c r="S43" s="675"/>
      <c r="T43" s="675"/>
      <c r="U43" s="675"/>
      <c r="V43" s="675"/>
      <c r="W43" s="675"/>
      <c r="X43" s="675"/>
      <c r="Y43" s="676"/>
      <c r="Z43" s="679">
        <v>3.3</v>
      </c>
      <c r="AA43" s="679"/>
      <c r="AB43" s="679"/>
      <c r="AC43" s="679"/>
      <c r="AD43" s="680" t="s">
        <v>129</v>
      </c>
      <c r="AE43" s="680"/>
      <c r="AF43" s="680"/>
      <c r="AG43" s="680"/>
      <c r="AH43" s="680"/>
      <c r="AI43" s="680"/>
      <c r="AJ43" s="680"/>
      <c r="AK43" s="680"/>
      <c r="AL43" s="668" t="s">
        <v>129</v>
      </c>
      <c r="AM43" s="677"/>
      <c r="AN43" s="677"/>
      <c r="AO43" s="681"/>
      <c r="BV43" s="219"/>
      <c r="BW43" s="219"/>
      <c r="BX43" s="219"/>
      <c r="BY43" s="219"/>
      <c r="BZ43" s="219"/>
      <c r="CA43" s="219"/>
      <c r="CB43" s="219"/>
      <c r="CD43" s="646" t="s">
        <v>356</v>
      </c>
      <c r="CE43" s="647"/>
      <c r="CF43" s="647"/>
      <c r="CG43" s="647"/>
      <c r="CH43" s="647"/>
      <c r="CI43" s="647"/>
      <c r="CJ43" s="647"/>
      <c r="CK43" s="647"/>
      <c r="CL43" s="647"/>
      <c r="CM43" s="647"/>
      <c r="CN43" s="647"/>
      <c r="CO43" s="647"/>
      <c r="CP43" s="647"/>
      <c r="CQ43" s="648"/>
      <c r="CR43" s="665">
        <v>54184</v>
      </c>
      <c r="CS43" s="666"/>
      <c r="CT43" s="666"/>
      <c r="CU43" s="666"/>
      <c r="CV43" s="666"/>
      <c r="CW43" s="666"/>
      <c r="CX43" s="666"/>
      <c r="CY43" s="667"/>
      <c r="CZ43" s="668">
        <v>0.2</v>
      </c>
      <c r="DA43" s="669"/>
      <c r="DB43" s="669"/>
      <c r="DC43" s="670"/>
      <c r="DD43" s="671">
        <v>54184</v>
      </c>
      <c r="DE43" s="666"/>
      <c r="DF43" s="666"/>
      <c r="DG43" s="666"/>
      <c r="DH43" s="666"/>
      <c r="DI43" s="666"/>
      <c r="DJ43" s="666"/>
      <c r="DK43" s="667"/>
      <c r="DL43" s="672"/>
      <c r="DM43" s="673"/>
      <c r="DN43" s="673"/>
      <c r="DO43" s="673"/>
      <c r="DP43" s="673"/>
      <c r="DQ43" s="673"/>
      <c r="DR43" s="673"/>
      <c r="DS43" s="673"/>
      <c r="DT43" s="673"/>
      <c r="DU43" s="673"/>
      <c r="DV43" s="674"/>
      <c r="DW43" s="642"/>
      <c r="DX43" s="643"/>
      <c r="DY43" s="643"/>
      <c r="DZ43" s="643"/>
      <c r="EA43" s="643"/>
      <c r="EB43" s="643"/>
      <c r="EC43" s="644"/>
    </row>
    <row r="44" spans="2:133" ht="11.25" customHeight="1" x14ac:dyDescent="0.15">
      <c r="B44" s="649" t="s">
        <v>357</v>
      </c>
      <c r="C44" s="650"/>
      <c r="D44" s="650"/>
      <c r="E44" s="650"/>
      <c r="F44" s="650"/>
      <c r="G44" s="650"/>
      <c r="H44" s="650"/>
      <c r="I44" s="650"/>
      <c r="J44" s="650"/>
      <c r="K44" s="650"/>
      <c r="L44" s="650"/>
      <c r="M44" s="650"/>
      <c r="N44" s="650"/>
      <c r="O44" s="650"/>
      <c r="P44" s="650"/>
      <c r="Q44" s="651"/>
      <c r="R44" s="652">
        <v>33418107</v>
      </c>
      <c r="S44" s="682"/>
      <c r="T44" s="682"/>
      <c r="U44" s="682"/>
      <c r="V44" s="682"/>
      <c r="W44" s="682"/>
      <c r="X44" s="682"/>
      <c r="Y44" s="694"/>
      <c r="Z44" s="695">
        <v>100</v>
      </c>
      <c r="AA44" s="695"/>
      <c r="AB44" s="695"/>
      <c r="AC44" s="695"/>
      <c r="AD44" s="696">
        <v>14177239</v>
      </c>
      <c r="AE44" s="696"/>
      <c r="AF44" s="696"/>
      <c r="AG44" s="696"/>
      <c r="AH44" s="696"/>
      <c r="AI44" s="696"/>
      <c r="AJ44" s="696"/>
      <c r="AK44" s="696"/>
      <c r="AL44" s="655">
        <v>100</v>
      </c>
      <c r="AM44" s="697"/>
      <c r="AN44" s="697"/>
      <c r="AO44" s="698"/>
      <c r="CD44" s="699" t="s">
        <v>304</v>
      </c>
      <c r="CE44" s="700"/>
      <c r="CF44" s="646" t="s">
        <v>358</v>
      </c>
      <c r="CG44" s="647"/>
      <c r="CH44" s="647"/>
      <c r="CI44" s="647"/>
      <c r="CJ44" s="647"/>
      <c r="CK44" s="647"/>
      <c r="CL44" s="647"/>
      <c r="CM44" s="647"/>
      <c r="CN44" s="647"/>
      <c r="CO44" s="647"/>
      <c r="CP44" s="647"/>
      <c r="CQ44" s="648"/>
      <c r="CR44" s="665">
        <v>2353885</v>
      </c>
      <c r="CS44" s="675"/>
      <c r="CT44" s="675"/>
      <c r="CU44" s="675"/>
      <c r="CV44" s="675"/>
      <c r="CW44" s="675"/>
      <c r="CX44" s="675"/>
      <c r="CY44" s="676"/>
      <c r="CZ44" s="668">
        <v>7.5</v>
      </c>
      <c r="DA44" s="677"/>
      <c r="DB44" s="677"/>
      <c r="DC44" s="678"/>
      <c r="DD44" s="671">
        <v>742933</v>
      </c>
      <c r="DE44" s="675"/>
      <c r="DF44" s="675"/>
      <c r="DG44" s="675"/>
      <c r="DH44" s="675"/>
      <c r="DI44" s="675"/>
      <c r="DJ44" s="675"/>
      <c r="DK44" s="676"/>
      <c r="DL44" s="672"/>
      <c r="DM44" s="673"/>
      <c r="DN44" s="673"/>
      <c r="DO44" s="673"/>
      <c r="DP44" s="673"/>
      <c r="DQ44" s="673"/>
      <c r="DR44" s="673"/>
      <c r="DS44" s="673"/>
      <c r="DT44" s="673"/>
      <c r="DU44" s="673"/>
      <c r="DV44" s="674"/>
      <c r="DW44" s="642"/>
      <c r="DX44" s="643"/>
      <c r="DY44" s="643"/>
      <c r="DZ44" s="643"/>
      <c r="EA44" s="643"/>
      <c r="EB44" s="643"/>
      <c r="EC44" s="64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01"/>
      <c r="CE45" s="702"/>
      <c r="CF45" s="646" t="s">
        <v>359</v>
      </c>
      <c r="CG45" s="647"/>
      <c r="CH45" s="647"/>
      <c r="CI45" s="647"/>
      <c r="CJ45" s="647"/>
      <c r="CK45" s="647"/>
      <c r="CL45" s="647"/>
      <c r="CM45" s="647"/>
      <c r="CN45" s="647"/>
      <c r="CO45" s="647"/>
      <c r="CP45" s="647"/>
      <c r="CQ45" s="648"/>
      <c r="CR45" s="665">
        <v>1025869</v>
      </c>
      <c r="CS45" s="666"/>
      <c r="CT45" s="666"/>
      <c r="CU45" s="666"/>
      <c r="CV45" s="666"/>
      <c r="CW45" s="666"/>
      <c r="CX45" s="666"/>
      <c r="CY45" s="667"/>
      <c r="CZ45" s="668">
        <v>3.3</v>
      </c>
      <c r="DA45" s="669"/>
      <c r="DB45" s="669"/>
      <c r="DC45" s="670"/>
      <c r="DD45" s="671">
        <v>105067</v>
      </c>
      <c r="DE45" s="666"/>
      <c r="DF45" s="666"/>
      <c r="DG45" s="666"/>
      <c r="DH45" s="666"/>
      <c r="DI45" s="666"/>
      <c r="DJ45" s="666"/>
      <c r="DK45" s="667"/>
      <c r="DL45" s="672"/>
      <c r="DM45" s="673"/>
      <c r="DN45" s="673"/>
      <c r="DO45" s="673"/>
      <c r="DP45" s="673"/>
      <c r="DQ45" s="673"/>
      <c r="DR45" s="673"/>
      <c r="DS45" s="673"/>
      <c r="DT45" s="673"/>
      <c r="DU45" s="673"/>
      <c r="DV45" s="674"/>
      <c r="DW45" s="642"/>
      <c r="DX45" s="643"/>
      <c r="DY45" s="643"/>
      <c r="DZ45" s="643"/>
      <c r="EA45" s="643"/>
      <c r="EB45" s="643"/>
      <c r="EC45" s="644"/>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01"/>
      <c r="CE46" s="702"/>
      <c r="CF46" s="646" t="s">
        <v>361</v>
      </c>
      <c r="CG46" s="647"/>
      <c r="CH46" s="647"/>
      <c r="CI46" s="647"/>
      <c r="CJ46" s="647"/>
      <c r="CK46" s="647"/>
      <c r="CL46" s="647"/>
      <c r="CM46" s="647"/>
      <c r="CN46" s="647"/>
      <c r="CO46" s="647"/>
      <c r="CP46" s="647"/>
      <c r="CQ46" s="648"/>
      <c r="CR46" s="665">
        <v>1300557</v>
      </c>
      <c r="CS46" s="675"/>
      <c r="CT46" s="675"/>
      <c r="CU46" s="675"/>
      <c r="CV46" s="675"/>
      <c r="CW46" s="675"/>
      <c r="CX46" s="675"/>
      <c r="CY46" s="676"/>
      <c r="CZ46" s="668">
        <v>4.0999999999999996</v>
      </c>
      <c r="DA46" s="677"/>
      <c r="DB46" s="677"/>
      <c r="DC46" s="678"/>
      <c r="DD46" s="671">
        <v>630907</v>
      </c>
      <c r="DE46" s="675"/>
      <c r="DF46" s="675"/>
      <c r="DG46" s="675"/>
      <c r="DH46" s="675"/>
      <c r="DI46" s="675"/>
      <c r="DJ46" s="675"/>
      <c r="DK46" s="676"/>
      <c r="DL46" s="672"/>
      <c r="DM46" s="673"/>
      <c r="DN46" s="673"/>
      <c r="DO46" s="673"/>
      <c r="DP46" s="673"/>
      <c r="DQ46" s="673"/>
      <c r="DR46" s="673"/>
      <c r="DS46" s="673"/>
      <c r="DT46" s="673"/>
      <c r="DU46" s="673"/>
      <c r="DV46" s="674"/>
      <c r="DW46" s="642"/>
      <c r="DX46" s="643"/>
      <c r="DY46" s="643"/>
      <c r="DZ46" s="643"/>
      <c r="EA46" s="643"/>
      <c r="EB46" s="643"/>
      <c r="EC46" s="644"/>
    </row>
    <row r="47" spans="2:133" ht="11.25" customHeight="1" x14ac:dyDescent="0.15">
      <c r="B47" s="645" t="s">
        <v>362</v>
      </c>
      <c r="C47" s="645"/>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5"/>
      <c r="AY47" s="645"/>
      <c r="AZ47" s="645"/>
      <c r="BA47" s="645"/>
      <c r="BB47" s="645"/>
      <c r="BC47" s="645"/>
      <c r="BD47" s="645"/>
      <c r="BE47" s="645"/>
      <c r="BF47" s="645"/>
      <c r="BG47" s="645"/>
      <c r="BH47" s="645"/>
      <c r="BI47" s="645"/>
      <c r="BJ47" s="645"/>
      <c r="BK47" s="645"/>
      <c r="BL47" s="645"/>
      <c r="BM47" s="645"/>
      <c r="BN47" s="645"/>
      <c r="BO47" s="645"/>
      <c r="BP47" s="645"/>
      <c r="BQ47" s="645"/>
      <c r="BR47" s="645"/>
      <c r="BS47" s="645"/>
      <c r="BT47" s="645"/>
      <c r="BU47" s="645"/>
      <c r="BV47" s="645"/>
      <c r="BW47" s="645"/>
      <c r="BX47" s="645"/>
      <c r="BY47" s="645"/>
      <c r="BZ47" s="645"/>
      <c r="CA47" s="645"/>
      <c r="CB47" s="645"/>
      <c r="CD47" s="701"/>
      <c r="CE47" s="702"/>
      <c r="CF47" s="646" t="s">
        <v>363</v>
      </c>
      <c r="CG47" s="647"/>
      <c r="CH47" s="647"/>
      <c r="CI47" s="647"/>
      <c r="CJ47" s="647"/>
      <c r="CK47" s="647"/>
      <c r="CL47" s="647"/>
      <c r="CM47" s="647"/>
      <c r="CN47" s="647"/>
      <c r="CO47" s="647"/>
      <c r="CP47" s="647"/>
      <c r="CQ47" s="648"/>
      <c r="CR47" s="665" t="s">
        <v>129</v>
      </c>
      <c r="CS47" s="666"/>
      <c r="CT47" s="666"/>
      <c r="CU47" s="666"/>
      <c r="CV47" s="666"/>
      <c r="CW47" s="666"/>
      <c r="CX47" s="666"/>
      <c r="CY47" s="667"/>
      <c r="CZ47" s="668" t="s">
        <v>129</v>
      </c>
      <c r="DA47" s="669"/>
      <c r="DB47" s="669"/>
      <c r="DC47" s="670"/>
      <c r="DD47" s="671" t="s">
        <v>129</v>
      </c>
      <c r="DE47" s="666"/>
      <c r="DF47" s="666"/>
      <c r="DG47" s="666"/>
      <c r="DH47" s="666"/>
      <c r="DI47" s="666"/>
      <c r="DJ47" s="666"/>
      <c r="DK47" s="667"/>
      <c r="DL47" s="672"/>
      <c r="DM47" s="673"/>
      <c r="DN47" s="673"/>
      <c r="DO47" s="673"/>
      <c r="DP47" s="673"/>
      <c r="DQ47" s="673"/>
      <c r="DR47" s="673"/>
      <c r="DS47" s="673"/>
      <c r="DT47" s="673"/>
      <c r="DU47" s="673"/>
      <c r="DV47" s="674"/>
      <c r="DW47" s="642"/>
      <c r="DX47" s="643"/>
      <c r="DY47" s="643"/>
      <c r="DZ47" s="643"/>
      <c r="EA47" s="643"/>
      <c r="EB47" s="643"/>
      <c r="EC47" s="644"/>
    </row>
    <row r="48" spans="2:133" ht="11.25" x14ac:dyDescent="0.15">
      <c r="B48" s="705" t="s">
        <v>364</v>
      </c>
      <c r="C48" s="705"/>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5"/>
      <c r="AL48" s="705"/>
      <c r="AM48" s="705"/>
      <c r="AN48" s="705"/>
      <c r="AO48" s="705"/>
      <c r="AP48" s="705"/>
      <c r="AQ48" s="705"/>
      <c r="AR48" s="705"/>
      <c r="AS48" s="705"/>
      <c r="AT48" s="705"/>
      <c r="AU48" s="705"/>
      <c r="AV48" s="705"/>
      <c r="AW48" s="705"/>
      <c r="AX48" s="705"/>
      <c r="AY48" s="705"/>
      <c r="AZ48" s="705"/>
      <c r="BA48" s="705"/>
      <c r="BB48" s="705"/>
      <c r="BC48" s="705"/>
      <c r="BD48" s="705"/>
      <c r="BE48" s="705"/>
      <c r="BF48" s="705"/>
      <c r="BG48" s="705"/>
      <c r="BH48" s="705"/>
      <c r="BI48" s="705"/>
      <c r="BJ48" s="705"/>
      <c r="BK48" s="705"/>
      <c r="BL48" s="705"/>
      <c r="BM48" s="705"/>
      <c r="BN48" s="705"/>
      <c r="BO48" s="705"/>
      <c r="BP48" s="705"/>
      <c r="BQ48" s="705"/>
      <c r="BR48" s="705"/>
      <c r="BS48" s="705"/>
      <c r="BT48" s="705"/>
      <c r="BU48" s="705"/>
      <c r="BV48" s="705"/>
      <c r="BW48" s="705"/>
      <c r="BX48" s="705"/>
      <c r="BY48" s="705"/>
      <c r="BZ48" s="705"/>
      <c r="CA48" s="705"/>
      <c r="CB48" s="705"/>
      <c r="CD48" s="703"/>
      <c r="CE48" s="704"/>
      <c r="CF48" s="646" t="s">
        <v>365</v>
      </c>
      <c r="CG48" s="647"/>
      <c r="CH48" s="647"/>
      <c r="CI48" s="647"/>
      <c r="CJ48" s="647"/>
      <c r="CK48" s="647"/>
      <c r="CL48" s="647"/>
      <c r="CM48" s="647"/>
      <c r="CN48" s="647"/>
      <c r="CO48" s="647"/>
      <c r="CP48" s="647"/>
      <c r="CQ48" s="648"/>
      <c r="CR48" s="665" t="s">
        <v>129</v>
      </c>
      <c r="CS48" s="675"/>
      <c r="CT48" s="675"/>
      <c r="CU48" s="675"/>
      <c r="CV48" s="675"/>
      <c r="CW48" s="675"/>
      <c r="CX48" s="675"/>
      <c r="CY48" s="676"/>
      <c r="CZ48" s="668" t="s">
        <v>129</v>
      </c>
      <c r="DA48" s="677"/>
      <c r="DB48" s="677"/>
      <c r="DC48" s="678"/>
      <c r="DD48" s="671" t="s">
        <v>129</v>
      </c>
      <c r="DE48" s="675"/>
      <c r="DF48" s="675"/>
      <c r="DG48" s="675"/>
      <c r="DH48" s="675"/>
      <c r="DI48" s="675"/>
      <c r="DJ48" s="675"/>
      <c r="DK48" s="676"/>
      <c r="DL48" s="672"/>
      <c r="DM48" s="673"/>
      <c r="DN48" s="673"/>
      <c r="DO48" s="673"/>
      <c r="DP48" s="673"/>
      <c r="DQ48" s="673"/>
      <c r="DR48" s="673"/>
      <c r="DS48" s="673"/>
      <c r="DT48" s="673"/>
      <c r="DU48" s="673"/>
      <c r="DV48" s="674"/>
      <c r="DW48" s="642"/>
      <c r="DX48" s="643"/>
      <c r="DY48" s="643"/>
      <c r="DZ48" s="643"/>
      <c r="EA48" s="643"/>
      <c r="EB48" s="643"/>
      <c r="EC48" s="644"/>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9" t="s">
        <v>366</v>
      </c>
      <c r="CE49" s="650"/>
      <c r="CF49" s="650"/>
      <c r="CG49" s="650"/>
      <c r="CH49" s="650"/>
      <c r="CI49" s="650"/>
      <c r="CJ49" s="650"/>
      <c r="CK49" s="650"/>
      <c r="CL49" s="650"/>
      <c r="CM49" s="650"/>
      <c r="CN49" s="650"/>
      <c r="CO49" s="650"/>
      <c r="CP49" s="650"/>
      <c r="CQ49" s="651"/>
      <c r="CR49" s="652">
        <v>31512525</v>
      </c>
      <c r="CS49" s="653"/>
      <c r="CT49" s="653"/>
      <c r="CU49" s="653"/>
      <c r="CV49" s="653"/>
      <c r="CW49" s="653"/>
      <c r="CX49" s="653"/>
      <c r="CY49" s="654"/>
      <c r="CZ49" s="655">
        <v>100</v>
      </c>
      <c r="DA49" s="656"/>
      <c r="DB49" s="656"/>
      <c r="DC49" s="657"/>
      <c r="DD49" s="658">
        <v>18493473</v>
      </c>
      <c r="DE49" s="653"/>
      <c r="DF49" s="653"/>
      <c r="DG49" s="653"/>
      <c r="DH49" s="653"/>
      <c r="DI49" s="653"/>
      <c r="DJ49" s="653"/>
      <c r="DK49" s="654"/>
      <c r="DL49" s="659"/>
      <c r="DM49" s="660"/>
      <c r="DN49" s="660"/>
      <c r="DO49" s="660"/>
      <c r="DP49" s="660"/>
      <c r="DQ49" s="660"/>
      <c r="DR49" s="660"/>
      <c r="DS49" s="660"/>
      <c r="DT49" s="660"/>
      <c r="DU49" s="660"/>
      <c r="DV49" s="661"/>
      <c r="DW49" s="662"/>
      <c r="DX49" s="663"/>
      <c r="DY49" s="663"/>
      <c r="DZ49" s="663"/>
      <c r="EA49" s="663"/>
      <c r="EB49" s="663"/>
      <c r="EC49" s="664"/>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nKHyu9abQfCCO8RSFeCkUE3VrtFcKaiurQOqmwnpb6QK+qlGEXr7x0TqXNXnKeWFQ224EoN/LpJKb8aM2v3+Q==" saltValue="/r/A1oO+J7ESdafhrKha2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20:Q20"/>
    <mergeCell ref="R20:Y20"/>
    <mergeCell ref="Z20:AC20"/>
    <mergeCell ref="AD20:AK20"/>
    <mergeCell ref="AL20:AO20"/>
    <mergeCell ref="CZ20:DC20"/>
    <mergeCell ref="DD20:DP20"/>
    <mergeCell ref="DQ20:EC20"/>
    <mergeCell ref="CR20:CY20"/>
    <mergeCell ref="BO19:BR19"/>
    <mergeCell ref="BS19:CB19"/>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AP24:BF24"/>
    <mergeCell ref="BG23:BN23"/>
    <mergeCell ref="BO23:BR23"/>
    <mergeCell ref="BG22:BN22"/>
    <mergeCell ref="BO22:BR22"/>
    <mergeCell ref="BS22:CB22"/>
    <mergeCell ref="AL24:AO24"/>
    <mergeCell ref="DL24:DV24"/>
    <mergeCell ref="CD25:CQ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CZ34:DC34"/>
    <mergeCell ref="DD34:DK34"/>
    <mergeCell ref="DL34:DV34"/>
    <mergeCell ref="CD36:CQ36"/>
    <mergeCell ref="CR36:CY36"/>
    <mergeCell ref="CZ36:DC36"/>
    <mergeCell ref="DD36:DK36"/>
    <mergeCell ref="DL36:DV36"/>
    <mergeCell ref="DL35:DV35"/>
    <mergeCell ref="CD35:CQ35"/>
    <mergeCell ref="CR35:CY35"/>
    <mergeCell ref="CZ35:DC35"/>
    <mergeCell ref="DD35:DK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F45:CQ45"/>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389</v>
      </c>
      <c r="C7" s="815"/>
      <c r="D7" s="815"/>
      <c r="E7" s="815"/>
      <c r="F7" s="815"/>
      <c r="G7" s="815"/>
      <c r="H7" s="815"/>
      <c r="I7" s="815"/>
      <c r="J7" s="815"/>
      <c r="K7" s="815"/>
      <c r="L7" s="815"/>
      <c r="M7" s="815"/>
      <c r="N7" s="815"/>
      <c r="O7" s="815"/>
      <c r="P7" s="816"/>
      <c r="Q7" s="817">
        <v>33416</v>
      </c>
      <c r="R7" s="818"/>
      <c r="S7" s="818"/>
      <c r="T7" s="818"/>
      <c r="U7" s="818"/>
      <c r="V7" s="818">
        <v>31515</v>
      </c>
      <c r="W7" s="818"/>
      <c r="X7" s="818"/>
      <c r="Y7" s="818"/>
      <c r="Z7" s="818"/>
      <c r="AA7" s="818">
        <f>Q7-V7</f>
        <v>1901</v>
      </c>
      <c r="AB7" s="818"/>
      <c r="AC7" s="818"/>
      <c r="AD7" s="818"/>
      <c r="AE7" s="819"/>
      <c r="AF7" s="820">
        <v>1780</v>
      </c>
      <c r="AG7" s="821"/>
      <c r="AH7" s="821"/>
      <c r="AI7" s="821"/>
      <c r="AJ7" s="822"/>
      <c r="AK7" s="823">
        <v>603</v>
      </c>
      <c r="AL7" s="824"/>
      <c r="AM7" s="824"/>
      <c r="AN7" s="824"/>
      <c r="AO7" s="824"/>
      <c r="AP7" s="824">
        <v>21949</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t="s">
        <v>590</v>
      </c>
      <c r="BS7" s="811" t="s">
        <v>586</v>
      </c>
      <c r="BT7" s="812"/>
      <c r="BU7" s="812"/>
      <c r="BV7" s="812"/>
      <c r="BW7" s="812"/>
      <c r="BX7" s="812"/>
      <c r="BY7" s="812"/>
      <c r="BZ7" s="812"/>
      <c r="CA7" s="812"/>
      <c r="CB7" s="812"/>
      <c r="CC7" s="812"/>
      <c r="CD7" s="812"/>
      <c r="CE7" s="812"/>
      <c r="CF7" s="812"/>
      <c r="CG7" s="827"/>
      <c r="CH7" s="808">
        <v>-17</v>
      </c>
      <c r="CI7" s="809"/>
      <c r="CJ7" s="809"/>
      <c r="CK7" s="809"/>
      <c r="CL7" s="810"/>
      <c r="CM7" s="808">
        <v>-47</v>
      </c>
      <c r="CN7" s="809"/>
      <c r="CO7" s="809"/>
      <c r="CP7" s="809"/>
      <c r="CQ7" s="810"/>
      <c r="CR7" s="808">
        <v>45</v>
      </c>
      <c r="CS7" s="809"/>
      <c r="CT7" s="809"/>
      <c r="CU7" s="809"/>
      <c r="CV7" s="810"/>
      <c r="CW7" s="808" t="s">
        <v>601</v>
      </c>
      <c r="CX7" s="809"/>
      <c r="CY7" s="809"/>
      <c r="CZ7" s="809"/>
      <c r="DA7" s="810"/>
      <c r="DB7" s="808" t="s">
        <v>601</v>
      </c>
      <c r="DC7" s="809"/>
      <c r="DD7" s="809"/>
      <c r="DE7" s="809"/>
      <c r="DF7" s="810"/>
      <c r="DG7" s="808" t="s">
        <v>601</v>
      </c>
      <c r="DH7" s="809"/>
      <c r="DI7" s="809"/>
      <c r="DJ7" s="809"/>
      <c r="DK7" s="810"/>
      <c r="DL7" s="808">
        <v>39</v>
      </c>
      <c r="DM7" s="809"/>
      <c r="DN7" s="809"/>
      <c r="DO7" s="809"/>
      <c r="DP7" s="810"/>
      <c r="DQ7" s="808">
        <v>35</v>
      </c>
      <c r="DR7" s="809"/>
      <c r="DS7" s="809"/>
      <c r="DT7" s="809"/>
      <c r="DU7" s="810"/>
      <c r="DV7" s="811"/>
      <c r="DW7" s="812"/>
      <c r="DX7" s="812"/>
      <c r="DY7" s="812"/>
      <c r="DZ7" s="813"/>
      <c r="EA7" s="230"/>
    </row>
    <row r="8" spans="1:131" s="231" customFormat="1" ht="26.25" customHeight="1" x14ac:dyDescent="0.15">
      <c r="A8" s="234">
        <v>2</v>
      </c>
      <c r="B8" s="845" t="s">
        <v>390</v>
      </c>
      <c r="C8" s="846"/>
      <c r="D8" s="846"/>
      <c r="E8" s="846"/>
      <c r="F8" s="846"/>
      <c r="G8" s="846"/>
      <c r="H8" s="846"/>
      <c r="I8" s="846"/>
      <c r="J8" s="846"/>
      <c r="K8" s="846"/>
      <c r="L8" s="846"/>
      <c r="M8" s="846"/>
      <c r="N8" s="846"/>
      <c r="O8" s="846"/>
      <c r="P8" s="847"/>
      <c r="Q8" s="848">
        <v>2</v>
      </c>
      <c r="R8" s="849"/>
      <c r="S8" s="849"/>
      <c r="T8" s="849"/>
      <c r="U8" s="849"/>
      <c r="V8" s="849">
        <v>0</v>
      </c>
      <c r="W8" s="849"/>
      <c r="X8" s="849"/>
      <c r="Y8" s="849"/>
      <c r="Z8" s="849"/>
      <c r="AA8" s="849">
        <f t="shared" ref="AA8" si="0">Q8-V8</f>
        <v>2</v>
      </c>
      <c r="AB8" s="849"/>
      <c r="AC8" s="849"/>
      <c r="AD8" s="849"/>
      <c r="AE8" s="850"/>
      <c r="AF8" s="851">
        <v>2</v>
      </c>
      <c r="AG8" s="852"/>
      <c r="AH8" s="852"/>
      <c r="AI8" s="852"/>
      <c r="AJ8" s="853"/>
      <c r="AK8" s="834" t="s">
        <v>521</v>
      </c>
      <c r="AL8" s="835"/>
      <c r="AM8" s="835"/>
      <c r="AN8" s="835"/>
      <c r="AO8" s="835"/>
      <c r="AP8" s="835" t="s">
        <v>521</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587</v>
      </c>
      <c r="BT8" s="839"/>
      <c r="BU8" s="839"/>
      <c r="BV8" s="839"/>
      <c r="BW8" s="839"/>
      <c r="BX8" s="839"/>
      <c r="BY8" s="839"/>
      <c r="BZ8" s="839"/>
      <c r="CA8" s="839"/>
      <c r="CB8" s="839"/>
      <c r="CC8" s="839"/>
      <c r="CD8" s="839"/>
      <c r="CE8" s="839"/>
      <c r="CF8" s="839"/>
      <c r="CG8" s="840"/>
      <c r="CH8" s="841">
        <v>1</v>
      </c>
      <c r="CI8" s="842"/>
      <c r="CJ8" s="842"/>
      <c r="CK8" s="842"/>
      <c r="CL8" s="843"/>
      <c r="CM8" s="841">
        <v>111</v>
      </c>
      <c r="CN8" s="842"/>
      <c r="CO8" s="842"/>
      <c r="CP8" s="842"/>
      <c r="CQ8" s="843"/>
      <c r="CR8" s="841">
        <v>5</v>
      </c>
      <c r="CS8" s="842"/>
      <c r="CT8" s="842"/>
      <c r="CU8" s="842"/>
      <c r="CV8" s="843"/>
      <c r="CW8" s="841">
        <v>62</v>
      </c>
      <c r="CX8" s="842"/>
      <c r="CY8" s="842"/>
      <c r="CZ8" s="842"/>
      <c r="DA8" s="843"/>
      <c r="DB8" s="841" t="s">
        <v>601</v>
      </c>
      <c r="DC8" s="842"/>
      <c r="DD8" s="842"/>
      <c r="DE8" s="842"/>
      <c r="DF8" s="843"/>
      <c r="DG8" s="841" t="s">
        <v>601</v>
      </c>
      <c r="DH8" s="842"/>
      <c r="DI8" s="842"/>
      <c r="DJ8" s="842"/>
      <c r="DK8" s="843"/>
      <c r="DL8" s="841" t="s">
        <v>601</v>
      </c>
      <c r="DM8" s="842"/>
      <c r="DN8" s="842"/>
      <c r="DO8" s="842"/>
      <c r="DP8" s="843"/>
      <c r="DQ8" s="841" t="s">
        <v>601</v>
      </c>
      <c r="DR8" s="842"/>
      <c r="DS8" s="842"/>
      <c r="DT8" s="842"/>
      <c r="DU8" s="843"/>
      <c r="DV8" s="838"/>
      <c r="DW8" s="839"/>
      <c r="DX8" s="839"/>
      <c r="DY8" s="839"/>
      <c r="DZ8" s="844"/>
      <c r="EA8" s="230"/>
    </row>
    <row r="9" spans="1:131" s="231" customFormat="1" ht="26.25" customHeight="1" x14ac:dyDescent="0.15">
      <c r="A9" s="234">
        <v>3</v>
      </c>
      <c r="B9" s="845" t="s">
        <v>391</v>
      </c>
      <c r="C9" s="846"/>
      <c r="D9" s="846"/>
      <c r="E9" s="846"/>
      <c r="F9" s="846"/>
      <c r="G9" s="846"/>
      <c r="H9" s="846"/>
      <c r="I9" s="846"/>
      <c r="J9" s="846"/>
      <c r="K9" s="846"/>
      <c r="L9" s="846"/>
      <c r="M9" s="846"/>
      <c r="N9" s="846"/>
      <c r="O9" s="846"/>
      <c r="P9" s="847"/>
      <c r="Q9" s="848">
        <v>9</v>
      </c>
      <c r="R9" s="849"/>
      <c r="S9" s="849"/>
      <c r="T9" s="849"/>
      <c r="U9" s="849"/>
      <c r="V9" s="849">
        <v>7</v>
      </c>
      <c r="W9" s="849"/>
      <c r="X9" s="849"/>
      <c r="Y9" s="849"/>
      <c r="Z9" s="849"/>
      <c r="AA9" s="849">
        <v>3</v>
      </c>
      <c r="AB9" s="849"/>
      <c r="AC9" s="849"/>
      <c r="AD9" s="849"/>
      <c r="AE9" s="850"/>
      <c r="AF9" s="851">
        <v>3</v>
      </c>
      <c r="AG9" s="852"/>
      <c r="AH9" s="852"/>
      <c r="AI9" s="852"/>
      <c r="AJ9" s="853"/>
      <c r="AK9" s="834" t="s">
        <v>521</v>
      </c>
      <c r="AL9" s="835"/>
      <c r="AM9" s="835"/>
      <c r="AN9" s="835"/>
      <c r="AO9" s="835"/>
      <c r="AP9" s="835" t="s">
        <v>521</v>
      </c>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588</v>
      </c>
      <c r="BT9" s="839"/>
      <c r="BU9" s="839"/>
      <c r="BV9" s="839"/>
      <c r="BW9" s="839"/>
      <c r="BX9" s="839"/>
      <c r="BY9" s="839"/>
      <c r="BZ9" s="839"/>
      <c r="CA9" s="839"/>
      <c r="CB9" s="839"/>
      <c r="CC9" s="839"/>
      <c r="CD9" s="839"/>
      <c r="CE9" s="839"/>
      <c r="CF9" s="839"/>
      <c r="CG9" s="840"/>
      <c r="CH9" s="841">
        <v>0</v>
      </c>
      <c r="CI9" s="842"/>
      <c r="CJ9" s="842"/>
      <c r="CK9" s="842"/>
      <c r="CL9" s="843"/>
      <c r="CM9" s="841">
        <v>51</v>
      </c>
      <c r="CN9" s="842"/>
      <c r="CO9" s="842"/>
      <c r="CP9" s="842"/>
      <c r="CQ9" s="843"/>
      <c r="CR9" s="841">
        <v>50</v>
      </c>
      <c r="CS9" s="842"/>
      <c r="CT9" s="842"/>
      <c r="CU9" s="842"/>
      <c r="CV9" s="843"/>
      <c r="CW9" s="841" t="s">
        <v>601</v>
      </c>
      <c r="CX9" s="842"/>
      <c r="CY9" s="842"/>
      <c r="CZ9" s="842"/>
      <c r="DA9" s="843"/>
      <c r="DB9" s="841" t="s">
        <v>601</v>
      </c>
      <c r="DC9" s="842"/>
      <c r="DD9" s="842"/>
      <c r="DE9" s="842"/>
      <c r="DF9" s="843"/>
      <c r="DG9" s="841" t="s">
        <v>601</v>
      </c>
      <c r="DH9" s="842"/>
      <c r="DI9" s="842"/>
      <c r="DJ9" s="842"/>
      <c r="DK9" s="843"/>
      <c r="DL9" s="841" t="s">
        <v>601</v>
      </c>
      <c r="DM9" s="842"/>
      <c r="DN9" s="842"/>
      <c r="DO9" s="842"/>
      <c r="DP9" s="843"/>
      <c r="DQ9" s="841" t="s">
        <v>601</v>
      </c>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t="s">
        <v>589</v>
      </c>
      <c r="BT10" s="839"/>
      <c r="BU10" s="839"/>
      <c r="BV10" s="839"/>
      <c r="BW10" s="839"/>
      <c r="BX10" s="839"/>
      <c r="BY10" s="839"/>
      <c r="BZ10" s="839"/>
      <c r="CA10" s="839"/>
      <c r="CB10" s="839"/>
      <c r="CC10" s="839"/>
      <c r="CD10" s="839"/>
      <c r="CE10" s="839"/>
      <c r="CF10" s="839"/>
      <c r="CG10" s="840"/>
      <c r="CH10" s="841">
        <v>0</v>
      </c>
      <c r="CI10" s="842"/>
      <c r="CJ10" s="842"/>
      <c r="CK10" s="842"/>
      <c r="CL10" s="843"/>
      <c r="CM10" s="841">
        <v>697</v>
      </c>
      <c r="CN10" s="842"/>
      <c r="CO10" s="842"/>
      <c r="CP10" s="842"/>
      <c r="CQ10" s="843"/>
      <c r="CR10" s="841">
        <v>5</v>
      </c>
      <c r="CS10" s="842"/>
      <c r="CT10" s="842"/>
      <c r="CU10" s="842"/>
      <c r="CV10" s="843"/>
      <c r="CW10" s="841" t="s">
        <v>601</v>
      </c>
      <c r="CX10" s="842"/>
      <c r="CY10" s="842"/>
      <c r="CZ10" s="842"/>
      <c r="DA10" s="843"/>
      <c r="DB10" s="841" t="s">
        <v>601</v>
      </c>
      <c r="DC10" s="842"/>
      <c r="DD10" s="842"/>
      <c r="DE10" s="842"/>
      <c r="DF10" s="843"/>
      <c r="DG10" s="841" t="s">
        <v>601</v>
      </c>
      <c r="DH10" s="842"/>
      <c r="DI10" s="842"/>
      <c r="DJ10" s="842"/>
      <c r="DK10" s="843"/>
      <c r="DL10" s="841" t="s">
        <v>601</v>
      </c>
      <c r="DM10" s="842"/>
      <c r="DN10" s="842"/>
      <c r="DO10" s="842"/>
      <c r="DP10" s="843"/>
      <c r="DQ10" s="841" t="s">
        <v>601</v>
      </c>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392</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393</v>
      </c>
      <c r="B23" s="854" t="s">
        <v>394</v>
      </c>
      <c r="C23" s="855"/>
      <c r="D23" s="855"/>
      <c r="E23" s="855"/>
      <c r="F23" s="855"/>
      <c r="G23" s="855"/>
      <c r="H23" s="855"/>
      <c r="I23" s="855"/>
      <c r="J23" s="855"/>
      <c r="K23" s="855"/>
      <c r="L23" s="855"/>
      <c r="M23" s="855"/>
      <c r="N23" s="855"/>
      <c r="O23" s="855"/>
      <c r="P23" s="856"/>
      <c r="Q23" s="857">
        <v>33418</v>
      </c>
      <c r="R23" s="858"/>
      <c r="S23" s="858"/>
      <c r="T23" s="858"/>
      <c r="U23" s="858"/>
      <c r="V23" s="858">
        <v>31513</v>
      </c>
      <c r="W23" s="858"/>
      <c r="X23" s="858"/>
      <c r="Y23" s="858"/>
      <c r="Z23" s="858"/>
      <c r="AA23" s="858">
        <v>1906</v>
      </c>
      <c r="AB23" s="858"/>
      <c r="AC23" s="858"/>
      <c r="AD23" s="858"/>
      <c r="AE23" s="859"/>
      <c r="AF23" s="860">
        <v>1785</v>
      </c>
      <c r="AG23" s="858"/>
      <c r="AH23" s="858"/>
      <c r="AI23" s="858"/>
      <c r="AJ23" s="861"/>
      <c r="AK23" s="862"/>
      <c r="AL23" s="863"/>
      <c r="AM23" s="863"/>
      <c r="AN23" s="863"/>
      <c r="AO23" s="863"/>
      <c r="AP23" s="858">
        <f>SUM(AP7:AT9)</f>
        <v>21949</v>
      </c>
      <c r="AQ23" s="858"/>
      <c r="AR23" s="858"/>
      <c r="AS23" s="858"/>
      <c r="AT23" s="858"/>
      <c r="AU23" s="874"/>
      <c r="AV23" s="874"/>
      <c r="AW23" s="874"/>
      <c r="AX23" s="874"/>
      <c r="AY23" s="875"/>
      <c r="AZ23" s="876" t="s">
        <v>137</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395</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396</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372</v>
      </c>
      <c r="B26" s="793"/>
      <c r="C26" s="793"/>
      <c r="D26" s="793"/>
      <c r="E26" s="793"/>
      <c r="F26" s="793"/>
      <c r="G26" s="793"/>
      <c r="H26" s="793"/>
      <c r="I26" s="793"/>
      <c r="J26" s="793"/>
      <c r="K26" s="793"/>
      <c r="L26" s="793"/>
      <c r="M26" s="793"/>
      <c r="N26" s="793"/>
      <c r="O26" s="793"/>
      <c r="P26" s="794"/>
      <c r="Q26" s="798" t="s">
        <v>397</v>
      </c>
      <c r="R26" s="799"/>
      <c r="S26" s="799"/>
      <c r="T26" s="799"/>
      <c r="U26" s="800"/>
      <c r="V26" s="798" t="s">
        <v>398</v>
      </c>
      <c r="W26" s="799"/>
      <c r="X26" s="799"/>
      <c r="Y26" s="799"/>
      <c r="Z26" s="800"/>
      <c r="AA26" s="798" t="s">
        <v>399</v>
      </c>
      <c r="AB26" s="799"/>
      <c r="AC26" s="799"/>
      <c r="AD26" s="799"/>
      <c r="AE26" s="799"/>
      <c r="AF26" s="879" t="s">
        <v>400</v>
      </c>
      <c r="AG26" s="880"/>
      <c r="AH26" s="880"/>
      <c r="AI26" s="880"/>
      <c r="AJ26" s="881"/>
      <c r="AK26" s="799" t="s">
        <v>401</v>
      </c>
      <c r="AL26" s="799"/>
      <c r="AM26" s="799"/>
      <c r="AN26" s="799"/>
      <c r="AO26" s="800"/>
      <c r="AP26" s="798" t="s">
        <v>402</v>
      </c>
      <c r="AQ26" s="799"/>
      <c r="AR26" s="799"/>
      <c r="AS26" s="799"/>
      <c r="AT26" s="800"/>
      <c r="AU26" s="798" t="s">
        <v>403</v>
      </c>
      <c r="AV26" s="799"/>
      <c r="AW26" s="799"/>
      <c r="AX26" s="799"/>
      <c r="AY26" s="800"/>
      <c r="AZ26" s="798" t="s">
        <v>404</v>
      </c>
      <c r="BA26" s="799"/>
      <c r="BB26" s="799"/>
      <c r="BC26" s="799"/>
      <c r="BD26" s="800"/>
      <c r="BE26" s="798" t="s">
        <v>379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405</v>
      </c>
      <c r="C28" s="815"/>
      <c r="D28" s="815"/>
      <c r="E28" s="815"/>
      <c r="F28" s="815"/>
      <c r="G28" s="815"/>
      <c r="H28" s="815"/>
      <c r="I28" s="815"/>
      <c r="J28" s="815"/>
      <c r="K28" s="815"/>
      <c r="L28" s="815"/>
      <c r="M28" s="815"/>
      <c r="N28" s="815"/>
      <c r="O28" s="815"/>
      <c r="P28" s="816"/>
      <c r="Q28" s="887">
        <v>6588</v>
      </c>
      <c r="R28" s="888"/>
      <c r="S28" s="888"/>
      <c r="T28" s="888"/>
      <c r="U28" s="888"/>
      <c r="V28" s="888">
        <v>6319</v>
      </c>
      <c r="W28" s="888"/>
      <c r="X28" s="888"/>
      <c r="Y28" s="888"/>
      <c r="Z28" s="888"/>
      <c r="AA28" s="888">
        <v>268</v>
      </c>
      <c r="AB28" s="888"/>
      <c r="AC28" s="888"/>
      <c r="AD28" s="888"/>
      <c r="AE28" s="889"/>
      <c r="AF28" s="890">
        <v>268</v>
      </c>
      <c r="AG28" s="888"/>
      <c r="AH28" s="888"/>
      <c r="AI28" s="888"/>
      <c r="AJ28" s="891"/>
      <c r="AK28" s="892">
        <v>652</v>
      </c>
      <c r="AL28" s="893"/>
      <c r="AM28" s="893"/>
      <c r="AN28" s="893"/>
      <c r="AO28" s="893"/>
      <c r="AP28" s="893" t="s">
        <v>521</v>
      </c>
      <c r="AQ28" s="893"/>
      <c r="AR28" s="893"/>
      <c r="AS28" s="893"/>
      <c r="AT28" s="893"/>
      <c r="AU28" s="893" t="s">
        <v>521</v>
      </c>
      <c r="AV28" s="893"/>
      <c r="AW28" s="893"/>
      <c r="AX28" s="893"/>
      <c r="AY28" s="893"/>
      <c r="AZ28" s="894" t="s">
        <v>521</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406</v>
      </c>
      <c r="C29" s="846"/>
      <c r="D29" s="846"/>
      <c r="E29" s="846"/>
      <c r="F29" s="846"/>
      <c r="G29" s="846"/>
      <c r="H29" s="846"/>
      <c r="I29" s="846"/>
      <c r="J29" s="846"/>
      <c r="K29" s="846"/>
      <c r="L29" s="846"/>
      <c r="M29" s="846"/>
      <c r="N29" s="846"/>
      <c r="O29" s="846"/>
      <c r="P29" s="847"/>
      <c r="Q29" s="848">
        <v>6093</v>
      </c>
      <c r="R29" s="849"/>
      <c r="S29" s="849"/>
      <c r="T29" s="849"/>
      <c r="U29" s="849"/>
      <c r="V29" s="849">
        <v>5761</v>
      </c>
      <c r="W29" s="849"/>
      <c r="X29" s="849"/>
      <c r="Y29" s="849"/>
      <c r="Z29" s="849"/>
      <c r="AA29" s="849">
        <v>333</v>
      </c>
      <c r="AB29" s="849"/>
      <c r="AC29" s="849"/>
      <c r="AD29" s="849"/>
      <c r="AE29" s="850"/>
      <c r="AF29" s="851">
        <v>333</v>
      </c>
      <c r="AG29" s="852"/>
      <c r="AH29" s="852"/>
      <c r="AI29" s="852"/>
      <c r="AJ29" s="853"/>
      <c r="AK29" s="899">
        <v>928</v>
      </c>
      <c r="AL29" s="895"/>
      <c r="AM29" s="895"/>
      <c r="AN29" s="895"/>
      <c r="AO29" s="895"/>
      <c r="AP29" s="895" t="s">
        <v>521</v>
      </c>
      <c r="AQ29" s="895"/>
      <c r="AR29" s="895"/>
      <c r="AS29" s="895"/>
      <c r="AT29" s="895"/>
      <c r="AU29" s="895" t="s">
        <v>521</v>
      </c>
      <c r="AV29" s="895"/>
      <c r="AW29" s="895"/>
      <c r="AX29" s="895"/>
      <c r="AY29" s="895"/>
      <c r="AZ29" s="896" t="s">
        <v>521</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407</v>
      </c>
      <c r="C30" s="846"/>
      <c r="D30" s="846"/>
      <c r="E30" s="846"/>
      <c r="F30" s="846"/>
      <c r="G30" s="846"/>
      <c r="H30" s="846"/>
      <c r="I30" s="846"/>
      <c r="J30" s="846"/>
      <c r="K30" s="846"/>
      <c r="L30" s="846"/>
      <c r="M30" s="846"/>
      <c r="N30" s="846"/>
      <c r="O30" s="846"/>
      <c r="P30" s="847"/>
      <c r="Q30" s="848">
        <v>801</v>
      </c>
      <c r="R30" s="849"/>
      <c r="S30" s="849"/>
      <c r="T30" s="849"/>
      <c r="U30" s="849"/>
      <c r="V30" s="849">
        <v>777</v>
      </c>
      <c r="W30" s="849"/>
      <c r="X30" s="849"/>
      <c r="Y30" s="849"/>
      <c r="Z30" s="849"/>
      <c r="AA30" s="849">
        <f t="shared" ref="AA30:AA34" si="1">Q30-V30</f>
        <v>24</v>
      </c>
      <c r="AB30" s="849"/>
      <c r="AC30" s="849"/>
      <c r="AD30" s="849"/>
      <c r="AE30" s="850"/>
      <c r="AF30" s="851">
        <v>24</v>
      </c>
      <c r="AG30" s="852"/>
      <c r="AH30" s="852"/>
      <c r="AI30" s="852"/>
      <c r="AJ30" s="853"/>
      <c r="AK30" s="899">
        <v>170</v>
      </c>
      <c r="AL30" s="895"/>
      <c r="AM30" s="895"/>
      <c r="AN30" s="895"/>
      <c r="AO30" s="895"/>
      <c r="AP30" s="895" t="s">
        <v>521</v>
      </c>
      <c r="AQ30" s="895"/>
      <c r="AR30" s="895"/>
      <c r="AS30" s="895"/>
      <c r="AT30" s="895"/>
      <c r="AU30" s="895" t="s">
        <v>521</v>
      </c>
      <c r="AV30" s="895"/>
      <c r="AW30" s="895"/>
      <c r="AX30" s="895"/>
      <c r="AY30" s="895"/>
      <c r="AZ30" s="896" t="s">
        <v>521</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408</v>
      </c>
      <c r="C31" s="846"/>
      <c r="D31" s="846"/>
      <c r="E31" s="846"/>
      <c r="F31" s="846"/>
      <c r="G31" s="846"/>
      <c r="H31" s="846"/>
      <c r="I31" s="846"/>
      <c r="J31" s="846"/>
      <c r="K31" s="846"/>
      <c r="L31" s="846"/>
      <c r="M31" s="846"/>
      <c r="N31" s="846"/>
      <c r="O31" s="846"/>
      <c r="P31" s="847"/>
      <c r="Q31" s="848">
        <v>1992</v>
      </c>
      <c r="R31" s="849"/>
      <c r="S31" s="849"/>
      <c r="T31" s="849"/>
      <c r="U31" s="849"/>
      <c r="V31" s="849">
        <v>1652</v>
      </c>
      <c r="W31" s="849"/>
      <c r="X31" s="849"/>
      <c r="Y31" s="849"/>
      <c r="Z31" s="849"/>
      <c r="AA31" s="849">
        <f t="shared" si="1"/>
        <v>340</v>
      </c>
      <c r="AB31" s="849"/>
      <c r="AC31" s="849"/>
      <c r="AD31" s="849"/>
      <c r="AE31" s="850"/>
      <c r="AF31" s="851">
        <v>924</v>
      </c>
      <c r="AG31" s="852"/>
      <c r="AH31" s="852"/>
      <c r="AI31" s="852"/>
      <c r="AJ31" s="853"/>
      <c r="AK31" s="899">
        <v>412</v>
      </c>
      <c r="AL31" s="895"/>
      <c r="AM31" s="895"/>
      <c r="AN31" s="895"/>
      <c r="AO31" s="895"/>
      <c r="AP31" s="895">
        <v>2203</v>
      </c>
      <c r="AQ31" s="895"/>
      <c r="AR31" s="895"/>
      <c r="AS31" s="895"/>
      <c r="AT31" s="895"/>
      <c r="AU31" s="895">
        <v>2203</v>
      </c>
      <c r="AV31" s="895"/>
      <c r="AW31" s="895"/>
      <c r="AX31" s="895"/>
      <c r="AY31" s="895"/>
      <c r="AZ31" s="896" t="s">
        <v>521</v>
      </c>
      <c r="BA31" s="896"/>
      <c r="BB31" s="896"/>
      <c r="BC31" s="896"/>
      <c r="BD31" s="896"/>
      <c r="BE31" s="897" t="s">
        <v>409</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410</v>
      </c>
      <c r="C32" s="846"/>
      <c r="D32" s="846"/>
      <c r="E32" s="846"/>
      <c r="F32" s="846"/>
      <c r="G32" s="846"/>
      <c r="H32" s="846"/>
      <c r="I32" s="846"/>
      <c r="J32" s="846"/>
      <c r="K32" s="846"/>
      <c r="L32" s="846"/>
      <c r="M32" s="846"/>
      <c r="N32" s="846"/>
      <c r="O32" s="846"/>
      <c r="P32" s="847"/>
      <c r="Q32" s="848">
        <v>1507</v>
      </c>
      <c r="R32" s="849"/>
      <c r="S32" s="849"/>
      <c r="T32" s="849"/>
      <c r="U32" s="849"/>
      <c r="V32" s="849">
        <v>1282</v>
      </c>
      <c r="W32" s="849"/>
      <c r="X32" s="849"/>
      <c r="Y32" s="849"/>
      <c r="Z32" s="849"/>
      <c r="AA32" s="849">
        <v>226</v>
      </c>
      <c r="AB32" s="849"/>
      <c r="AC32" s="849"/>
      <c r="AD32" s="849"/>
      <c r="AE32" s="850"/>
      <c r="AF32" s="851">
        <v>1629</v>
      </c>
      <c r="AG32" s="852"/>
      <c r="AH32" s="852"/>
      <c r="AI32" s="852"/>
      <c r="AJ32" s="853"/>
      <c r="AK32" s="899">
        <v>18</v>
      </c>
      <c r="AL32" s="895"/>
      <c r="AM32" s="895"/>
      <c r="AN32" s="895"/>
      <c r="AO32" s="895"/>
      <c r="AP32" s="895">
        <v>2334</v>
      </c>
      <c r="AQ32" s="895"/>
      <c r="AR32" s="895"/>
      <c r="AS32" s="895"/>
      <c r="AT32" s="895"/>
      <c r="AU32" s="895">
        <v>35</v>
      </c>
      <c r="AV32" s="895"/>
      <c r="AW32" s="895"/>
      <c r="AX32" s="895"/>
      <c r="AY32" s="895"/>
      <c r="AZ32" s="896" t="s">
        <v>521</v>
      </c>
      <c r="BA32" s="896"/>
      <c r="BB32" s="896"/>
      <c r="BC32" s="896"/>
      <c r="BD32" s="896"/>
      <c r="BE32" s="897" t="s">
        <v>411</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412</v>
      </c>
      <c r="C33" s="846"/>
      <c r="D33" s="846"/>
      <c r="E33" s="846"/>
      <c r="F33" s="846"/>
      <c r="G33" s="846"/>
      <c r="H33" s="846"/>
      <c r="I33" s="846"/>
      <c r="J33" s="846"/>
      <c r="K33" s="846"/>
      <c r="L33" s="846"/>
      <c r="M33" s="846"/>
      <c r="N33" s="846"/>
      <c r="O33" s="846"/>
      <c r="P33" s="847"/>
      <c r="Q33" s="848">
        <v>1644</v>
      </c>
      <c r="R33" s="849"/>
      <c r="S33" s="849"/>
      <c r="T33" s="849"/>
      <c r="U33" s="849"/>
      <c r="V33" s="849">
        <v>1472</v>
      </c>
      <c r="W33" s="849"/>
      <c r="X33" s="849"/>
      <c r="Y33" s="849"/>
      <c r="Z33" s="849"/>
      <c r="AA33" s="849">
        <f t="shared" si="1"/>
        <v>172</v>
      </c>
      <c r="AB33" s="849"/>
      <c r="AC33" s="849"/>
      <c r="AD33" s="849"/>
      <c r="AE33" s="850"/>
      <c r="AF33" s="851">
        <v>845</v>
      </c>
      <c r="AG33" s="852"/>
      <c r="AH33" s="852"/>
      <c r="AI33" s="852"/>
      <c r="AJ33" s="853"/>
      <c r="AK33" s="899">
        <v>547</v>
      </c>
      <c r="AL33" s="895"/>
      <c r="AM33" s="895"/>
      <c r="AN33" s="895"/>
      <c r="AO33" s="895"/>
      <c r="AP33" s="895">
        <v>10849</v>
      </c>
      <c r="AQ33" s="895"/>
      <c r="AR33" s="895"/>
      <c r="AS33" s="895"/>
      <c r="AT33" s="895"/>
      <c r="AU33" s="895">
        <v>2430</v>
      </c>
      <c r="AV33" s="895"/>
      <c r="AW33" s="895"/>
      <c r="AX33" s="895"/>
      <c r="AY33" s="895"/>
      <c r="AZ33" s="896" t="s">
        <v>521</v>
      </c>
      <c r="BA33" s="896"/>
      <c r="BB33" s="896"/>
      <c r="BC33" s="896"/>
      <c r="BD33" s="896"/>
      <c r="BE33" s="897" t="s">
        <v>413</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t="s">
        <v>414</v>
      </c>
      <c r="C34" s="846"/>
      <c r="D34" s="846"/>
      <c r="E34" s="846"/>
      <c r="F34" s="846"/>
      <c r="G34" s="846"/>
      <c r="H34" s="846"/>
      <c r="I34" s="846"/>
      <c r="J34" s="846"/>
      <c r="K34" s="846"/>
      <c r="L34" s="846"/>
      <c r="M34" s="846"/>
      <c r="N34" s="846"/>
      <c r="O34" s="846"/>
      <c r="P34" s="847"/>
      <c r="Q34" s="848">
        <v>2552</v>
      </c>
      <c r="R34" s="849"/>
      <c r="S34" s="849"/>
      <c r="T34" s="849"/>
      <c r="U34" s="849"/>
      <c r="V34" s="849">
        <v>2550</v>
      </c>
      <c r="W34" s="849"/>
      <c r="X34" s="849"/>
      <c r="Y34" s="849"/>
      <c r="Z34" s="849"/>
      <c r="AA34" s="849">
        <f t="shared" si="1"/>
        <v>2</v>
      </c>
      <c r="AB34" s="849"/>
      <c r="AC34" s="849"/>
      <c r="AD34" s="849"/>
      <c r="AE34" s="850"/>
      <c r="AF34" s="851">
        <v>130</v>
      </c>
      <c r="AG34" s="852"/>
      <c r="AH34" s="852"/>
      <c r="AI34" s="852"/>
      <c r="AJ34" s="853"/>
      <c r="AK34" s="899">
        <v>41</v>
      </c>
      <c r="AL34" s="895"/>
      <c r="AM34" s="895"/>
      <c r="AN34" s="895"/>
      <c r="AO34" s="895"/>
      <c r="AP34" s="895">
        <v>34</v>
      </c>
      <c r="AQ34" s="895"/>
      <c r="AR34" s="895"/>
      <c r="AS34" s="895"/>
      <c r="AT34" s="895"/>
      <c r="AU34" s="895" t="s">
        <v>521</v>
      </c>
      <c r="AV34" s="895"/>
      <c r="AW34" s="895"/>
      <c r="AX34" s="895"/>
      <c r="AY34" s="895"/>
      <c r="AZ34" s="896" t="s">
        <v>521</v>
      </c>
      <c r="BA34" s="896"/>
      <c r="BB34" s="896"/>
      <c r="BC34" s="896"/>
      <c r="BD34" s="896"/>
      <c r="BE34" s="897" t="s">
        <v>415</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416</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393</v>
      </c>
      <c r="B63" s="854" t="s">
        <v>417</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4153</v>
      </c>
      <c r="AG63" s="909"/>
      <c r="AH63" s="909"/>
      <c r="AI63" s="909"/>
      <c r="AJ63" s="910"/>
      <c r="AK63" s="911"/>
      <c r="AL63" s="906"/>
      <c r="AM63" s="906"/>
      <c r="AN63" s="906"/>
      <c r="AO63" s="906"/>
      <c r="AP63" s="909">
        <f>SUM(AP28:AT62)</f>
        <v>15420</v>
      </c>
      <c r="AQ63" s="909"/>
      <c r="AR63" s="909"/>
      <c r="AS63" s="909"/>
      <c r="AT63" s="909"/>
      <c r="AU63" s="909">
        <f>SUM(AU28:AY62)</f>
        <v>4668</v>
      </c>
      <c r="AV63" s="909"/>
      <c r="AW63" s="909"/>
      <c r="AX63" s="909"/>
      <c r="AY63" s="909"/>
      <c r="AZ63" s="913"/>
      <c r="BA63" s="913"/>
      <c r="BB63" s="913"/>
      <c r="BC63" s="913"/>
      <c r="BD63" s="913"/>
      <c r="BE63" s="914"/>
      <c r="BF63" s="914"/>
      <c r="BG63" s="914"/>
      <c r="BH63" s="914"/>
      <c r="BI63" s="915"/>
      <c r="BJ63" s="916" t="s">
        <v>137</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419</v>
      </c>
      <c r="B66" s="793"/>
      <c r="C66" s="793"/>
      <c r="D66" s="793"/>
      <c r="E66" s="793"/>
      <c r="F66" s="793"/>
      <c r="G66" s="793"/>
      <c r="H66" s="793"/>
      <c r="I66" s="793"/>
      <c r="J66" s="793"/>
      <c r="K66" s="793"/>
      <c r="L66" s="793"/>
      <c r="M66" s="793"/>
      <c r="N66" s="793"/>
      <c r="O66" s="793"/>
      <c r="P66" s="794"/>
      <c r="Q66" s="798" t="s">
        <v>420</v>
      </c>
      <c r="R66" s="799"/>
      <c r="S66" s="799"/>
      <c r="T66" s="799"/>
      <c r="U66" s="800"/>
      <c r="V66" s="798" t="s">
        <v>421</v>
      </c>
      <c r="W66" s="799"/>
      <c r="X66" s="799"/>
      <c r="Y66" s="799"/>
      <c r="Z66" s="800"/>
      <c r="AA66" s="798" t="s">
        <v>422</v>
      </c>
      <c r="AB66" s="799"/>
      <c r="AC66" s="799"/>
      <c r="AD66" s="799"/>
      <c r="AE66" s="800"/>
      <c r="AF66" s="919" t="s">
        <v>423</v>
      </c>
      <c r="AG66" s="880"/>
      <c r="AH66" s="880"/>
      <c r="AI66" s="880"/>
      <c r="AJ66" s="920"/>
      <c r="AK66" s="798" t="s">
        <v>424</v>
      </c>
      <c r="AL66" s="793"/>
      <c r="AM66" s="793"/>
      <c r="AN66" s="793"/>
      <c r="AO66" s="794"/>
      <c r="AP66" s="798" t="s">
        <v>425</v>
      </c>
      <c r="AQ66" s="799"/>
      <c r="AR66" s="799"/>
      <c r="AS66" s="799"/>
      <c r="AT66" s="800"/>
      <c r="AU66" s="798" t="s">
        <v>426</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591</v>
      </c>
      <c r="C68" s="935"/>
      <c r="D68" s="935"/>
      <c r="E68" s="935"/>
      <c r="F68" s="935"/>
      <c r="G68" s="935"/>
      <c r="H68" s="935"/>
      <c r="I68" s="935"/>
      <c r="J68" s="935"/>
      <c r="K68" s="935"/>
      <c r="L68" s="935"/>
      <c r="M68" s="935"/>
      <c r="N68" s="935"/>
      <c r="O68" s="935"/>
      <c r="P68" s="936"/>
      <c r="Q68" s="937">
        <v>3142</v>
      </c>
      <c r="R68" s="931"/>
      <c r="S68" s="931"/>
      <c r="T68" s="931"/>
      <c r="U68" s="931"/>
      <c r="V68" s="931">
        <v>3051</v>
      </c>
      <c r="W68" s="931"/>
      <c r="X68" s="931"/>
      <c r="Y68" s="931"/>
      <c r="Z68" s="931"/>
      <c r="AA68" s="931">
        <f>Q68-V68</f>
        <v>91</v>
      </c>
      <c r="AB68" s="931"/>
      <c r="AC68" s="931"/>
      <c r="AD68" s="931"/>
      <c r="AE68" s="931"/>
      <c r="AF68" s="931">
        <v>91</v>
      </c>
      <c r="AG68" s="931"/>
      <c r="AH68" s="931"/>
      <c r="AI68" s="931"/>
      <c r="AJ68" s="931"/>
      <c r="AK68" s="931">
        <v>119</v>
      </c>
      <c r="AL68" s="931"/>
      <c r="AM68" s="931"/>
      <c r="AN68" s="931"/>
      <c r="AO68" s="931"/>
      <c r="AP68" s="931">
        <v>2781</v>
      </c>
      <c r="AQ68" s="931"/>
      <c r="AR68" s="931"/>
      <c r="AS68" s="931"/>
      <c r="AT68" s="931"/>
      <c r="AU68" s="931">
        <v>551</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592</v>
      </c>
      <c r="C69" s="939"/>
      <c r="D69" s="939"/>
      <c r="E69" s="939"/>
      <c r="F69" s="939"/>
      <c r="G69" s="939"/>
      <c r="H69" s="939"/>
      <c r="I69" s="939"/>
      <c r="J69" s="939"/>
      <c r="K69" s="939"/>
      <c r="L69" s="939"/>
      <c r="M69" s="939"/>
      <c r="N69" s="939"/>
      <c r="O69" s="939"/>
      <c r="P69" s="940"/>
      <c r="Q69" s="941">
        <v>1065</v>
      </c>
      <c r="R69" s="895"/>
      <c r="S69" s="895"/>
      <c r="T69" s="895"/>
      <c r="U69" s="895"/>
      <c r="V69" s="895">
        <v>1062</v>
      </c>
      <c r="W69" s="895"/>
      <c r="X69" s="895"/>
      <c r="Y69" s="895"/>
      <c r="Z69" s="895"/>
      <c r="AA69" s="942">
        <v>4</v>
      </c>
      <c r="AB69" s="943"/>
      <c r="AC69" s="943"/>
      <c r="AD69" s="943"/>
      <c r="AE69" s="899"/>
      <c r="AF69" s="895">
        <v>4</v>
      </c>
      <c r="AG69" s="895"/>
      <c r="AH69" s="895"/>
      <c r="AI69" s="895"/>
      <c r="AJ69" s="895"/>
      <c r="AK69" s="895" t="s">
        <v>601</v>
      </c>
      <c r="AL69" s="895"/>
      <c r="AM69" s="895"/>
      <c r="AN69" s="895"/>
      <c r="AO69" s="895"/>
      <c r="AP69" s="895" t="s">
        <v>521</v>
      </c>
      <c r="AQ69" s="895"/>
      <c r="AR69" s="895"/>
      <c r="AS69" s="895"/>
      <c r="AT69" s="895"/>
      <c r="AU69" s="895" t="s">
        <v>521</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593</v>
      </c>
      <c r="C70" s="939"/>
      <c r="D70" s="939"/>
      <c r="E70" s="939"/>
      <c r="F70" s="939"/>
      <c r="G70" s="939"/>
      <c r="H70" s="939"/>
      <c r="I70" s="939"/>
      <c r="J70" s="939"/>
      <c r="K70" s="939"/>
      <c r="L70" s="939"/>
      <c r="M70" s="939"/>
      <c r="N70" s="939"/>
      <c r="O70" s="939"/>
      <c r="P70" s="940"/>
      <c r="Q70" s="941">
        <v>88</v>
      </c>
      <c r="R70" s="895"/>
      <c r="S70" s="895"/>
      <c r="T70" s="895"/>
      <c r="U70" s="895"/>
      <c r="V70" s="895">
        <v>76</v>
      </c>
      <c r="W70" s="895"/>
      <c r="X70" s="895"/>
      <c r="Y70" s="895"/>
      <c r="Z70" s="895"/>
      <c r="AA70" s="942">
        <f>Q70-V70</f>
        <v>12</v>
      </c>
      <c r="AB70" s="943"/>
      <c r="AC70" s="943"/>
      <c r="AD70" s="943"/>
      <c r="AE70" s="899"/>
      <c r="AF70" s="895">
        <v>12</v>
      </c>
      <c r="AG70" s="895"/>
      <c r="AH70" s="895"/>
      <c r="AI70" s="895"/>
      <c r="AJ70" s="895"/>
      <c r="AK70" s="895" t="s">
        <v>601</v>
      </c>
      <c r="AL70" s="895"/>
      <c r="AM70" s="895"/>
      <c r="AN70" s="895"/>
      <c r="AO70" s="895"/>
      <c r="AP70" s="895" t="s">
        <v>521</v>
      </c>
      <c r="AQ70" s="895"/>
      <c r="AR70" s="895"/>
      <c r="AS70" s="895"/>
      <c r="AT70" s="895"/>
      <c r="AU70" s="895" t="s">
        <v>521</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594</v>
      </c>
      <c r="C71" s="939"/>
      <c r="D71" s="939"/>
      <c r="E71" s="939"/>
      <c r="F71" s="939"/>
      <c r="G71" s="939"/>
      <c r="H71" s="939"/>
      <c r="I71" s="939"/>
      <c r="J71" s="939"/>
      <c r="K71" s="939"/>
      <c r="L71" s="939"/>
      <c r="M71" s="939"/>
      <c r="N71" s="939"/>
      <c r="O71" s="939"/>
      <c r="P71" s="940"/>
      <c r="Q71" s="941">
        <v>222</v>
      </c>
      <c r="R71" s="895"/>
      <c r="S71" s="895"/>
      <c r="T71" s="895"/>
      <c r="U71" s="895"/>
      <c r="V71" s="895">
        <v>127</v>
      </c>
      <c r="W71" s="895"/>
      <c r="X71" s="895"/>
      <c r="Y71" s="895"/>
      <c r="Z71" s="895"/>
      <c r="AA71" s="942">
        <f>Q71-V71</f>
        <v>95</v>
      </c>
      <c r="AB71" s="943"/>
      <c r="AC71" s="943"/>
      <c r="AD71" s="943"/>
      <c r="AE71" s="899"/>
      <c r="AF71" s="895">
        <v>95</v>
      </c>
      <c r="AG71" s="895"/>
      <c r="AH71" s="895"/>
      <c r="AI71" s="895"/>
      <c r="AJ71" s="895"/>
      <c r="AK71" s="895" t="s">
        <v>601</v>
      </c>
      <c r="AL71" s="895"/>
      <c r="AM71" s="895"/>
      <c r="AN71" s="895"/>
      <c r="AO71" s="895"/>
      <c r="AP71" s="895" t="s">
        <v>521</v>
      </c>
      <c r="AQ71" s="895"/>
      <c r="AR71" s="895"/>
      <c r="AS71" s="895"/>
      <c r="AT71" s="895"/>
      <c r="AU71" s="895" t="s">
        <v>521</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595</v>
      </c>
      <c r="C72" s="939"/>
      <c r="D72" s="939"/>
      <c r="E72" s="939"/>
      <c r="F72" s="939"/>
      <c r="G72" s="939"/>
      <c r="H72" s="939"/>
      <c r="I72" s="939"/>
      <c r="J72" s="939"/>
      <c r="K72" s="939"/>
      <c r="L72" s="939"/>
      <c r="M72" s="939"/>
      <c r="N72" s="939"/>
      <c r="O72" s="939"/>
      <c r="P72" s="940"/>
      <c r="Q72" s="941">
        <v>159547</v>
      </c>
      <c r="R72" s="895"/>
      <c r="S72" s="895"/>
      <c r="T72" s="895"/>
      <c r="U72" s="895"/>
      <c r="V72" s="895">
        <v>155011</v>
      </c>
      <c r="W72" s="895"/>
      <c r="X72" s="895"/>
      <c r="Y72" s="895"/>
      <c r="Z72" s="895"/>
      <c r="AA72" s="942">
        <f>Q72-V72</f>
        <v>4536</v>
      </c>
      <c r="AB72" s="943"/>
      <c r="AC72" s="943"/>
      <c r="AD72" s="943"/>
      <c r="AE72" s="899"/>
      <c r="AF72" s="895">
        <v>4536</v>
      </c>
      <c r="AG72" s="895"/>
      <c r="AH72" s="895"/>
      <c r="AI72" s="895"/>
      <c r="AJ72" s="895"/>
      <c r="AK72" s="895">
        <v>1201</v>
      </c>
      <c r="AL72" s="895"/>
      <c r="AM72" s="895"/>
      <c r="AN72" s="895"/>
      <c r="AO72" s="895"/>
      <c r="AP72" s="895" t="s">
        <v>521</v>
      </c>
      <c r="AQ72" s="895"/>
      <c r="AR72" s="895"/>
      <c r="AS72" s="895"/>
      <c r="AT72" s="895"/>
      <c r="AU72" s="895" t="s">
        <v>521</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c r="C75" s="939"/>
      <c r="D75" s="939"/>
      <c r="E75" s="939"/>
      <c r="F75" s="939"/>
      <c r="G75" s="939"/>
      <c r="H75" s="939"/>
      <c r="I75" s="939"/>
      <c r="J75" s="939"/>
      <c r="K75" s="939"/>
      <c r="L75" s="939"/>
      <c r="M75" s="939"/>
      <c r="N75" s="939"/>
      <c r="O75" s="939"/>
      <c r="P75" s="940"/>
      <c r="Q75" s="944"/>
      <c r="R75" s="943"/>
      <c r="S75" s="943"/>
      <c r="T75" s="943"/>
      <c r="U75" s="899"/>
      <c r="V75" s="942"/>
      <c r="W75" s="943"/>
      <c r="X75" s="943"/>
      <c r="Y75" s="943"/>
      <c r="Z75" s="899"/>
      <c r="AA75" s="942"/>
      <c r="AB75" s="943"/>
      <c r="AC75" s="943"/>
      <c r="AD75" s="943"/>
      <c r="AE75" s="899"/>
      <c r="AF75" s="942"/>
      <c r="AG75" s="943"/>
      <c r="AH75" s="943"/>
      <c r="AI75" s="943"/>
      <c r="AJ75" s="899"/>
      <c r="AK75" s="942"/>
      <c r="AL75" s="943"/>
      <c r="AM75" s="943"/>
      <c r="AN75" s="943"/>
      <c r="AO75" s="899"/>
      <c r="AP75" s="942"/>
      <c r="AQ75" s="943"/>
      <c r="AR75" s="943"/>
      <c r="AS75" s="943"/>
      <c r="AT75" s="899"/>
      <c r="AU75" s="942"/>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c r="C76" s="939"/>
      <c r="D76" s="939"/>
      <c r="E76" s="939"/>
      <c r="F76" s="939"/>
      <c r="G76" s="939"/>
      <c r="H76" s="939"/>
      <c r="I76" s="939"/>
      <c r="J76" s="939"/>
      <c r="K76" s="939"/>
      <c r="L76" s="939"/>
      <c r="M76" s="939"/>
      <c r="N76" s="939"/>
      <c r="O76" s="939"/>
      <c r="P76" s="940"/>
      <c r="Q76" s="944"/>
      <c r="R76" s="943"/>
      <c r="S76" s="943"/>
      <c r="T76" s="943"/>
      <c r="U76" s="899"/>
      <c r="V76" s="942"/>
      <c r="W76" s="943"/>
      <c r="X76" s="943"/>
      <c r="Y76" s="943"/>
      <c r="Z76" s="899"/>
      <c r="AA76" s="942"/>
      <c r="AB76" s="943"/>
      <c r="AC76" s="943"/>
      <c r="AD76" s="943"/>
      <c r="AE76" s="899"/>
      <c r="AF76" s="942"/>
      <c r="AG76" s="943"/>
      <c r="AH76" s="943"/>
      <c r="AI76" s="943"/>
      <c r="AJ76" s="899"/>
      <c r="AK76" s="942"/>
      <c r="AL76" s="943"/>
      <c r="AM76" s="943"/>
      <c r="AN76" s="943"/>
      <c r="AO76" s="899"/>
      <c r="AP76" s="942"/>
      <c r="AQ76" s="943"/>
      <c r="AR76" s="943"/>
      <c r="AS76" s="943"/>
      <c r="AT76" s="899"/>
      <c r="AU76" s="942"/>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4"/>
      <c r="R77" s="943"/>
      <c r="S77" s="943"/>
      <c r="T77" s="943"/>
      <c r="U77" s="899"/>
      <c r="V77" s="942"/>
      <c r="W77" s="943"/>
      <c r="X77" s="943"/>
      <c r="Y77" s="943"/>
      <c r="Z77" s="899"/>
      <c r="AA77" s="942"/>
      <c r="AB77" s="943"/>
      <c r="AC77" s="943"/>
      <c r="AD77" s="943"/>
      <c r="AE77" s="899"/>
      <c r="AF77" s="942"/>
      <c r="AG77" s="943"/>
      <c r="AH77" s="943"/>
      <c r="AI77" s="943"/>
      <c r="AJ77" s="899"/>
      <c r="AK77" s="942"/>
      <c r="AL77" s="943"/>
      <c r="AM77" s="943"/>
      <c r="AN77" s="943"/>
      <c r="AO77" s="899"/>
      <c r="AP77" s="942"/>
      <c r="AQ77" s="943"/>
      <c r="AR77" s="943"/>
      <c r="AS77" s="943"/>
      <c r="AT77" s="899"/>
      <c r="AU77" s="942"/>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393</v>
      </c>
      <c r="B88" s="854" t="s">
        <v>427</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f>SUM(AF68:AJ87)</f>
        <v>4738</v>
      </c>
      <c r="AG88" s="909"/>
      <c r="AH88" s="909"/>
      <c r="AI88" s="909"/>
      <c r="AJ88" s="909"/>
      <c r="AK88" s="906"/>
      <c r="AL88" s="906"/>
      <c r="AM88" s="906"/>
      <c r="AN88" s="906"/>
      <c r="AO88" s="906"/>
      <c r="AP88" s="909">
        <f>SUM(AP68:AT87)</f>
        <v>2781</v>
      </c>
      <c r="AQ88" s="909"/>
      <c r="AR88" s="909"/>
      <c r="AS88" s="909"/>
      <c r="AT88" s="909"/>
      <c r="AU88" s="909">
        <f>SUM(AU68:AY87)</f>
        <v>551</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54" t="s">
        <v>428</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f>SUM(CR7:CV88)</f>
        <v>105</v>
      </c>
      <c r="CS102" s="917"/>
      <c r="CT102" s="917"/>
      <c r="CU102" s="917"/>
      <c r="CV102" s="956"/>
      <c r="CW102" s="955">
        <f t="shared" ref="CW102" si="2">SUM(CW7:DA88)</f>
        <v>62</v>
      </c>
      <c r="CX102" s="917"/>
      <c r="CY102" s="917"/>
      <c r="CZ102" s="917"/>
      <c r="DA102" s="956"/>
      <c r="DB102" s="955" t="s">
        <v>601</v>
      </c>
      <c r="DC102" s="917"/>
      <c r="DD102" s="917"/>
      <c r="DE102" s="917"/>
      <c r="DF102" s="956"/>
      <c r="DG102" s="955" t="s">
        <v>601</v>
      </c>
      <c r="DH102" s="917"/>
      <c r="DI102" s="917"/>
      <c r="DJ102" s="917"/>
      <c r="DK102" s="956"/>
      <c r="DL102" s="955">
        <f t="shared" ref="DL102" si="3">SUM(DL7:DP88)</f>
        <v>39</v>
      </c>
      <c r="DM102" s="917"/>
      <c r="DN102" s="917"/>
      <c r="DO102" s="917"/>
      <c r="DP102" s="956"/>
      <c r="DQ102" s="955">
        <f t="shared" ref="DQ102" si="4">SUM(DQ7:DU88)</f>
        <v>35</v>
      </c>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429</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430</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433</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434</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435</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436</v>
      </c>
      <c r="AB109" s="958"/>
      <c r="AC109" s="958"/>
      <c r="AD109" s="958"/>
      <c r="AE109" s="959"/>
      <c r="AF109" s="957" t="s">
        <v>437</v>
      </c>
      <c r="AG109" s="958"/>
      <c r="AH109" s="958"/>
      <c r="AI109" s="958"/>
      <c r="AJ109" s="959"/>
      <c r="AK109" s="957" t="s">
        <v>306</v>
      </c>
      <c r="AL109" s="958"/>
      <c r="AM109" s="958"/>
      <c r="AN109" s="958"/>
      <c r="AO109" s="959"/>
      <c r="AP109" s="957" t="s">
        <v>438</v>
      </c>
      <c r="AQ109" s="958"/>
      <c r="AR109" s="958"/>
      <c r="AS109" s="958"/>
      <c r="AT109" s="960"/>
      <c r="AU109" s="977" t="s">
        <v>435</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436</v>
      </c>
      <c r="BR109" s="958"/>
      <c r="BS109" s="958"/>
      <c r="BT109" s="958"/>
      <c r="BU109" s="959"/>
      <c r="BV109" s="957" t="s">
        <v>437</v>
      </c>
      <c r="BW109" s="958"/>
      <c r="BX109" s="958"/>
      <c r="BY109" s="958"/>
      <c r="BZ109" s="959"/>
      <c r="CA109" s="957" t="s">
        <v>306</v>
      </c>
      <c r="CB109" s="958"/>
      <c r="CC109" s="958"/>
      <c r="CD109" s="958"/>
      <c r="CE109" s="959"/>
      <c r="CF109" s="978" t="s">
        <v>438</v>
      </c>
      <c r="CG109" s="978"/>
      <c r="CH109" s="978"/>
      <c r="CI109" s="978"/>
      <c r="CJ109" s="978"/>
      <c r="CK109" s="957" t="s">
        <v>439</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436</v>
      </c>
      <c r="DH109" s="958"/>
      <c r="DI109" s="958"/>
      <c r="DJ109" s="958"/>
      <c r="DK109" s="959"/>
      <c r="DL109" s="957" t="s">
        <v>437</v>
      </c>
      <c r="DM109" s="958"/>
      <c r="DN109" s="958"/>
      <c r="DO109" s="958"/>
      <c r="DP109" s="959"/>
      <c r="DQ109" s="957" t="s">
        <v>306</v>
      </c>
      <c r="DR109" s="958"/>
      <c r="DS109" s="958"/>
      <c r="DT109" s="958"/>
      <c r="DU109" s="959"/>
      <c r="DV109" s="957" t="s">
        <v>438</v>
      </c>
      <c r="DW109" s="958"/>
      <c r="DX109" s="958"/>
      <c r="DY109" s="958"/>
      <c r="DZ109" s="960"/>
    </row>
    <row r="110" spans="1:131" s="226" customFormat="1" ht="26.25" customHeight="1" x14ac:dyDescent="0.15">
      <c r="A110" s="961" t="s">
        <v>440</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2216754</v>
      </c>
      <c r="AB110" s="965"/>
      <c r="AC110" s="965"/>
      <c r="AD110" s="965"/>
      <c r="AE110" s="966"/>
      <c r="AF110" s="967">
        <v>2231535</v>
      </c>
      <c r="AG110" s="965"/>
      <c r="AH110" s="965"/>
      <c r="AI110" s="965"/>
      <c r="AJ110" s="966"/>
      <c r="AK110" s="967">
        <v>2286338</v>
      </c>
      <c r="AL110" s="965"/>
      <c r="AM110" s="965"/>
      <c r="AN110" s="965"/>
      <c r="AO110" s="966"/>
      <c r="AP110" s="968">
        <v>18.100000000000001</v>
      </c>
      <c r="AQ110" s="969"/>
      <c r="AR110" s="969"/>
      <c r="AS110" s="969"/>
      <c r="AT110" s="970"/>
      <c r="AU110" s="971" t="s">
        <v>73</v>
      </c>
      <c r="AV110" s="972"/>
      <c r="AW110" s="972"/>
      <c r="AX110" s="972"/>
      <c r="AY110" s="972"/>
      <c r="AZ110" s="994" t="s">
        <v>441</v>
      </c>
      <c r="BA110" s="962"/>
      <c r="BB110" s="962"/>
      <c r="BC110" s="962"/>
      <c r="BD110" s="962"/>
      <c r="BE110" s="962"/>
      <c r="BF110" s="962"/>
      <c r="BG110" s="962"/>
      <c r="BH110" s="962"/>
      <c r="BI110" s="962"/>
      <c r="BJ110" s="962"/>
      <c r="BK110" s="962"/>
      <c r="BL110" s="962"/>
      <c r="BM110" s="962"/>
      <c r="BN110" s="962"/>
      <c r="BO110" s="962"/>
      <c r="BP110" s="963"/>
      <c r="BQ110" s="995">
        <v>22403386</v>
      </c>
      <c r="BR110" s="996"/>
      <c r="BS110" s="996"/>
      <c r="BT110" s="996"/>
      <c r="BU110" s="996"/>
      <c r="BV110" s="996">
        <v>22169726</v>
      </c>
      <c r="BW110" s="996"/>
      <c r="BX110" s="996"/>
      <c r="BY110" s="996"/>
      <c r="BZ110" s="996"/>
      <c r="CA110" s="996">
        <v>21949333</v>
      </c>
      <c r="CB110" s="996"/>
      <c r="CC110" s="996"/>
      <c r="CD110" s="996"/>
      <c r="CE110" s="996"/>
      <c r="CF110" s="1009">
        <v>173.8</v>
      </c>
      <c r="CG110" s="1010"/>
      <c r="CH110" s="1010"/>
      <c r="CI110" s="1010"/>
      <c r="CJ110" s="1010"/>
      <c r="CK110" s="1011" t="s">
        <v>442</v>
      </c>
      <c r="CL110" s="1012"/>
      <c r="CM110" s="994" t="s">
        <v>443</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137</v>
      </c>
      <c r="DH110" s="996"/>
      <c r="DI110" s="996"/>
      <c r="DJ110" s="996"/>
      <c r="DK110" s="996"/>
      <c r="DL110" s="996" t="s">
        <v>137</v>
      </c>
      <c r="DM110" s="996"/>
      <c r="DN110" s="996"/>
      <c r="DO110" s="996"/>
      <c r="DP110" s="996"/>
      <c r="DQ110" s="996" t="s">
        <v>137</v>
      </c>
      <c r="DR110" s="996"/>
      <c r="DS110" s="996"/>
      <c r="DT110" s="996"/>
      <c r="DU110" s="996"/>
      <c r="DV110" s="997" t="s">
        <v>137</v>
      </c>
      <c r="DW110" s="997"/>
      <c r="DX110" s="997"/>
      <c r="DY110" s="997"/>
      <c r="DZ110" s="998"/>
    </row>
    <row r="111" spans="1:131" s="226" customFormat="1" ht="26.25" customHeight="1" x14ac:dyDescent="0.15">
      <c r="A111" s="999" t="s">
        <v>444</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137</v>
      </c>
      <c r="AB111" s="1003"/>
      <c r="AC111" s="1003"/>
      <c r="AD111" s="1003"/>
      <c r="AE111" s="1004"/>
      <c r="AF111" s="1005" t="s">
        <v>137</v>
      </c>
      <c r="AG111" s="1003"/>
      <c r="AH111" s="1003"/>
      <c r="AI111" s="1003"/>
      <c r="AJ111" s="1004"/>
      <c r="AK111" s="1005" t="s">
        <v>137</v>
      </c>
      <c r="AL111" s="1003"/>
      <c r="AM111" s="1003"/>
      <c r="AN111" s="1003"/>
      <c r="AO111" s="1004"/>
      <c r="AP111" s="1006" t="s">
        <v>137</v>
      </c>
      <c r="AQ111" s="1007"/>
      <c r="AR111" s="1007"/>
      <c r="AS111" s="1007"/>
      <c r="AT111" s="1008"/>
      <c r="AU111" s="973"/>
      <c r="AV111" s="974"/>
      <c r="AW111" s="974"/>
      <c r="AX111" s="974"/>
      <c r="AY111" s="974"/>
      <c r="AZ111" s="987" t="s">
        <v>445</v>
      </c>
      <c r="BA111" s="988"/>
      <c r="BB111" s="988"/>
      <c r="BC111" s="988"/>
      <c r="BD111" s="988"/>
      <c r="BE111" s="988"/>
      <c r="BF111" s="988"/>
      <c r="BG111" s="988"/>
      <c r="BH111" s="988"/>
      <c r="BI111" s="988"/>
      <c r="BJ111" s="988"/>
      <c r="BK111" s="988"/>
      <c r="BL111" s="988"/>
      <c r="BM111" s="988"/>
      <c r="BN111" s="988"/>
      <c r="BO111" s="988"/>
      <c r="BP111" s="989"/>
      <c r="BQ111" s="990">
        <v>563550</v>
      </c>
      <c r="BR111" s="991"/>
      <c r="BS111" s="991"/>
      <c r="BT111" s="991"/>
      <c r="BU111" s="991"/>
      <c r="BV111" s="991">
        <v>532950</v>
      </c>
      <c r="BW111" s="991"/>
      <c r="BX111" s="991"/>
      <c r="BY111" s="991"/>
      <c r="BZ111" s="991"/>
      <c r="CA111" s="991">
        <v>502350</v>
      </c>
      <c r="CB111" s="991"/>
      <c r="CC111" s="991"/>
      <c r="CD111" s="991"/>
      <c r="CE111" s="991"/>
      <c r="CF111" s="985">
        <v>4</v>
      </c>
      <c r="CG111" s="986"/>
      <c r="CH111" s="986"/>
      <c r="CI111" s="986"/>
      <c r="CJ111" s="986"/>
      <c r="CK111" s="1013"/>
      <c r="CL111" s="1014"/>
      <c r="CM111" s="987" t="s">
        <v>446</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137</v>
      </c>
      <c r="DH111" s="991"/>
      <c r="DI111" s="991"/>
      <c r="DJ111" s="991"/>
      <c r="DK111" s="991"/>
      <c r="DL111" s="991" t="s">
        <v>137</v>
      </c>
      <c r="DM111" s="991"/>
      <c r="DN111" s="991"/>
      <c r="DO111" s="991"/>
      <c r="DP111" s="991"/>
      <c r="DQ111" s="991" t="s">
        <v>447</v>
      </c>
      <c r="DR111" s="991"/>
      <c r="DS111" s="991"/>
      <c r="DT111" s="991"/>
      <c r="DU111" s="991"/>
      <c r="DV111" s="992" t="s">
        <v>137</v>
      </c>
      <c r="DW111" s="992"/>
      <c r="DX111" s="992"/>
      <c r="DY111" s="992"/>
      <c r="DZ111" s="993"/>
    </row>
    <row r="112" spans="1:131" s="226" customFormat="1" ht="26.25" customHeight="1" x14ac:dyDescent="0.15">
      <c r="A112" s="1017" t="s">
        <v>448</v>
      </c>
      <c r="B112" s="1018"/>
      <c r="C112" s="988" t="s">
        <v>449</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137</v>
      </c>
      <c r="AB112" s="1024"/>
      <c r="AC112" s="1024"/>
      <c r="AD112" s="1024"/>
      <c r="AE112" s="1025"/>
      <c r="AF112" s="1026" t="s">
        <v>137</v>
      </c>
      <c r="AG112" s="1024"/>
      <c r="AH112" s="1024"/>
      <c r="AI112" s="1024"/>
      <c r="AJ112" s="1025"/>
      <c r="AK112" s="1026" t="s">
        <v>137</v>
      </c>
      <c r="AL112" s="1024"/>
      <c r="AM112" s="1024"/>
      <c r="AN112" s="1024"/>
      <c r="AO112" s="1025"/>
      <c r="AP112" s="1027" t="s">
        <v>137</v>
      </c>
      <c r="AQ112" s="1028"/>
      <c r="AR112" s="1028"/>
      <c r="AS112" s="1028"/>
      <c r="AT112" s="1029"/>
      <c r="AU112" s="973"/>
      <c r="AV112" s="974"/>
      <c r="AW112" s="974"/>
      <c r="AX112" s="974"/>
      <c r="AY112" s="974"/>
      <c r="AZ112" s="987" t="s">
        <v>450</v>
      </c>
      <c r="BA112" s="988"/>
      <c r="BB112" s="988"/>
      <c r="BC112" s="988"/>
      <c r="BD112" s="988"/>
      <c r="BE112" s="988"/>
      <c r="BF112" s="988"/>
      <c r="BG112" s="988"/>
      <c r="BH112" s="988"/>
      <c r="BI112" s="988"/>
      <c r="BJ112" s="988"/>
      <c r="BK112" s="988"/>
      <c r="BL112" s="988"/>
      <c r="BM112" s="988"/>
      <c r="BN112" s="988"/>
      <c r="BO112" s="988"/>
      <c r="BP112" s="989"/>
      <c r="BQ112" s="990">
        <v>5265656</v>
      </c>
      <c r="BR112" s="991"/>
      <c r="BS112" s="991"/>
      <c r="BT112" s="991"/>
      <c r="BU112" s="991"/>
      <c r="BV112" s="991">
        <v>4746600</v>
      </c>
      <c r="BW112" s="991"/>
      <c r="BX112" s="991"/>
      <c r="BY112" s="991"/>
      <c r="BZ112" s="991"/>
      <c r="CA112" s="991">
        <v>4667679</v>
      </c>
      <c r="CB112" s="991"/>
      <c r="CC112" s="991"/>
      <c r="CD112" s="991"/>
      <c r="CE112" s="991"/>
      <c r="CF112" s="985">
        <v>37</v>
      </c>
      <c r="CG112" s="986"/>
      <c r="CH112" s="986"/>
      <c r="CI112" s="986"/>
      <c r="CJ112" s="986"/>
      <c r="CK112" s="1013"/>
      <c r="CL112" s="1014"/>
      <c r="CM112" s="987" t="s">
        <v>451</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137</v>
      </c>
      <c r="DH112" s="991"/>
      <c r="DI112" s="991"/>
      <c r="DJ112" s="991"/>
      <c r="DK112" s="991"/>
      <c r="DL112" s="991" t="s">
        <v>137</v>
      </c>
      <c r="DM112" s="991"/>
      <c r="DN112" s="991"/>
      <c r="DO112" s="991"/>
      <c r="DP112" s="991"/>
      <c r="DQ112" s="991" t="s">
        <v>137</v>
      </c>
      <c r="DR112" s="991"/>
      <c r="DS112" s="991"/>
      <c r="DT112" s="991"/>
      <c r="DU112" s="991"/>
      <c r="DV112" s="992" t="s">
        <v>137</v>
      </c>
      <c r="DW112" s="992"/>
      <c r="DX112" s="992"/>
      <c r="DY112" s="992"/>
      <c r="DZ112" s="993"/>
    </row>
    <row r="113" spans="1:130" s="226" customFormat="1" ht="26.25" customHeight="1" x14ac:dyDescent="0.15">
      <c r="A113" s="1019"/>
      <c r="B113" s="1020"/>
      <c r="C113" s="988" t="s">
        <v>452</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357709</v>
      </c>
      <c r="AB113" s="1003"/>
      <c r="AC113" s="1003"/>
      <c r="AD113" s="1003"/>
      <c r="AE113" s="1004"/>
      <c r="AF113" s="1005">
        <v>545740</v>
      </c>
      <c r="AG113" s="1003"/>
      <c r="AH113" s="1003"/>
      <c r="AI113" s="1003"/>
      <c r="AJ113" s="1004"/>
      <c r="AK113" s="1005">
        <v>451285</v>
      </c>
      <c r="AL113" s="1003"/>
      <c r="AM113" s="1003"/>
      <c r="AN113" s="1003"/>
      <c r="AO113" s="1004"/>
      <c r="AP113" s="1006">
        <v>3.6</v>
      </c>
      <c r="AQ113" s="1007"/>
      <c r="AR113" s="1007"/>
      <c r="AS113" s="1007"/>
      <c r="AT113" s="1008"/>
      <c r="AU113" s="973"/>
      <c r="AV113" s="974"/>
      <c r="AW113" s="974"/>
      <c r="AX113" s="974"/>
      <c r="AY113" s="974"/>
      <c r="AZ113" s="987" t="s">
        <v>453</v>
      </c>
      <c r="BA113" s="988"/>
      <c r="BB113" s="988"/>
      <c r="BC113" s="988"/>
      <c r="BD113" s="988"/>
      <c r="BE113" s="988"/>
      <c r="BF113" s="988"/>
      <c r="BG113" s="988"/>
      <c r="BH113" s="988"/>
      <c r="BI113" s="988"/>
      <c r="BJ113" s="988"/>
      <c r="BK113" s="988"/>
      <c r="BL113" s="988"/>
      <c r="BM113" s="988"/>
      <c r="BN113" s="988"/>
      <c r="BO113" s="988"/>
      <c r="BP113" s="989"/>
      <c r="BQ113" s="990">
        <v>348937</v>
      </c>
      <c r="BR113" s="991"/>
      <c r="BS113" s="991"/>
      <c r="BT113" s="991"/>
      <c r="BU113" s="991"/>
      <c r="BV113" s="991">
        <v>414539</v>
      </c>
      <c r="BW113" s="991"/>
      <c r="BX113" s="991"/>
      <c r="BY113" s="991"/>
      <c r="BZ113" s="991"/>
      <c r="CA113" s="991">
        <v>551472</v>
      </c>
      <c r="CB113" s="991"/>
      <c r="CC113" s="991"/>
      <c r="CD113" s="991"/>
      <c r="CE113" s="991"/>
      <c r="CF113" s="985">
        <v>4.4000000000000004</v>
      </c>
      <c r="CG113" s="986"/>
      <c r="CH113" s="986"/>
      <c r="CI113" s="986"/>
      <c r="CJ113" s="986"/>
      <c r="CK113" s="1013"/>
      <c r="CL113" s="1014"/>
      <c r="CM113" s="987" t="s">
        <v>454</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137</v>
      </c>
      <c r="DH113" s="1024"/>
      <c r="DI113" s="1024"/>
      <c r="DJ113" s="1024"/>
      <c r="DK113" s="1025"/>
      <c r="DL113" s="1026" t="s">
        <v>447</v>
      </c>
      <c r="DM113" s="1024"/>
      <c r="DN113" s="1024"/>
      <c r="DO113" s="1024"/>
      <c r="DP113" s="1025"/>
      <c r="DQ113" s="1026" t="s">
        <v>137</v>
      </c>
      <c r="DR113" s="1024"/>
      <c r="DS113" s="1024"/>
      <c r="DT113" s="1024"/>
      <c r="DU113" s="1025"/>
      <c r="DV113" s="1027" t="s">
        <v>447</v>
      </c>
      <c r="DW113" s="1028"/>
      <c r="DX113" s="1028"/>
      <c r="DY113" s="1028"/>
      <c r="DZ113" s="1029"/>
    </row>
    <row r="114" spans="1:130" s="226" customFormat="1" ht="26.25" customHeight="1" x14ac:dyDescent="0.15">
      <c r="A114" s="1019"/>
      <c r="B114" s="1020"/>
      <c r="C114" s="988" t="s">
        <v>455</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53854</v>
      </c>
      <c r="AB114" s="1024"/>
      <c r="AC114" s="1024"/>
      <c r="AD114" s="1024"/>
      <c r="AE114" s="1025"/>
      <c r="AF114" s="1026">
        <v>53904</v>
      </c>
      <c r="AG114" s="1024"/>
      <c r="AH114" s="1024"/>
      <c r="AI114" s="1024"/>
      <c r="AJ114" s="1025"/>
      <c r="AK114" s="1026">
        <v>72626</v>
      </c>
      <c r="AL114" s="1024"/>
      <c r="AM114" s="1024"/>
      <c r="AN114" s="1024"/>
      <c r="AO114" s="1025"/>
      <c r="AP114" s="1027">
        <v>0.6</v>
      </c>
      <c r="AQ114" s="1028"/>
      <c r="AR114" s="1028"/>
      <c r="AS114" s="1028"/>
      <c r="AT114" s="1029"/>
      <c r="AU114" s="973"/>
      <c r="AV114" s="974"/>
      <c r="AW114" s="974"/>
      <c r="AX114" s="974"/>
      <c r="AY114" s="974"/>
      <c r="AZ114" s="987" t="s">
        <v>456</v>
      </c>
      <c r="BA114" s="988"/>
      <c r="BB114" s="988"/>
      <c r="BC114" s="988"/>
      <c r="BD114" s="988"/>
      <c r="BE114" s="988"/>
      <c r="BF114" s="988"/>
      <c r="BG114" s="988"/>
      <c r="BH114" s="988"/>
      <c r="BI114" s="988"/>
      <c r="BJ114" s="988"/>
      <c r="BK114" s="988"/>
      <c r="BL114" s="988"/>
      <c r="BM114" s="988"/>
      <c r="BN114" s="988"/>
      <c r="BO114" s="988"/>
      <c r="BP114" s="989"/>
      <c r="BQ114" s="990">
        <v>3239946</v>
      </c>
      <c r="BR114" s="991"/>
      <c r="BS114" s="991"/>
      <c r="BT114" s="991"/>
      <c r="BU114" s="991"/>
      <c r="BV114" s="991">
        <v>3077663</v>
      </c>
      <c r="BW114" s="991"/>
      <c r="BX114" s="991"/>
      <c r="BY114" s="991"/>
      <c r="BZ114" s="991"/>
      <c r="CA114" s="991">
        <v>3108864</v>
      </c>
      <c r="CB114" s="991"/>
      <c r="CC114" s="991"/>
      <c r="CD114" s="991"/>
      <c r="CE114" s="991"/>
      <c r="CF114" s="985">
        <v>24.6</v>
      </c>
      <c r="CG114" s="986"/>
      <c r="CH114" s="986"/>
      <c r="CI114" s="986"/>
      <c r="CJ114" s="986"/>
      <c r="CK114" s="1013"/>
      <c r="CL114" s="1014"/>
      <c r="CM114" s="987" t="s">
        <v>457</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447</v>
      </c>
      <c r="DH114" s="1024"/>
      <c r="DI114" s="1024"/>
      <c r="DJ114" s="1024"/>
      <c r="DK114" s="1025"/>
      <c r="DL114" s="1026" t="s">
        <v>137</v>
      </c>
      <c r="DM114" s="1024"/>
      <c r="DN114" s="1024"/>
      <c r="DO114" s="1024"/>
      <c r="DP114" s="1025"/>
      <c r="DQ114" s="1026" t="s">
        <v>447</v>
      </c>
      <c r="DR114" s="1024"/>
      <c r="DS114" s="1024"/>
      <c r="DT114" s="1024"/>
      <c r="DU114" s="1025"/>
      <c r="DV114" s="1027" t="s">
        <v>137</v>
      </c>
      <c r="DW114" s="1028"/>
      <c r="DX114" s="1028"/>
      <c r="DY114" s="1028"/>
      <c r="DZ114" s="1029"/>
    </row>
    <row r="115" spans="1:130" s="226" customFormat="1" ht="26.25" customHeight="1" x14ac:dyDescent="0.15">
      <c r="A115" s="1019"/>
      <c r="B115" s="1020"/>
      <c r="C115" s="988" t="s">
        <v>458</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30600</v>
      </c>
      <c r="AB115" s="1003"/>
      <c r="AC115" s="1003"/>
      <c r="AD115" s="1003"/>
      <c r="AE115" s="1004"/>
      <c r="AF115" s="1005">
        <v>30600</v>
      </c>
      <c r="AG115" s="1003"/>
      <c r="AH115" s="1003"/>
      <c r="AI115" s="1003"/>
      <c r="AJ115" s="1004"/>
      <c r="AK115" s="1005">
        <v>30600</v>
      </c>
      <c r="AL115" s="1003"/>
      <c r="AM115" s="1003"/>
      <c r="AN115" s="1003"/>
      <c r="AO115" s="1004"/>
      <c r="AP115" s="1006">
        <v>0.2</v>
      </c>
      <c r="AQ115" s="1007"/>
      <c r="AR115" s="1007"/>
      <c r="AS115" s="1007"/>
      <c r="AT115" s="1008"/>
      <c r="AU115" s="973"/>
      <c r="AV115" s="974"/>
      <c r="AW115" s="974"/>
      <c r="AX115" s="974"/>
      <c r="AY115" s="974"/>
      <c r="AZ115" s="987" t="s">
        <v>459</v>
      </c>
      <c r="BA115" s="988"/>
      <c r="BB115" s="988"/>
      <c r="BC115" s="988"/>
      <c r="BD115" s="988"/>
      <c r="BE115" s="988"/>
      <c r="BF115" s="988"/>
      <c r="BG115" s="988"/>
      <c r="BH115" s="988"/>
      <c r="BI115" s="988"/>
      <c r="BJ115" s="988"/>
      <c r="BK115" s="988"/>
      <c r="BL115" s="988"/>
      <c r="BM115" s="988"/>
      <c r="BN115" s="988"/>
      <c r="BO115" s="988"/>
      <c r="BP115" s="989"/>
      <c r="BQ115" s="990">
        <v>20456</v>
      </c>
      <c r="BR115" s="991"/>
      <c r="BS115" s="991"/>
      <c r="BT115" s="991"/>
      <c r="BU115" s="991"/>
      <c r="BV115" s="991">
        <v>48210</v>
      </c>
      <c r="BW115" s="991"/>
      <c r="BX115" s="991"/>
      <c r="BY115" s="991"/>
      <c r="BZ115" s="991"/>
      <c r="CA115" s="991">
        <v>35052</v>
      </c>
      <c r="CB115" s="991"/>
      <c r="CC115" s="991"/>
      <c r="CD115" s="991"/>
      <c r="CE115" s="991"/>
      <c r="CF115" s="985">
        <v>0.3</v>
      </c>
      <c r="CG115" s="986"/>
      <c r="CH115" s="986"/>
      <c r="CI115" s="986"/>
      <c r="CJ115" s="986"/>
      <c r="CK115" s="1013"/>
      <c r="CL115" s="1014"/>
      <c r="CM115" s="987" t="s">
        <v>460</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137</v>
      </c>
      <c r="DH115" s="1024"/>
      <c r="DI115" s="1024"/>
      <c r="DJ115" s="1024"/>
      <c r="DK115" s="1025"/>
      <c r="DL115" s="1026" t="s">
        <v>137</v>
      </c>
      <c r="DM115" s="1024"/>
      <c r="DN115" s="1024"/>
      <c r="DO115" s="1024"/>
      <c r="DP115" s="1025"/>
      <c r="DQ115" s="1026" t="s">
        <v>137</v>
      </c>
      <c r="DR115" s="1024"/>
      <c r="DS115" s="1024"/>
      <c r="DT115" s="1024"/>
      <c r="DU115" s="1025"/>
      <c r="DV115" s="1027" t="s">
        <v>137</v>
      </c>
      <c r="DW115" s="1028"/>
      <c r="DX115" s="1028"/>
      <c r="DY115" s="1028"/>
      <c r="DZ115" s="1029"/>
    </row>
    <row r="116" spans="1:130" s="226" customFormat="1" ht="26.25" customHeight="1" x14ac:dyDescent="0.15">
      <c r="A116" s="1021"/>
      <c r="B116" s="1022"/>
      <c r="C116" s="1030" t="s">
        <v>461</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137</v>
      </c>
      <c r="AB116" s="1024"/>
      <c r="AC116" s="1024"/>
      <c r="AD116" s="1024"/>
      <c r="AE116" s="1025"/>
      <c r="AF116" s="1026" t="s">
        <v>137</v>
      </c>
      <c r="AG116" s="1024"/>
      <c r="AH116" s="1024"/>
      <c r="AI116" s="1024"/>
      <c r="AJ116" s="1025"/>
      <c r="AK116" s="1026" t="s">
        <v>137</v>
      </c>
      <c r="AL116" s="1024"/>
      <c r="AM116" s="1024"/>
      <c r="AN116" s="1024"/>
      <c r="AO116" s="1025"/>
      <c r="AP116" s="1027" t="s">
        <v>137</v>
      </c>
      <c r="AQ116" s="1028"/>
      <c r="AR116" s="1028"/>
      <c r="AS116" s="1028"/>
      <c r="AT116" s="1029"/>
      <c r="AU116" s="973"/>
      <c r="AV116" s="974"/>
      <c r="AW116" s="974"/>
      <c r="AX116" s="974"/>
      <c r="AY116" s="974"/>
      <c r="AZ116" s="1032" t="s">
        <v>462</v>
      </c>
      <c r="BA116" s="1033"/>
      <c r="BB116" s="1033"/>
      <c r="BC116" s="1033"/>
      <c r="BD116" s="1033"/>
      <c r="BE116" s="1033"/>
      <c r="BF116" s="1033"/>
      <c r="BG116" s="1033"/>
      <c r="BH116" s="1033"/>
      <c r="BI116" s="1033"/>
      <c r="BJ116" s="1033"/>
      <c r="BK116" s="1033"/>
      <c r="BL116" s="1033"/>
      <c r="BM116" s="1033"/>
      <c r="BN116" s="1033"/>
      <c r="BO116" s="1033"/>
      <c r="BP116" s="1034"/>
      <c r="BQ116" s="990" t="s">
        <v>463</v>
      </c>
      <c r="BR116" s="991"/>
      <c r="BS116" s="991"/>
      <c r="BT116" s="991"/>
      <c r="BU116" s="991"/>
      <c r="BV116" s="991" t="s">
        <v>137</v>
      </c>
      <c r="BW116" s="991"/>
      <c r="BX116" s="991"/>
      <c r="BY116" s="991"/>
      <c r="BZ116" s="991"/>
      <c r="CA116" s="991" t="s">
        <v>447</v>
      </c>
      <c r="CB116" s="991"/>
      <c r="CC116" s="991"/>
      <c r="CD116" s="991"/>
      <c r="CE116" s="991"/>
      <c r="CF116" s="985" t="s">
        <v>137</v>
      </c>
      <c r="CG116" s="986"/>
      <c r="CH116" s="986"/>
      <c r="CI116" s="986"/>
      <c r="CJ116" s="986"/>
      <c r="CK116" s="1013"/>
      <c r="CL116" s="1014"/>
      <c r="CM116" s="987" t="s">
        <v>464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v>563550</v>
      </c>
      <c r="DH116" s="1024"/>
      <c r="DI116" s="1024"/>
      <c r="DJ116" s="1024"/>
      <c r="DK116" s="1025"/>
      <c r="DL116" s="1026">
        <v>532950</v>
      </c>
      <c r="DM116" s="1024"/>
      <c r="DN116" s="1024"/>
      <c r="DO116" s="1024"/>
      <c r="DP116" s="1025"/>
      <c r="DQ116" s="1026">
        <v>502350</v>
      </c>
      <c r="DR116" s="1024"/>
      <c r="DS116" s="1024"/>
      <c r="DT116" s="1024"/>
      <c r="DU116" s="1025"/>
      <c r="DV116" s="1027">
        <v>4</v>
      </c>
      <c r="DW116" s="1028"/>
      <c r="DX116" s="1028"/>
      <c r="DY116" s="1028"/>
      <c r="DZ116" s="1029"/>
    </row>
    <row r="117" spans="1:130" s="226" customFormat="1" ht="26.25" customHeight="1" x14ac:dyDescent="0.15">
      <c r="A117" s="97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465</v>
      </c>
      <c r="Z117" s="959"/>
      <c r="AA117" s="1043">
        <v>2658917</v>
      </c>
      <c r="AB117" s="1044"/>
      <c r="AC117" s="1044"/>
      <c r="AD117" s="1044"/>
      <c r="AE117" s="1045"/>
      <c r="AF117" s="1046">
        <v>2861779</v>
      </c>
      <c r="AG117" s="1044"/>
      <c r="AH117" s="1044"/>
      <c r="AI117" s="1044"/>
      <c r="AJ117" s="1045"/>
      <c r="AK117" s="1046">
        <v>2840849</v>
      </c>
      <c r="AL117" s="1044"/>
      <c r="AM117" s="1044"/>
      <c r="AN117" s="1044"/>
      <c r="AO117" s="1045"/>
      <c r="AP117" s="1047"/>
      <c r="AQ117" s="1048"/>
      <c r="AR117" s="1048"/>
      <c r="AS117" s="1048"/>
      <c r="AT117" s="1049"/>
      <c r="AU117" s="973"/>
      <c r="AV117" s="974"/>
      <c r="AW117" s="974"/>
      <c r="AX117" s="974"/>
      <c r="AY117" s="974"/>
      <c r="AZ117" s="1039" t="s">
        <v>466</v>
      </c>
      <c r="BA117" s="1040"/>
      <c r="BB117" s="1040"/>
      <c r="BC117" s="1040"/>
      <c r="BD117" s="1040"/>
      <c r="BE117" s="1040"/>
      <c r="BF117" s="1040"/>
      <c r="BG117" s="1040"/>
      <c r="BH117" s="1040"/>
      <c r="BI117" s="1040"/>
      <c r="BJ117" s="1040"/>
      <c r="BK117" s="1040"/>
      <c r="BL117" s="1040"/>
      <c r="BM117" s="1040"/>
      <c r="BN117" s="1040"/>
      <c r="BO117" s="1040"/>
      <c r="BP117" s="1041"/>
      <c r="BQ117" s="990" t="s">
        <v>137</v>
      </c>
      <c r="BR117" s="991"/>
      <c r="BS117" s="991"/>
      <c r="BT117" s="991"/>
      <c r="BU117" s="991"/>
      <c r="BV117" s="991" t="s">
        <v>137</v>
      </c>
      <c r="BW117" s="991"/>
      <c r="BX117" s="991"/>
      <c r="BY117" s="991"/>
      <c r="BZ117" s="991"/>
      <c r="CA117" s="991" t="s">
        <v>137</v>
      </c>
      <c r="CB117" s="991"/>
      <c r="CC117" s="991"/>
      <c r="CD117" s="991"/>
      <c r="CE117" s="991"/>
      <c r="CF117" s="985" t="s">
        <v>137</v>
      </c>
      <c r="CG117" s="986"/>
      <c r="CH117" s="986"/>
      <c r="CI117" s="986"/>
      <c r="CJ117" s="986"/>
      <c r="CK117" s="1013"/>
      <c r="CL117" s="1014"/>
      <c r="CM117" s="987" t="s">
        <v>467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137</v>
      </c>
      <c r="DH117" s="1024"/>
      <c r="DI117" s="1024"/>
      <c r="DJ117" s="1024"/>
      <c r="DK117" s="1025"/>
      <c r="DL117" s="1026" t="s">
        <v>137</v>
      </c>
      <c r="DM117" s="1024"/>
      <c r="DN117" s="1024"/>
      <c r="DO117" s="1024"/>
      <c r="DP117" s="1025"/>
      <c r="DQ117" s="1026" t="s">
        <v>137</v>
      </c>
      <c r="DR117" s="1024"/>
      <c r="DS117" s="1024"/>
      <c r="DT117" s="1024"/>
      <c r="DU117" s="1025"/>
      <c r="DV117" s="1027" t="s">
        <v>137</v>
      </c>
      <c r="DW117" s="1028"/>
      <c r="DX117" s="1028"/>
      <c r="DY117" s="1028"/>
      <c r="DZ117" s="1029"/>
    </row>
    <row r="118" spans="1:130" s="226" customFormat="1" ht="26.25" customHeight="1" x14ac:dyDescent="0.15">
      <c r="A118" s="977" t="s">
        <v>439</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436</v>
      </c>
      <c r="AB118" s="958"/>
      <c r="AC118" s="958"/>
      <c r="AD118" s="958"/>
      <c r="AE118" s="959"/>
      <c r="AF118" s="957" t="s">
        <v>437</v>
      </c>
      <c r="AG118" s="958"/>
      <c r="AH118" s="958"/>
      <c r="AI118" s="958"/>
      <c r="AJ118" s="959"/>
      <c r="AK118" s="957" t="s">
        <v>306</v>
      </c>
      <c r="AL118" s="958"/>
      <c r="AM118" s="958"/>
      <c r="AN118" s="958"/>
      <c r="AO118" s="959"/>
      <c r="AP118" s="1035" t="s">
        <v>438</v>
      </c>
      <c r="AQ118" s="1036"/>
      <c r="AR118" s="1036"/>
      <c r="AS118" s="1036"/>
      <c r="AT118" s="1037"/>
      <c r="AU118" s="973"/>
      <c r="AV118" s="974"/>
      <c r="AW118" s="974"/>
      <c r="AX118" s="974"/>
      <c r="AY118" s="974"/>
      <c r="AZ118" s="1038" t="s">
        <v>468</v>
      </c>
      <c r="BA118" s="1030"/>
      <c r="BB118" s="1030"/>
      <c r="BC118" s="1030"/>
      <c r="BD118" s="1030"/>
      <c r="BE118" s="1030"/>
      <c r="BF118" s="1030"/>
      <c r="BG118" s="1030"/>
      <c r="BH118" s="1030"/>
      <c r="BI118" s="1030"/>
      <c r="BJ118" s="1030"/>
      <c r="BK118" s="1030"/>
      <c r="BL118" s="1030"/>
      <c r="BM118" s="1030"/>
      <c r="BN118" s="1030"/>
      <c r="BO118" s="1030"/>
      <c r="BP118" s="1031"/>
      <c r="BQ118" s="1064" t="s">
        <v>137</v>
      </c>
      <c r="BR118" s="1065"/>
      <c r="BS118" s="1065"/>
      <c r="BT118" s="1065"/>
      <c r="BU118" s="1065"/>
      <c r="BV118" s="1065" t="s">
        <v>463</v>
      </c>
      <c r="BW118" s="1065"/>
      <c r="BX118" s="1065"/>
      <c r="BY118" s="1065"/>
      <c r="BZ118" s="1065"/>
      <c r="CA118" s="1065" t="s">
        <v>137</v>
      </c>
      <c r="CB118" s="1065"/>
      <c r="CC118" s="1065"/>
      <c r="CD118" s="1065"/>
      <c r="CE118" s="1065"/>
      <c r="CF118" s="985" t="s">
        <v>137</v>
      </c>
      <c r="CG118" s="986"/>
      <c r="CH118" s="986"/>
      <c r="CI118" s="986"/>
      <c r="CJ118" s="986"/>
      <c r="CK118" s="1013"/>
      <c r="CL118" s="1014"/>
      <c r="CM118" s="987" t="s">
        <v>469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137</v>
      </c>
      <c r="DH118" s="1024"/>
      <c r="DI118" s="1024"/>
      <c r="DJ118" s="1024"/>
      <c r="DK118" s="1025"/>
      <c r="DL118" s="1026" t="s">
        <v>137</v>
      </c>
      <c r="DM118" s="1024"/>
      <c r="DN118" s="1024"/>
      <c r="DO118" s="1024"/>
      <c r="DP118" s="1025"/>
      <c r="DQ118" s="1026" t="s">
        <v>137</v>
      </c>
      <c r="DR118" s="1024"/>
      <c r="DS118" s="1024"/>
      <c r="DT118" s="1024"/>
      <c r="DU118" s="1025"/>
      <c r="DV118" s="1027" t="s">
        <v>137</v>
      </c>
      <c r="DW118" s="1028"/>
      <c r="DX118" s="1028"/>
      <c r="DY118" s="1028"/>
      <c r="DZ118" s="1029"/>
    </row>
    <row r="119" spans="1:130" s="226" customFormat="1" ht="26.25" customHeight="1" x14ac:dyDescent="0.15">
      <c r="A119" s="1121" t="s">
        <v>442</v>
      </c>
      <c r="B119" s="1012"/>
      <c r="C119" s="994" t="s">
        <v>443</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137</v>
      </c>
      <c r="AB119" s="965"/>
      <c r="AC119" s="965"/>
      <c r="AD119" s="965"/>
      <c r="AE119" s="966"/>
      <c r="AF119" s="967" t="s">
        <v>463</v>
      </c>
      <c r="AG119" s="965"/>
      <c r="AH119" s="965"/>
      <c r="AI119" s="965"/>
      <c r="AJ119" s="966"/>
      <c r="AK119" s="967" t="s">
        <v>137</v>
      </c>
      <c r="AL119" s="965"/>
      <c r="AM119" s="965"/>
      <c r="AN119" s="965"/>
      <c r="AO119" s="966"/>
      <c r="AP119" s="968" t="s">
        <v>137</v>
      </c>
      <c r="AQ119" s="969"/>
      <c r="AR119" s="969"/>
      <c r="AS119" s="969"/>
      <c r="AT119" s="970"/>
      <c r="AU119" s="975"/>
      <c r="AV119" s="976"/>
      <c r="AW119" s="976"/>
      <c r="AX119" s="976"/>
      <c r="AY119" s="976"/>
      <c r="AZ119" s="247" t="s">
        <v>188</v>
      </c>
      <c r="BA119" s="247"/>
      <c r="BB119" s="247"/>
      <c r="BC119" s="247"/>
      <c r="BD119" s="247"/>
      <c r="BE119" s="247"/>
      <c r="BF119" s="247"/>
      <c r="BG119" s="247"/>
      <c r="BH119" s="247"/>
      <c r="BI119" s="247"/>
      <c r="BJ119" s="247"/>
      <c r="BK119" s="247"/>
      <c r="BL119" s="247"/>
      <c r="BM119" s="247"/>
      <c r="BN119" s="247"/>
      <c r="BO119" s="1042" t="s">
        <v>470</v>
      </c>
      <c r="BP119" s="1070"/>
      <c r="BQ119" s="1064">
        <v>31841931</v>
      </c>
      <c r="BR119" s="1065"/>
      <c r="BS119" s="1065"/>
      <c r="BT119" s="1065"/>
      <c r="BU119" s="1065"/>
      <c r="BV119" s="1065">
        <v>30989688</v>
      </c>
      <c r="BW119" s="1065"/>
      <c r="BX119" s="1065"/>
      <c r="BY119" s="1065"/>
      <c r="BZ119" s="1065"/>
      <c r="CA119" s="1065">
        <v>30814750</v>
      </c>
      <c r="CB119" s="1065"/>
      <c r="CC119" s="1065"/>
      <c r="CD119" s="1065"/>
      <c r="CE119" s="1065"/>
      <c r="CF119" s="1066"/>
      <c r="CG119" s="1067"/>
      <c r="CH119" s="1067"/>
      <c r="CI119" s="1067"/>
      <c r="CJ119" s="1068"/>
      <c r="CK119" s="1015"/>
      <c r="CL119" s="1016"/>
      <c r="CM119" s="1038" t="s">
        <v>471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137</v>
      </c>
      <c r="DH119" s="1051"/>
      <c r="DI119" s="1051"/>
      <c r="DJ119" s="1051"/>
      <c r="DK119" s="1052"/>
      <c r="DL119" s="1050" t="s">
        <v>137</v>
      </c>
      <c r="DM119" s="1051"/>
      <c r="DN119" s="1051"/>
      <c r="DO119" s="1051"/>
      <c r="DP119" s="1052"/>
      <c r="DQ119" s="1050" t="s">
        <v>137</v>
      </c>
      <c r="DR119" s="1051"/>
      <c r="DS119" s="1051"/>
      <c r="DT119" s="1051"/>
      <c r="DU119" s="1052"/>
      <c r="DV119" s="1053" t="s">
        <v>137</v>
      </c>
      <c r="DW119" s="1054"/>
      <c r="DX119" s="1054"/>
      <c r="DY119" s="1054"/>
      <c r="DZ119" s="1055"/>
    </row>
    <row r="120" spans="1:130" s="226" customFormat="1" ht="26.25" customHeight="1" x14ac:dyDescent="0.15">
      <c r="A120" s="1122"/>
      <c r="B120" s="1014"/>
      <c r="C120" s="987" t="s">
        <v>446</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137</v>
      </c>
      <c r="AB120" s="1024"/>
      <c r="AC120" s="1024"/>
      <c r="AD120" s="1024"/>
      <c r="AE120" s="1025"/>
      <c r="AF120" s="1026" t="s">
        <v>137</v>
      </c>
      <c r="AG120" s="1024"/>
      <c r="AH120" s="1024"/>
      <c r="AI120" s="1024"/>
      <c r="AJ120" s="1025"/>
      <c r="AK120" s="1026" t="s">
        <v>463</v>
      </c>
      <c r="AL120" s="1024"/>
      <c r="AM120" s="1024"/>
      <c r="AN120" s="1024"/>
      <c r="AO120" s="1025"/>
      <c r="AP120" s="1027" t="s">
        <v>137</v>
      </c>
      <c r="AQ120" s="1028"/>
      <c r="AR120" s="1028"/>
      <c r="AS120" s="1028"/>
      <c r="AT120" s="1029"/>
      <c r="AU120" s="1056" t="s">
        <v>472</v>
      </c>
      <c r="AV120" s="1057"/>
      <c r="AW120" s="1057"/>
      <c r="AX120" s="1057"/>
      <c r="AY120" s="1058"/>
      <c r="AZ120" s="994" t="s">
        <v>473</v>
      </c>
      <c r="BA120" s="962"/>
      <c r="BB120" s="962"/>
      <c r="BC120" s="962"/>
      <c r="BD120" s="962"/>
      <c r="BE120" s="962"/>
      <c r="BF120" s="962"/>
      <c r="BG120" s="962"/>
      <c r="BH120" s="962"/>
      <c r="BI120" s="962"/>
      <c r="BJ120" s="962"/>
      <c r="BK120" s="962"/>
      <c r="BL120" s="962"/>
      <c r="BM120" s="962"/>
      <c r="BN120" s="962"/>
      <c r="BO120" s="962"/>
      <c r="BP120" s="963"/>
      <c r="BQ120" s="995">
        <v>8140157</v>
      </c>
      <c r="BR120" s="996"/>
      <c r="BS120" s="996"/>
      <c r="BT120" s="996"/>
      <c r="BU120" s="996"/>
      <c r="BV120" s="996">
        <v>7944599</v>
      </c>
      <c r="BW120" s="996"/>
      <c r="BX120" s="996"/>
      <c r="BY120" s="996"/>
      <c r="BZ120" s="996"/>
      <c r="CA120" s="996">
        <v>11318628</v>
      </c>
      <c r="CB120" s="996"/>
      <c r="CC120" s="996"/>
      <c r="CD120" s="996"/>
      <c r="CE120" s="996"/>
      <c r="CF120" s="1009">
        <v>89.6</v>
      </c>
      <c r="CG120" s="1010"/>
      <c r="CH120" s="1010"/>
      <c r="CI120" s="1010"/>
      <c r="CJ120" s="1010"/>
      <c r="CK120" s="1071" t="s">
        <v>474</v>
      </c>
      <c r="CL120" s="1072"/>
      <c r="CM120" s="1072"/>
      <c r="CN120" s="1072"/>
      <c r="CO120" s="1073"/>
      <c r="CP120" s="1079" t="s">
        <v>475</v>
      </c>
      <c r="CQ120" s="1080"/>
      <c r="CR120" s="1080"/>
      <c r="CS120" s="1080"/>
      <c r="CT120" s="1080"/>
      <c r="CU120" s="1080"/>
      <c r="CV120" s="1080"/>
      <c r="CW120" s="1080"/>
      <c r="CX120" s="1080"/>
      <c r="CY120" s="1080"/>
      <c r="CZ120" s="1080"/>
      <c r="DA120" s="1080"/>
      <c r="DB120" s="1080"/>
      <c r="DC120" s="1080"/>
      <c r="DD120" s="1080"/>
      <c r="DE120" s="1080"/>
      <c r="DF120" s="1081"/>
      <c r="DG120" s="995">
        <v>2935546</v>
      </c>
      <c r="DH120" s="996"/>
      <c r="DI120" s="996"/>
      <c r="DJ120" s="996"/>
      <c r="DK120" s="996"/>
      <c r="DL120" s="996">
        <v>2384735</v>
      </c>
      <c r="DM120" s="996"/>
      <c r="DN120" s="996"/>
      <c r="DO120" s="996"/>
      <c r="DP120" s="996"/>
      <c r="DQ120" s="996">
        <v>2430130</v>
      </c>
      <c r="DR120" s="996"/>
      <c r="DS120" s="996"/>
      <c r="DT120" s="996"/>
      <c r="DU120" s="996"/>
      <c r="DV120" s="997">
        <v>19.2</v>
      </c>
      <c r="DW120" s="997"/>
      <c r="DX120" s="997"/>
      <c r="DY120" s="997"/>
      <c r="DZ120" s="998"/>
    </row>
    <row r="121" spans="1:130" s="226" customFormat="1" ht="26.25" customHeight="1" x14ac:dyDescent="0.15">
      <c r="A121" s="1122"/>
      <c r="B121" s="1014"/>
      <c r="C121" s="1039" t="s">
        <v>476</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137</v>
      </c>
      <c r="AB121" s="1024"/>
      <c r="AC121" s="1024"/>
      <c r="AD121" s="1024"/>
      <c r="AE121" s="1025"/>
      <c r="AF121" s="1026" t="s">
        <v>137</v>
      </c>
      <c r="AG121" s="1024"/>
      <c r="AH121" s="1024"/>
      <c r="AI121" s="1024"/>
      <c r="AJ121" s="1025"/>
      <c r="AK121" s="1026" t="s">
        <v>137</v>
      </c>
      <c r="AL121" s="1024"/>
      <c r="AM121" s="1024"/>
      <c r="AN121" s="1024"/>
      <c r="AO121" s="1025"/>
      <c r="AP121" s="1027" t="s">
        <v>137</v>
      </c>
      <c r="AQ121" s="1028"/>
      <c r="AR121" s="1028"/>
      <c r="AS121" s="1028"/>
      <c r="AT121" s="1029"/>
      <c r="AU121" s="1059"/>
      <c r="AV121" s="1060"/>
      <c r="AW121" s="1060"/>
      <c r="AX121" s="1060"/>
      <c r="AY121" s="1061"/>
      <c r="AZ121" s="987" t="s">
        <v>477</v>
      </c>
      <c r="BA121" s="988"/>
      <c r="BB121" s="988"/>
      <c r="BC121" s="988"/>
      <c r="BD121" s="988"/>
      <c r="BE121" s="988"/>
      <c r="BF121" s="988"/>
      <c r="BG121" s="988"/>
      <c r="BH121" s="988"/>
      <c r="BI121" s="988"/>
      <c r="BJ121" s="988"/>
      <c r="BK121" s="988"/>
      <c r="BL121" s="988"/>
      <c r="BM121" s="988"/>
      <c r="BN121" s="988"/>
      <c r="BO121" s="988"/>
      <c r="BP121" s="989"/>
      <c r="BQ121" s="990">
        <v>2741074</v>
      </c>
      <c r="BR121" s="991"/>
      <c r="BS121" s="991"/>
      <c r="BT121" s="991"/>
      <c r="BU121" s="991"/>
      <c r="BV121" s="991">
        <v>2809489</v>
      </c>
      <c r="BW121" s="991"/>
      <c r="BX121" s="991"/>
      <c r="BY121" s="991"/>
      <c r="BZ121" s="991"/>
      <c r="CA121" s="991">
        <v>2998863</v>
      </c>
      <c r="CB121" s="991"/>
      <c r="CC121" s="991"/>
      <c r="CD121" s="991"/>
      <c r="CE121" s="991"/>
      <c r="CF121" s="985">
        <v>23.7</v>
      </c>
      <c r="CG121" s="986"/>
      <c r="CH121" s="986"/>
      <c r="CI121" s="986"/>
      <c r="CJ121" s="986"/>
      <c r="CK121" s="1074"/>
      <c r="CL121" s="1075"/>
      <c r="CM121" s="1075"/>
      <c r="CN121" s="1075"/>
      <c r="CO121" s="1076"/>
      <c r="CP121" s="1084" t="s">
        <v>478</v>
      </c>
      <c r="CQ121" s="1085"/>
      <c r="CR121" s="1085"/>
      <c r="CS121" s="1085"/>
      <c r="CT121" s="1085"/>
      <c r="CU121" s="1085"/>
      <c r="CV121" s="1085"/>
      <c r="CW121" s="1085"/>
      <c r="CX121" s="1085"/>
      <c r="CY121" s="1085"/>
      <c r="CZ121" s="1085"/>
      <c r="DA121" s="1085"/>
      <c r="DB121" s="1085"/>
      <c r="DC121" s="1085"/>
      <c r="DD121" s="1085"/>
      <c r="DE121" s="1085"/>
      <c r="DF121" s="1086"/>
      <c r="DG121" s="990">
        <v>2282760</v>
      </c>
      <c r="DH121" s="991"/>
      <c r="DI121" s="991"/>
      <c r="DJ121" s="991"/>
      <c r="DK121" s="991"/>
      <c r="DL121" s="991">
        <v>2327090</v>
      </c>
      <c r="DM121" s="991"/>
      <c r="DN121" s="991"/>
      <c r="DO121" s="991"/>
      <c r="DP121" s="991"/>
      <c r="DQ121" s="991">
        <v>2202542</v>
      </c>
      <c r="DR121" s="991"/>
      <c r="DS121" s="991"/>
      <c r="DT121" s="991"/>
      <c r="DU121" s="991"/>
      <c r="DV121" s="992">
        <v>17.399999999999999</v>
      </c>
      <c r="DW121" s="992"/>
      <c r="DX121" s="992"/>
      <c r="DY121" s="992"/>
      <c r="DZ121" s="993"/>
    </row>
    <row r="122" spans="1:130" s="226" customFormat="1" ht="26.25" customHeight="1" x14ac:dyDescent="0.15">
      <c r="A122" s="1122"/>
      <c r="B122" s="1014"/>
      <c r="C122" s="987" t="s">
        <v>457</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137</v>
      </c>
      <c r="AB122" s="1024"/>
      <c r="AC122" s="1024"/>
      <c r="AD122" s="1024"/>
      <c r="AE122" s="1025"/>
      <c r="AF122" s="1026" t="s">
        <v>137</v>
      </c>
      <c r="AG122" s="1024"/>
      <c r="AH122" s="1024"/>
      <c r="AI122" s="1024"/>
      <c r="AJ122" s="1025"/>
      <c r="AK122" s="1026" t="s">
        <v>137</v>
      </c>
      <c r="AL122" s="1024"/>
      <c r="AM122" s="1024"/>
      <c r="AN122" s="1024"/>
      <c r="AO122" s="1025"/>
      <c r="AP122" s="1027" t="s">
        <v>137</v>
      </c>
      <c r="AQ122" s="1028"/>
      <c r="AR122" s="1028"/>
      <c r="AS122" s="1028"/>
      <c r="AT122" s="1029"/>
      <c r="AU122" s="1059"/>
      <c r="AV122" s="1060"/>
      <c r="AW122" s="1060"/>
      <c r="AX122" s="1060"/>
      <c r="AY122" s="1061"/>
      <c r="AZ122" s="1038" t="s">
        <v>479</v>
      </c>
      <c r="BA122" s="1030"/>
      <c r="BB122" s="1030"/>
      <c r="BC122" s="1030"/>
      <c r="BD122" s="1030"/>
      <c r="BE122" s="1030"/>
      <c r="BF122" s="1030"/>
      <c r="BG122" s="1030"/>
      <c r="BH122" s="1030"/>
      <c r="BI122" s="1030"/>
      <c r="BJ122" s="1030"/>
      <c r="BK122" s="1030"/>
      <c r="BL122" s="1030"/>
      <c r="BM122" s="1030"/>
      <c r="BN122" s="1030"/>
      <c r="BO122" s="1030"/>
      <c r="BP122" s="1031"/>
      <c r="BQ122" s="1064">
        <v>21448512</v>
      </c>
      <c r="BR122" s="1065"/>
      <c r="BS122" s="1065"/>
      <c r="BT122" s="1065"/>
      <c r="BU122" s="1065"/>
      <c r="BV122" s="1065">
        <v>20973607</v>
      </c>
      <c r="BW122" s="1065"/>
      <c r="BX122" s="1065"/>
      <c r="BY122" s="1065"/>
      <c r="BZ122" s="1065"/>
      <c r="CA122" s="1065">
        <v>20506186</v>
      </c>
      <c r="CB122" s="1065"/>
      <c r="CC122" s="1065"/>
      <c r="CD122" s="1065"/>
      <c r="CE122" s="1065"/>
      <c r="CF122" s="1082">
        <v>162.30000000000001</v>
      </c>
      <c r="CG122" s="1083"/>
      <c r="CH122" s="1083"/>
      <c r="CI122" s="1083"/>
      <c r="CJ122" s="1083"/>
      <c r="CK122" s="1074"/>
      <c r="CL122" s="1075"/>
      <c r="CM122" s="1075"/>
      <c r="CN122" s="1075"/>
      <c r="CO122" s="1076"/>
      <c r="CP122" s="1084" t="s">
        <v>480</v>
      </c>
      <c r="CQ122" s="1085"/>
      <c r="CR122" s="1085"/>
      <c r="CS122" s="1085"/>
      <c r="CT122" s="1085"/>
      <c r="CU122" s="1085"/>
      <c r="CV122" s="1085"/>
      <c r="CW122" s="1085"/>
      <c r="CX122" s="1085"/>
      <c r="CY122" s="1085"/>
      <c r="CZ122" s="1085"/>
      <c r="DA122" s="1085"/>
      <c r="DB122" s="1085"/>
      <c r="DC122" s="1085"/>
      <c r="DD122" s="1085"/>
      <c r="DE122" s="1085"/>
      <c r="DF122" s="1086"/>
      <c r="DG122" s="990">
        <v>47350</v>
      </c>
      <c r="DH122" s="991"/>
      <c r="DI122" s="991"/>
      <c r="DJ122" s="991"/>
      <c r="DK122" s="991"/>
      <c r="DL122" s="991">
        <v>34775</v>
      </c>
      <c r="DM122" s="991"/>
      <c r="DN122" s="991"/>
      <c r="DO122" s="991"/>
      <c r="DP122" s="991"/>
      <c r="DQ122" s="991">
        <v>35007</v>
      </c>
      <c r="DR122" s="991"/>
      <c r="DS122" s="991"/>
      <c r="DT122" s="991"/>
      <c r="DU122" s="991"/>
      <c r="DV122" s="992">
        <v>0.3</v>
      </c>
      <c r="DW122" s="992"/>
      <c r="DX122" s="992"/>
      <c r="DY122" s="992"/>
      <c r="DZ122" s="993"/>
    </row>
    <row r="123" spans="1:130" s="226" customFormat="1" ht="26.25" customHeight="1" x14ac:dyDescent="0.15">
      <c r="A123" s="1122"/>
      <c r="B123" s="1014"/>
      <c r="C123" s="987" t="s">
        <v>464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v>30600</v>
      </c>
      <c r="AB123" s="1024"/>
      <c r="AC123" s="1024"/>
      <c r="AD123" s="1024"/>
      <c r="AE123" s="1025"/>
      <c r="AF123" s="1026">
        <v>30600</v>
      </c>
      <c r="AG123" s="1024"/>
      <c r="AH123" s="1024"/>
      <c r="AI123" s="1024"/>
      <c r="AJ123" s="1025"/>
      <c r="AK123" s="1026">
        <v>30600</v>
      </c>
      <c r="AL123" s="1024"/>
      <c r="AM123" s="1024"/>
      <c r="AN123" s="1024"/>
      <c r="AO123" s="1025"/>
      <c r="AP123" s="1027">
        <v>0.2</v>
      </c>
      <c r="AQ123" s="1028"/>
      <c r="AR123" s="1028"/>
      <c r="AS123" s="1028"/>
      <c r="AT123" s="1029"/>
      <c r="AU123" s="1062"/>
      <c r="AV123" s="1063"/>
      <c r="AW123" s="1063"/>
      <c r="AX123" s="1063"/>
      <c r="AY123" s="1063"/>
      <c r="AZ123" s="247" t="s">
        <v>188</v>
      </c>
      <c r="BA123" s="247"/>
      <c r="BB123" s="247"/>
      <c r="BC123" s="247"/>
      <c r="BD123" s="247"/>
      <c r="BE123" s="247"/>
      <c r="BF123" s="247"/>
      <c r="BG123" s="247"/>
      <c r="BH123" s="247"/>
      <c r="BI123" s="247"/>
      <c r="BJ123" s="247"/>
      <c r="BK123" s="247"/>
      <c r="BL123" s="247"/>
      <c r="BM123" s="247"/>
      <c r="BN123" s="247"/>
      <c r="BO123" s="1042" t="s">
        <v>481</v>
      </c>
      <c r="BP123" s="1070"/>
      <c r="BQ123" s="1128">
        <v>32329743</v>
      </c>
      <c r="BR123" s="1129"/>
      <c r="BS123" s="1129"/>
      <c r="BT123" s="1129"/>
      <c r="BU123" s="1129"/>
      <c r="BV123" s="1129">
        <v>31727695</v>
      </c>
      <c r="BW123" s="1129"/>
      <c r="BX123" s="1129"/>
      <c r="BY123" s="1129"/>
      <c r="BZ123" s="1129"/>
      <c r="CA123" s="1129">
        <v>34823677</v>
      </c>
      <c r="CB123" s="1129"/>
      <c r="CC123" s="1129"/>
      <c r="CD123" s="1129"/>
      <c r="CE123" s="1129"/>
      <c r="CF123" s="1066"/>
      <c r="CG123" s="1067"/>
      <c r="CH123" s="1067"/>
      <c r="CI123" s="1067"/>
      <c r="CJ123" s="1068"/>
      <c r="CK123" s="1074"/>
      <c r="CL123" s="1075"/>
      <c r="CM123" s="1075"/>
      <c r="CN123" s="1075"/>
      <c r="CO123" s="1076"/>
      <c r="CP123" s="1084" t="s">
        <v>482</v>
      </c>
      <c r="CQ123" s="1085"/>
      <c r="CR123" s="1085"/>
      <c r="CS123" s="1085"/>
      <c r="CT123" s="1085"/>
      <c r="CU123" s="1085"/>
      <c r="CV123" s="1085"/>
      <c r="CW123" s="1085"/>
      <c r="CX123" s="1085"/>
      <c r="CY123" s="1085"/>
      <c r="CZ123" s="1085"/>
      <c r="DA123" s="1085"/>
      <c r="DB123" s="1085"/>
      <c r="DC123" s="1085"/>
      <c r="DD123" s="1085"/>
      <c r="DE123" s="1085"/>
      <c r="DF123" s="1086"/>
      <c r="DG123" s="1023" t="s">
        <v>137</v>
      </c>
      <c r="DH123" s="1024"/>
      <c r="DI123" s="1024"/>
      <c r="DJ123" s="1024"/>
      <c r="DK123" s="1025"/>
      <c r="DL123" s="1026" t="s">
        <v>447</v>
      </c>
      <c r="DM123" s="1024"/>
      <c r="DN123" s="1024"/>
      <c r="DO123" s="1024"/>
      <c r="DP123" s="1025"/>
      <c r="DQ123" s="1026" t="s">
        <v>137</v>
      </c>
      <c r="DR123" s="1024"/>
      <c r="DS123" s="1024"/>
      <c r="DT123" s="1024"/>
      <c r="DU123" s="1025"/>
      <c r="DV123" s="1027" t="s">
        <v>137</v>
      </c>
      <c r="DW123" s="1028"/>
      <c r="DX123" s="1028"/>
      <c r="DY123" s="1028"/>
      <c r="DZ123" s="1029"/>
    </row>
    <row r="124" spans="1:130" s="226" customFormat="1" ht="26.25" customHeight="1" thickBot="1" x14ac:dyDescent="0.2">
      <c r="A124" s="1122"/>
      <c r="B124" s="1014"/>
      <c r="C124" s="987" t="s">
        <v>467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137</v>
      </c>
      <c r="AB124" s="1024"/>
      <c r="AC124" s="1024"/>
      <c r="AD124" s="1024"/>
      <c r="AE124" s="1025"/>
      <c r="AF124" s="1026" t="s">
        <v>137</v>
      </c>
      <c r="AG124" s="1024"/>
      <c r="AH124" s="1024"/>
      <c r="AI124" s="1024"/>
      <c r="AJ124" s="1025"/>
      <c r="AK124" s="1026" t="s">
        <v>137</v>
      </c>
      <c r="AL124" s="1024"/>
      <c r="AM124" s="1024"/>
      <c r="AN124" s="1024"/>
      <c r="AO124" s="1025"/>
      <c r="AP124" s="1027" t="s">
        <v>447</v>
      </c>
      <c r="AQ124" s="1028"/>
      <c r="AR124" s="1028"/>
      <c r="AS124" s="1028"/>
      <c r="AT124" s="1029"/>
      <c r="AU124" s="1124" t="s">
        <v>483</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137</v>
      </c>
      <c r="BR124" s="1092"/>
      <c r="BS124" s="1092"/>
      <c r="BT124" s="1092"/>
      <c r="BU124" s="1092"/>
      <c r="BV124" s="1092" t="s">
        <v>137</v>
      </c>
      <c r="BW124" s="1092"/>
      <c r="BX124" s="1092"/>
      <c r="BY124" s="1092"/>
      <c r="BZ124" s="1092"/>
      <c r="CA124" s="1092" t="s">
        <v>137</v>
      </c>
      <c r="CB124" s="1092"/>
      <c r="CC124" s="1092"/>
      <c r="CD124" s="1092"/>
      <c r="CE124" s="1092"/>
      <c r="CF124" s="1093"/>
      <c r="CG124" s="1094"/>
      <c r="CH124" s="1094"/>
      <c r="CI124" s="1094"/>
      <c r="CJ124" s="1095"/>
      <c r="CK124" s="1077"/>
      <c r="CL124" s="1077"/>
      <c r="CM124" s="1077"/>
      <c r="CN124" s="1077"/>
      <c r="CO124" s="1078"/>
      <c r="CP124" s="1084" t="s">
        <v>484</v>
      </c>
      <c r="CQ124" s="1085"/>
      <c r="CR124" s="1085"/>
      <c r="CS124" s="1085"/>
      <c r="CT124" s="1085"/>
      <c r="CU124" s="1085"/>
      <c r="CV124" s="1085"/>
      <c r="CW124" s="1085"/>
      <c r="CX124" s="1085"/>
      <c r="CY124" s="1085"/>
      <c r="CZ124" s="1085"/>
      <c r="DA124" s="1085"/>
      <c r="DB124" s="1085"/>
      <c r="DC124" s="1085"/>
      <c r="DD124" s="1085"/>
      <c r="DE124" s="1085"/>
      <c r="DF124" s="1086"/>
      <c r="DG124" s="1069" t="s">
        <v>137</v>
      </c>
      <c r="DH124" s="1051"/>
      <c r="DI124" s="1051"/>
      <c r="DJ124" s="1051"/>
      <c r="DK124" s="1052"/>
      <c r="DL124" s="1050" t="s">
        <v>137</v>
      </c>
      <c r="DM124" s="1051"/>
      <c r="DN124" s="1051"/>
      <c r="DO124" s="1051"/>
      <c r="DP124" s="1052"/>
      <c r="DQ124" s="1050" t="s">
        <v>137</v>
      </c>
      <c r="DR124" s="1051"/>
      <c r="DS124" s="1051"/>
      <c r="DT124" s="1051"/>
      <c r="DU124" s="1052"/>
      <c r="DV124" s="1053" t="s">
        <v>137</v>
      </c>
      <c r="DW124" s="1054"/>
      <c r="DX124" s="1054"/>
      <c r="DY124" s="1054"/>
      <c r="DZ124" s="1055"/>
    </row>
    <row r="125" spans="1:130" s="226" customFormat="1" ht="26.25" customHeight="1" x14ac:dyDescent="0.15">
      <c r="A125" s="1122"/>
      <c r="B125" s="1014"/>
      <c r="C125" s="987" t="s">
        <v>469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137</v>
      </c>
      <c r="AB125" s="1024"/>
      <c r="AC125" s="1024"/>
      <c r="AD125" s="1024"/>
      <c r="AE125" s="1025"/>
      <c r="AF125" s="1026" t="s">
        <v>137</v>
      </c>
      <c r="AG125" s="1024"/>
      <c r="AH125" s="1024"/>
      <c r="AI125" s="1024"/>
      <c r="AJ125" s="1025"/>
      <c r="AK125" s="1026" t="s">
        <v>137</v>
      </c>
      <c r="AL125" s="1024"/>
      <c r="AM125" s="1024"/>
      <c r="AN125" s="1024"/>
      <c r="AO125" s="1025"/>
      <c r="AP125" s="1027" t="s">
        <v>137</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485</v>
      </c>
      <c r="CL125" s="1072"/>
      <c r="CM125" s="1072"/>
      <c r="CN125" s="1072"/>
      <c r="CO125" s="1073"/>
      <c r="CP125" s="994" t="s">
        <v>486</v>
      </c>
      <c r="CQ125" s="962"/>
      <c r="CR125" s="962"/>
      <c r="CS125" s="962"/>
      <c r="CT125" s="962"/>
      <c r="CU125" s="962"/>
      <c r="CV125" s="962"/>
      <c r="CW125" s="962"/>
      <c r="CX125" s="962"/>
      <c r="CY125" s="962"/>
      <c r="CZ125" s="962"/>
      <c r="DA125" s="962"/>
      <c r="DB125" s="962"/>
      <c r="DC125" s="962"/>
      <c r="DD125" s="962"/>
      <c r="DE125" s="962"/>
      <c r="DF125" s="963"/>
      <c r="DG125" s="995" t="s">
        <v>137</v>
      </c>
      <c r="DH125" s="996"/>
      <c r="DI125" s="996"/>
      <c r="DJ125" s="996"/>
      <c r="DK125" s="996"/>
      <c r="DL125" s="996" t="s">
        <v>137</v>
      </c>
      <c r="DM125" s="996"/>
      <c r="DN125" s="996"/>
      <c r="DO125" s="996"/>
      <c r="DP125" s="996"/>
      <c r="DQ125" s="996" t="s">
        <v>137</v>
      </c>
      <c r="DR125" s="996"/>
      <c r="DS125" s="996"/>
      <c r="DT125" s="996"/>
      <c r="DU125" s="996"/>
      <c r="DV125" s="997" t="s">
        <v>137</v>
      </c>
      <c r="DW125" s="997"/>
      <c r="DX125" s="997"/>
      <c r="DY125" s="997"/>
      <c r="DZ125" s="998"/>
    </row>
    <row r="126" spans="1:130" s="226" customFormat="1" ht="26.25" customHeight="1" thickBot="1" x14ac:dyDescent="0.2">
      <c r="A126" s="1122"/>
      <c r="B126" s="1014"/>
      <c r="C126" s="987" t="s">
        <v>471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137</v>
      </c>
      <c r="AB126" s="1024"/>
      <c r="AC126" s="1024"/>
      <c r="AD126" s="1024"/>
      <c r="AE126" s="1025"/>
      <c r="AF126" s="1026" t="s">
        <v>137</v>
      </c>
      <c r="AG126" s="1024"/>
      <c r="AH126" s="1024"/>
      <c r="AI126" s="1024"/>
      <c r="AJ126" s="1025"/>
      <c r="AK126" s="1026" t="s">
        <v>137</v>
      </c>
      <c r="AL126" s="1024"/>
      <c r="AM126" s="1024"/>
      <c r="AN126" s="1024"/>
      <c r="AO126" s="1025"/>
      <c r="AP126" s="1027" t="s">
        <v>137</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487</v>
      </c>
      <c r="CQ126" s="988"/>
      <c r="CR126" s="988"/>
      <c r="CS126" s="988"/>
      <c r="CT126" s="988"/>
      <c r="CU126" s="988"/>
      <c r="CV126" s="988"/>
      <c r="CW126" s="988"/>
      <c r="CX126" s="988"/>
      <c r="CY126" s="988"/>
      <c r="CZ126" s="988"/>
      <c r="DA126" s="988"/>
      <c r="DB126" s="988"/>
      <c r="DC126" s="988"/>
      <c r="DD126" s="988"/>
      <c r="DE126" s="988"/>
      <c r="DF126" s="989"/>
      <c r="DG126" s="990" t="s">
        <v>137</v>
      </c>
      <c r="DH126" s="991"/>
      <c r="DI126" s="991"/>
      <c r="DJ126" s="991"/>
      <c r="DK126" s="991"/>
      <c r="DL126" s="991" t="s">
        <v>137</v>
      </c>
      <c r="DM126" s="991"/>
      <c r="DN126" s="991"/>
      <c r="DO126" s="991"/>
      <c r="DP126" s="991"/>
      <c r="DQ126" s="991" t="s">
        <v>137</v>
      </c>
      <c r="DR126" s="991"/>
      <c r="DS126" s="991"/>
      <c r="DT126" s="991"/>
      <c r="DU126" s="991"/>
      <c r="DV126" s="992" t="s">
        <v>137</v>
      </c>
      <c r="DW126" s="992"/>
      <c r="DX126" s="992"/>
      <c r="DY126" s="992"/>
      <c r="DZ126" s="993"/>
    </row>
    <row r="127" spans="1:130" s="226" customFormat="1" ht="26.25" customHeight="1" x14ac:dyDescent="0.15">
      <c r="A127" s="1123"/>
      <c r="B127" s="1016"/>
      <c r="C127" s="1038" t="s">
        <v>488</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137</v>
      </c>
      <c r="AB127" s="1024"/>
      <c r="AC127" s="1024"/>
      <c r="AD127" s="1024"/>
      <c r="AE127" s="1025"/>
      <c r="AF127" s="1026" t="s">
        <v>137</v>
      </c>
      <c r="AG127" s="1024"/>
      <c r="AH127" s="1024"/>
      <c r="AI127" s="1024"/>
      <c r="AJ127" s="1025"/>
      <c r="AK127" s="1026" t="s">
        <v>137</v>
      </c>
      <c r="AL127" s="1024"/>
      <c r="AM127" s="1024"/>
      <c r="AN127" s="1024"/>
      <c r="AO127" s="1025"/>
      <c r="AP127" s="1027" t="s">
        <v>447</v>
      </c>
      <c r="AQ127" s="1028"/>
      <c r="AR127" s="1028"/>
      <c r="AS127" s="1028"/>
      <c r="AT127" s="1029"/>
      <c r="AU127" s="228"/>
      <c r="AV127" s="228"/>
      <c r="AW127" s="228"/>
      <c r="AX127" s="1096" t="s">
        <v>489</v>
      </c>
      <c r="AY127" s="1097"/>
      <c r="AZ127" s="1097"/>
      <c r="BA127" s="1097"/>
      <c r="BB127" s="1097"/>
      <c r="BC127" s="1097"/>
      <c r="BD127" s="1097"/>
      <c r="BE127" s="1098"/>
      <c r="BF127" s="1099" t="s">
        <v>490</v>
      </c>
      <c r="BG127" s="1097"/>
      <c r="BH127" s="1097"/>
      <c r="BI127" s="1097"/>
      <c r="BJ127" s="1097"/>
      <c r="BK127" s="1097"/>
      <c r="BL127" s="1098"/>
      <c r="BM127" s="1099" t="s">
        <v>491</v>
      </c>
      <c r="BN127" s="1097"/>
      <c r="BO127" s="1097"/>
      <c r="BP127" s="1097"/>
      <c r="BQ127" s="1097"/>
      <c r="BR127" s="1097"/>
      <c r="BS127" s="1098"/>
      <c r="BT127" s="1099" t="s">
        <v>492</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493</v>
      </c>
      <c r="CQ127" s="988"/>
      <c r="CR127" s="988"/>
      <c r="CS127" s="988"/>
      <c r="CT127" s="988"/>
      <c r="CU127" s="988"/>
      <c r="CV127" s="988"/>
      <c r="CW127" s="988"/>
      <c r="CX127" s="988"/>
      <c r="CY127" s="988"/>
      <c r="CZ127" s="988"/>
      <c r="DA127" s="988"/>
      <c r="DB127" s="988"/>
      <c r="DC127" s="988"/>
      <c r="DD127" s="988"/>
      <c r="DE127" s="988"/>
      <c r="DF127" s="989"/>
      <c r="DG127" s="990" t="s">
        <v>137</v>
      </c>
      <c r="DH127" s="991"/>
      <c r="DI127" s="991"/>
      <c r="DJ127" s="991"/>
      <c r="DK127" s="991"/>
      <c r="DL127" s="991" t="s">
        <v>137</v>
      </c>
      <c r="DM127" s="991"/>
      <c r="DN127" s="991"/>
      <c r="DO127" s="991"/>
      <c r="DP127" s="991"/>
      <c r="DQ127" s="991" t="s">
        <v>137</v>
      </c>
      <c r="DR127" s="991"/>
      <c r="DS127" s="991"/>
      <c r="DT127" s="991"/>
      <c r="DU127" s="991"/>
      <c r="DV127" s="992" t="s">
        <v>137</v>
      </c>
      <c r="DW127" s="992"/>
      <c r="DX127" s="992"/>
      <c r="DY127" s="992"/>
      <c r="DZ127" s="993"/>
    </row>
    <row r="128" spans="1:130" s="226" customFormat="1" ht="26.25" customHeight="1" thickBot="1" x14ac:dyDescent="0.2">
      <c r="A128" s="1106" t="s">
        <v>494</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495</v>
      </c>
      <c r="X128" s="1108"/>
      <c r="Y128" s="1108"/>
      <c r="Z128" s="1109"/>
      <c r="AA128" s="1110">
        <v>252062</v>
      </c>
      <c r="AB128" s="1111"/>
      <c r="AC128" s="1111"/>
      <c r="AD128" s="1111"/>
      <c r="AE128" s="1112"/>
      <c r="AF128" s="1113">
        <v>329022</v>
      </c>
      <c r="AG128" s="1111"/>
      <c r="AH128" s="1111"/>
      <c r="AI128" s="1111"/>
      <c r="AJ128" s="1112"/>
      <c r="AK128" s="1113">
        <v>354497</v>
      </c>
      <c r="AL128" s="1111"/>
      <c r="AM128" s="1111"/>
      <c r="AN128" s="1111"/>
      <c r="AO128" s="1112"/>
      <c r="AP128" s="1114"/>
      <c r="AQ128" s="1115"/>
      <c r="AR128" s="1115"/>
      <c r="AS128" s="1115"/>
      <c r="AT128" s="1116"/>
      <c r="AU128" s="228"/>
      <c r="AV128" s="228"/>
      <c r="AW128" s="228"/>
      <c r="AX128" s="961" t="s">
        <v>496</v>
      </c>
      <c r="AY128" s="962"/>
      <c r="AZ128" s="962"/>
      <c r="BA128" s="962"/>
      <c r="BB128" s="962"/>
      <c r="BC128" s="962"/>
      <c r="BD128" s="962"/>
      <c r="BE128" s="963"/>
      <c r="BF128" s="1117" t="s">
        <v>137</v>
      </c>
      <c r="BG128" s="1118"/>
      <c r="BH128" s="1118"/>
      <c r="BI128" s="1118"/>
      <c r="BJ128" s="1118"/>
      <c r="BK128" s="1118"/>
      <c r="BL128" s="1119"/>
      <c r="BM128" s="1117">
        <v>12.81</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497</v>
      </c>
      <c r="CQ128" s="791"/>
      <c r="CR128" s="791"/>
      <c r="CS128" s="791"/>
      <c r="CT128" s="791"/>
      <c r="CU128" s="791"/>
      <c r="CV128" s="791"/>
      <c r="CW128" s="791"/>
      <c r="CX128" s="791"/>
      <c r="CY128" s="791"/>
      <c r="CZ128" s="791"/>
      <c r="DA128" s="791"/>
      <c r="DB128" s="791"/>
      <c r="DC128" s="791"/>
      <c r="DD128" s="791"/>
      <c r="DE128" s="791"/>
      <c r="DF128" s="1101"/>
      <c r="DG128" s="1102">
        <v>20456</v>
      </c>
      <c r="DH128" s="1103"/>
      <c r="DI128" s="1103"/>
      <c r="DJ128" s="1103"/>
      <c r="DK128" s="1103"/>
      <c r="DL128" s="1103">
        <v>48210</v>
      </c>
      <c r="DM128" s="1103"/>
      <c r="DN128" s="1103"/>
      <c r="DO128" s="1103"/>
      <c r="DP128" s="1103"/>
      <c r="DQ128" s="1103">
        <v>35052</v>
      </c>
      <c r="DR128" s="1103"/>
      <c r="DS128" s="1103"/>
      <c r="DT128" s="1103"/>
      <c r="DU128" s="1103"/>
      <c r="DV128" s="1104">
        <v>0.3</v>
      </c>
      <c r="DW128" s="1104"/>
      <c r="DX128" s="1104"/>
      <c r="DY128" s="1104"/>
      <c r="DZ128" s="1105"/>
    </row>
    <row r="129" spans="1:131" s="226" customFormat="1" ht="26.25" customHeight="1" x14ac:dyDescent="0.1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498</v>
      </c>
      <c r="X129" s="1136"/>
      <c r="Y129" s="1136"/>
      <c r="Z129" s="1137"/>
      <c r="AA129" s="1023">
        <v>13551373</v>
      </c>
      <c r="AB129" s="1024"/>
      <c r="AC129" s="1024"/>
      <c r="AD129" s="1024"/>
      <c r="AE129" s="1025"/>
      <c r="AF129" s="1026">
        <v>13980231</v>
      </c>
      <c r="AG129" s="1024"/>
      <c r="AH129" s="1024"/>
      <c r="AI129" s="1024"/>
      <c r="AJ129" s="1025"/>
      <c r="AK129" s="1026">
        <v>14608777</v>
      </c>
      <c r="AL129" s="1024"/>
      <c r="AM129" s="1024"/>
      <c r="AN129" s="1024"/>
      <c r="AO129" s="1025"/>
      <c r="AP129" s="1138"/>
      <c r="AQ129" s="1139"/>
      <c r="AR129" s="1139"/>
      <c r="AS129" s="1139"/>
      <c r="AT129" s="1140"/>
      <c r="AU129" s="229"/>
      <c r="AV129" s="229"/>
      <c r="AW129" s="229"/>
      <c r="AX129" s="1130" t="s">
        <v>499</v>
      </c>
      <c r="AY129" s="988"/>
      <c r="AZ129" s="988"/>
      <c r="BA129" s="988"/>
      <c r="BB129" s="988"/>
      <c r="BC129" s="988"/>
      <c r="BD129" s="988"/>
      <c r="BE129" s="989"/>
      <c r="BF129" s="1131" t="s">
        <v>500</v>
      </c>
      <c r="BG129" s="1132"/>
      <c r="BH129" s="1132"/>
      <c r="BI129" s="1132"/>
      <c r="BJ129" s="1132"/>
      <c r="BK129" s="1132"/>
      <c r="BL129" s="1133"/>
      <c r="BM129" s="1131">
        <v>17.809999999999999</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501</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502</v>
      </c>
      <c r="X130" s="1136"/>
      <c r="Y130" s="1136"/>
      <c r="Z130" s="1137"/>
      <c r="AA130" s="1023">
        <v>1977821</v>
      </c>
      <c r="AB130" s="1024"/>
      <c r="AC130" s="1024"/>
      <c r="AD130" s="1024"/>
      <c r="AE130" s="1025"/>
      <c r="AF130" s="1026">
        <v>1973816</v>
      </c>
      <c r="AG130" s="1024"/>
      <c r="AH130" s="1024"/>
      <c r="AI130" s="1024"/>
      <c r="AJ130" s="1025"/>
      <c r="AK130" s="1026">
        <v>1977127</v>
      </c>
      <c r="AL130" s="1024"/>
      <c r="AM130" s="1024"/>
      <c r="AN130" s="1024"/>
      <c r="AO130" s="1025"/>
      <c r="AP130" s="1138"/>
      <c r="AQ130" s="1139"/>
      <c r="AR130" s="1139"/>
      <c r="AS130" s="1139"/>
      <c r="AT130" s="1140"/>
      <c r="AU130" s="229"/>
      <c r="AV130" s="229"/>
      <c r="AW130" s="229"/>
      <c r="AX130" s="1130" t="s">
        <v>503</v>
      </c>
      <c r="AY130" s="988"/>
      <c r="AZ130" s="988"/>
      <c r="BA130" s="988"/>
      <c r="BB130" s="988"/>
      <c r="BC130" s="988"/>
      <c r="BD130" s="988"/>
      <c r="BE130" s="989"/>
      <c r="BF130" s="1166">
        <v>4.0999999999999996</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504</v>
      </c>
      <c r="X131" s="1173"/>
      <c r="Y131" s="1173"/>
      <c r="Z131" s="1174"/>
      <c r="AA131" s="1069">
        <v>11573552</v>
      </c>
      <c r="AB131" s="1051"/>
      <c r="AC131" s="1051"/>
      <c r="AD131" s="1051"/>
      <c r="AE131" s="1052"/>
      <c r="AF131" s="1050">
        <v>12006415</v>
      </c>
      <c r="AG131" s="1051"/>
      <c r="AH131" s="1051"/>
      <c r="AI131" s="1051"/>
      <c r="AJ131" s="1052"/>
      <c r="AK131" s="1050">
        <v>12631650</v>
      </c>
      <c r="AL131" s="1051"/>
      <c r="AM131" s="1051"/>
      <c r="AN131" s="1051"/>
      <c r="AO131" s="1052"/>
      <c r="AP131" s="1175"/>
      <c r="AQ131" s="1176"/>
      <c r="AR131" s="1176"/>
      <c r="AS131" s="1176"/>
      <c r="AT131" s="1177"/>
      <c r="AU131" s="229"/>
      <c r="AV131" s="229"/>
      <c r="AW131" s="229"/>
      <c r="AX131" s="1148" t="s">
        <v>505</v>
      </c>
      <c r="AY131" s="791"/>
      <c r="AZ131" s="791"/>
      <c r="BA131" s="791"/>
      <c r="BB131" s="791"/>
      <c r="BC131" s="791"/>
      <c r="BD131" s="791"/>
      <c r="BE131" s="1101"/>
      <c r="BF131" s="1149" t="s">
        <v>500</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506</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507</v>
      </c>
      <c r="W132" s="1159"/>
      <c r="X132" s="1159"/>
      <c r="Y132" s="1159"/>
      <c r="Z132" s="1160"/>
      <c r="AA132" s="1161">
        <v>3.7070209730000001</v>
      </c>
      <c r="AB132" s="1162"/>
      <c r="AC132" s="1162"/>
      <c r="AD132" s="1162"/>
      <c r="AE132" s="1163"/>
      <c r="AF132" s="1164">
        <v>4.6553529930000002</v>
      </c>
      <c r="AG132" s="1162"/>
      <c r="AH132" s="1162"/>
      <c r="AI132" s="1162"/>
      <c r="AJ132" s="1163"/>
      <c r="AK132" s="1164">
        <v>4.0313419069999998</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508</v>
      </c>
      <c r="W133" s="1142"/>
      <c r="X133" s="1142"/>
      <c r="Y133" s="1142"/>
      <c r="Z133" s="1143"/>
      <c r="AA133" s="1144">
        <v>4.8</v>
      </c>
      <c r="AB133" s="1145"/>
      <c r="AC133" s="1145"/>
      <c r="AD133" s="1145"/>
      <c r="AE133" s="1146"/>
      <c r="AF133" s="1144">
        <v>4.4000000000000004</v>
      </c>
      <c r="AG133" s="1145"/>
      <c r="AH133" s="1145"/>
      <c r="AI133" s="1145"/>
      <c r="AJ133" s="1146"/>
      <c r="AK133" s="1144">
        <v>4.0999999999999996</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LP4YFV8Q+tzYlLk123lbn4aWsfBhSssbUVlZgsMIiMh6hkyzKBCBzZqUjznSO3KX8qLclpeXVL8oYWWLcKI0Eg==" saltValue="a5JioO4BRDPZDfbMpAfwE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nDxD7zlY27Xq9gYdm7CATiFMrN4ydqJLbjdZPO3pk82lY2HhTHII8DMgLPZk2dtrcEIACX1PdiWkptSBLYgUHA==" saltValue="5/3uEwS1wgL17nZZfHWVz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UM7+qZPL2HCDOzv8s7dFBe+VzHlEgWvEGgUS+shBi/RkowC8puHJva/bIFgjvwV0j/HODm/hLe7bBiP6s2KYA==" saltValue="F3fiznwJDNhKiWlb56PJog=="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512</v>
      </c>
      <c r="AP7" s="268"/>
      <c r="AQ7" s="269" t="s">
        <v>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514</v>
      </c>
      <c r="AQ8" s="275" t="s">
        <v>515</v>
      </c>
      <c r="AR8" s="276" t="s">
        <v>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517</v>
      </c>
      <c r="AL9" s="1182"/>
      <c r="AM9" s="1182"/>
      <c r="AN9" s="1183"/>
      <c r="AO9" s="277">
        <v>3643196</v>
      </c>
      <c r="AP9" s="277">
        <v>59243</v>
      </c>
      <c r="AQ9" s="278">
        <v>72345</v>
      </c>
      <c r="AR9" s="279">
        <v>-18.100000000000001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518</v>
      </c>
      <c r="AL10" s="1182"/>
      <c r="AM10" s="1182"/>
      <c r="AN10" s="1183"/>
      <c r="AO10" s="280">
        <v>48484</v>
      </c>
      <c r="AP10" s="280">
        <v>788</v>
      </c>
      <c r="AQ10" s="281">
        <v>6087</v>
      </c>
      <c r="AR10" s="282">
        <v>-87.1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519</v>
      </c>
      <c r="AL11" s="1182"/>
      <c r="AM11" s="1182"/>
      <c r="AN11" s="1183"/>
      <c r="AO11" s="280">
        <v>29471</v>
      </c>
      <c r="AP11" s="280">
        <v>479</v>
      </c>
      <c r="AQ11" s="281">
        <v>1128</v>
      </c>
      <c r="AR11" s="282">
        <v>-57.5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520</v>
      </c>
      <c r="AL12" s="1182"/>
      <c r="AM12" s="1182"/>
      <c r="AN12" s="1183"/>
      <c r="AO12" s="280" t="s">
        <v>521</v>
      </c>
      <c r="AP12" s="280" t="s">
        <v>521</v>
      </c>
      <c r="AQ12" s="281">
        <v>9</v>
      </c>
      <c r="AR12" s="282" t="s">
        <v>521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522</v>
      </c>
      <c r="AL13" s="1182"/>
      <c r="AM13" s="1182"/>
      <c r="AN13" s="1183"/>
      <c r="AO13" s="280">
        <v>156686</v>
      </c>
      <c r="AP13" s="280">
        <v>2548</v>
      </c>
      <c r="AQ13" s="281">
        <v>2326</v>
      </c>
      <c r="AR13" s="282">
        <v>9.5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523</v>
      </c>
      <c r="AL14" s="1182"/>
      <c r="AM14" s="1182"/>
      <c r="AN14" s="1183"/>
      <c r="AO14" s="280">
        <v>54184</v>
      </c>
      <c r="AP14" s="280">
        <v>881</v>
      </c>
      <c r="AQ14" s="281">
        <v>1625</v>
      </c>
      <c r="AR14" s="282">
        <v>-45.8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524</v>
      </c>
      <c r="AL15" s="1185"/>
      <c r="AM15" s="1185"/>
      <c r="AN15" s="1186"/>
      <c r="AO15" s="280">
        <v>-175295</v>
      </c>
      <c r="AP15" s="280">
        <v>-2851</v>
      </c>
      <c r="AQ15" s="281">
        <v>-4515</v>
      </c>
      <c r="AR15" s="282">
        <v>-36.9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188</v>
      </c>
      <c r="AL16" s="1185"/>
      <c r="AM16" s="1185"/>
      <c r="AN16" s="1186"/>
      <c r="AO16" s="280">
        <v>3756726</v>
      </c>
      <c r="AP16" s="280">
        <v>61089</v>
      </c>
      <c r="AQ16" s="281">
        <v>79005</v>
      </c>
      <c r="AR16" s="282">
        <v>-22.7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529</v>
      </c>
      <c r="AL21" s="1188"/>
      <c r="AM21" s="1188"/>
      <c r="AN21" s="1189"/>
      <c r="AO21" s="293">
        <v>6.57</v>
      </c>
      <c r="AP21" s="294">
        <v>7.5</v>
      </c>
      <c r="AQ21" s="295">
        <v>-0.93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530</v>
      </c>
      <c r="AL22" s="1188"/>
      <c r="AM22" s="1188"/>
      <c r="AN22" s="1189"/>
      <c r="AO22" s="298">
        <v>100</v>
      </c>
      <c r="AP22" s="299">
        <v>98.5</v>
      </c>
      <c r="AQ22" s="300">
        <v>1.5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531</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512</v>
      </c>
      <c r="AP30" s="268"/>
      <c r="AQ30" s="269" t="s">
        <v>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514</v>
      </c>
      <c r="AQ31" s="275" t="s">
        <v>515</v>
      </c>
      <c r="AR31" s="276" t="s">
        <v>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534</v>
      </c>
      <c r="AL32" s="1196"/>
      <c r="AM32" s="1196"/>
      <c r="AN32" s="1197"/>
      <c r="AO32" s="308">
        <v>2286338</v>
      </c>
      <c r="AP32" s="308">
        <v>37179</v>
      </c>
      <c r="AQ32" s="309">
        <v>42274</v>
      </c>
      <c r="AR32" s="310">
        <v>-12.1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535</v>
      </c>
      <c r="AL33" s="1196"/>
      <c r="AM33" s="1196"/>
      <c r="AN33" s="1197"/>
      <c r="AO33" s="308" t="s">
        <v>521</v>
      </c>
      <c r="AP33" s="308" t="s">
        <v>521</v>
      </c>
      <c r="AQ33" s="309" t="s">
        <v>521</v>
      </c>
      <c r="AR33" s="310" t="s">
        <v>521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536</v>
      </c>
      <c r="AL34" s="1196"/>
      <c r="AM34" s="1196"/>
      <c r="AN34" s="1197"/>
      <c r="AO34" s="308" t="s">
        <v>521</v>
      </c>
      <c r="AP34" s="308" t="s">
        <v>521</v>
      </c>
      <c r="AQ34" s="309">
        <v>53</v>
      </c>
      <c r="AR34" s="310" t="s">
        <v>521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537</v>
      </c>
      <c r="AL35" s="1196"/>
      <c r="AM35" s="1196"/>
      <c r="AN35" s="1197"/>
      <c r="AO35" s="308">
        <v>451285</v>
      </c>
      <c r="AP35" s="308">
        <v>7338</v>
      </c>
      <c r="AQ35" s="309">
        <v>12769</v>
      </c>
      <c r="AR35" s="310">
        <v>-42.5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538</v>
      </c>
      <c r="AL36" s="1196"/>
      <c r="AM36" s="1196"/>
      <c r="AN36" s="1197"/>
      <c r="AO36" s="308">
        <v>72626</v>
      </c>
      <c r="AP36" s="308">
        <v>1181</v>
      </c>
      <c r="AQ36" s="309">
        <v>1973</v>
      </c>
      <c r="AR36" s="310">
        <v>-40.1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539</v>
      </c>
      <c r="AL37" s="1196"/>
      <c r="AM37" s="1196"/>
      <c r="AN37" s="1197"/>
      <c r="AO37" s="308">
        <v>30600</v>
      </c>
      <c r="AP37" s="308">
        <v>498</v>
      </c>
      <c r="AQ37" s="309">
        <v>635</v>
      </c>
      <c r="AR37" s="310">
        <v>-21.6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540</v>
      </c>
      <c r="AL38" s="1199"/>
      <c r="AM38" s="1199"/>
      <c r="AN38" s="1200"/>
      <c r="AO38" s="311" t="s">
        <v>521</v>
      </c>
      <c r="AP38" s="311" t="s">
        <v>521</v>
      </c>
      <c r="AQ38" s="312">
        <v>1</v>
      </c>
      <c r="AR38" s="300" t="s">
        <v>521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541</v>
      </c>
      <c r="AL39" s="1199"/>
      <c r="AM39" s="1199"/>
      <c r="AN39" s="1200"/>
      <c r="AO39" s="308">
        <v>-354497</v>
      </c>
      <c r="AP39" s="308">
        <v>-5765</v>
      </c>
      <c r="AQ39" s="309">
        <v>-5447</v>
      </c>
      <c r="AR39" s="310">
        <v>5.8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542</v>
      </c>
      <c r="AL40" s="1196"/>
      <c r="AM40" s="1196"/>
      <c r="AN40" s="1197"/>
      <c r="AO40" s="308">
        <v>-1977127</v>
      </c>
      <c r="AP40" s="308">
        <v>-32150</v>
      </c>
      <c r="AQ40" s="309">
        <v>-37418</v>
      </c>
      <c r="AR40" s="310">
        <v>-14.1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299</v>
      </c>
      <c r="AL41" s="1202"/>
      <c r="AM41" s="1202"/>
      <c r="AN41" s="1203"/>
      <c r="AO41" s="308">
        <v>509225</v>
      </c>
      <c r="AP41" s="308">
        <v>8281</v>
      </c>
      <c r="AQ41" s="309">
        <v>14840</v>
      </c>
      <c r="AR41" s="310">
        <v>-44.2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512</v>
      </c>
      <c r="AN49" s="1192" t="s">
        <v>546</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547</v>
      </c>
      <c r="AO50" s="325" t="s">
        <v>548</v>
      </c>
      <c r="AP50" s="326" t="s">
        <v>549</v>
      </c>
      <c r="AQ50" s="327" t="s">
        <v>550</v>
      </c>
      <c r="AR50" s="328" t="s">
        <v>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3981370</v>
      </c>
      <c r="AN51" s="330">
        <v>64218</v>
      </c>
      <c r="AO51" s="331">
        <v>-14.6</v>
      </c>
      <c r="AP51" s="332">
        <v>70615</v>
      </c>
      <c r="AQ51" s="333">
        <v>4.9000000000000004</v>
      </c>
      <c r="AR51" s="334">
        <v>-19.5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1421917</v>
      </c>
      <c r="AN52" s="338">
        <v>22935</v>
      </c>
      <c r="AO52" s="339">
        <v>-22.1</v>
      </c>
      <c r="AP52" s="340">
        <v>37382</v>
      </c>
      <c r="AQ52" s="341">
        <v>-1.9</v>
      </c>
      <c r="AR52" s="342">
        <v>-20.2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3192184</v>
      </c>
      <c r="AN53" s="330">
        <v>51426</v>
      </c>
      <c r="AO53" s="331">
        <v>-19.899999999999999</v>
      </c>
      <c r="AP53" s="332">
        <v>69185</v>
      </c>
      <c r="AQ53" s="333">
        <v>-2</v>
      </c>
      <c r="AR53" s="334">
        <v>-17.899999999999999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1746819</v>
      </c>
      <c r="AN54" s="338">
        <v>28141</v>
      </c>
      <c r="AO54" s="339">
        <v>22.7</v>
      </c>
      <c r="AP54" s="340">
        <v>38519</v>
      </c>
      <c r="AQ54" s="341">
        <v>3</v>
      </c>
      <c r="AR54" s="342">
        <v>19.7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3949310</v>
      </c>
      <c r="AN55" s="330">
        <v>63733</v>
      </c>
      <c r="AO55" s="331">
        <v>23.9</v>
      </c>
      <c r="AP55" s="332">
        <v>70166</v>
      </c>
      <c r="AQ55" s="333">
        <v>1.4</v>
      </c>
      <c r="AR55" s="334">
        <v>22.5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1966755</v>
      </c>
      <c r="AN56" s="338">
        <v>31739</v>
      </c>
      <c r="AO56" s="339">
        <v>12.8</v>
      </c>
      <c r="AP56" s="340">
        <v>36115</v>
      </c>
      <c r="AQ56" s="341">
        <v>-6.2</v>
      </c>
      <c r="AR56" s="342">
        <v>19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3343460</v>
      </c>
      <c r="AN57" s="330">
        <v>54007</v>
      </c>
      <c r="AO57" s="331">
        <v>-15.3</v>
      </c>
      <c r="AP57" s="332">
        <v>70329</v>
      </c>
      <c r="AQ57" s="333">
        <v>0.2</v>
      </c>
      <c r="AR57" s="334">
        <v>-15.5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1921776</v>
      </c>
      <c r="AN58" s="338">
        <v>31042</v>
      </c>
      <c r="AO58" s="339">
        <v>-2.2000000000000002</v>
      </c>
      <c r="AP58" s="340">
        <v>39403</v>
      </c>
      <c r="AQ58" s="341">
        <v>9.1</v>
      </c>
      <c r="AR58" s="342">
        <v>-11.3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2353885</v>
      </c>
      <c r="AN59" s="330">
        <v>38277</v>
      </c>
      <c r="AO59" s="331">
        <v>-29.1</v>
      </c>
      <c r="AP59" s="332">
        <v>54225</v>
      </c>
      <c r="AQ59" s="333">
        <v>-22.9</v>
      </c>
      <c r="AR59" s="334">
        <v>-6.2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1300557</v>
      </c>
      <c r="AN60" s="338">
        <v>21149</v>
      </c>
      <c r="AO60" s="339">
        <v>-31.9</v>
      </c>
      <c r="AP60" s="340">
        <v>27337</v>
      </c>
      <c r="AQ60" s="341">
        <v>-30.6</v>
      </c>
      <c r="AR60" s="342">
        <v>-1.3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3364042</v>
      </c>
      <c r="AN61" s="345">
        <v>54332</v>
      </c>
      <c r="AO61" s="346">
        <v>-11</v>
      </c>
      <c r="AP61" s="347">
        <v>66904</v>
      </c>
      <c r="AQ61" s="348">
        <v>-3.7</v>
      </c>
      <c r="AR61" s="334">
        <v>-7.3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1671565</v>
      </c>
      <c r="AN62" s="338">
        <v>27001</v>
      </c>
      <c r="AO62" s="339">
        <v>-4.0999999999999996</v>
      </c>
      <c r="AP62" s="340">
        <v>35751</v>
      </c>
      <c r="AQ62" s="341">
        <v>-5.3</v>
      </c>
      <c r="AR62" s="342">
        <v>1.2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lgxrnC9pqBAby8rZeJal5c13zHg6G6NWBUABTnUooE69Kw2awxDLcTFC9T6WzG9QSDSnhqFcChIVV4Hf0f7uCw==" saltValue="Sdxiaci5j5ADuPEYi+tb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560</v>
      </c>
    </row>
    <row r="120" spans="125:125" ht="13.5" hidden="1" customHeight="1" x14ac:dyDescent="0.15"/>
    <row r="121" spans="125:125" ht="13.5" hidden="1" customHeight="1" x14ac:dyDescent="0.15">
      <c r="DU121" s="255"/>
    </row>
  </sheetData>
  <sheetProtection algorithmName="SHA-512" hashValue="XIz3P7D6FDaFue/uHpPRLfIkZZ9PHhZiRgSDdRCYV2nzLRLQE7DbkQ/EHtNOr115PWL999QtrlR4HX5SBYxQzw==" saltValue="W0RwaUlmOuWYSV9C64zIk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561</v>
      </c>
    </row>
  </sheetData>
  <sheetProtection algorithmName="SHA-512" hashValue="9iP9m9f/fC+0dpu56uqdP+Cs9zezRqSIYiYk/UR+BRCshbTM/qJE6zusJCDRVor2Wfrbe5KjABHTL3KNn5wR4g==" saltValue="w3kP33iFBbFClU98TGQ2F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4" t="s">
        <v>3</v>
      </c>
      <c r="D47" s="1204"/>
      <c r="E47" s="1205"/>
      <c r="F47" s="11">
        <v>32.07</v>
      </c>
      <c r="G47" s="12">
        <v>28.41</v>
      </c>
      <c r="H47" s="12">
        <v>33.340000000000003</v>
      </c>
      <c r="I47" s="12">
        <v>24.94</v>
      </c>
      <c r="J47" s="13">
        <v>39.229999999999997</v>
      </c>
    </row>
    <row r="48" spans="2:10" ht="57.75" customHeight="1" x14ac:dyDescent="0.15">
      <c r="B48" s="14"/>
      <c r="C48" s="1206" t="s">
        <v>4</v>
      </c>
      <c r="D48" s="1206"/>
      <c r="E48" s="1207"/>
      <c r="F48" s="15">
        <v>9.6300000000000008</v>
      </c>
      <c r="G48" s="16">
        <v>10.45</v>
      </c>
      <c r="H48" s="16">
        <v>10.16</v>
      </c>
      <c r="I48" s="16">
        <v>14.64</v>
      </c>
      <c r="J48" s="17">
        <v>12.22</v>
      </c>
    </row>
    <row r="49" spans="2:10" ht="57.75" customHeight="1" thickBot="1" x14ac:dyDescent="0.2">
      <c r="B49" s="18"/>
      <c r="C49" s="1208" t="s">
        <v>5</v>
      </c>
      <c r="D49" s="1208"/>
      <c r="E49" s="1209"/>
      <c r="F49" s="19" t="s">
        <v>567</v>
      </c>
      <c r="G49" s="20" t="s">
        <v>568</v>
      </c>
      <c r="H49" s="20">
        <v>5.31</v>
      </c>
      <c r="I49" s="20" t="s">
        <v>569</v>
      </c>
      <c r="J49" s="21">
        <v>13.57</v>
      </c>
    </row>
    <row r="50" spans="2:10" x14ac:dyDescent="0.15"/>
  </sheetData>
  <sheetProtection algorithmName="SHA-512" hashValue="fHfRo6brHZ5ZKupAbAzaQOquvtCYoJS09tfx/tpak1b2qA3tXgGLMGGW/6uGTXSDOOIdXHXfsrrqqHsYkdosGw==" saltValue="d/alQYqPRI3uOBmGCLauv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2023-03-15T23:39:57Z</cp:lastPrinted>
  <dcterms:created xsi:type="dcterms:W3CDTF">2023-02-20T03:58:31Z</dcterms:created>
  <dcterms:modified xsi:type="dcterms:W3CDTF">2023-09-29T05:31:17Z</dcterms:modified>
  <cp:category/>
</cp:coreProperties>
</file>