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022-lg-filesv\共有フォルダ01\120_財政課\020_財務係\2023\01 財政管理関係\04 決算統計\R4決算統計\45 財政状況資料集\R3決算分（230908追加照会）\0928 正式作成依頼\回答\"/>
    </mc:Choice>
  </mc:AlternateContent>
  <bookViews>
    <workbookView xWindow="0" yWindow="0" windowWidth="15360" windowHeight="7635" tabRatio="87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<sst xmlns="http://schemas.openxmlformats.org/spreadsheetml/2006/main" count="1136" uniqueCount="622">
  <si>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</si>
  <si>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</si>
  <si>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</si>
  <si>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</si>
  <si>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</si>
  <si>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</si>
  <si>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</si>
  <si>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</si>
  <si>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</si>
  <si>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</si>
  <si>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</si>
  <si>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</si>
  <si>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</si>
  <si>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</si>
  <si>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</si>
  <si>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</si>
  <si>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</si>
  <si>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</si>
  <si>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</si>
  <si>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</si>
  <si>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</si>
  <si>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</si>
  <si>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</si>
  <si>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</si>
  <si>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</si>
  <si>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</si>
  <si>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</si>
  <si>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</si>
  <si>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</si>
  <si>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</si>
  <si>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</si>
  <si>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</si>
  <si>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</si>
  <si>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</si>
  <si>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</si>
  <si>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</si>
  <si>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</si>
  <si>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</si>
  <si>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</si>
  <si>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</si>
  <si>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</si>
  <si>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</si>
  <si>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</si>
  <si>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</si>
  <si>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</si>
  <si>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</si>
  <si>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</si>
  <si>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</si>
  <si>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</si>
  <si>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</si>
  <si>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</si>
  <si>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</si>
  <si>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</si>
  <si>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</si>
  <si>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</si>
  <si>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</si>
  <si>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</si>
  <si>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</si>
  <si>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</si>
  <si>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</si>
  <si>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</si>
  <si>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</si>
  <si>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</si>
  <si>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</si>
  <si>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</si>
  <si>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</si>
  <si>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</si>
  <si>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</si>
  <si>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</si>
  <si>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</si>
  <si>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</si>
  <si>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</si>
  <si>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</si>
  <si>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</si>
  <si>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</si>
  <si>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</si>
  <si>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</si>
  <si>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</si>
  <si>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</si>
  <si>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</si>
  <si>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</si>
  <si>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</si>
  <si>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</si>
  <si>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</si>
  <si>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</si>
  <si>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</si>
  <si>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</si>
  <si>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</si>
  <si>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</si>
  <si>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</si>
  <si>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</si>
  <si>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</si>
  <si>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</si>
  <si>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</si>
  <si>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</si>
  <si>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</si>
  <si>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</si>
  <si>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</si>
  <si>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長井市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</si>
  <si>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</si>
  <si>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</si>
  <si>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</si>
  <si>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</si>
  <si>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</si>
  <si>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</si>
  <si>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</si>
  <si>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</si>
  <si>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</si>
  <si>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</si>
  <si>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</si>
  <si>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</si>
  <si>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</si>
  <si>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</si>
  <si>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</si>
  <si>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</si>
  <si>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</si>
  <si>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</si>
  <si>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</si>
  <si>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</si>
  <si>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</si>
  <si>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</si>
  <si>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</si>
  <si>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</si>
  <si>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</si>
  <si>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</si>
  <si>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</si>
  <si>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</si>
  <si>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</si>
  <si>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</si>
  <si>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</si>
  <si>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</si>
  <si>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</si>
  <si>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</si>
  <si>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</si>
  <si>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</si>
  <si>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</si>
  <si>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</si>
  <si>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</si>
  <si>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</si>
  <si>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</si>
  <si>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</si>
  <si>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</si>
  <si>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</si>
  <si>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</si>
  <si>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</si>
  <si>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</si>
  <si>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</si>
  <si>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</si>
  <si>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</si>
  <si>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</si>
  <si>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</si>
  <si>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</si>
  <si>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</si>
  <si>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</si>
  <si>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</si>
  <si>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</si>
  <si>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</si>
  <si>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</si>
  <si>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</si>
  <si>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</si>
  <si>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</si>
  <si>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</si>
  <si>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</si>
  <si>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</si>
  <si>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</si>
  <si>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</si>
  <si>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</si>
  <si>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</si>
  <si>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</si>
  <si>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</si>
  <si>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</si>
  <si>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</si>
  <si>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</si>
  <si>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</si>
  <si>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</si>
  <si>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</si>
  <si>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</si>
  <si>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</si>
  <si>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</si>
  <si>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</si>
  <si>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</si>
  <si>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</si>
  <si>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</si>
  <si>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</si>
  <si>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</si>
  <si>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</si>
  <si>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</si>
  <si>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</si>
  <si>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</si>
  <si>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</si>
  <si>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</si>
  <si>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</si>
  <si>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</si>
  <si>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</si>
  <si>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</si>
  <si>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</si>
  <si>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</si>
  <si>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</si>
  <si>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</si>
  <si>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</si>
  <si>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</si>
  <si>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</si>
  <si>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</si>
  <si>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</si>
  <si>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</si>
  <si>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</si>
  <si>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</si>
  <si>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</si>
  <si>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</si>
  <si>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</si>
  <si>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</si>
  <si>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</si>
  <si>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</si>
  <si>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</si>
  <si>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</si>
  <si>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</si>
  <si>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山形県長井市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</si>
  <si>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</si>
  <si>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</si>
  <si>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</si>
  <si>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</si>
  <si>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</si>
  <si>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</si>
  <si>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</si>
  <si>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</si>
  <si>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</si>
  <si>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</si>
  <si>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</si>
  <si>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</si>
  <si>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</si>
  <si>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</si>
  <si>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</si>
  <si>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</si>
  <si>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</si>
  <si>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</si>
  <si>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</si>
  <si>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</si>
  <si>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</si>
  <si>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</si>
  <si>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</si>
  <si>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</si>
  <si>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</si>
  <si>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</si>
  <si>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</si>
  <si>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</si>
  <si>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</si>
  <si>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</si>
  <si>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</si>
  <si>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</si>
  <si>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</si>
  <si>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</si>
  <si>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</si>
  <si>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</si>
  <si>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</si>
  <si>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</si>
  <si>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</si>
  <si>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</si>
  <si>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</si>
  <si>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</si>
  <si>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</si>
  <si>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</si>
  <si>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</si>
  <si>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</si>
  <si>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</si>
  <si>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</si>
  <si>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</si>
  <si>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</si>
  <si>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</si>
  <si>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</si>
  <si>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</si>
  <si>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</si>
  <si>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</si>
  <si>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</si>
  <si>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</si>
  <si>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</si>
  <si>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</si>
  <si>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</si>
  <si>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</si>
  <si>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</si>
  <si>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</si>
  <si>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</si>
  <si>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</si>
  <si>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</si>
  <si>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</si>
  <si>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</si>
  <si>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</si>
  <si>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</si>
  <si>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</si>
  <si>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</si>
  <si>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</si>
  <si>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</si>
  <si>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</si>
  <si>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</si>
  <si>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</si>
  <si>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</si>
  <si>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</si>
  <si>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</si>
  <si>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</si>
  <si>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</si>
  <si>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</si>
  <si>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</si>
  <si>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</si>
  <si>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</si>
  <si>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</si>
  <si>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</si>
  <si>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</si>
  <si>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</si>
  <si>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</si>
  <si>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</si>
  <si>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</si>
  <si>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</si>
  <si>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</si>
  <si>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</si>
  <si>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</si>
  <si>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</si>
  <si>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</si>
  <si>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</si>
  <si>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</si>
  <si>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</si>
  <si>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</si>
  <si>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</si>
  <si>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</si>
  <si>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</si>
  <si>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</si>
  <si>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</si>
  <si>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</si>
  <si>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</si>
  <si>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</si>
  <si>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</si>
  <si>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</si>
  <si>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</si>
  <si>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</si>
  <si>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</si>
  <si>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</si>
  <si>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</si>
  <si>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</si>
  <si>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</si>
  <si>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</si>
  <si>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</si>
  <si>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</si>
  <si>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</si>
  <si>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</si>
  <si>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</si>
  <si>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</si>
  <si>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</si>
  <si>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</si>
  <si>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</si>
  <si>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</si>
  <si>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</si>
  <si>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</si>
  <si>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</si>
  <si>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</si>
  <si>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</si>
  <si>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</si>
  <si>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</si>
  <si>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</si>
  <si>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</si>
  <si>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</si>
  <si>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</si>
  <si>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</si>
  <si>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</si>
  <si>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</si>
  <si>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</si>
  <si>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</si>
  <si>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</si>
  <si>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</si>
  <si>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</si>
  <si>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</si>
  <si>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</si>
  <si>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</si>
  <si>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山形県長井市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</si>
  <si>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</si>
  <si>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</si>
  <si>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</si>
  <si>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</si>
  <si>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</si>
  <si>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</si>
  <si>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</si>
  <si>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</si>
  <si>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</si>
  <si>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</si>
  <si>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</si>
  <si>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</si>
  <si>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</si>
  <si>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</si>
  <si>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</si>
  <si>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</si>
  <si>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</si>
  <si>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</si>
  <si>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</si>
  <si>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</si>
  <si>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長井市山形鉄道運営助成事業特別会計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</si>
  <si>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</si>
  <si>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</si>
  <si>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</si>
  <si>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</si>
  <si>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</si>
  <si>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</si>
  <si>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</si>
  <si>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</si>
  <si>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</si>
  <si>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</si>
  <si>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</si>
  <si>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</si>
  <si>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</si>
  <si>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</si>
  <si>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長井市国民健康保険特別会計</t>
    <phoneticPr fontId="5"/>
  </si>
  <si>
    <t>長井市介護保険特別会計</t>
    <phoneticPr fontId="5"/>
  </si>
  <si>
    <t>長井市後期高齢者医療特別会計</t>
    <phoneticPr fontId="5"/>
  </si>
  <si>
    <t>長井市訪問看護事業特別会計</t>
    <phoneticPr fontId="5"/>
  </si>
  <si>
    <t>長井市水道事業会計</t>
    <phoneticPr fontId="5"/>
  </si>
  <si>
    <t>法適用企業</t>
    <phoneticPr fontId="5"/>
  </si>
  <si>
    <t>長井市下水道事業会計</t>
    <phoneticPr fontId="5"/>
  </si>
  <si>
    <t>長井市宅地開発事業特別会計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</si>
  <si>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</si>
  <si>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</si>
  <si>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</si>
  <si>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</si>
  <si>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</si>
  <si>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</si>
  <si>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</si>
  <si>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</si>
  <si>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</si>
  <si>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</si>
  <si>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</si>
  <si>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</si>
  <si>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</si>
  <si>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</si>
  <si>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</si>
  <si>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</si>
  <si>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</si>
  <si>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</si>
  <si>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</si>
  <si>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</si>
  <si>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</si>
  <si>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</si>
  <si>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</si>
  <si>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</si>
  <si>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</si>
  <si>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</si>
  <si>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</si>
  <si>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</si>
  <si>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</si>
  <si>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</si>
  <si>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</si>
  <si>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</si>
  <si>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</si>
  <si>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</si>
  <si>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</si>
  <si>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</si>
  <si>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</si>
  <si>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</si>
  <si>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</si>
  <si>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</si>
  <si>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</si>
  <si>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</si>
  <si>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</si>
  <si>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</si>
  <si>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</si>
  <si>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</si>
  <si>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</si>
  <si>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</si>
  <si>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</si>
  <si>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</si>
  <si>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</si>
  <si>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</si>
  <si>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</si>
  <si>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</si>
  <si>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</si>
  <si>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</si>
  <si>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</si>
  <si>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</si>
  <si>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</si>
  <si>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</si>
  <si>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長井市下水道事業会計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</si>
  <si>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</si>
  <si>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</si>
  <si>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</si>
  <si>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長井市宅地開発事業特別会計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</si>
  <si>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</si>
  <si>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長井市水道事業会計</t>
    <phoneticPr fontId="5"/>
  </si>
  <si>
    <t>-</t>
    <phoneticPr fontId="5"/>
  </si>
  <si>
    <t>-</t>
    <phoneticPr fontId="5"/>
  </si>
  <si>
    <t>(Ｆ)</t>
    <phoneticPr fontId="5"/>
  </si>
  <si>
    <t>長井市介護保険特別会計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</si>
  <si>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</si>
  <si>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</si>
  <si>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</si>
  <si>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</si>
  <si>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</si>
  <si>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</si>
  <si>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</si>
  <si>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</si>
  <si>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</si>
  <si>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</si>
  <si>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</si>
  <si>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</si>
  <si>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</si>
  <si>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</si>
  <si>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</si>
  <si>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</si>
  <si>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</si>
  <si>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</si>
  <si>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</si>
  <si>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</si>
  <si>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</si>
  <si>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</si>
  <si>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</si>
  <si>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</si>
  <si>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</si>
  <si>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</si>
  <si>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</si>
  <si>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</si>
  <si>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</si>
  <si>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</si>
  <si>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</si>
  <si>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</si>
  <si>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</si>
  <si>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</si>
  <si>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</si>
  <si>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</si>
  <si>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</si>
  <si>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</si>
  <si>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</si>
  <si>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</si>
  <si>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</si>
  <si>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</si>
  <si>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</si>
  <si>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</si>
  <si>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</si>
  <si>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</si>
  <si>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</si>
  <si>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</si>
  <si>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</si>
  <si>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</si>
  <si>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</si>
  <si>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</si>
  <si>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</si>
  <si>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</si>
  <si>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</si>
  <si>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</si>
  <si>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</si>
  <si>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</si>
  <si>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</si>
  <si>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</si>
  <si>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</si>
  <si>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</si>
  <si>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</si>
  <si>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</si>
  <si>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</si>
  <si>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</si>
  <si>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</si>
  <si>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</si>
  <si>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</si>
  <si>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</si>
  <si>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</si>
  <si>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</si>
  <si>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</si>
  <si>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</si>
  <si>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</si>
  <si>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</si>
  <si>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</si>
  <si>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</si>
  <si>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</si>
  <si>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</si>
  <si>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</si>
  <si>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</si>
  <si>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</si>
  <si>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</si>
  <si>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3.55</t>
  </si>
  <si>
    <t>▲ 3.54</t>
  </si>
  <si>
    <t>▲ 1.97</t>
  </si>
  <si>
    <t>長井市水道事業会計</t>
  </si>
  <si>
    <t>一般会計</t>
  </si>
  <si>
    <t>長井市国民健康保険特別会計</t>
  </si>
  <si>
    <t>長井市下水道事業会計</t>
  </si>
  <si>
    <t>長井市介護保険特別会計</t>
  </si>
  <si>
    <t>長井市後期高齢者医療特別会計</t>
  </si>
  <si>
    <t>長井市訪問看護事業特別会計</t>
  </si>
  <si>
    <t>長井市山形鉄道運営助成事業特別会計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</si>
  <si>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</si>
  <si>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</si>
  <si>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</si>
  <si>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</si>
  <si>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</si>
  <si>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</si>
  <si>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</si>
  <si>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</si>
  <si>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ふるさと応援基金</t>
    <rPh sb="4" eb="6">
      <t>オウエン</t>
    </rPh>
    <rPh sb="6" eb="8">
      <t>キキン</t>
    </rPh>
    <phoneticPr fontId="5"/>
  </si>
  <si>
    <t>中小企業緊急災害対策利子補給基金</t>
    <rPh sb="0" eb="2">
      <t>チュウショウ</t>
    </rPh>
    <rPh sb="2" eb="4">
      <t>キギョウ</t>
    </rPh>
    <rPh sb="4" eb="6">
      <t>キンキュウ</t>
    </rPh>
    <rPh sb="6" eb="8">
      <t>サイガイ</t>
    </rPh>
    <rPh sb="8" eb="10">
      <t>タイサク</t>
    </rPh>
    <rPh sb="10" eb="12">
      <t>リシ</t>
    </rPh>
    <rPh sb="12" eb="14">
      <t>ホキュウ</t>
    </rPh>
    <rPh sb="14" eb="16">
      <t>キキン</t>
    </rPh>
    <phoneticPr fontId="5"/>
  </si>
  <si>
    <t>心のまちづくり基金</t>
    <rPh sb="0" eb="1">
      <t>ココロ</t>
    </rPh>
    <rPh sb="7" eb="9">
      <t>キキン</t>
    </rPh>
    <phoneticPr fontId="5"/>
  </si>
  <si>
    <t>山形鉄道運営助成基金</t>
    <phoneticPr fontId="5"/>
  </si>
  <si>
    <t>公共施設整備基金</t>
    <phoneticPr fontId="5"/>
  </si>
  <si>
    <t>-</t>
    <phoneticPr fontId="2"/>
  </si>
  <si>
    <t>置賜広域病院企業団</t>
    <rPh sb="0" eb="2">
      <t>オキタマ</t>
    </rPh>
    <rPh sb="2" eb="4">
      <t>コウイキ</t>
    </rPh>
    <rPh sb="4" eb="6">
      <t>ビョウイン</t>
    </rPh>
    <rPh sb="6" eb="8">
      <t>キギョウ</t>
    </rPh>
    <rPh sb="8" eb="9">
      <t>ダン</t>
    </rPh>
    <phoneticPr fontId="2"/>
  </si>
  <si>
    <t>西置賜行政組合</t>
    <rPh sb="0" eb="1">
      <t>ニシ</t>
    </rPh>
    <rPh sb="1" eb="3">
      <t>オキタマ</t>
    </rPh>
    <rPh sb="3" eb="5">
      <t>ギョウセイ</t>
    </rPh>
    <rPh sb="5" eb="7">
      <t>クミアイ</t>
    </rPh>
    <phoneticPr fontId="2"/>
  </si>
  <si>
    <t>置賜広域行政事務組合</t>
    <rPh sb="0" eb="2">
      <t>オキタマ</t>
    </rPh>
    <rPh sb="2" eb="4">
      <t>コウイキ</t>
    </rPh>
    <rPh sb="4" eb="6">
      <t>ギョウセイ</t>
    </rPh>
    <rPh sb="6" eb="8">
      <t>ジム</t>
    </rPh>
    <rPh sb="8" eb="10">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</si>
  <si>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</si>
  <si>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</si>
  <si>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山形県後期高齢者医療広域連合（普通会計分）</t>
    <rPh sb="0" eb="3">
      <t>ヤマガタケン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</si>
  <si>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</si>
  <si>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</si>
  <si>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長井要水</t>
    <rPh sb="0" eb="2">
      <t>ナガイ</t>
    </rPh>
    <rPh sb="2" eb="3">
      <t>ヨウ</t>
    </rPh>
    <rPh sb="3" eb="4">
      <t>スイ</t>
    </rPh>
    <phoneticPr fontId="2"/>
  </si>
  <si>
    <t>文教の杜ながい</t>
    <rPh sb="0" eb="2">
      <t>ブンキョウ</t>
    </rPh>
    <rPh sb="3" eb="4">
      <t>モリ</t>
    </rPh>
    <phoneticPr fontId="2"/>
  </si>
  <si>
    <t>日本・アルカディア・ネットワーク</t>
    <rPh sb="0" eb="2">
      <t>ニホン</t>
    </rPh>
    <phoneticPr fontId="2"/>
  </si>
  <si>
    <t>置賜地域地場産業振興センター</t>
    <rPh sb="0" eb="2">
      <t>オキタマ</t>
    </rPh>
    <rPh sb="2" eb="4">
      <t>チイキ</t>
    </rPh>
    <rPh sb="4" eb="6">
      <t>ジバ</t>
    </rPh>
    <rPh sb="6" eb="8">
      <t>サンギョウ</t>
    </rPh>
    <rPh sb="8" eb="10">
      <t>シンコウ</t>
    </rPh>
    <phoneticPr fontId="2"/>
  </si>
  <si>
    <t>山形鉄道</t>
    <rPh sb="0" eb="2">
      <t>ヤマガタ</t>
    </rPh>
    <rPh sb="2" eb="4">
      <t>テツドウ</t>
    </rPh>
    <phoneticPr fontId="2"/>
  </si>
  <si>
    <t>タスパークホテル</t>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</si>
  <si>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</si>
  <si>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</si>
  <si>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</si>
  <si>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</si>
  <si>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</si>
  <si>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</si>
  <si>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</si>
  <si>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</si>
  <si>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</si>
  <si>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</si>
  <si>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</si>
  <si>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</si>
  <si>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前年度比で7.0ポイント改善しているが、有形固定資産減価償却率は前年度比で0.3ポイント上昇している。このことから依然として本市施設の4分の3が更新時期を迎えていることがわかり、将来負担比率の減少からは、施設等の更新投資については控え目であり、あまり進捗がなかったことが伺える。
　今後も、老朽化した公共施設の更新等を計画的に行っていく必要があるが、更新等には大きな負担が予想されるため、計画的な資産の管理や基金の管理を行うとともに、公債費は特別会計を含めた実質的な負担額（普通交付税措置等を除く）を抑制し、効率的で効果的な財政運営に努めていく。</t>
    <phoneticPr fontId="5"/>
  </si>
  <si>
    <t>　将来負担比率は平成30年度の長井小学校旧第一校舎耐震改修工事や令和元年度の市民文化会館耐震改修事業、令和2年度の新庁舎整備事業等の大型事業に係る起債額が増加したことなどにより年々上昇している。また実質公債費比率は、平成30年度までは過去の大規模事業実施の際に借り入れた地方債の償還終了等により改善傾向にあったが類似団体内平均値と比較すると高い状況が続いており、今後は新庁舎整備事業等の大型事業の地方債償還が開始されると上昇していくことが予想される。今後も老朽化した公共施設の更新等を控えているため、償還時期の平準化等を図りながら、これまで以上に公債費の適正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</si>
</sst>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F3EF-429D-A711-E180963CD2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75984</c:v>
                </c:pt>
                <c:pt idx="1">
                  <c:v>96233</c:v>
                </c:pt>
                <c:pt idx="2">
                  <c:v>172185</c:v>
                </c:pt>
                <c:pt idx="3">
                  <c:v>269884</c:v>
                </c:pt>
                <c:pt idx="4">
                  <c:v>108860</c:v>
                </c:pt>
              </c:numCache>
            </c:numRef>
          </c:val>
          <c:smooth val="0"/>
          <c:extLst>
            <c:ext xmlns:c16="http://schemas.microsoft.com/office/drawing/2014/chart" uri="{C3380CC4-5D6E-409C-BE32-E72D297353CC}">
              <c16:uniqueId val="{00000001-F3EF-429D-A711-E180963CD2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5.87</c:v>
                </c:pt>
                <c:pt idx="1">
                  <c:v>5.0199999999999996</c:v>
                </c:pt>
                <c:pt idx="2">
                  <c:v>4.88</c:v>
                </c:pt>
                <c:pt idx="3">
                  <c:v>5.86</c:v>
                </c:pt>
                <c:pt idx="4">
                  <c:v>7.35</c:v>
                </c:pt>
              </c:numCache>
            </c:numRef>
          </c:val>
          <c:extLst>
            <c:ext xmlns:c16="http://schemas.microsoft.com/office/drawing/2014/chart" uri="{C3380CC4-5D6E-409C-BE32-E72D297353CC}">
              <c16:uniqueId val="{00000000-F0E1-4B6F-A1E6-3381BA5DD5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8.9700000000000006</c:v>
                </c:pt>
                <c:pt idx="1">
                  <c:v>6.43</c:v>
                </c:pt>
                <c:pt idx="2">
                  <c:v>4.7</c:v>
                </c:pt>
                <c:pt idx="3">
                  <c:v>4.55</c:v>
                </c:pt>
                <c:pt idx="4">
                  <c:v>7.34</c:v>
                </c:pt>
              </c:numCache>
            </c:numRef>
          </c:val>
          <c:extLst>
            <c:ext xmlns:c16="http://schemas.microsoft.com/office/drawing/2014/chart" uri="{C3380CC4-5D6E-409C-BE32-E72D297353CC}">
              <c16:uniqueId val="{00000001-F0E1-4B6F-A1E6-3381BA5DD5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-3.55</c:v>
                </c:pt>
                <c:pt idx="1">
                  <c:v>-3.54</c:v>
                </c:pt>
                <c:pt idx="2">
                  <c:v>-1.97</c:v>
                </c:pt>
                <c:pt idx="3">
                  <c:v>1.1399999999999999</c:v>
                </c:pt>
                <c:pt idx="4">
                  <c:v>4.62</c:v>
                </c:pt>
              </c:numCache>
            </c:numRef>
          </c:val>
          <c:smooth val="0"/>
          <c:extLst>
            <c:ext xmlns:c16="http://schemas.microsoft.com/office/drawing/2014/chart" uri="{C3380CC4-5D6E-409C-BE32-E72D297353CC}">
              <c16:uniqueId val="{00000002-F0E1-4B6F-A1E6-3381BA5DD5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0.01</c:v>
                </c:pt>
                <c:pt idx="4">
                  <c:v>#N/A</c:v>
                </c:pt>
                <c:pt idx="5">
                  <c:v>2.61</c:v>
                </c:pt>
                <c:pt idx="6">
                  <c:v>#N/A</c:v>
                </c:pt>
                <c:pt idx="7">
                  <c:v>0</c:v>
                </c:pt>
                <c:pt idx="8">
                  <c:v>#N/A</c:v>
                </c:pt>
                <c:pt idx="9">
                  <c:v>0</c:v>
                </c:pt>
              </c:numCache>
            </c:numRef>
          </c:val>
          <c:extLst>
            <c:ext xmlns:c16="http://schemas.microsoft.com/office/drawing/2014/chart" uri="{C3380CC4-5D6E-409C-BE32-E72D297353CC}">
              <c16:uniqueId val="{00000000-E332-4A79-A5E7-6CF5CD1012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32-4A79-A5E7-6CF5CD1012B2}"/>
            </c:ext>
          </c:extLst>
        </c:ser>
        <c:ser>
          <c:idx val="2"/>
          <c:order val="2"/>
          <c:tx>
            <c:strRef>
              <c:f>データシート!$A$29</c:f>
              <c:strCache>
                <c:ptCount val="1"/>
                <c:pt idx="0">
                  <c:v>長井市山形鉄道運営助成事業特別会計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332-4A79-A5E7-6CF5CD1012B2}"/>
            </c:ext>
          </c:extLst>
        </c:ser>
        <c:ser>
          <c:idx val="3"/>
          <c:order val="3"/>
          <c:tx>
            <c:strRef>
              <c:f>データシート!$A$30</c:f>
              <c:strCache>
                <c:ptCount val="1"/>
                <c:pt idx="0">
                  <c:v>長井市訪問看護事業特別会計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332-4A79-A5E7-6CF5CD1012B2}"/>
            </c:ext>
          </c:extLst>
        </c:ser>
        <c:ser>
          <c:idx val="4"/>
          <c:order val="4"/>
          <c:tx>
            <c:strRef>
              <c:f>データシート!$A$31</c:f>
              <c:strCache>
                <c:ptCount val="1"/>
                <c:pt idx="0">
                  <c:v>長井市後期高齢者医療特別会計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4-E332-4A79-A5E7-6CF5CD1012B2}"/>
            </c:ext>
          </c:extLst>
        </c:ser>
        <c:ser>
          <c:idx val="5"/>
          <c:order val="5"/>
          <c:tx>
            <c:strRef>
              <c:f>データシート!$A$32</c:f>
              <c:strCache>
                <c:ptCount val="1"/>
                <c:pt idx="0">
                  <c:v>長井市介護保険特別会計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0.71</c:v>
                </c:pt>
                <c:pt idx="2">
                  <c:v>#N/A</c:v>
                </c:pt>
                <c:pt idx="3">
                  <c:v>0.87</c:v>
                </c:pt>
                <c:pt idx="4">
                  <c:v>#N/A</c:v>
                </c:pt>
                <c:pt idx="5">
                  <c:v>0.53</c:v>
                </c:pt>
                <c:pt idx="6">
                  <c:v>#N/A</c:v>
                </c:pt>
                <c:pt idx="7">
                  <c:v>0.44</c:v>
                </c:pt>
                <c:pt idx="8">
                  <c:v>#N/A</c:v>
                </c:pt>
                <c:pt idx="9">
                  <c:v>0.43</c:v>
                </c:pt>
              </c:numCache>
            </c:numRef>
          </c:val>
          <c:extLst>
            <c:ext xmlns:c16="http://schemas.microsoft.com/office/drawing/2014/chart" uri="{C3380CC4-5D6E-409C-BE32-E72D297353CC}">
              <c16:uniqueId val="{00000005-E332-4A79-A5E7-6CF5CD1012B2}"/>
            </c:ext>
          </c:extLst>
        </c:ser>
        <c:ser>
          <c:idx val="6"/>
          <c:order val="6"/>
          <c:tx>
            <c:strRef>
              <c:f>データシート!$A$33</c:f>
              <c:strCache>
                <c:ptCount val="1"/>
                <c:pt idx="0">
                  <c:v>長井市下水道事業会計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0.41</c:v>
                </c:pt>
                <c:pt idx="8">
                  <c:v>#N/A</c:v>
                </c:pt>
                <c:pt idx="9">
                  <c:v>0.46</c:v>
                </c:pt>
              </c:numCache>
            </c:numRef>
          </c:val>
          <c:extLst>
            <c:ext xmlns:c16="http://schemas.microsoft.com/office/drawing/2014/chart" uri="{C3380CC4-5D6E-409C-BE32-E72D297353CC}">
              <c16:uniqueId val="{00000006-E332-4A79-A5E7-6CF5CD1012B2}"/>
            </c:ext>
          </c:extLst>
        </c:ser>
        <c:ser>
          <c:idx val="7"/>
          <c:order val="7"/>
          <c:tx>
            <c:strRef>
              <c:f>データシート!$A$34</c:f>
              <c:strCache>
                <c:ptCount val="1"/>
                <c:pt idx="0">
                  <c:v>長井市国民健康保険特別会計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2.1800000000000002</c:v>
                </c:pt>
                <c:pt idx="2">
                  <c:v>#N/A</c:v>
                </c:pt>
                <c:pt idx="3">
                  <c:v>1.96</c:v>
                </c:pt>
                <c:pt idx="4">
                  <c:v>#N/A</c:v>
                </c:pt>
                <c:pt idx="5">
                  <c:v>3.13</c:v>
                </c:pt>
                <c:pt idx="6">
                  <c:v>#N/A</c:v>
                </c:pt>
                <c:pt idx="7">
                  <c:v>3.23</c:v>
                </c:pt>
                <c:pt idx="8">
                  <c:v>#N/A</c:v>
                </c:pt>
                <c:pt idx="9">
                  <c:v>3.73</c:v>
                </c:pt>
              </c:numCache>
            </c:numRef>
          </c:val>
          <c:extLst>
            <c:ext xmlns:c16="http://schemas.microsoft.com/office/drawing/2014/chart" uri="{C3380CC4-5D6E-409C-BE32-E72D297353CC}">
              <c16:uniqueId val="{00000007-E332-4A79-A5E7-6CF5CD1012B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5.87</c:v>
                </c:pt>
                <c:pt idx="2">
                  <c:v>#N/A</c:v>
                </c:pt>
                <c:pt idx="3">
                  <c:v>5.0199999999999996</c:v>
                </c:pt>
                <c:pt idx="4">
                  <c:v>#N/A</c:v>
                </c:pt>
                <c:pt idx="5">
                  <c:v>4.87</c:v>
                </c:pt>
                <c:pt idx="6">
                  <c:v>#N/A</c:v>
                </c:pt>
                <c:pt idx="7">
                  <c:v>5.85</c:v>
                </c:pt>
                <c:pt idx="8">
                  <c:v>#N/A</c:v>
                </c:pt>
                <c:pt idx="9">
                  <c:v>7.35</c:v>
                </c:pt>
              </c:numCache>
            </c:numRef>
          </c:val>
          <c:extLst>
            <c:ext xmlns:c16="http://schemas.microsoft.com/office/drawing/2014/chart" uri="{C3380CC4-5D6E-409C-BE32-E72D297353CC}">
              <c16:uniqueId val="{00000008-E332-4A79-A5E7-6CF5CD1012B2}"/>
            </c:ext>
          </c:extLst>
        </c:ser>
        <c:ser>
          <c:idx val="9"/>
          <c:order val="9"/>
          <c:tx>
            <c:strRef>
              <c:f>データシート!$A$36</c:f>
              <c:strCache>
                <c:ptCount val="1"/>
                <c:pt idx="0">
                  <c:v>長井市水道事業会計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7.97</c:v>
                </c:pt>
                <c:pt idx="2">
                  <c:v>#N/A</c:v>
                </c:pt>
                <c:pt idx="3">
                  <c:v>8.32</c:v>
                </c:pt>
                <c:pt idx="4">
                  <c:v>#N/A</c:v>
                </c:pt>
                <c:pt idx="5">
                  <c:v>9.24</c:v>
                </c:pt>
                <c:pt idx="6">
                  <c:v>#N/A</c:v>
                </c:pt>
                <c:pt idx="7">
                  <c:v>9.6999999999999993</c:v>
                </c:pt>
                <c:pt idx="8">
                  <c:v>#N/A</c:v>
                </c:pt>
                <c:pt idx="9">
                  <c:v>9.7100000000000009</c:v>
                </c:pt>
              </c:numCache>
            </c:numRef>
          </c:val>
          <c:extLst>
            <c:ext xmlns:c16="http://schemas.microsoft.com/office/drawing/2014/chart" uri="{C3380CC4-5D6E-409C-BE32-E72D297353CC}">
              <c16:uniqueId val="{00000009-E332-4A79-A5E7-6CF5CD1012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1301</c:v>
                </c:pt>
                <c:pt idx="5">
                  <c:v>1269</c:v>
                </c:pt>
                <c:pt idx="8">
                  <c:v>1263</c:v>
                </c:pt>
                <c:pt idx="11">
                  <c:v>1284</c:v>
                </c:pt>
                <c:pt idx="14">
                  <c:v>1336</c:v>
                </c:pt>
              </c:numCache>
            </c:numRef>
          </c:val>
          <c:extLst>
            <c:ext xmlns:c16="http://schemas.microsoft.com/office/drawing/2014/chart" uri="{C3380CC4-5D6E-409C-BE32-E72D297353CC}">
              <c16:uniqueId val="{00000000-E6DE-45F6-AF67-54105485A0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1-E6DE-45F6-AF67-54105485A0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1</c:v>
                </c:pt>
                <c:pt idx="6">
                  <c:v>1</c:v>
                </c:pt>
                <c:pt idx="9">
                  <c:v>1</c:v>
                </c:pt>
                <c:pt idx="12">
                  <c:v>52</c:v>
                </c:pt>
              </c:numCache>
            </c:numRef>
          </c:val>
          <c:extLst>
            <c:ext xmlns:c16="http://schemas.microsoft.com/office/drawing/2014/chart" uri="{C3380CC4-5D6E-409C-BE32-E72D297353CC}">
              <c16:uniqueId val="{00000002-E6DE-45F6-AF67-54105485A0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333</c:v>
                </c:pt>
                <c:pt idx="3">
                  <c:v>343</c:v>
                </c:pt>
                <c:pt idx="6">
                  <c:v>347</c:v>
                </c:pt>
                <c:pt idx="9">
                  <c:v>339</c:v>
                </c:pt>
                <c:pt idx="12">
                  <c:v>342</c:v>
                </c:pt>
              </c:numCache>
            </c:numRef>
          </c:val>
          <c:extLst>
            <c:ext xmlns:c16="http://schemas.microsoft.com/office/drawing/2014/chart" uri="{C3380CC4-5D6E-409C-BE32-E72D297353CC}">
              <c16:uniqueId val="{00000003-E6DE-45F6-AF67-54105485A0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703</c:v>
                </c:pt>
                <c:pt idx="3">
                  <c:v>624</c:v>
                </c:pt>
                <c:pt idx="6">
                  <c:v>623</c:v>
                </c:pt>
                <c:pt idx="9">
                  <c:v>432</c:v>
                </c:pt>
                <c:pt idx="12">
                  <c:v>428</c:v>
                </c:pt>
              </c:numCache>
            </c:numRef>
          </c:val>
          <c:extLst>
            <c:ext xmlns:c16="http://schemas.microsoft.com/office/drawing/2014/chart" uri="{C3380CC4-5D6E-409C-BE32-E72D297353CC}">
              <c16:uniqueId val="{00000004-E6DE-45F6-AF67-54105485A0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DE-45F6-AF67-54105485A0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DE-45F6-AF67-54105485A0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1040</c:v>
                </c:pt>
                <c:pt idx="3">
                  <c:v>1095</c:v>
                </c:pt>
                <c:pt idx="6">
                  <c:v>1108</c:v>
                </c:pt>
                <c:pt idx="9">
                  <c:v>1219</c:v>
                </c:pt>
                <c:pt idx="12">
                  <c:v>1284</c:v>
                </c:pt>
              </c:numCache>
            </c:numRef>
          </c:val>
          <c:extLst>
            <c:ext xmlns:c16="http://schemas.microsoft.com/office/drawing/2014/chart" uri="{C3380CC4-5D6E-409C-BE32-E72D297353CC}">
              <c16:uniqueId val="{00000007-E6DE-45F6-AF67-54105485A04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777</c:v>
                </c:pt>
                <c:pt idx="2">
                  <c:v>#N/A</c:v>
                </c:pt>
                <c:pt idx="3">
                  <c:v>#N/A</c:v>
                </c:pt>
                <c:pt idx="4">
                  <c:v>794</c:v>
                </c:pt>
                <c:pt idx="5">
                  <c:v>#N/A</c:v>
                </c:pt>
                <c:pt idx="6">
                  <c:v>#N/A</c:v>
                </c:pt>
                <c:pt idx="7">
                  <c:v>817</c:v>
                </c:pt>
                <c:pt idx="8">
                  <c:v>#N/A</c:v>
                </c:pt>
                <c:pt idx="9">
                  <c:v>#N/A</c:v>
                </c:pt>
                <c:pt idx="10">
                  <c:v>708</c:v>
                </c:pt>
                <c:pt idx="11">
                  <c:v>#N/A</c:v>
                </c:pt>
                <c:pt idx="12">
                  <c:v>#N/A</c:v>
                </c:pt>
                <c:pt idx="13">
                  <c:v>771</c:v>
                </c:pt>
                <c:pt idx="14">
                  <c:v>#N/A</c:v>
                </c:pt>
              </c:numCache>
            </c:numRef>
          </c:val>
          <c:smooth val="0"/>
          <c:extLst>
            <c:ext xmlns:c16="http://schemas.microsoft.com/office/drawing/2014/chart" uri="{C3380CC4-5D6E-409C-BE32-E72D297353CC}">
              <c16:uniqueId val="{00000008-E6DE-45F6-AF67-54105485A04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12450</c:v>
                </c:pt>
                <c:pt idx="5">
                  <c:v>12547</c:v>
                </c:pt>
                <c:pt idx="8">
                  <c:v>12983</c:v>
                </c:pt>
                <c:pt idx="11">
                  <c:v>14397</c:v>
                </c:pt>
                <c:pt idx="14">
                  <c:v>14515</c:v>
                </c:pt>
              </c:numCache>
            </c:numRef>
          </c:val>
          <c:extLst>
            <c:ext xmlns:c16="http://schemas.microsoft.com/office/drawing/2014/chart" uri="{C3380CC4-5D6E-409C-BE32-E72D297353CC}">
              <c16:uniqueId val="{00000000-891C-4A31-B7A3-DDF96A22CB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934</c:v>
                </c:pt>
                <c:pt idx="5">
                  <c:v>1042</c:v>
                </c:pt>
                <c:pt idx="8">
                  <c:v>1117</c:v>
                </c:pt>
                <c:pt idx="11">
                  <c:v>999</c:v>
                </c:pt>
                <c:pt idx="14">
                  <c:v>1190</c:v>
                </c:pt>
              </c:numCache>
            </c:numRef>
          </c:val>
          <c:extLst>
            <c:ext xmlns:c16="http://schemas.microsoft.com/office/drawing/2014/chart" uri="{C3380CC4-5D6E-409C-BE32-E72D297353CC}">
              <c16:uniqueId val="{00000001-891C-4A31-B7A3-DDF96A22CB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2202</c:v>
                </c:pt>
                <c:pt idx="5">
                  <c:v>1685</c:v>
                </c:pt>
                <c:pt idx="8">
                  <c:v>1397</c:v>
                </c:pt>
                <c:pt idx="11">
                  <c:v>1923</c:v>
                </c:pt>
                <c:pt idx="14">
                  <c:v>2350</c:v>
                </c:pt>
              </c:numCache>
            </c:numRef>
          </c:val>
          <c:extLst>
            <c:ext xmlns:c16="http://schemas.microsoft.com/office/drawing/2014/chart" uri="{C3380CC4-5D6E-409C-BE32-E72D297353CC}">
              <c16:uniqueId val="{00000002-891C-4A31-B7A3-DDF96A22CB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1C-4A31-B7A3-DDF96A22CB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1C-4A31-B7A3-DDF96A22CB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1C-4A31-B7A3-DDF96A22CB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2472</c:v>
                </c:pt>
                <c:pt idx="3">
                  <c:v>2325</c:v>
                </c:pt>
                <c:pt idx="6">
                  <c:v>2277</c:v>
                </c:pt>
                <c:pt idx="9">
                  <c:v>2433</c:v>
                </c:pt>
                <c:pt idx="12">
                  <c:v>2319</c:v>
                </c:pt>
              </c:numCache>
            </c:numRef>
          </c:val>
          <c:extLst>
            <c:ext xmlns:c16="http://schemas.microsoft.com/office/drawing/2014/chart" uri="{C3380CC4-5D6E-409C-BE32-E72D297353CC}">
              <c16:uniqueId val="{00000006-891C-4A31-B7A3-DDF96A22CB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2884</c:v>
                </c:pt>
                <c:pt idx="3">
                  <c:v>2870</c:v>
                </c:pt>
                <c:pt idx="6">
                  <c:v>3064</c:v>
                </c:pt>
                <c:pt idx="9">
                  <c:v>3593</c:v>
                </c:pt>
                <c:pt idx="12">
                  <c:v>4586</c:v>
                </c:pt>
              </c:numCache>
            </c:numRef>
          </c:val>
          <c:extLst>
            <c:ext xmlns:c16="http://schemas.microsoft.com/office/drawing/2014/chart" uri="{C3380CC4-5D6E-409C-BE32-E72D297353CC}">
              <c16:uniqueId val="{00000007-891C-4A31-B7A3-DDF96A22CB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5749</c:v>
                </c:pt>
                <c:pt idx="3">
                  <c:v>5391</c:v>
                </c:pt>
                <c:pt idx="6">
                  <c:v>4976</c:v>
                </c:pt>
                <c:pt idx="9">
                  <c:v>4309</c:v>
                </c:pt>
                <c:pt idx="12">
                  <c:v>3623</c:v>
                </c:pt>
              </c:numCache>
            </c:numRef>
          </c:val>
          <c:extLst>
            <c:ext xmlns:c16="http://schemas.microsoft.com/office/drawing/2014/chart" uri="{C3380CC4-5D6E-409C-BE32-E72D297353CC}">
              <c16:uniqueId val="{00000008-891C-4A31-B7A3-DDF96A22CB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c:v>
                </c:pt>
                <c:pt idx="3">
                  <c:v>2</c:v>
                </c:pt>
                <c:pt idx="6">
                  <c:v>1</c:v>
                </c:pt>
                <c:pt idx="9">
                  <c:v>764</c:v>
                </c:pt>
                <c:pt idx="12">
                  <c:v>723</c:v>
                </c:pt>
              </c:numCache>
            </c:numRef>
          </c:val>
          <c:extLst>
            <c:ext xmlns:c16="http://schemas.microsoft.com/office/drawing/2014/chart" uri="{C3380CC4-5D6E-409C-BE32-E72D297353CC}">
              <c16:uniqueId val="{00000009-891C-4A31-B7A3-DDF96A22CB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13206</c:v>
                </c:pt>
                <c:pt idx="3">
                  <c:v>14471</c:v>
                </c:pt>
                <c:pt idx="6">
                  <c:v>17192</c:v>
                </c:pt>
                <c:pt idx="9">
                  <c:v>22347</c:v>
                </c:pt>
                <c:pt idx="12">
                  <c:v>23112</c:v>
                </c:pt>
              </c:numCache>
            </c:numRef>
          </c:val>
          <c:extLst>
            <c:ext xmlns:c16="http://schemas.microsoft.com/office/drawing/2014/chart" uri="{C3380CC4-5D6E-409C-BE32-E72D297353CC}">
              <c16:uniqueId val="{0000000A-891C-4A31-B7A3-DDF96A22CB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8729</c:v>
                </c:pt>
                <c:pt idx="2">
                  <c:v>#N/A</c:v>
                </c:pt>
                <c:pt idx="3">
                  <c:v>#N/A</c:v>
                </c:pt>
                <c:pt idx="4">
                  <c:v>9785</c:v>
                </c:pt>
                <c:pt idx="5">
                  <c:v>#N/A</c:v>
                </c:pt>
                <c:pt idx="6">
                  <c:v>#N/A</c:v>
                </c:pt>
                <c:pt idx="7">
                  <c:v>12013</c:v>
                </c:pt>
                <c:pt idx="8">
                  <c:v>#N/A</c:v>
                </c:pt>
                <c:pt idx="9">
                  <c:v>#N/A</c:v>
                </c:pt>
                <c:pt idx="10">
                  <c:v>16129</c:v>
                </c:pt>
                <c:pt idx="11">
                  <c:v>#N/A</c:v>
                </c:pt>
                <c:pt idx="12">
                  <c:v>#N/A</c:v>
                </c:pt>
                <c:pt idx="13">
                  <c:v>16309</c:v>
                </c:pt>
                <c:pt idx="14">
                  <c:v>#N/A</c:v>
                </c:pt>
              </c:numCache>
            </c:numRef>
          </c:val>
          <c:smooth val="0"/>
          <c:extLst>
            <c:ext xmlns:c16="http://schemas.microsoft.com/office/drawing/2014/chart" uri="{C3380CC4-5D6E-409C-BE32-E72D297353CC}">
              <c16:uniqueId val="{0000000B-891C-4A31-B7A3-DDF96A22CB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368</c:v>
                </c:pt>
                <c:pt idx="1">
                  <c:v>368</c:v>
                </c:pt>
                <c:pt idx="2">
                  <c:v>615</c:v>
                </c:pt>
              </c:numCache>
            </c:numRef>
          </c:val>
          <c:extLst>
            <c:ext xmlns:c16="http://schemas.microsoft.com/office/drawing/2014/chart" uri="{C3380CC4-5D6E-409C-BE32-E72D297353CC}">
              <c16:uniqueId val="{00000000-D1EF-4881-B522-3B3866B1FC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c:v>
                </c:pt>
                <c:pt idx="1">
                  <c:v>174</c:v>
                </c:pt>
                <c:pt idx="2">
                  <c:v>511</c:v>
                </c:pt>
              </c:numCache>
            </c:numRef>
          </c:val>
          <c:extLst>
            <c:ext xmlns:c16="http://schemas.microsoft.com/office/drawing/2014/chart" uri="{C3380CC4-5D6E-409C-BE32-E72D297353CC}">
              <c16:uniqueId val="{00000001-D1EF-4881-B522-3B3866B1FC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710</c:v>
                </c:pt>
                <c:pt idx="1">
                  <c:v>1264</c:v>
                </c:pt>
                <c:pt idx="2">
                  <c:v>1026</c:v>
                </c:pt>
              </c:numCache>
            </c:numRef>
          </c:val>
          <c:extLst>
            <c:ext xmlns:c16="http://schemas.microsoft.com/office/drawing/2014/chart" uri="{C3380CC4-5D6E-409C-BE32-E72D297353CC}">
              <c16:uniqueId val="{00000002-D1EF-4881-B522-3B3866B1FC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{9ABAC67D-377B-42B9-A409-20B436BE7ED8}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505-44D2-8BB4-CE1F20B95C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{236D30FD-D933-48EF-A2C9-E2CF2D26D3A3}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05-44D2-8BB4-CE1F20B95C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{B6A2A998-26A3-49E4-9EA6-327F03AEFF40}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05-44D2-8BB4-CE1F20B95C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{BA1D56E0-1FB5-4D0E-813F-793AE2A5685F}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05-44D2-8BB4-CE1F20B95C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{CEA67518-903A-49E8-B40E-263C44932160}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05-44D2-8BB4-CE1F20B95C6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{D9FCE6A2-1E3D-4F42-81CF-5E3FE0DB1F1D}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505-44D2-8BB4-CE1F20B95C6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{226E9982-24FF-4247-8746-17882052E6C0}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505-44D2-8BB4-CE1F20B95C6D}"/>
                </c:ext>
              </c:extLst>
            </c:dLbl>
            <c:dLbl>
              <c:idx val="24"/>
              <c:layout>
                <c:manualLayout>
                  <c:x val="-2.2781639268639166E-2"/>
                  <c:y val="-5.485900710852416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{486BD440-FE25-43CB-9437-C291B0CCC6A5}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505-44D2-8BB4-CE1F20B95C6D}"/>
                </c:ext>
              </c:extLst>
            </c:dLbl>
            <c:dLbl>
              <c:idx val="32"/>
              <c:layout>
                <c:manualLayout>
                  <c:x val="-4.1249862031829218E-2"/>
                  <c:y val="-7.461907710320628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{D06C706F-8EDF-4FF0-92D8-D9457DCA0CE3}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505-44D2-8BB4-CE1F20B95C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75.900000000000006</c:v>
                </c:pt>
                <c:pt idx="8">
                  <c:v>75.2</c:v>
                </c:pt>
                <c:pt idx="16">
                  <c:v>75.5</c:v>
                </c:pt>
                <c:pt idx="24">
                  <c:v>69.2</c:v>
                </c:pt>
                <c:pt idx="32">
                  <c:v>69.5</c:v>
                </c:pt>
              </c:numCache>
            </c:numRef>
          </c:xVal>
          <c:yVal>
            <c:numRef>
              <c:f>公会計指標分析・財政指標組合せ分析表!$BP$51:$DC$51</c:f>
              <c:numCache>
                <c:formatCode>#,##0.0;"▲ "#,##0.0</c:formatCode>
                <c:ptCount val="40"/>
                <c:pt idx="0">
                  <c:v>128.1</c:v>
                </c:pt>
                <c:pt idx="8">
                  <c:v>144.69999999999999</c:v>
                </c:pt>
                <c:pt idx="16">
                  <c:v>178.9</c:v>
                </c:pt>
                <c:pt idx="24">
                  <c:v>232</c:v>
                </c:pt>
                <c:pt idx="32">
                  <c:v>225</c:v>
                </c:pt>
              </c:numCache>
            </c:numRef>
          </c:yVal>
          <c:smooth val="0"/>
          <c:extLst>
            <c:ext xmlns:c16="http://schemas.microsoft.com/office/drawing/2014/chart" uri="{C3380CC4-5D6E-409C-BE32-E72D297353CC}">
              <c16:uniqueId val="{00000009-A505-44D2-8BB4-CE1F20B95C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219106560353759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{EF13A4B5-AEC5-4E93-A976-10C7066268C0}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505-44D2-8BB4-CE1F20B95C6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{3869A412-5FF8-4081-81A0-DC20045D189B}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05-44D2-8BB4-CE1F20B95C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{1700578C-10EB-4FC4-91B0-9CF07A6FC83F}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05-44D2-8BB4-CE1F20B95C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{9FBF98F9-4518-4535-87DF-FEC417B51056}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05-44D2-8BB4-CE1F20B95C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{AFECA074-E122-41F3-90A0-33E42437F69C}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05-44D2-8BB4-CE1F20B95C6D}"/>
                </c:ext>
              </c:extLst>
            </c:dLbl>
            <c:dLbl>
              <c:idx val="8"/>
              <c:layout>
                <c:manualLayout>
                  <c:x val="-2.3213381354508161E-2"/>
                  <c:y val="-4.9290586276509542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{1BA9EDE9-2CEF-48EB-A432-F77069109596}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505-44D2-8BB4-CE1F20B95C6D}"/>
                </c:ext>
              </c:extLst>
            </c:dLbl>
            <c:dLbl>
              <c:idx val="16"/>
              <c:layout>
                <c:manualLayout>
                  <c:x val="-4.2873663674516851E-2"/>
                  <c:y val="-8.018749793522084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{8FC847A4-FA7C-45A6-AB5E-A1A2266FD4C3}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505-44D2-8BB4-CE1F20B95C6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{C8A91604-01C7-435E-9206-65B78CA6E076}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505-44D2-8BB4-CE1F20B95C6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{74D87649-CAB6-4A45-BD14-C40D9A8B663C}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505-44D2-8BB4-CE1F20B95C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A505-44D2-8BB4-CE1F20B95C6D}"/>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{20E8C2DE-EF70-4682-8637-15B028D447B7}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81F-49A3-B1F4-3E654A7C7B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{10FD9C8A-6BF3-40C4-952E-49CB26822C15}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1F-49A3-B1F4-3E654A7C7B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{96890CD3-52C9-4B9A-ABFF-A78D31FF2722}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1F-49A3-B1F4-3E654A7C7B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{8F2B7877-7049-4217-999F-A002D29517BC}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1F-49A3-B1F4-3E654A7C7B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{DE3EE038-E2EF-4120-806A-970D9F7F166F}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1F-49A3-B1F4-3E654A7C7B9C}"/>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{67C1DED2-B5B7-44B3-B257-121446C0AD9E}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81F-49A3-B1F4-3E654A7C7B9C}"/>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{E079FAC4-9A74-44DD-8FC3-BD4946B08499}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81F-49A3-B1F4-3E654A7C7B9C}"/>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{36C619B7-505B-4149-A27E-0BE4E7F9E545}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81F-49A3-B1F4-3E654A7C7B9C}"/>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{7B156A9F-D49D-4064-BDB9-45D87AFBB1FE}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81F-49A3-B1F4-3E654A7C7B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11.3</c:v>
                </c:pt>
                <c:pt idx="16">
                  <c:v>11.7</c:v>
                </c:pt>
                <c:pt idx="24">
                  <c:v>11.3</c:v>
                </c:pt>
                <c:pt idx="32">
                  <c:v>10.9</c:v>
                </c:pt>
              </c:numCache>
            </c:numRef>
          </c:xVal>
          <c:yVal>
            <c:numRef>
              <c:f>公会計指標分析・財政指標組合せ分析表!$BP$73:$DC$73</c:f>
              <c:numCache>
                <c:formatCode>#,##0.0;"▲ "#,##0.0</c:formatCode>
                <c:ptCount val="40"/>
                <c:pt idx="0">
                  <c:v>128.1</c:v>
                </c:pt>
                <c:pt idx="8">
                  <c:v>144.69999999999999</c:v>
                </c:pt>
                <c:pt idx="16">
                  <c:v>178.9</c:v>
                </c:pt>
                <c:pt idx="24">
                  <c:v>232</c:v>
                </c:pt>
                <c:pt idx="32">
                  <c:v>225</c:v>
                </c:pt>
              </c:numCache>
            </c:numRef>
          </c:yVal>
          <c:smooth val="0"/>
          <c:extLst>
            <c:ext xmlns:c16="http://schemas.microsoft.com/office/drawing/2014/chart" uri="{C3380CC4-5D6E-409C-BE32-E72D297353CC}">
              <c16:uniqueId val="{00000009-E81F-49A3-B1F4-3E654A7C7B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{4399EAF2-FD80-4A50-96E5-E585AE6D8FA8}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81F-49A3-B1F4-3E654A7C7B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{D4EDBA71-0AD7-4ACB-BFCE-FDE77DA1FA22}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1F-49A3-B1F4-3E654A7C7B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{EF888DEC-FD11-4533-A8C1-C7015F9A83A1}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1F-49A3-B1F4-3E654A7C7B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{F12599C6-D563-4D88-80C0-6C93FF96B023}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1F-49A3-B1F4-3E654A7C7B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{52CF3DB4-8245-459F-8F63-854006BA40CE}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1F-49A3-B1F4-3E654A7C7B9C}"/>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{2EA134DB-E01C-4B8D-A3C4-E300C19B7C4F}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81F-49A3-B1F4-3E654A7C7B9C}"/>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{9E976245-7CCD-49D4-BEF1-866AF1197B78}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81F-49A3-B1F4-3E654A7C7B9C}"/>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{79519CD0-5044-4609-8C75-A190D9E7438E}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81F-49A3-B1F4-3E654A7C7B9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{8E674117-32B5-414D-AED9-C5731B5F3C28}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81F-49A3-B1F4-3E654A7C7B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E81F-49A3-B1F4-3E654A7C7B9C}"/>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一般会計の公債費である「元利償還金」については、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臨時財政対策債や長井小学校第一校舎利活用事業に伴う地方債の元金償還開始等に伴い増加しているものの、「公営企業債の元利償還金に対する繰入金」については、下水道事業の法適化に伴う準元利償還金の減の影響により減少している。</a:t>
          </a:r>
          <a:endParaRPr lang="ja-JP" altLang="ja-JP" sz="1400">
            <a:effectLst/>
          </a:endParaRPr>
        </a:p>
        <a:p>
          <a:r>
            <a:rPr kumimoji="1" lang="ja-JP" altLang="ja-JP" sz="1100">
              <a:solidFill>
                <a:schemeClr val="dk1"/>
              </a:solidFill>
              <a:effectLst/>
              <a:latin typeface="+mn-lt"/>
              <a:ea typeface="+mn-ea"/>
              <a:cs typeface="+mn-cs"/>
            </a:rPr>
            <a:t>　今後も、老朽化した公共施設の更新等が控えていることを踏まえ、交付税措置のある有利な地方債の活用や建設事業の実施年度調整を行うなど、地方債発行額の抑制に努める。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満期一括償還地方債の借入に係る積立はない。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将来負担額のうち、「一般会計等に係る地方債の現在高」については、令和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年度に実施した</a:t>
          </a:r>
          <a:r>
            <a:rPr lang="ja-JP" altLang="ja-JP" sz="1100">
              <a:solidFill>
                <a:schemeClr val="dk1"/>
              </a:solidFill>
              <a:effectLst/>
              <a:latin typeface="+mn-lt"/>
              <a:ea typeface="+mn-ea"/>
              <a:cs typeface="+mn-cs"/>
            </a:rPr>
            <a:t>小中学校空調設備整備事業等</a:t>
          </a:r>
          <a:r>
            <a:rPr kumimoji="1" lang="ja-JP" altLang="ja-JP" sz="1100">
              <a:solidFill>
                <a:schemeClr val="dk1"/>
              </a:solidFill>
              <a:effectLst/>
              <a:latin typeface="+mn-lt"/>
              <a:ea typeface="+mn-ea"/>
              <a:cs typeface="+mn-cs"/>
            </a:rPr>
            <a:t>に係る地方債発行により増加した一方、「公営企業債等繰入見込額」については、下水道事業会計の企業債現在高の減少に伴い負担規模は縮小した。</a:t>
          </a:r>
          <a:endParaRPr lang="ja-JP" altLang="ja-JP" sz="1400">
            <a:effectLst/>
          </a:endParaRPr>
        </a:p>
        <a:p>
          <a:r>
            <a:rPr kumimoji="1" lang="ja-JP" altLang="ja-JP" sz="1100">
              <a:solidFill>
                <a:schemeClr val="dk1"/>
              </a:solidFill>
              <a:effectLst/>
              <a:latin typeface="+mn-lt"/>
              <a:ea typeface="+mn-ea"/>
              <a:cs typeface="+mn-cs"/>
            </a:rPr>
            <a:t>　充当可能財源等のうち、「充当可能基金」については、財政調整基金や減債基金への積立により増加し、その他についても前年度から増加した。</a:t>
          </a:r>
          <a:endParaRPr lang="ja-JP" altLang="ja-JP" sz="1400">
            <a:effectLst/>
          </a:endParaRPr>
        </a:p>
        <a:p>
          <a:r>
            <a:rPr kumimoji="1" lang="ja-JP" altLang="ja-JP" sz="1100">
              <a:solidFill>
                <a:schemeClr val="dk1"/>
              </a:solidFill>
              <a:effectLst/>
              <a:latin typeface="+mn-lt"/>
              <a:ea typeface="+mn-ea"/>
              <a:cs typeface="+mn-cs"/>
            </a:rPr>
            <a:t>　全体として、将来負担額及び充当可能財源等はともに増加しており、将来負担比率の分子については前年度からほぼ横ばいとなった。</a:t>
          </a:r>
          <a:endParaRPr lang="ja-JP" altLang="ja-JP" sz="1400">
            <a:effectLst/>
          </a:endParaRPr>
        </a:p>
        <a:p>
          <a:r>
            <a:rPr kumimoji="1" lang="ja-JP" altLang="ja-JP" sz="1100">
              <a:solidFill>
                <a:schemeClr val="dk1"/>
              </a:solidFill>
              <a:effectLst/>
              <a:latin typeface="+mn-lt"/>
              <a:ea typeface="+mn-ea"/>
              <a:cs typeface="+mn-cs"/>
            </a:rPr>
            <a:t>　今後も普通建設事業の実施時期の平準化による地方債の発行抑制や、充当可能基金への積立等により、比率の改善を図っていく。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山形県長井市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地方交付税の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予算超過分の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積み立てを行い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「減債基金」は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増加する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の抑制対策として行う繰上償還に向け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337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年度中のふるさと納税</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1,467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百万円を「ふるさと応援基金」に積み立てた一方で、寄付者の意向に沿った事業に充当するため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1,597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百万円を繰り入れを行った。また、「公共施設整備基金」を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百万円取り崩しを行った。基金全体として積立額が取崩額を上回り、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大規模公共施設整備事業を実施しており、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が増加する見込みのため、既存事業の見直しを進めながら公債費平準化のための積極的な積立てを行っていくとともに、繰上償還等の財源として活用する。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ふるさと応援基金：ふるさと長井への想いや共感を持つ個人又は団体から寄附を募り、寄附をした者の意向を反映した事業を行うことにより、魅力あるまちづくりに資する。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公共施設整備基金：公共施設の整備のために必要な財源を確保し、もって将来にわたる市財政の健全な運営を行う。</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年中の寄付額</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1,467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年中の寄付額及び令和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年度のふるさと納税事業経費に相当する金額</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1,597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百万円を繰り入れ寄付者の意向に沿った事業に充当を行った。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公共施設整備基金：大規模公共施設整備事業等に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百万円充当したため、基金は減少した。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公共施設整備基金：今後の大規模公共施設整備事業等に</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活用</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するため、</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計画的な積立てや取崩し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を行っていく予定。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地方交付税の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予算超過分の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積み立てを行い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継続実施している大型建設事業や住民のニーズに応じたソフト事業の展開・拡大により、取崩しを前提とした予算編成となっているが、予算執行を抑制しながら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取崩しを抑え</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％以上の残高を確保できるよう努めていく。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今後増加</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の抑制</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対策として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行う</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繰上償還に向け、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337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百万円の積み立てをおこなった。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大規模公共施設整備事業が続き</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増加する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ため、公債費の平準化が図れるよう状況を見て積立てを行っていくとともに、繰上償還等の財源として活用する。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25,786
25,461
214.67
20,508,046
19,800,366
615,155
8,367,318
23,112,437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ポイント）と横ばいで推移しており、依然として本市施設の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が更新時期を迎えていることが伺える。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今後も公共施設等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総合管理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計画に基づき、老朽化した施設の更新又は長寿命化の実施を図るなど、適正管理に努めていく。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楕円 82"/>
        <xdr:cNvSpPr/>
      </xdr:nvSpPr>
      <xdr:spPr>
        <a:xfrm>
          <a:off x="4711700" y="61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12445</xdr:rowOff>
    </xdr:from>
    <xdr:ext cx="405111" cy="259045"/>
    <xdr:sp macro="" textlink="">
      <xdr:nvSpPr>
        <xdr:cNvPr id="84" name="有形固定資産減価償却率該当値テキスト"/>
        <xdr:cNvSpPr txBox="1"/>
      </xdr:nvSpPr>
      <xdr:spPr>
        <a:xfrm>
          <a:off x="4813300" y="609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5" name="楕円 84"/>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84818</xdr:rowOff>
    </xdr:to>
    <xdr:cxnSp macro="">
      <xdr:nvCxnSpPr>
        <xdr:cNvPr id="86" name="直線コネクタ 85"/>
        <xdr:cNvCxnSpPr/>
      </xdr:nvCxnSpPr>
      <xdr:spPr>
        <a:xfrm>
          <a:off x="4051300" y="6162040"/>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47625</xdr:rowOff>
    </xdr:from>
    <xdr:to>
      <xdr:col>15</xdr:col>
      <xdr:colOff>187325</xdr:colOff>
      <xdr:row>32</xdr:row>
      <xdr:rowOff>149225</xdr:rowOff>
    </xdr:to>
    <xdr:sp macro="" textlink="">
      <xdr:nvSpPr>
        <xdr:cNvPr id="87" name="楕円 86"/>
        <xdr:cNvSpPr/>
      </xdr:nvSpPr>
      <xdr:spPr>
        <a:xfrm>
          <a:off x="3238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32</xdr:row>
      <xdr:rowOff>98425</xdr:rowOff>
    </xdr:to>
    <xdr:cxnSp macro="">
      <xdr:nvCxnSpPr>
        <xdr:cNvPr id="88" name="直線コネクタ 87"/>
        <xdr:cNvCxnSpPr/>
      </xdr:nvCxnSpPr>
      <xdr:spPr>
        <a:xfrm flipV="1">
          <a:off x="3289300" y="6162040"/>
          <a:ext cx="762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38372</xdr:rowOff>
    </xdr:from>
    <xdr:to>
      <xdr:col>11</xdr:col>
      <xdr:colOff>187325</xdr:colOff>
      <xdr:row>32</xdr:row>
      <xdr:rowOff>139972</xdr:rowOff>
    </xdr:to>
    <xdr:sp macro="" textlink="">
      <xdr:nvSpPr>
        <xdr:cNvPr id="89" name="楕円 88"/>
        <xdr:cNvSpPr/>
      </xdr:nvSpPr>
      <xdr:spPr>
        <a:xfrm>
          <a:off x="24765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89172</xdr:rowOff>
    </xdr:from>
    <xdr:to>
      <xdr:col>15</xdr:col>
      <xdr:colOff>136525</xdr:colOff>
      <xdr:row>32</xdr:row>
      <xdr:rowOff>98425</xdr:rowOff>
    </xdr:to>
    <xdr:cxnSp macro="">
      <xdr:nvCxnSpPr>
        <xdr:cNvPr id="90" name="直線コネクタ 89"/>
        <xdr:cNvCxnSpPr/>
      </xdr:nvCxnSpPr>
      <xdr:spPr>
        <a:xfrm>
          <a:off x="2527300" y="6347097"/>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59962</xdr:rowOff>
    </xdr:from>
    <xdr:to>
      <xdr:col>7</xdr:col>
      <xdr:colOff>187325</xdr:colOff>
      <xdr:row>32</xdr:row>
      <xdr:rowOff>161562</xdr:rowOff>
    </xdr:to>
    <xdr:sp macro="" textlink="">
      <xdr:nvSpPr>
        <xdr:cNvPr id="91" name="楕円 90"/>
        <xdr:cNvSpPr/>
      </xdr:nvSpPr>
      <xdr:spPr>
        <a:xfrm>
          <a:off x="1714500" y="63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89172</xdr:rowOff>
    </xdr:from>
    <xdr:to>
      <xdr:col>11</xdr:col>
      <xdr:colOff>136525</xdr:colOff>
      <xdr:row>32</xdr:row>
      <xdr:rowOff>110762</xdr:rowOff>
    </xdr:to>
    <xdr:cxnSp macro="">
      <xdr:nvCxnSpPr>
        <xdr:cNvPr id="92" name="直線コネクタ 91"/>
        <xdr:cNvCxnSpPr/>
      </xdr:nvCxnSpPr>
      <xdr:spPr>
        <a:xfrm flipV="1">
          <a:off x="1765300" y="634709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3" name="n_1aveValue有形固定資産減価償却率"/>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4"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5" name="n_3aveValue有形固定資産減価償却率"/>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6" name="n_4aveValue有形固定資産減価償却率"/>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97" name="n_1mainValue有形固定資産減価償却率"/>
        <xdr:cNvSpPr txBox="1"/>
      </xdr:nvSpPr>
      <xdr:spPr>
        <a:xfrm>
          <a:off x="38360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140352</xdr:rowOff>
    </xdr:from>
    <xdr:ext cx="405111" cy="259045"/>
    <xdr:sp macro="" textlink="">
      <xdr:nvSpPr>
        <xdr:cNvPr id="98" name="n_2mainValue有形固定資産減価償却率"/>
        <xdr:cNvSpPr txBox="1"/>
      </xdr:nvSpPr>
      <xdr:spPr>
        <a:xfrm>
          <a:off x="308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131099</xdr:rowOff>
    </xdr:from>
    <xdr:ext cx="405111" cy="259045"/>
    <xdr:sp macro="" textlink="">
      <xdr:nvSpPr>
        <xdr:cNvPr id="99" name="n_3mainValue有形固定資産減価償却率"/>
        <xdr:cNvSpPr txBox="1"/>
      </xdr:nvSpPr>
      <xdr:spPr>
        <a:xfrm>
          <a:off x="2324744" y="638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152689</xdr:rowOff>
    </xdr:from>
    <xdr:ext cx="405111" cy="259045"/>
    <xdr:sp macro="" textlink="">
      <xdr:nvSpPr>
        <xdr:cNvPr id="100" name="n_4mainValue有形固定資産減価償却率"/>
        <xdr:cNvSpPr txBox="1"/>
      </xdr:nvSpPr>
      <xdr:spPr>
        <a:xfrm>
          <a:off x="1562744" y="641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債務償還比率は、小中学校空調設備整備事業等の実施により将来負担額が増加した一方で、令和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年度末の充当可能基金や地方交付税が増加したことから、前年度比△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ポイントと改善したものの、依然として類似団体内平均値と比較しても高い数値になっている。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今後は将来負担額の推移をふまえ、公共施設等総合管理計画などの各種計画に基づき中長期的な視点で公共施設整備を進めていく。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5" name="債務償還比率平均値テキスト"/>
        <xdr:cNvSpPr txBox="1"/>
      </xdr:nvSpPr>
      <xdr:spPr>
        <a:xfrm>
          <a:off x="14846300" y="5677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141732</xdr:rowOff>
    </xdr:from>
    <xdr:to>
      <xdr:col>76</xdr:col>
      <xdr:colOff>73025</xdr:colOff>
      <xdr:row>34</xdr:row>
      <xdr:rowOff>71882</xdr:rowOff>
    </xdr:to>
    <xdr:sp macro="" textlink="">
      <xdr:nvSpPr>
        <xdr:cNvPr id="146" name="楕円 145"/>
        <xdr:cNvSpPr/>
      </xdr:nvSpPr>
      <xdr:spPr>
        <a:xfrm>
          <a:off x="14744700" y="65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56659</xdr:rowOff>
    </xdr:from>
    <xdr:ext cx="469744" cy="259045"/>
    <xdr:sp macro="" textlink="">
      <xdr:nvSpPr>
        <xdr:cNvPr id="147" name="債務償還比率該当値テキスト"/>
        <xdr:cNvSpPr txBox="1"/>
      </xdr:nvSpPr>
      <xdr:spPr>
        <a:xfrm>
          <a:off x="14846300"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77332</xdr:rowOff>
    </xdr:from>
    <xdr:to>
      <xdr:col>72</xdr:col>
      <xdr:colOff>123825</xdr:colOff>
      <xdr:row>35</xdr:row>
      <xdr:rowOff>7482</xdr:rowOff>
    </xdr:to>
    <xdr:sp macro="" textlink="">
      <xdr:nvSpPr>
        <xdr:cNvPr id="148" name="楕円 147"/>
        <xdr:cNvSpPr/>
      </xdr:nvSpPr>
      <xdr:spPr>
        <a:xfrm>
          <a:off x="14033500" y="667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21082</xdr:rowOff>
    </xdr:from>
    <xdr:to>
      <xdr:col>76</xdr:col>
      <xdr:colOff>22225</xdr:colOff>
      <xdr:row>34</xdr:row>
      <xdr:rowOff>128132</xdr:rowOff>
    </xdr:to>
    <xdr:cxnSp macro="">
      <xdr:nvCxnSpPr>
        <xdr:cNvPr id="149" name="直線コネクタ 148"/>
        <xdr:cNvCxnSpPr/>
      </xdr:nvCxnSpPr>
      <xdr:spPr>
        <a:xfrm flipV="1">
          <a:off x="14084300" y="6621907"/>
          <a:ext cx="711200" cy="10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67077</xdr:rowOff>
    </xdr:from>
    <xdr:to>
      <xdr:col>68</xdr:col>
      <xdr:colOff>123825</xdr:colOff>
      <xdr:row>34</xdr:row>
      <xdr:rowOff>168677</xdr:rowOff>
    </xdr:to>
    <xdr:sp macro="" textlink="">
      <xdr:nvSpPr>
        <xdr:cNvPr id="150" name="楕円 149"/>
        <xdr:cNvSpPr/>
      </xdr:nvSpPr>
      <xdr:spPr>
        <a:xfrm>
          <a:off x="13271500" y="66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117877</xdr:rowOff>
    </xdr:from>
    <xdr:to>
      <xdr:col>72</xdr:col>
      <xdr:colOff>73025</xdr:colOff>
      <xdr:row>34</xdr:row>
      <xdr:rowOff>128132</xdr:rowOff>
    </xdr:to>
    <xdr:cxnSp macro="">
      <xdr:nvCxnSpPr>
        <xdr:cNvPr id="151" name="直線コネクタ 150"/>
        <xdr:cNvCxnSpPr/>
      </xdr:nvCxnSpPr>
      <xdr:spPr>
        <a:xfrm>
          <a:off x="13322300" y="6718702"/>
          <a:ext cx="762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58791</xdr:rowOff>
    </xdr:from>
    <xdr:to>
      <xdr:col>64</xdr:col>
      <xdr:colOff>123825</xdr:colOff>
      <xdr:row>33</xdr:row>
      <xdr:rowOff>160390</xdr:rowOff>
    </xdr:to>
    <xdr:sp macro="" textlink="">
      <xdr:nvSpPr>
        <xdr:cNvPr id="152" name="楕円 151"/>
        <xdr:cNvSpPr/>
      </xdr:nvSpPr>
      <xdr:spPr>
        <a:xfrm>
          <a:off x="12509500" y="648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109590</xdr:rowOff>
    </xdr:from>
    <xdr:to>
      <xdr:col>68</xdr:col>
      <xdr:colOff>73025</xdr:colOff>
      <xdr:row>34</xdr:row>
      <xdr:rowOff>117877</xdr:rowOff>
    </xdr:to>
    <xdr:cxnSp macro="">
      <xdr:nvCxnSpPr>
        <xdr:cNvPr id="153" name="直線コネクタ 152"/>
        <xdr:cNvCxnSpPr/>
      </xdr:nvCxnSpPr>
      <xdr:spPr>
        <a:xfrm>
          <a:off x="12560300" y="6538965"/>
          <a:ext cx="762000" cy="17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158623</xdr:rowOff>
    </xdr:from>
    <xdr:to>
      <xdr:col>60</xdr:col>
      <xdr:colOff>123825</xdr:colOff>
      <xdr:row>32</xdr:row>
      <xdr:rowOff>88773</xdr:rowOff>
    </xdr:to>
    <xdr:sp macro="" textlink="">
      <xdr:nvSpPr>
        <xdr:cNvPr id="154" name="楕円 153"/>
        <xdr:cNvSpPr/>
      </xdr:nvSpPr>
      <xdr:spPr>
        <a:xfrm>
          <a:off x="11747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37973</xdr:rowOff>
    </xdr:from>
    <xdr:to>
      <xdr:col>64</xdr:col>
      <xdr:colOff>73025</xdr:colOff>
      <xdr:row>33</xdr:row>
      <xdr:rowOff>109590</xdr:rowOff>
    </xdr:to>
    <xdr:cxnSp macro="">
      <xdr:nvCxnSpPr>
        <xdr:cNvPr id="155" name="直線コネクタ 154"/>
        <xdr:cNvCxnSpPr/>
      </xdr:nvCxnSpPr>
      <xdr:spPr>
        <a:xfrm>
          <a:off x="11798300" y="6295898"/>
          <a:ext cx="762000" cy="24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56" name="n_1aveValue債務償還比率"/>
        <xdr:cNvSpPr txBox="1"/>
      </xdr:nvSpPr>
      <xdr:spPr>
        <a:xfrm>
          <a:off x="13836727" y="58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7" name="n_2aveValue債務償還比率"/>
        <xdr:cNvSpPr txBox="1"/>
      </xdr:nvSpPr>
      <xdr:spPr>
        <a:xfrm>
          <a:off x="130874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32254</xdr:rowOff>
    </xdr:from>
    <xdr:ext cx="469744" cy="259045"/>
    <xdr:sp macro="" textlink="">
      <xdr:nvSpPr>
        <xdr:cNvPr id="158" name="n_3aveValue債務償還比率"/>
        <xdr:cNvSpPr txBox="1"/>
      </xdr:nvSpPr>
      <xdr:spPr>
        <a:xfrm>
          <a:off x="12325427" y="594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59" name="n_4aveValue債務償還比率"/>
        <xdr:cNvSpPr txBox="1"/>
      </xdr:nvSpPr>
      <xdr:spPr>
        <a:xfrm>
          <a:off x="11563427" y="59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170059</xdr:rowOff>
    </xdr:from>
    <xdr:ext cx="469744" cy="259045"/>
    <xdr:sp macro="" textlink="">
      <xdr:nvSpPr>
        <xdr:cNvPr id="160" name="n_1mainValue債務償還比率"/>
        <xdr:cNvSpPr txBox="1"/>
      </xdr:nvSpPr>
      <xdr:spPr>
        <a:xfrm>
          <a:off x="13836727" y="67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159804</xdr:rowOff>
    </xdr:from>
    <xdr:ext cx="469744" cy="259045"/>
    <xdr:sp macro="" textlink="">
      <xdr:nvSpPr>
        <xdr:cNvPr id="161" name="n_2mainValue債務償還比率"/>
        <xdr:cNvSpPr txBox="1"/>
      </xdr:nvSpPr>
      <xdr:spPr>
        <a:xfrm>
          <a:off x="13087427" y="676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151517</xdr:rowOff>
    </xdr:from>
    <xdr:ext cx="469744" cy="259045"/>
    <xdr:sp macro="" textlink="">
      <xdr:nvSpPr>
        <xdr:cNvPr id="162" name="n_3mainValue債務償還比率"/>
        <xdr:cNvSpPr txBox="1"/>
      </xdr:nvSpPr>
      <xdr:spPr>
        <a:xfrm>
          <a:off x="12325427" y="658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79900</xdr:rowOff>
    </xdr:from>
    <xdr:ext cx="469744" cy="259045"/>
    <xdr:sp macro="" textlink="">
      <xdr:nvSpPr>
        <xdr:cNvPr id="163" name="n_4mainValue債務償還比率"/>
        <xdr:cNvSpPr txBox="1"/>
      </xdr:nvSpPr>
      <xdr:spPr>
        <a:xfrm>
          <a:off x="11563427"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25,786
25,461
214.67
20,508,046
19,800,366
615,155
8,367,318
23,112,437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63500</xdr:rowOff>
    </xdr:from>
    <xdr:to>
      <xdr:col>24</xdr:col>
      <xdr:colOff>114300</xdr:colOff>
      <xdr:row>41</xdr:row>
      <xdr:rowOff>165100</xdr:rowOff>
    </xdr:to>
    <xdr:sp macro="" textlink="">
      <xdr:nvSpPr>
        <xdr:cNvPr id="73" name="楕円 72"/>
        <xdr:cNvSpPr/>
      </xdr:nvSpPr>
      <xdr:spPr>
        <a:xfrm>
          <a:off x="4584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149877</xdr:rowOff>
    </xdr:from>
    <xdr:ext cx="405111" cy="259045"/>
    <xdr:sp macro="" textlink="">
      <xdr:nvSpPr>
        <xdr:cNvPr id="74" name="【道路】&#10;有形固定資産減価償却率該当値テキスト"/>
        <xdr:cNvSpPr txBox="1"/>
      </xdr:nvSpPr>
      <xdr:spPr>
        <a:xfrm>
          <a:off x="4673600" y="700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90170</xdr:rowOff>
    </xdr:from>
    <xdr:to>
      <xdr:col>20</xdr:col>
      <xdr:colOff>38100</xdr:colOff>
      <xdr:row>42</xdr:row>
      <xdr:rowOff>20320</xdr:rowOff>
    </xdr:to>
    <xdr:sp macro="" textlink="">
      <xdr:nvSpPr>
        <xdr:cNvPr id="75" name="楕円 74"/>
        <xdr:cNvSpPr/>
      </xdr:nvSpPr>
      <xdr:spPr>
        <a:xfrm>
          <a:off x="3746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114300</xdr:rowOff>
    </xdr:from>
    <xdr:to>
      <xdr:col>24</xdr:col>
      <xdr:colOff>63500</xdr:colOff>
      <xdr:row>41</xdr:row>
      <xdr:rowOff>140970</xdr:rowOff>
    </xdr:to>
    <xdr:cxnSp macro="">
      <xdr:nvCxnSpPr>
        <xdr:cNvPr id="76" name="直線コネクタ 75"/>
        <xdr:cNvCxnSpPr/>
      </xdr:nvCxnSpPr>
      <xdr:spPr>
        <a:xfrm flipV="1">
          <a:off x="3797300" y="71437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84455</xdr:rowOff>
    </xdr:from>
    <xdr:to>
      <xdr:col>15</xdr:col>
      <xdr:colOff>101600</xdr:colOff>
      <xdr:row>42</xdr:row>
      <xdr:rowOff>14605</xdr:rowOff>
    </xdr:to>
    <xdr:sp macro="" textlink="">
      <xdr:nvSpPr>
        <xdr:cNvPr id="77" name="楕円 76"/>
        <xdr:cNvSpPr/>
      </xdr:nvSpPr>
      <xdr:spPr>
        <a:xfrm>
          <a:off x="2857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135255</xdr:rowOff>
    </xdr:from>
    <xdr:to>
      <xdr:col>19</xdr:col>
      <xdr:colOff>177800</xdr:colOff>
      <xdr:row>41</xdr:row>
      <xdr:rowOff>140970</xdr:rowOff>
    </xdr:to>
    <xdr:cxnSp macro="">
      <xdr:nvCxnSpPr>
        <xdr:cNvPr id="78" name="直線コネクタ 77"/>
        <xdr:cNvCxnSpPr/>
      </xdr:nvCxnSpPr>
      <xdr:spPr>
        <a:xfrm>
          <a:off x="2908300" y="71647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78740</xdr:rowOff>
    </xdr:from>
    <xdr:to>
      <xdr:col>10</xdr:col>
      <xdr:colOff>165100</xdr:colOff>
      <xdr:row>42</xdr:row>
      <xdr:rowOff>8890</xdr:rowOff>
    </xdr:to>
    <xdr:sp macro="" textlink="">
      <xdr:nvSpPr>
        <xdr:cNvPr id="79" name="楕円 78"/>
        <xdr:cNvSpPr/>
      </xdr:nvSpPr>
      <xdr:spPr>
        <a:xfrm>
          <a:off x="1968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129540</xdr:rowOff>
    </xdr:from>
    <xdr:to>
      <xdr:col>15</xdr:col>
      <xdr:colOff>50800</xdr:colOff>
      <xdr:row>41</xdr:row>
      <xdr:rowOff>135255</xdr:rowOff>
    </xdr:to>
    <xdr:cxnSp macro="">
      <xdr:nvCxnSpPr>
        <xdr:cNvPr id="80" name="直線コネクタ 79"/>
        <xdr:cNvCxnSpPr/>
      </xdr:nvCxnSpPr>
      <xdr:spPr>
        <a:xfrm>
          <a:off x="2019300" y="71589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84455</xdr:rowOff>
    </xdr:from>
    <xdr:to>
      <xdr:col>6</xdr:col>
      <xdr:colOff>38100</xdr:colOff>
      <xdr:row>42</xdr:row>
      <xdr:rowOff>14605</xdr:rowOff>
    </xdr:to>
    <xdr:sp macro="" textlink="">
      <xdr:nvSpPr>
        <xdr:cNvPr id="81" name="楕円 80"/>
        <xdr:cNvSpPr/>
      </xdr:nvSpPr>
      <xdr:spPr>
        <a:xfrm>
          <a:off x="1079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129540</xdr:rowOff>
    </xdr:from>
    <xdr:to>
      <xdr:col>10</xdr:col>
      <xdr:colOff>114300</xdr:colOff>
      <xdr:row>41</xdr:row>
      <xdr:rowOff>135255</xdr:rowOff>
    </xdr:to>
    <xdr:cxnSp macro="">
      <xdr:nvCxnSpPr>
        <xdr:cNvPr id="82" name="直線コネクタ 81"/>
        <xdr:cNvCxnSpPr/>
      </xdr:nvCxnSpPr>
      <xdr:spPr>
        <a:xfrm flipV="1">
          <a:off x="1130300" y="71589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11447</xdr:rowOff>
    </xdr:from>
    <xdr:ext cx="405111" cy="259045"/>
    <xdr:sp macro="" textlink="">
      <xdr:nvSpPr>
        <xdr:cNvPr id="87" name="n_1mainValue【道路】&#10;有形固定資産減価償却率"/>
        <xdr:cNvSpPr txBox="1"/>
      </xdr:nvSpPr>
      <xdr:spPr>
        <a:xfrm>
          <a:off x="35820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5732</xdr:rowOff>
    </xdr:from>
    <xdr:ext cx="405111" cy="259045"/>
    <xdr:sp macro="" textlink="">
      <xdr:nvSpPr>
        <xdr:cNvPr id="88" name="n_2mainValue【道路】&#10;有形固定資産減価償却率"/>
        <xdr:cNvSpPr txBox="1"/>
      </xdr:nvSpPr>
      <xdr:spPr>
        <a:xfrm>
          <a:off x="270574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17</xdr:rowOff>
    </xdr:from>
    <xdr:ext cx="405111" cy="259045"/>
    <xdr:sp macro="" textlink="">
      <xdr:nvSpPr>
        <xdr:cNvPr id="89" name="n_3mainValue【道路】&#10;有形固定資産減価償却率"/>
        <xdr:cNvSpPr txBox="1"/>
      </xdr:nvSpPr>
      <xdr:spPr>
        <a:xfrm>
          <a:off x="18167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5732</xdr:rowOff>
    </xdr:from>
    <xdr:ext cx="405111" cy="259045"/>
    <xdr:sp macro="" textlink="">
      <xdr:nvSpPr>
        <xdr:cNvPr id="90" name="n_4mainValue【道路】&#10;有形固定資産減価償却率"/>
        <xdr:cNvSpPr txBox="1"/>
      </xdr:nvSpPr>
      <xdr:spPr>
        <a:xfrm>
          <a:off x="92774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xdr:cNvSpPr txBox="1"/>
      </xdr:nvSpPr>
      <xdr:spPr>
        <a:xfrm>
          <a:off x="10515600" y="66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8386</xdr:rowOff>
    </xdr:from>
    <xdr:to>
      <xdr:col>55</xdr:col>
      <xdr:colOff>50800</xdr:colOff>
      <xdr:row>38</xdr:row>
      <xdr:rowOff>109986</xdr:rowOff>
    </xdr:to>
    <xdr:sp macro="" textlink="">
      <xdr:nvSpPr>
        <xdr:cNvPr id="132" name="楕円 131"/>
        <xdr:cNvSpPr/>
      </xdr:nvSpPr>
      <xdr:spPr>
        <a:xfrm>
          <a:off x="10426700" y="65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31263</xdr:rowOff>
    </xdr:from>
    <xdr:ext cx="534377" cy="259045"/>
    <xdr:sp macro="" textlink="">
      <xdr:nvSpPr>
        <xdr:cNvPr id="133" name="【道路】&#10;一人当たり延長該当値テキスト"/>
        <xdr:cNvSpPr txBox="1"/>
      </xdr:nvSpPr>
      <xdr:spPr>
        <a:xfrm>
          <a:off x="10515600" y="63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18804</xdr:rowOff>
    </xdr:from>
    <xdr:to>
      <xdr:col>50</xdr:col>
      <xdr:colOff>165100</xdr:colOff>
      <xdr:row>38</xdr:row>
      <xdr:rowOff>120404</xdr:rowOff>
    </xdr:to>
    <xdr:sp macro="" textlink="">
      <xdr:nvSpPr>
        <xdr:cNvPr id="134" name="楕円 133"/>
        <xdr:cNvSpPr/>
      </xdr:nvSpPr>
      <xdr:spPr>
        <a:xfrm>
          <a:off x="9588500" y="653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59186</xdr:rowOff>
    </xdr:from>
    <xdr:to>
      <xdr:col>55</xdr:col>
      <xdr:colOff>0</xdr:colOff>
      <xdr:row>38</xdr:row>
      <xdr:rowOff>69604</xdr:rowOff>
    </xdr:to>
    <xdr:cxnSp macro="">
      <xdr:nvCxnSpPr>
        <xdr:cNvPr id="135" name="直線コネクタ 134"/>
        <xdr:cNvCxnSpPr/>
      </xdr:nvCxnSpPr>
      <xdr:spPr>
        <a:xfrm flipV="1">
          <a:off x="9639300" y="6574286"/>
          <a:ext cx="8382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26216</xdr:rowOff>
    </xdr:from>
    <xdr:to>
      <xdr:col>46</xdr:col>
      <xdr:colOff>38100</xdr:colOff>
      <xdr:row>38</xdr:row>
      <xdr:rowOff>127816</xdr:rowOff>
    </xdr:to>
    <xdr:sp macro="" textlink="">
      <xdr:nvSpPr>
        <xdr:cNvPr id="136" name="楕円 135"/>
        <xdr:cNvSpPr/>
      </xdr:nvSpPr>
      <xdr:spPr>
        <a:xfrm>
          <a:off x="8699500" y="654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69604</xdr:rowOff>
    </xdr:from>
    <xdr:to>
      <xdr:col>50</xdr:col>
      <xdr:colOff>114300</xdr:colOff>
      <xdr:row>38</xdr:row>
      <xdr:rowOff>77016</xdr:rowOff>
    </xdr:to>
    <xdr:cxnSp macro="">
      <xdr:nvCxnSpPr>
        <xdr:cNvPr id="137" name="直線コネクタ 136"/>
        <xdr:cNvCxnSpPr/>
      </xdr:nvCxnSpPr>
      <xdr:spPr>
        <a:xfrm flipV="1">
          <a:off x="8750300" y="6584704"/>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76149</xdr:rowOff>
    </xdr:from>
    <xdr:to>
      <xdr:col>41</xdr:col>
      <xdr:colOff>101600</xdr:colOff>
      <xdr:row>39</xdr:row>
      <xdr:rowOff>6299</xdr:rowOff>
    </xdr:to>
    <xdr:sp macro="" textlink="">
      <xdr:nvSpPr>
        <xdr:cNvPr id="138" name="楕円 137"/>
        <xdr:cNvSpPr/>
      </xdr:nvSpPr>
      <xdr:spPr>
        <a:xfrm>
          <a:off x="7810500" y="65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77016</xdr:rowOff>
    </xdr:from>
    <xdr:to>
      <xdr:col>45</xdr:col>
      <xdr:colOff>177800</xdr:colOff>
      <xdr:row>38</xdr:row>
      <xdr:rowOff>126949</xdr:rowOff>
    </xdr:to>
    <xdr:cxnSp macro="">
      <xdr:nvCxnSpPr>
        <xdr:cNvPr id="139" name="直線コネクタ 138"/>
        <xdr:cNvCxnSpPr/>
      </xdr:nvCxnSpPr>
      <xdr:spPr>
        <a:xfrm flipV="1">
          <a:off x="7861300" y="6592116"/>
          <a:ext cx="889000" cy="4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88395</xdr:rowOff>
    </xdr:from>
    <xdr:to>
      <xdr:col>36</xdr:col>
      <xdr:colOff>165100</xdr:colOff>
      <xdr:row>39</xdr:row>
      <xdr:rowOff>18545</xdr:rowOff>
    </xdr:to>
    <xdr:sp macro="" textlink="">
      <xdr:nvSpPr>
        <xdr:cNvPr id="140" name="楕円 139"/>
        <xdr:cNvSpPr/>
      </xdr:nvSpPr>
      <xdr:spPr>
        <a:xfrm>
          <a:off x="6921500" y="660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126949</xdr:rowOff>
    </xdr:from>
    <xdr:to>
      <xdr:col>41</xdr:col>
      <xdr:colOff>50800</xdr:colOff>
      <xdr:row>38</xdr:row>
      <xdr:rowOff>139195</xdr:rowOff>
    </xdr:to>
    <xdr:cxnSp macro="">
      <xdr:nvCxnSpPr>
        <xdr:cNvPr id="141" name="直線コネクタ 140"/>
        <xdr:cNvCxnSpPr/>
      </xdr:nvCxnSpPr>
      <xdr:spPr>
        <a:xfrm flipV="1">
          <a:off x="6972300" y="6642049"/>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xdr:cNvSpPr txBox="1"/>
      </xdr:nvSpPr>
      <xdr:spPr>
        <a:xfrm>
          <a:off x="9359411" y="67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xdr:cNvSpPr txBox="1"/>
      </xdr:nvSpPr>
      <xdr:spPr>
        <a:xfrm>
          <a:off x="8483111" y="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xdr:cNvSpPr txBox="1"/>
      </xdr:nvSpPr>
      <xdr:spPr>
        <a:xfrm>
          <a:off x="7594111" y="68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xdr:cNvSpPr txBox="1"/>
      </xdr:nvSpPr>
      <xdr:spPr>
        <a:xfrm>
          <a:off x="6705111" y="68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136930</xdr:rowOff>
    </xdr:from>
    <xdr:ext cx="534377" cy="259045"/>
    <xdr:sp macro="" textlink="">
      <xdr:nvSpPr>
        <xdr:cNvPr id="146" name="n_1mainValue【道路】&#10;一人当たり延長"/>
        <xdr:cNvSpPr txBox="1"/>
      </xdr:nvSpPr>
      <xdr:spPr>
        <a:xfrm>
          <a:off x="9359411" y="630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144344</xdr:rowOff>
    </xdr:from>
    <xdr:ext cx="534377" cy="259045"/>
    <xdr:sp macro="" textlink="">
      <xdr:nvSpPr>
        <xdr:cNvPr id="147" name="n_2mainValue【道路】&#10;一人当たり延長"/>
        <xdr:cNvSpPr txBox="1"/>
      </xdr:nvSpPr>
      <xdr:spPr>
        <a:xfrm>
          <a:off x="8483111" y="63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22826</xdr:rowOff>
    </xdr:from>
    <xdr:ext cx="534377" cy="259045"/>
    <xdr:sp macro="" textlink="">
      <xdr:nvSpPr>
        <xdr:cNvPr id="148" name="n_3mainValue【道路】&#10;一人当たり延長"/>
        <xdr:cNvSpPr txBox="1"/>
      </xdr:nvSpPr>
      <xdr:spPr>
        <a:xfrm>
          <a:off x="7594111" y="636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35073</xdr:rowOff>
    </xdr:from>
    <xdr:ext cx="534377" cy="259045"/>
    <xdr:sp macro="" textlink="">
      <xdr:nvSpPr>
        <xdr:cNvPr id="149" name="n_4mainValue【道路】&#10;一人当たり延長"/>
        <xdr:cNvSpPr txBox="1"/>
      </xdr:nvSpPr>
      <xdr:spPr>
        <a:xfrm>
          <a:off x="6705111" y="63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91" name="楕円 190"/>
        <xdr:cNvSpPr/>
      </xdr:nvSpPr>
      <xdr:spPr>
        <a:xfrm>
          <a:off x="4584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78212</xdr:rowOff>
    </xdr:from>
    <xdr:ext cx="405111" cy="259045"/>
    <xdr:sp macro="" textlink="">
      <xdr:nvSpPr>
        <xdr:cNvPr id="192" name="【橋りょう・トンネル】&#10;有形固定資産減価償却率該当値テキスト"/>
        <xdr:cNvSpPr txBox="1"/>
      </xdr:nvSpPr>
      <xdr:spPr>
        <a:xfrm>
          <a:off x="4673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22678</xdr:rowOff>
    </xdr:from>
    <xdr:to>
      <xdr:col>20</xdr:col>
      <xdr:colOff>38100</xdr:colOff>
      <xdr:row>59</xdr:row>
      <xdr:rowOff>124278</xdr:rowOff>
    </xdr:to>
    <xdr:sp macro="" textlink="">
      <xdr:nvSpPr>
        <xdr:cNvPr id="193" name="楕円 192"/>
        <xdr:cNvSpPr/>
      </xdr:nvSpPr>
      <xdr:spPr>
        <a:xfrm>
          <a:off x="3746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73478</xdr:rowOff>
    </xdr:from>
    <xdr:to>
      <xdr:col>24</xdr:col>
      <xdr:colOff>63500</xdr:colOff>
      <xdr:row>59</xdr:row>
      <xdr:rowOff>106135</xdr:rowOff>
    </xdr:to>
    <xdr:cxnSp macro="">
      <xdr:nvCxnSpPr>
        <xdr:cNvPr id="194" name="直線コネクタ 193"/>
        <xdr:cNvCxnSpPr/>
      </xdr:nvCxnSpPr>
      <xdr:spPr>
        <a:xfrm>
          <a:off x="3797300" y="10189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161472</xdr:rowOff>
    </xdr:from>
    <xdr:to>
      <xdr:col>15</xdr:col>
      <xdr:colOff>101600</xdr:colOff>
      <xdr:row>59</xdr:row>
      <xdr:rowOff>91622</xdr:rowOff>
    </xdr:to>
    <xdr:sp macro="" textlink="">
      <xdr:nvSpPr>
        <xdr:cNvPr id="195" name="楕円 194"/>
        <xdr:cNvSpPr/>
      </xdr:nvSpPr>
      <xdr:spPr>
        <a:xfrm>
          <a:off x="2857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40822</xdr:rowOff>
    </xdr:from>
    <xdr:to>
      <xdr:col>19</xdr:col>
      <xdr:colOff>177800</xdr:colOff>
      <xdr:row>59</xdr:row>
      <xdr:rowOff>73478</xdr:rowOff>
    </xdr:to>
    <xdr:cxnSp macro="">
      <xdr:nvCxnSpPr>
        <xdr:cNvPr id="196" name="直線コネクタ 195"/>
        <xdr:cNvCxnSpPr/>
      </xdr:nvCxnSpPr>
      <xdr:spPr>
        <a:xfrm>
          <a:off x="2908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130447</xdr:rowOff>
    </xdr:from>
    <xdr:to>
      <xdr:col>10</xdr:col>
      <xdr:colOff>165100</xdr:colOff>
      <xdr:row>59</xdr:row>
      <xdr:rowOff>60597</xdr:rowOff>
    </xdr:to>
    <xdr:sp macro="" textlink="">
      <xdr:nvSpPr>
        <xdr:cNvPr id="197" name="楕円 196"/>
        <xdr:cNvSpPr/>
      </xdr:nvSpPr>
      <xdr:spPr>
        <a:xfrm>
          <a:off x="1968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9797</xdr:rowOff>
    </xdr:from>
    <xdr:to>
      <xdr:col>15</xdr:col>
      <xdr:colOff>50800</xdr:colOff>
      <xdr:row>59</xdr:row>
      <xdr:rowOff>40822</xdr:rowOff>
    </xdr:to>
    <xdr:cxnSp macro="">
      <xdr:nvCxnSpPr>
        <xdr:cNvPr id="198" name="直線コネクタ 197"/>
        <xdr:cNvCxnSpPr/>
      </xdr:nvCxnSpPr>
      <xdr:spPr>
        <a:xfrm>
          <a:off x="2019300" y="101253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58601</xdr:rowOff>
    </xdr:from>
    <xdr:to>
      <xdr:col>6</xdr:col>
      <xdr:colOff>38100</xdr:colOff>
      <xdr:row>59</xdr:row>
      <xdr:rowOff>160201</xdr:rowOff>
    </xdr:to>
    <xdr:sp macro="" textlink="">
      <xdr:nvSpPr>
        <xdr:cNvPr id="199" name="楕円 198"/>
        <xdr:cNvSpPr/>
      </xdr:nvSpPr>
      <xdr:spPr>
        <a:xfrm>
          <a:off x="1079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9797</xdr:rowOff>
    </xdr:from>
    <xdr:to>
      <xdr:col>10</xdr:col>
      <xdr:colOff>114300</xdr:colOff>
      <xdr:row>59</xdr:row>
      <xdr:rowOff>109401</xdr:rowOff>
    </xdr:to>
    <xdr:cxnSp macro="">
      <xdr:nvCxnSpPr>
        <xdr:cNvPr id="200" name="直線コネクタ 199"/>
        <xdr:cNvCxnSpPr/>
      </xdr:nvCxnSpPr>
      <xdr:spPr>
        <a:xfrm flipV="1">
          <a:off x="1130300" y="10125347"/>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140805</xdr:rowOff>
    </xdr:from>
    <xdr:ext cx="405111" cy="259045"/>
    <xdr:sp macro="" textlink="">
      <xdr:nvSpPr>
        <xdr:cNvPr id="205" name="n_1mainValue【橋りょう・トンネル】&#10;有形固定資産減価償却率"/>
        <xdr:cNvSpPr txBox="1"/>
      </xdr:nvSpPr>
      <xdr:spPr>
        <a:xfrm>
          <a:off x="3582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206" name="n_2main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77124</xdr:rowOff>
    </xdr:from>
    <xdr:ext cx="405111" cy="259045"/>
    <xdr:sp macro="" textlink="">
      <xdr:nvSpPr>
        <xdr:cNvPr id="207" name="n_3mainValue【橋りょう・トンネル】&#10;有形固定資産減価償却率"/>
        <xdr:cNvSpPr txBox="1"/>
      </xdr:nvSpPr>
      <xdr:spPr>
        <a:xfrm>
          <a:off x="18167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5278</xdr:rowOff>
    </xdr:from>
    <xdr:ext cx="405111" cy="259045"/>
    <xdr:sp macro="" textlink="">
      <xdr:nvSpPr>
        <xdr:cNvPr id="208" name="n_4mainValue【橋りょう・トンネル】&#10;有形固定資産減価償却率"/>
        <xdr:cNvSpPr txBox="1"/>
      </xdr:nvSpPr>
      <xdr:spPr>
        <a:xfrm>
          <a:off x="927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55773</xdr:rowOff>
    </xdr:from>
    <xdr:to>
      <xdr:col>55</xdr:col>
      <xdr:colOff>50800</xdr:colOff>
      <xdr:row>60</xdr:row>
      <xdr:rowOff>157373</xdr:rowOff>
    </xdr:to>
    <xdr:sp macro="" textlink="">
      <xdr:nvSpPr>
        <xdr:cNvPr id="250" name="楕円 249"/>
        <xdr:cNvSpPr/>
      </xdr:nvSpPr>
      <xdr:spPr>
        <a:xfrm>
          <a:off x="10426700" y="103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78650</xdr:rowOff>
    </xdr:from>
    <xdr:ext cx="599010" cy="259045"/>
    <xdr:sp macro="" textlink="">
      <xdr:nvSpPr>
        <xdr:cNvPr id="251" name="【橋りょう・トンネル】&#10;一人当たり有形固定資産（償却資産）額該当値テキスト"/>
        <xdr:cNvSpPr txBox="1"/>
      </xdr:nvSpPr>
      <xdr:spPr>
        <a:xfrm>
          <a:off x="10515600" y="1019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70177</xdr:rowOff>
    </xdr:from>
    <xdr:to>
      <xdr:col>50</xdr:col>
      <xdr:colOff>165100</xdr:colOff>
      <xdr:row>61</xdr:row>
      <xdr:rowOff>327</xdr:rowOff>
    </xdr:to>
    <xdr:sp macro="" textlink="">
      <xdr:nvSpPr>
        <xdr:cNvPr id="252" name="楕円 251"/>
        <xdr:cNvSpPr/>
      </xdr:nvSpPr>
      <xdr:spPr>
        <a:xfrm>
          <a:off x="9588500" y="103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106573</xdr:rowOff>
    </xdr:from>
    <xdr:to>
      <xdr:col>55</xdr:col>
      <xdr:colOff>0</xdr:colOff>
      <xdr:row>60</xdr:row>
      <xdr:rowOff>120977</xdr:rowOff>
    </xdr:to>
    <xdr:cxnSp macro="">
      <xdr:nvCxnSpPr>
        <xdr:cNvPr id="253" name="直線コネクタ 252"/>
        <xdr:cNvCxnSpPr/>
      </xdr:nvCxnSpPr>
      <xdr:spPr>
        <a:xfrm flipV="1">
          <a:off x="9639300" y="10393573"/>
          <a:ext cx="838200" cy="1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83739</xdr:rowOff>
    </xdr:from>
    <xdr:to>
      <xdr:col>46</xdr:col>
      <xdr:colOff>38100</xdr:colOff>
      <xdr:row>61</xdr:row>
      <xdr:rowOff>13889</xdr:rowOff>
    </xdr:to>
    <xdr:sp macro="" textlink="">
      <xdr:nvSpPr>
        <xdr:cNvPr id="254" name="楕円 253"/>
        <xdr:cNvSpPr/>
      </xdr:nvSpPr>
      <xdr:spPr>
        <a:xfrm>
          <a:off x="8699500" y="103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120977</xdr:rowOff>
    </xdr:from>
    <xdr:to>
      <xdr:col>50</xdr:col>
      <xdr:colOff>114300</xdr:colOff>
      <xdr:row>60</xdr:row>
      <xdr:rowOff>134539</xdr:rowOff>
    </xdr:to>
    <xdr:cxnSp macro="">
      <xdr:nvCxnSpPr>
        <xdr:cNvPr id="255" name="直線コネクタ 254"/>
        <xdr:cNvCxnSpPr/>
      </xdr:nvCxnSpPr>
      <xdr:spPr>
        <a:xfrm flipV="1">
          <a:off x="8750300" y="10407977"/>
          <a:ext cx="889000" cy="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103147</xdr:rowOff>
    </xdr:from>
    <xdr:to>
      <xdr:col>41</xdr:col>
      <xdr:colOff>101600</xdr:colOff>
      <xdr:row>61</xdr:row>
      <xdr:rowOff>33297</xdr:rowOff>
    </xdr:to>
    <xdr:sp macro="" textlink="">
      <xdr:nvSpPr>
        <xdr:cNvPr id="256" name="楕円 255"/>
        <xdr:cNvSpPr/>
      </xdr:nvSpPr>
      <xdr:spPr>
        <a:xfrm>
          <a:off x="7810500" y="103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134539</xdr:rowOff>
    </xdr:from>
    <xdr:to>
      <xdr:col>45</xdr:col>
      <xdr:colOff>177800</xdr:colOff>
      <xdr:row>60</xdr:row>
      <xdr:rowOff>153947</xdr:rowOff>
    </xdr:to>
    <xdr:cxnSp macro="">
      <xdr:nvCxnSpPr>
        <xdr:cNvPr id="257" name="直線コネクタ 256"/>
        <xdr:cNvCxnSpPr/>
      </xdr:nvCxnSpPr>
      <xdr:spPr>
        <a:xfrm flipV="1">
          <a:off x="7861300" y="10421539"/>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13401</xdr:rowOff>
    </xdr:from>
    <xdr:to>
      <xdr:col>36</xdr:col>
      <xdr:colOff>165100</xdr:colOff>
      <xdr:row>62</xdr:row>
      <xdr:rowOff>115001</xdr:rowOff>
    </xdr:to>
    <xdr:sp macro="" textlink="">
      <xdr:nvSpPr>
        <xdr:cNvPr id="258" name="楕円 257"/>
        <xdr:cNvSpPr/>
      </xdr:nvSpPr>
      <xdr:spPr>
        <a:xfrm>
          <a:off x="6921500" y="1064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153947</xdr:rowOff>
    </xdr:from>
    <xdr:to>
      <xdr:col>41</xdr:col>
      <xdr:colOff>50800</xdr:colOff>
      <xdr:row>62</xdr:row>
      <xdr:rowOff>64201</xdr:rowOff>
    </xdr:to>
    <xdr:cxnSp macro="">
      <xdr:nvCxnSpPr>
        <xdr:cNvPr id="259" name="直線コネクタ 258"/>
        <xdr:cNvCxnSpPr/>
      </xdr:nvCxnSpPr>
      <xdr:spPr>
        <a:xfrm flipV="1">
          <a:off x="6972300" y="10440947"/>
          <a:ext cx="889000" cy="25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16854</xdr:rowOff>
    </xdr:from>
    <xdr:ext cx="599010" cy="259045"/>
    <xdr:sp macro="" textlink="">
      <xdr:nvSpPr>
        <xdr:cNvPr id="264" name="n_1mainValue【橋りょう・トンネル】&#10;一人当たり有形固定資産（償却資産）額"/>
        <xdr:cNvSpPr txBox="1"/>
      </xdr:nvSpPr>
      <xdr:spPr>
        <a:xfrm>
          <a:off x="9327095" y="1013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30416</xdr:rowOff>
    </xdr:from>
    <xdr:ext cx="599010" cy="259045"/>
    <xdr:sp macro="" textlink="">
      <xdr:nvSpPr>
        <xdr:cNvPr id="265" name="n_2mainValue【橋りょう・トンネル】&#10;一人当たり有形固定資産（償却資産）額"/>
        <xdr:cNvSpPr txBox="1"/>
      </xdr:nvSpPr>
      <xdr:spPr>
        <a:xfrm>
          <a:off x="8450795" y="101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49824</xdr:rowOff>
    </xdr:from>
    <xdr:ext cx="599010" cy="259045"/>
    <xdr:sp macro="" textlink="">
      <xdr:nvSpPr>
        <xdr:cNvPr id="266" name="n_3mainValue【橋りょう・トンネル】&#10;一人当たり有形固定資産（償却資産）額"/>
        <xdr:cNvSpPr txBox="1"/>
      </xdr:nvSpPr>
      <xdr:spPr>
        <a:xfrm>
          <a:off x="7561795" y="1016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131528</xdr:rowOff>
    </xdr:from>
    <xdr:ext cx="599010" cy="259045"/>
    <xdr:sp macro="" textlink="">
      <xdr:nvSpPr>
        <xdr:cNvPr id="267" name="n_4mainValue【橋りょう・トンネル】&#10;一人当たり有形固定資産（償却資産）額"/>
        <xdr:cNvSpPr txBox="1"/>
      </xdr:nvSpPr>
      <xdr:spPr>
        <a:xfrm>
          <a:off x="6672795" y="1041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166370</xdr:rowOff>
    </xdr:from>
    <xdr:to>
      <xdr:col>24</xdr:col>
      <xdr:colOff>114300</xdr:colOff>
      <xdr:row>83</xdr:row>
      <xdr:rowOff>96520</xdr:rowOff>
    </xdr:to>
    <xdr:sp macro="" textlink="">
      <xdr:nvSpPr>
        <xdr:cNvPr id="308" name="楕円 307"/>
        <xdr:cNvSpPr/>
      </xdr:nvSpPr>
      <xdr:spPr>
        <a:xfrm>
          <a:off x="45847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144797</xdr:rowOff>
    </xdr:from>
    <xdr:ext cx="405111" cy="259045"/>
    <xdr:sp macro="" textlink="">
      <xdr:nvSpPr>
        <xdr:cNvPr id="309" name="【公営住宅】&#10;有形固定資産減価償却率該当値テキスト"/>
        <xdr:cNvSpPr txBox="1"/>
      </xdr:nvSpPr>
      <xdr:spPr>
        <a:xfrm>
          <a:off x="4673600"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310" name="楕円 309"/>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15239</xdr:rowOff>
    </xdr:from>
    <xdr:to>
      <xdr:col>24</xdr:col>
      <xdr:colOff>63500</xdr:colOff>
      <xdr:row>83</xdr:row>
      <xdr:rowOff>45720</xdr:rowOff>
    </xdr:to>
    <xdr:cxnSp macro="">
      <xdr:nvCxnSpPr>
        <xdr:cNvPr id="311" name="直線コネクタ 310"/>
        <xdr:cNvCxnSpPr/>
      </xdr:nvCxnSpPr>
      <xdr:spPr>
        <a:xfrm>
          <a:off x="3797300" y="142455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107314</xdr:rowOff>
    </xdr:from>
    <xdr:to>
      <xdr:col>15</xdr:col>
      <xdr:colOff>101600</xdr:colOff>
      <xdr:row>83</xdr:row>
      <xdr:rowOff>37464</xdr:rowOff>
    </xdr:to>
    <xdr:sp macro="" textlink="">
      <xdr:nvSpPr>
        <xdr:cNvPr id="312" name="楕円 311"/>
        <xdr:cNvSpPr/>
      </xdr:nvSpPr>
      <xdr:spPr>
        <a:xfrm>
          <a:off x="2857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158114</xdr:rowOff>
    </xdr:from>
    <xdr:to>
      <xdr:col>19</xdr:col>
      <xdr:colOff>177800</xdr:colOff>
      <xdr:row>83</xdr:row>
      <xdr:rowOff>15239</xdr:rowOff>
    </xdr:to>
    <xdr:cxnSp macro="">
      <xdr:nvCxnSpPr>
        <xdr:cNvPr id="313" name="直線コネクタ 312"/>
        <xdr:cNvCxnSpPr/>
      </xdr:nvCxnSpPr>
      <xdr:spPr>
        <a:xfrm>
          <a:off x="2908300" y="142170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113030</xdr:rowOff>
    </xdr:from>
    <xdr:to>
      <xdr:col>10</xdr:col>
      <xdr:colOff>165100</xdr:colOff>
      <xdr:row>83</xdr:row>
      <xdr:rowOff>43180</xdr:rowOff>
    </xdr:to>
    <xdr:sp macro="" textlink="">
      <xdr:nvSpPr>
        <xdr:cNvPr id="314" name="楕円 313"/>
        <xdr:cNvSpPr/>
      </xdr:nvSpPr>
      <xdr:spPr>
        <a:xfrm>
          <a:off x="1968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158114</xdr:rowOff>
    </xdr:from>
    <xdr:to>
      <xdr:col>15</xdr:col>
      <xdr:colOff>50800</xdr:colOff>
      <xdr:row>82</xdr:row>
      <xdr:rowOff>163830</xdr:rowOff>
    </xdr:to>
    <xdr:cxnSp macro="">
      <xdr:nvCxnSpPr>
        <xdr:cNvPr id="315" name="直線コネクタ 314"/>
        <xdr:cNvCxnSpPr/>
      </xdr:nvCxnSpPr>
      <xdr:spPr>
        <a:xfrm flipV="1">
          <a:off x="2019300" y="142170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23495</xdr:rowOff>
    </xdr:from>
    <xdr:to>
      <xdr:col>6</xdr:col>
      <xdr:colOff>38100</xdr:colOff>
      <xdr:row>83</xdr:row>
      <xdr:rowOff>125095</xdr:rowOff>
    </xdr:to>
    <xdr:sp macro="" textlink="">
      <xdr:nvSpPr>
        <xdr:cNvPr id="316" name="楕円 315"/>
        <xdr:cNvSpPr/>
      </xdr:nvSpPr>
      <xdr:spPr>
        <a:xfrm>
          <a:off x="1079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163830</xdr:rowOff>
    </xdr:from>
    <xdr:to>
      <xdr:col>10</xdr:col>
      <xdr:colOff>114300</xdr:colOff>
      <xdr:row>83</xdr:row>
      <xdr:rowOff>74295</xdr:rowOff>
    </xdr:to>
    <xdr:cxnSp macro="">
      <xdr:nvCxnSpPr>
        <xdr:cNvPr id="317" name="直線コネクタ 316"/>
        <xdr:cNvCxnSpPr/>
      </xdr:nvCxnSpPr>
      <xdr:spPr>
        <a:xfrm flipV="1">
          <a:off x="1130300" y="1422273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57166</xdr:rowOff>
    </xdr:from>
    <xdr:ext cx="405111" cy="259045"/>
    <xdr:sp macro="" textlink="">
      <xdr:nvSpPr>
        <xdr:cNvPr id="322" name="n_1mainValue【公営住宅】&#10;有形固定資産減価償却率"/>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28591</xdr:rowOff>
    </xdr:from>
    <xdr:ext cx="405111" cy="259045"/>
    <xdr:sp macro="" textlink="">
      <xdr:nvSpPr>
        <xdr:cNvPr id="323" name="n_2mainValue【公営住宅】&#10;有形固定資産減価償却率"/>
        <xdr:cNvSpPr txBox="1"/>
      </xdr:nvSpPr>
      <xdr:spPr>
        <a:xfrm>
          <a:off x="2705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34307</xdr:rowOff>
    </xdr:from>
    <xdr:ext cx="405111" cy="259045"/>
    <xdr:sp macro="" textlink="">
      <xdr:nvSpPr>
        <xdr:cNvPr id="324" name="n_3mainValue【公営住宅】&#10;有形固定資産減価償却率"/>
        <xdr:cNvSpPr txBox="1"/>
      </xdr:nvSpPr>
      <xdr:spPr>
        <a:xfrm>
          <a:off x="1816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116222</xdr:rowOff>
    </xdr:from>
    <xdr:ext cx="405111" cy="259045"/>
    <xdr:sp macro="" textlink="">
      <xdr:nvSpPr>
        <xdr:cNvPr id="325" name="n_4mainValue【公営住宅】&#10;有形固定資産減価償却率"/>
        <xdr:cNvSpPr txBox="1"/>
      </xdr:nvSpPr>
      <xdr:spPr>
        <a:xfrm>
          <a:off x="927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146177</xdr:rowOff>
    </xdr:from>
    <xdr:to>
      <xdr:col>55</xdr:col>
      <xdr:colOff>50800</xdr:colOff>
      <xdr:row>85</xdr:row>
      <xdr:rowOff>76327</xdr:rowOff>
    </xdr:to>
    <xdr:sp macro="" textlink="">
      <xdr:nvSpPr>
        <xdr:cNvPr id="365" name="楕円 364"/>
        <xdr:cNvSpPr/>
      </xdr:nvSpPr>
      <xdr:spPr>
        <a:xfrm>
          <a:off x="10426700" y="145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124604</xdr:rowOff>
    </xdr:from>
    <xdr:ext cx="469744" cy="259045"/>
    <xdr:sp macro="" textlink="">
      <xdr:nvSpPr>
        <xdr:cNvPr id="366" name="【公営住宅】&#10;一人当たり面積該当値テキスト"/>
        <xdr:cNvSpPr txBox="1"/>
      </xdr:nvSpPr>
      <xdr:spPr>
        <a:xfrm>
          <a:off x="10515600" y="1452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149988</xdr:rowOff>
    </xdr:from>
    <xdr:to>
      <xdr:col>50</xdr:col>
      <xdr:colOff>165100</xdr:colOff>
      <xdr:row>85</xdr:row>
      <xdr:rowOff>80138</xdr:rowOff>
    </xdr:to>
    <xdr:sp macro="" textlink="">
      <xdr:nvSpPr>
        <xdr:cNvPr id="367" name="楕円 366"/>
        <xdr:cNvSpPr/>
      </xdr:nvSpPr>
      <xdr:spPr>
        <a:xfrm>
          <a:off x="9588500" y="145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25527</xdr:rowOff>
    </xdr:from>
    <xdr:to>
      <xdr:col>55</xdr:col>
      <xdr:colOff>0</xdr:colOff>
      <xdr:row>85</xdr:row>
      <xdr:rowOff>29338</xdr:rowOff>
    </xdr:to>
    <xdr:cxnSp macro="">
      <xdr:nvCxnSpPr>
        <xdr:cNvPr id="368" name="直線コネクタ 367"/>
        <xdr:cNvCxnSpPr/>
      </xdr:nvCxnSpPr>
      <xdr:spPr>
        <a:xfrm flipV="1">
          <a:off x="9639300" y="14598777"/>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153036</xdr:rowOff>
    </xdr:from>
    <xdr:to>
      <xdr:col>46</xdr:col>
      <xdr:colOff>38100</xdr:colOff>
      <xdr:row>85</xdr:row>
      <xdr:rowOff>83186</xdr:rowOff>
    </xdr:to>
    <xdr:sp macro="" textlink="">
      <xdr:nvSpPr>
        <xdr:cNvPr id="369" name="楕円 368"/>
        <xdr:cNvSpPr/>
      </xdr:nvSpPr>
      <xdr:spPr>
        <a:xfrm>
          <a:off x="8699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29338</xdr:rowOff>
    </xdr:from>
    <xdr:to>
      <xdr:col>50</xdr:col>
      <xdr:colOff>114300</xdr:colOff>
      <xdr:row>85</xdr:row>
      <xdr:rowOff>32386</xdr:rowOff>
    </xdr:to>
    <xdr:cxnSp macro="">
      <xdr:nvCxnSpPr>
        <xdr:cNvPr id="370" name="直線コネクタ 369"/>
        <xdr:cNvCxnSpPr/>
      </xdr:nvCxnSpPr>
      <xdr:spPr>
        <a:xfrm flipV="1">
          <a:off x="8750300" y="1460258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145035</xdr:rowOff>
    </xdr:from>
    <xdr:to>
      <xdr:col>41</xdr:col>
      <xdr:colOff>101600</xdr:colOff>
      <xdr:row>85</xdr:row>
      <xdr:rowOff>75185</xdr:rowOff>
    </xdr:to>
    <xdr:sp macro="" textlink="">
      <xdr:nvSpPr>
        <xdr:cNvPr id="371" name="楕円 370"/>
        <xdr:cNvSpPr/>
      </xdr:nvSpPr>
      <xdr:spPr>
        <a:xfrm>
          <a:off x="7810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24385</xdr:rowOff>
    </xdr:from>
    <xdr:to>
      <xdr:col>45</xdr:col>
      <xdr:colOff>177800</xdr:colOff>
      <xdr:row>85</xdr:row>
      <xdr:rowOff>32386</xdr:rowOff>
    </xdr:to>
    <xdr:cxnSp macro="">
      <xdr:nvCxnSpPr>
        <xdr:cNvPr id="372" name="直線コネクタ 371"/>
        <xdr:cNvCxnSpPr/>
      </xdr:nvCxnSpPr>
      <xdr:spPr>
        <a:xfrm>
          <a:off x="7861300" y="1459763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166751</xdr:rowOff>
    </xdr:from>
    <xdr:to>
      <xdr:col>36</xdr:col>
      <xdr:colOff>165100</xdr:colOff>
      <xdr:row>85</xdr:row>
      <xdr:rowOff>96901</xdr:rowOff>
    </xdr:to>
    <xdr:sp macro="" textlink="">
      <xdr:nvSpPr>
        <xdr:cNvPr id="373" name="楕円 372"/>
        <xdr:cNvSpPr/>
      </xdr:nvSpPr>
      <xdr:spPr>
        <a:xfrm>
          <a:off x="6921500" y="1456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24385</xdr:rowOff>
    </xdr:from>
    <xdr:to>
      <xdr:col>41</xdr:col>
      <xdr:colOff>50800</xdr:colOff>
      <xdr:row>85</xdr:row>
      <xdr:rowOff>46101</xdr:rowOff>
    </xdr:to>
    <xdr:cxnSp macro="">
      <xdr:nvCxnSpPr>
        <xdr:cNvPr id="374" name="直線コネクタ 373"/>
        <xdr:cNvCxnSpPr/>
      </xdr:nvCxnSpPr>
      <xdr:spPr>
        <a:xfrm flipV="1">
          <a:off x="6972300" y="14597635"/>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71265</xdr:rowOff>
    </xdr:from>
    <xdr:ext cx="469744" cy="259045"/>
    <xdr:sp macro="" textlink="">
      <xdr:nvSpPr>
        <xdr:cNvPr id="379" name="n_1mainValue【公営住宅】&#10;一人当たり面積"/>
        <xdr:cNvSpPr txBox="1"/>
      </xdr:nvSpPr>
      <xdr:spPr>
        <a:xfrm>
          <a:off x="9391727" y="1464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74313</xdr:rowOff>
    </xdr:from>
    <xdr:ext cx="469744" cy="259045"/>
    <xdr:sp macro="" textlink="">
      <xdr:nvSpPr>
        <xdr:cNvPr id="380" name="n_2mainValue【公営住宅】&#10;一人当たり面積"/>
        <xdr:cNvSpPr txBox="1"/>
      </xdr:nvSpPr>
      <xdr:spPr>
        <a:xfrm>
          <a:off x="8515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66312</xdr:rowOff>
    </xdr:from>
    <xdr:ext cx="469744" cy="259045"/>
    <xdr:sp macro="" textlink="">
      <xdr:nvSpPr>
        <xdr:cNvPr id="381" name="n_3mainValue【公営住宅】&#10;一人当たり面積"/>
        <xdr:cNvSpPr txBox="1"/>
      </xdr:nvSpPr>
      <xdr:spPr>
        <a:xfrm>
          <a:off x="7626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88028</xdr:rowOff>
    </xdr:from>
    <xdr:ext cx="469744" cy="259045"/>
    <xdr:sp macro="" textlink="">
      <xdr:nvSpPr>
        <xdr:cNvPr id="382" name="n_4mainValue【公営住宅】&#10;一人当たり面積"/>
        <xdr:cNvSpPr txBox="1"/>
      </xdr:nvSpPr>
      <xdr:spPr>
        <a:xfrm>
          <a:off x="6737427" y="1466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6" name="直線コネクタ 4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7" name="テキスト ボックス 4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8" name="直線コネクタ 4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9" name="テキスト ボックス 4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0" name="直線コネクタ 4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1" name="テキスト ボックス 4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2" name="直線コネクタ 4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3" name="テキスト ボックス 4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4" name="直線コネクタ 4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5" name="テキスト ボックス 4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7" name="テキスト ボックス 4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439" name="直線コネクタ 438"/>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440"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441" name="直線コネクタ 440"/>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442"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443" name="直線コネクタ 442"/>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444"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45" name="フローチャート: 判断 444"/>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446" name="フローチャート: 判断 445"/>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447" name="フローチャート: 判断 446"/>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448" name="フローチャート: 判断 447"/>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449" name="フローチャート: 判断 448"/>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65405</xdr:rowOff>
    </xdr:from>
    <xdr:to>
      <xdr:col>85</xdr:col>
      <xdr:colOff>177800</xdr:colOff>
      <xdr:row>60</xdr:row>
      <xdr:rowOff>167005</xdr:rowOff>
    </xdr:to>
    <xdr:sp macro="" textlink="">
      <xdr:nvSpPr>
        <xdr:cNvPr id="455" name="楕円 454"/>
        <xdr:cNvSpPr/>
      </xdr:nvSpPr>
      <xdr:spPr>
        <a:xfrm>
          <a:off x="162687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43832</xdr:rowOff>
    </xdr:from>
    <xdr:ext cx="405111" cy="259045"/>
    <xdr:sp macro="" textlink="">
      <xdr:nvSpPr>
        <xdr:cNvPr id="456" name="【学校施設】&#10;有形固定資産減価償却率該当値テキスト"/>
        <xdr:cNvSpPr txBox="1"/>
      </xdr:nvSpPr>
      <xdr:spPr>
        <a:xfrm>
          <a:off x="16357600"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114935</xdr:rowOff>
    </xdr:from>
    <xdr:to>
      <xdr:col>81</xdr:col>
      <xdr:colOff>101600</xdr:colOff>
      <xdr:row>61</xdr:row>
      <xdr:rowOff>45085</xdr:rowOff>
    </xdr:to>
    <xdr:sp macro="" textlink="">
      <xdr:nvSpPr>
        <xdr:cNvPr id="457" name="楕円 456"/>
        <xdr:cNvSpPr/>
      </xdr:nvSpPr>
      <xdr:spPr>
        <a:xfrm>
          <a:off x="15430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116205</xdr:rowOff>
    </xdr:from>
    <xdr:to>
      <xdr:col>85</xdr:col>
      <xdr:colOff>127000</xdr:colOff>
      <xdr:row>60</xdr:row>
      <xdr:rowOff>165735</xdr:rowOff>
    </xdr:to>
    <xdr:cxnSp macro="">
      <xdr:nvCxnSpPr>
        <xdr:cNvPr id="458" name="直線コネクタ 457"/>
        <xdr:cNvCxnSpPr/>
      </xdr:nvCxnSpPr>
      <xdr:spPr>
        <a:xfrm flipV="1">
          <a:off x="15481300" y="1040320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71120</xdr:rowOff>
    </xdr:from>
    <xdr:to>
      <xdr:col>76</xdr:col>
      <xdr:colOff>165100</xdr:colOff>
      <xdr:row>61</xdr:row>
      <xdr:rowOff>1270</xdr:rowOff>
    </xdr:to>
    <xdr:sp macro="" textlink="">
      <xdr:nvSpPr>
        <xdr:cNvPr id="459" name="楕円 458"/>
        <xdr:cNvSpPr/>
      </xdr:nvSpPr>
      <xdr:spPr>
        <a:xfrm>
          <a:off x="14541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121920</xdr:rowOff>
    </xdr:from>
    <xdr:to>
      <xdr:col>81</xdr:col>
      <xdr:colOff>50800</xdr:colOff>
      <xdr:row>60</xdr:row>
      <xdr:rowOff>165735</xdr:rowOff>
    </xdr:to>
    <xdr:cxnSp macro="">
      <xdr:nvCxnSpPr>
        <xdr:cNvPr id="460" name="直線コネクタ 459"/>
        <xdr:cNvCxnSpPr/>
      </xdr:nvCxnSpPr>
      <xdr:spPr>
        <a:xfrm>
          <a:off x="14592300" y="104089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114935</xdr:rowOff>
    </xdr:from>
    <xdr:to>
      <xdr:col>72</xdr:col>
      <xdr:colOff>38100</xdr:colOff>
      <xdr:row>61</xdr:row>
      <xdr:rowOff>45085</xdr:rowOff>
    </xdr:to>
    <xdr:sp macro="" textlink="">
      <xdr:nvSpPr>
        <xdr:cNvPr id="461" name="楕円 460"/>
        <xdr:cNvSpPr/>
      </xdr:nvSpPr>
      <xdr:spPr>
        <a:xfrm>
          <a:off x="13652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121920</xdr:rowOff>
    </xdr:from>
    <xdr:to>
      <xdr:col>76</xdr:col>
      <xdr:colOff>114300</xdr:colOff>
      <xdr:row>60</xdr:row>
      <xdr:rowOff>165735</xdr:rowOff>
    </xdr:to>
    <xdr:cxnSp macro="">
      <xdr:nvCxnSpPr>
        <xdr:cNvPr id="462" name="直線コネクタ 461"/>
        <xdr:cNvCxnSpPr/>
      </xdr:nvCxnSpPr>
      <xdr:spPr>
        <a:xfrm flipV="1">
          <a:off x="13703300" y="104089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139700</xdr:rowOff>
    </xdr:from>
    <xdr:to>
      <xdr:col>67</xdr:col>
      <xdr:colOff>101600</xdr:colOff>
      <xdr:row>61</xdr:row>
      <xdr:rowOff>69850</xdr:rowOff>
    </xdr:to>
    <xdr:sp macro="" textlink="">
      <xdr:nvSpPr>
        <xdr:cNvPr id="463" name="楕円 462"/>
        <xdr:cNvSpPr/>
      </xdr:nvSpPr>
      <xdr:spPr>
        <a:xfrm>
          <a:off x="1276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165735</xdr:rowOff>
    </xdr:from>
    <xdr:to>
      <xdr:col>71</xdr:col>
      <xdr:colOff>177800</xdr:colOff>
      <xdr:row>61</xdr:row>
      <xdr:rowOff>19050</xdr:rowOff>
    </xdr:to>
    <xdr:cxnSp macro="">
      <xdr:nvCxnSpPr>
        <xdr:cNvPr id="464" name="直線コネクタ 463"/>
        <xdr:cNvCxnSpPr/>
      </xdr:nvCxnSpPr>
      <xdr:spPr>
        <a:xfrm flipV="1">
          <a:off x="12814300" y="104527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465" name="n_1aveValue【学校施設】&#10;有形固定資産減価償却率"/>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466" name="n_2aveValue【学校施設】&#10;有形固定資産減価償却率"/>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467" name="n_3aveValue【学校施設】&#10;有形固定資産減価償却率"/>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468" name="n_4aveValue【学校施設】&#10;有形固定資産減価償却率"/>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36212</xdr:rowOff>
    </xdr:from>
    <xdr:ext cx="405111" cy="259045"/>
    <xdr:sp macro="" textlink="">
      <xdr:nvSpPr>
        <xdr:cNvPr id="469" name="n_1mainValue【学校施設】&#10;有形固定資産減価償却率"/>
        <xdr:cNvSpPr txBox="1"/>
      </xdr:nvSpPr>
      <xdr:spPr>
        <a:xfrm>
          <a:off x="152660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163847</xdr:rowOff>
    </xdr:from>
    <xdr:ext cx="405111" cy="259045"/>
    <xdr:sp macro="" textlink="">
      <xdr:nvSpPr>
        <xdr:cNvPr id="470" name="n_2mainValue【学校施設】&#10;有形固定資産減価償却率"/>
        <xdr:cNvSpPr txBox="1"/>
      </xdr:nvSpPr>
      <xdr:spPr>
        <a:xfrm>
          <a:off x="14389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36212</xdr:rowOff>
    </xdr:from>
    <xdr:ext cx="405111" cy="259045"/>
    <xdr:sp macro="" textlink="">
      <xdr:nvSpPr>
        <xdr:cNvPr id="471" name="n_3mainValue【学校施設】&#10;有形固定資産減価償却率"/>
        <xdr:cNvSpPr txBox="1"/>
      </xdr:nvSpPr>
      <xdr:spPr>
        <a:xfrm>
          <a:off x="13500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60977</xdr:rowOff>
    </xdr:from>
    <xdr:ext cx="405111" cy="259045"/>
    <xdr:sp macro="" textlink="">
      <xdr:nvSpPr>
        <xdr:cNvPr id="472" name="n_4mainValue【学校施設】&#10;有形固定資産減価償却率"/>
        <xdr:cNvSpPr txBox="1"/>
      </xdr:nvSpPr>
      <xdr:spPr>
        <a:xfrm>
          <a:off x="12611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84" name="直線コネクタ 48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5" name="テキスト ボックス 48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8" name="直線コネクタ 48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9" name="テキスト ボックス 48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493" name="直線コネクタ 492"/>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494"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495" name="直線コネクタ 494"/>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496"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497" name="直線コネクタ 496"/>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498" name="【学校施設】&#10;一人当たり面積平均値テキスト"/>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499" name="フローチャート: 判断 498"/>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00" name="フローチャート: 判断 499"/>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501" name="フローチャート: 判断 500"/>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502" name="フローチャート: 判断 501"/>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503" name="フローチャート: 判断 502"/>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58928</xdr:rowOff>
    </xdr:from>
    <xdr:to>
      <xdr:col>116</xdr:col>
      <xdr:colOff>114300</xdr:colOff>
      <xdr:row>59</xdr:row>
      <xdr:rowOff>160528</xdr:rowOff>
    </xdr:to>
    <xdr:sp macro="" textlink="">
      <xdr:nvSpPr>
        <xdr:cNvPr id="509" name="楕円 508"/>
        <xdr:cNvSpPr/>
      </xdr:nvSpPr>
      <xdr:spPr>
        <a:xfrm>
          <a:off x="221107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81805</xdr:rowOff>
    </xdr:from>
    <xdr:ext cx="469744" cy="259045"/>
    <xdr:sp macro="" textlink="">
      <xdr:nvSpPr>
        <xdr:cNvPr id="510" name="【学校施設】&#10;一人当たり面積該当値テキスト"/>
        <xdr:cNvSpPr txBox="1"/>
      </xdr:nvSpPr>
      <xdr:spPr>
        <a:xfrm>
          <a:off x="22199600" y="1002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76644</xdr:rowOff>
    </xdr:from>
    <xdr:to>
      <xdr:col>112</xdr:col>
      <xdr:colOff>38100</xdr:colOff>
      <xdr:row>60</xdr:row>
      <xdr:rowOff>6794</xdr:rowOff>
    </xdr:to>
    <xdr:sp macro="" textlink="">
      <xdr:nvSpPr>
        <xdr:cNvPr id="511" name="楕円 510"/>
        <xdr:cNvSpPr/>
      </xdr:nvSpPr>
      <xdr:spPr>
        <a:xfrm>
          <a:off x="21272500" y="1019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109728</xdr:rowOff>
    </xdr:from>
    <xdr:to>
      <xdr:col>116</xdr:col>
      <xdr:colOff>63500</xdr:colOff>
      <xdr:row>59</xdr:row>
      <xdr:rowOff>127444</xdr:rowOff>
    </xdr:to>
    <xdr:cxnSp macro="">
      <xdr:nvCxnSpPr>
        <xdr:cNvPr id="512" name="直線コネクタ 511"/>
        <xdr:cNvCxnSpPr/>
      </xdr:nvCxnSpPr>
      <xdr:spPr>
        <a:xfrm flipV="1">
          <a:off x="21323300" y="10225278"/>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91504</xdr:rowOff>
    </xdr:from>
    <xdr:to>
      <xdr:col>107</xdr:col>
      <xdr:colOff>101600</xdr:colOff>
      <xdr:row>60</xdr:row>
      <xdr:rowOff>21654</xdr:rowOff>
    </xdr:to>
    <xdr:sp macro="" textlink="">
      <xdr:nvSpPr>
        <xdr:cNvPr id="513" name="楕円 512"/>
        <xdr:cNvSpPr/>
      </xdr:nvSpPr>
      <xdr:spPr>
        <a:xfrm>
          <a:off x="20383500" y="1020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127444</xdr:rowOff>
    </xdr:from>
    <xdr:to>
      <xdr:col>111</xdr:col>
      <xdr:colOff>177800</xdr:colOff>
      <xdr:row>59</xdr:row>
      <xdr:rowOff>142304</xdr:rowOff>
    </xdr:to>
    <xdr:cxnSp macro="">
      <xdr:nvCxnSpPr>
        <xdr:cNvPr id="514" name="直線コネクタ 513"/>
        <xdr:cNvCxnSpPr/>
      </xdr:nvCxnSpPr>
      <xdr:spPr>
        <a:xfrm flipV="1">
          <a:off x="20434300" y="10242994"/>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83503</xdr:rowOff>
    </xdr:from>
    <xdr:to>
      <xdr:col>102</xdr:col>
      <xdr:colOff>165100</xdr:colOff>
      <xdr:row>60</xdr:row>
      <xdr:rowOff>13653</xdr:rowOff>
    </xdr:to>
    <xdr:sp macro="" textlink="">
      <xdr:nvSpPr>
        <xdr:cNvPr id="515" name="楕円 514"/>
        <xdr:cNvSpPr/>
      </xdr:nvSpPr>
      <xdr:spPr>
        <a:xfrm>
          <a:off x="19494500" y="101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134303</xdr:rowOff>
    </xdr:from>
    <xdr:to>
      <xdr:col>107</xdr:col>
      <xdr:colOff>50800</xdr:colOff>
      <xdr:row>59</xdr:row>
      <xdr:rowOff>142304</xdr:rowOff>
    </xdr:to>
    <xdr:cxnSp macro="">
      <xdr:nvCxnSpPr>
        <xdr:cNvPr id="516" name="直線コネクタ 515"/>
        <xdr:cNvCxnSpPr/>
      </xdr:nvCxnSpPr>
      <xdr:spPr>
        <a:xfrm>
          <a:off x="19545300" y="1024985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62357</xdr:rowOff>
    </xdr:from>
    <xdr:to>
      <xdr:col>98</xdr:col>
      <xdr:colOff>38100</xdr:colOff>
      <xdr:row>60</xdr:row>
      <xdr:rowOff>163957</xdr:rowOff>
    </xdr:to>
    <xdr:sp macro="" textlink="">
      <xdr:nvSpPr>
        <xdr:cNvPr id="517" name="楕円 516"/>
        <xdr:cNvSpPr/>
      </xdr:nvSpPr>
      <xdr:spPr>
        <a:xfrm>
          <a:off x="18605500" y="103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134303</xdr:rowOff>
    </xdr:from>
    <xdr:to>
      <xdr:col>102</xdr:col>
      <xdr:colOff>114300</xdr:colOff>
      <xdr:row>60</xdr:row>
      <xdr:rowOff>113157</xdr:rowOff>
    </xdr:to>
    <xdr:cxnSp macro="">
      <xdr:nvCxnSpPr>
        <xdr:cNvPr id="518" name="直線コネクタ 517"/>
        <xdr:cNvCxnSpPr/>
      </xdr:nvCxnSpPr>
      <xdr:spPr>
        <a:xfrm flipV="1">
          <a:off x="18656300" y="10249853"/>
          <a:ext cx="889000" cy="15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519" name="n_1aveValue【学校施設】&#10;一人当たり面積"/>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520" name="n_2aveValue【学校施設】&#10;一人当たり面積"/>
        <xdr:cNvSpPr txBox="1"/>
      </xdr:nvSpPr>
      <xdr:spPr>
        <a:xfrm>
          <a:off x="20199427" y="103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521" name="n_3aveValue【学校施設】&#10;一人当たり面積"/>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522" name="n_4aveValue【学校施設】&#10;一人当たり面積"/>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23321</xdr:rowOff>
    </xdr:from>
    <xdr:ext cx="469744" cy="259045"/>
    <xdr:sp macro="" textlink="">
      <xdr:nvSpPr>
        <xdr:cNvPr id="523" name="n_1mainValue【学校施設】&#10;一人当たり面積"/>
        <xdr:cNvSpPr txBox="1"/>
      </xdr:nvSpPr>
      <xdr:spPr>
        <a:xfrm>
          <a:off x="21075727" y="99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38181</xdr:rowOff>
    </xdr:from>
    <xdr:ext cx="469744" cy="259045"/>
    <xdr:sp macro="" textlink="">
      <xdr:nvSpPr>
        <xdr:cNvPr id="524" name="n_2mainValue【学校施設】&#10;一人当たり面積"/>
        <xdr:cNvSpPr txBox="1"/>
      </xdr:nvSpPr>
      <xdr:spPr>
        <a:xfrm>
          <a:off x="20199427" y="998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30180</xdr:rowOff>
    </xdr:from>
    <xdr:ext cx="469744" cy="259045"/>
    <xdr:sp macro="" textlink="">
      <xdr:nvSpPr>
        <xdr:cNvPr id="525" name="n_3mainValue【学校施設】&#10;一人当たり面積"/>
        <xdr:cNvSpPr txBox="1"/>
      </xdr:nvSpPr>
      <xdr:spPr>
        <a:xfrm>
          <a:off x="19310427" y="997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155084</xdr:rowOff>
    </xdr:from>
    <xdr:ext cx="469744" cy="259045"/>
    <xdr:sp macro="" textlink="">
      <xdr:nvSpPr>
        <xdr:cNvPr id="526" name="n_4mainValue【学校施設】&#10;一人当たり面積"/>
        <xdr:cNvSpPr txBox="1"/>
      </xdr:nvSpPr>
      <xdr:spPr>
        <a:xfrm>
          <a:off x="18421427" y="1044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552" name="直線コネクタ 551"/>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555" name="【児童館】&#10;有形固定資産減価償却率最大値テキスト"/>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556" name="直線コネクタ 555"/>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557" name="【児童館】&#10;有形固定資産減価償却率平均値テキスト"/>
        <xdr:cNvSpPr txBox="1"/>
      </xdr:nvSpPr>
      <xdr:spPr>
        <a:xfrm>
          <a:off x="16357600" y="1391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558" name="フローチャート: 判断 557"/>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559" name="フローチャート: 判断 558"/>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60" name="フローチャート: 判断 559"/>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561" name="フローチャート: 判断 560"/>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562" name="フローチャート: 判断 561"/>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72208</xdr:rowOff>
    </xdr:from>
    <xdr:to>
      <xdr:col>85</xdr:col>
      <xdr:colOff>177800</xdr:colOff>
      <xdr:row>86</xdr:row>
      <xdr:rowOff>2358</xdr:rowOff>
    </xdr:to>
    <xdr:sp macro="" textlink="">
      <xdr:nvSpPr>
        <xdr:cNvPr id="568" name="楕円 567"/>
        <xdr:cNvSpPr/>
      </xdr:nvSpPr>
      <xdr:spPr>
        <a:xfrm>
          <a:off x="162687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50635</xdr:rowOff>
    </xdr:from>
    <xdr:ext cx="405111" cy="259045"/>
    <xdr:sp macro="" textlink="">
      <xdr:nvSpPr>
        <xdr:cNvPr id="569" name="【児童館】&#10;有形固定資産減価償却率該当値テキスト"/>
        <xdr:cNvSpPr txBox="1"/>
      </xdr:nvSpPr>
      <xdr:spPr>
        <a:xfrm>
          <a:off x="16357600"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39551</xdr:rowOff>
    </xdr:from>
    <xdr:to>
      <xdr:col>81</xdr:col>
      <xdr:colOff>101600</xdr:colOff>
      <xdr:row>85</xdr:row>
      <xdr:rowOff>141151</xdr:rowOff>
    </xdr:to>
    <xdr:sp macro="" textlink="">
      <xdr:nvSpPr>
        <xdr:cNvPr id="570" name="楕円 569"/>
        <xdr:cNvSpPr/>
      </xdr:nvSpPr>
      <xdr:spPr>
        <a:xfrm>
          <a:off x="15430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90351</xdr:rowOff>
    </xdr:from>
    <xdr:to>
      <xdr:col>85</xdr:col>
      <xdr:colOff>127000</xdr:colOff>
      <xdr:row>85</xdr:row>
      <xdr:rowOff>123008</xdr:rowOff>
    </xdr:to>
    <xdr:cxnSp macro="">
      <xdr:nvCxnSpPr>
        <xdr:cNvPr id="571" name="直線コネクタ 570"/>
        <xdr:cNvCxnSpPr/>
      </xdr:nvCxnSpPr>
      <xdr:spPr>
        <a:xfrm>
          <a:off x="15481300" y="1466360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3629</xdr:rowOff>
    </xdr:from>
    <xdr:to>
      <xdr:col>76</xdr:col>
      <xdr:colOff>165100</xdr:colOff>
      <xdr:row>85</xdr:row>
      <xdr:rowOff>105229</xdr:rowOff>
    </xdr:to>
    <xdr:sp macro="" textlink="">
      <xdr:nvSpPr>
        <xdr:cNvPr id="572" name="楕円 571"/>
        <xdr:cNvSpPr/>
      </xdr:nvSpPr>
      <xdr:spPr>
        <a:xfrm>
          <a:off x="14541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54429</xdr:rowOff>
    </xdr:from>
    <xdr:to>
      <xdr:col>81</xdr:col>
      <xdr:colOff>50800</xdr:colOff>
      <xdr:row>85</xdr:row>
      <xdr:rowOff>90351</xdr:rowOff>
    </xdr:to>
    <xdr:cxnSp macro="">
      <xdr:nvCxnSpPr>
        <xdr:cNvPr id="573" name="直線コネクタ 572"/>
        <xdr:cNvCxnSpPr/>
      </xdr:nvCxnSpPr>
      <xdr:spPr>
        <a:xfrm>
          <a:off x="14592300" y="146276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135889</xdr:rowOff>
    </xdr:from>
    <xdr:to>
      <xdr:col>72</xdr:col>
      <xdr:colOff>38100</xdr:colOff>
      <xdr:row>85</xdr:row>
      <xdr:rowOff>66039</xdr:rowOff>
    </xdr:to>
    <xdr:sp macro="" textlink="">
      <xdr:nvSpPr>
        <xdr:cNvPr id="574" name="楕円 573"/>
        <xdr:cNvSpPr/>
      </xdr:nvSpPr>
      <xdr:spPr>
        <a:xfrm>
          <a:off x="13652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15239</xdr:rowOff>
    </xdr:from>
    <xdr:to>
      <xdr:col>76</xdr:col>
      <xdr:colOff>114300</xdr:colOff>
      <xdr:row>85</xdr:row>
      <xdr:rowOff>54429</xdr:rowOff>
    </xdr:to>
    <xdr:cxnSp macro="">
      <xdr:nvCxnSpPr>
        <xdr:cNvPr id="575" name="直線コネクタ 574"/>
        <xdr:cNvCxnSpPr/>
      </xdr:nvCxnSpPr>
      <xdr:spPr>
        <a:xfrm>
          <a:off x="13703300" y="145884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96701</xdr:rowOff>
    </xdr:from>
    <xdr:to>
      <xdr:col>67</xdr:col>
      <xdr:colOff>101600</xdr:colOff>
      <xdr:row>85</xdr:row>
      <xdr:rowOff>26851</xdr:rowOff>
    </xdr:to>
    <xdr:sp macro="" textlink="">
      <xdr:nvSpPr>
        <xdr:cNvPr id="576" name="楕円 575"/>
        <xdr:cNvSpPr/>
      </xdr:nvSpPr>
      <xdr:spPr>
        <a:xfrm>
          <a:off x="12763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147501</xdr:rowOff>
    </xdr:from>
    <xdr:to>
      <xdr:col>71</xdr:col>
      <xdr:colOff>177800</xdr:colOff>
      <xdr:row>85</xdr:row>
      <xdr:rowOff>15239</xdr:rowOff>
    </xdr:to>
    <xdr:cxnSp macro="">
      <xdr:nvCxnSpPr>
        <xdr:cNvPr id="577" name="直線コネクタ 576"/>
        <xdr:cNvCxnSpPr/>
      </xdr:nvCxnSpPr>
      <xdr:spPr>
        <a:xfrm>
          <a:off x="12814300" y="1454930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578" name="n_1aveValue【児童館】&#10;有形固定資産減価償却率"/>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579" name="n_2aveValue【児童館】&#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580" name="n_3aveValue【児童館】&#10;有形固定資産減価償却率"/>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581"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132278</xdr:rowOff>
    </xdr:from>
    <xdr:ext cx="405111" cy="259045"/>
    <xdr:sp macro="" textlink="">
      <xdr:nvSpPr>
        <xdr:cNvPr id="582" name="n_1mainValue【児童館】&#10;有形固定資産減価償却率"/>
        <xdr:cNvSpPr txBox="1"/>
      </xdr:nvSpPr>
      <xdr:spPr>
        <a:xfrm>
          <a:off x="152660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96356</xdr:rowOff>
    </xdr:from>
    <xdr:ext cx="405111" cy="259045"/>
    <xdr:sp macro="" textlink="">
      <xdr:nvSpPr>
        <xdr:cNvPr id="583" name="n_2mainValue【児童館】&#10;有形固定資産減価償却率"/>
        <xdr:cNvSpPr txBox="1"/>
      </xdr:nvSpPr>
      <xdr:spPr>
        <a:xfrm>
          <a:off x="143897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57166</xdr:rowOff>
    </xdr:from>
    <xdr:ext cx="405111" cy="259045"/>
    <xdr:sp macro="" textlink="">
      <xdr:nvSpPr>
        <xdr:cNvPr id="584" name="n_3mainValue【児童館】&#10;有形固定資産減価償却率"/>
        <xdr:cNvSpPr txBox="1"/>
      </xdr:nvSpPr>
      <xdr:spPr>
        <a:xfrm>
          <a:off x="13500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17978</xdr:rowOff>
    </xdr:from>
    <xdr:ext cx="405111" cy="259045"/>
    <xdr:sp macro="" textlink="">
      <xdr:nvSpPr>
        <xdr:cNvPr id="585" name="n_4mainValue【児童館】&#10;有形固定資産減価償却率"/>
        <xdr:cNvSpPr txBox="1"/>
      </xdr:nvSpPr>
      <xdr:spPr>
        <a:xfrm>
          <a:off x="12611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607" name="直線コネクタ 606"/>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8"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9" name="直線コネクタ 608"/>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10" name="【児童館】&#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11" name="直線コネクタ 610"/>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144035</xdr:rowOff>
    </xdr:from>
    <xdr:ext cx="469744" cy="259045"/>
    <xdr:sp macro="" textlink="">
      <xdr:nvSpPr>
        <xdr:cNvPr id="612" name="【児童館】&#10;一人当たり面積平均値テキスト"/>
        <xdr:cNvSpPr txBox="1"/>
      </xdr:nvSpPr>
      <xdr:spPr>
        <a:xfrm>
          <a:off x="22199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613" name="フローチャート: 判断 612"/>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614" name="フローチャート: 判断 613"/>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15" name="フローチャート: 判断 614"/>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16" name="フローチャート: 判断 615"/>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617" name="フローチャート: 判断 616"/>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49022</xdr:rowOff>
    </xdr:from>
    <xdr:to>
      <xdr:col>116</xdr:col>
      <xdr:colOff>114300</xdr:colOff>
      <xdr:row>81</xdr:row>
      <xdr:rowOff>150622</xdr:rowOff>
    </xdr:to>
    <xdr:sp macro="" textlink="">
      <xdr:nvSpPr>
        <xdr:cNvPr id="623" name="楕円 622"/>
        <xdr:cNvSpPr/>
      </xdr:nvSpPr>
      <xdr:spPr>
        <a:xfrm>
          <a:off x="221107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71899</xdr:rowOff>
    </xdr:from>
    <xdr:ext cx="469744" cy="259045"/>
    <xdr:sp macro="" textlink="">
      <xdr:nvSpPr>
        <xdr:cNvPr id="624" name="【児童館】&#10;一人当たり面積該当値テキスト"/>
        <xdr:cNvSpPr txBox="1"/>
      </xdr:nvSpPr>
      <xdr:spPr>
        <a:xfrm>
          <a:off x="22199600"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62737</xdr:rowOff>
    </xdr:from>
    <xdr:to>
      <xdr:col>112</xdr:col>
      <xdr:colOff>38100</xdr:colOff>
      <xdr:row>81</xdr:row>
      <xdr:rowOff>164337</xdr:rowOff>
    </xdr:to>
    <xdr:sp macro="" textlink="">
      <xdr:nvSpPr>
        <xdr:cNvPr id="625" name="楕円 624"/>
        <xdr:cNvSpPr/>
      </xdr:nvSpPr>
      <xdr:spPr>
        <a:xfrm>
          <a:off x="21272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99822</xdr:rowOff>
    </xdr:from>
    <xdr:to>
      <xdr:col>116</xdr:col>
      <xdr:colOff>63500</xdr:colOff>
      <xdr:row>81</xdr:row>
      <xdr:rowOff>113537</xdr:rowOff>
    </xdr:to>
    <xdr:cxnSp macro="">
      <xdr:nvCxnSpPr>
        <xdr:cNvPr id="626" name="直線コネクタ 625"/>
        <xdr:cNvCxnSpPr/>
      </xdr:nvCxnSpPr>
      <xdr:spPr>
        <a:xfrm flipV="1">
          <a:off x="21323300" y="139872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71882</xdr:rowOff>
    </xdr:from>
    <xdr:to>
      <xdr:col>107</xdr:col>
      <xdr:colOff>101600</xdr:colOff>
      <xdr:row>82</xdr:row>
      <xdr:rowOff>2032</xdr:rowOff>
    </xdr:to>
    <xdr:sp macro="" textlink="">
      <xdr:nvSpPr>
        <xdr:cNvPr id="627" name="楕円 626"/>
        <xdr:cNvSpPr/>
      </xdr:nvSpPr>
      <xdr:spPr>
        <a:xfrm>
          <a:off x="20383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113537</xdr:rowOff>
    </xdr:from>
    <xdr:to>
      <xdr:col>111</xdr:col>
      <xdr:colOff>177800</xdr:colOff>
      <xdr:row>81</xdr:row>
      <xdr:rowOff>122682</xdr:rowOff>
    </xdr:to>
    <xdr:cxnSp macro="">
      <xdr:nvCxnSpPr>
        <xdr:cNvPr id="628" name="直線コネクタ 627"/>
        <xdr:cNvCxnSpPr/>
      </xdr:nvCxnSpPr>
      <xdr:spPr>
        <a:xfrm flipV="1">
          <a:off x="20434300" y="140009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140463</xdr:rowOff>
    </xdr:from>
    <xdr:to>
      <xdr:col>102</xdr:col>
      <xdr:colOff>165100</xdr:colOff>
      <xdr:row>82</xdr:row>
      <xdr:rowOff>70613</xdr:rowOff>
    </xdr:to>
    <xdr:sp macro="" textlink="">
      <xdr:nvSpPr>
        <xdr:cNvPr id="629" name="楕円 628"/>
        <xdr:cNvSpPr/>
      </xdr:nvSpPr>
      <xdr:spPr>
        <a:xfrm>
          <a:off x="19494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122682</xdr:rowOff>
    </xdr:from>
    <xdr:to>
      <xdr:col>107</xdr:col>
      <xdr:colOff>50800</xdr:colOff>
      <xdr:row>82</xdr:row>
      <xdr:rowOff>19813</xdr:rowOff>
    </xdr:to>
    <xdr:cxnSp macro="">
      <xdr:nvCxnSpPr>
        <xdr:cNvPr id="630" name="直線コネクタ 629"/>
        <xdr:cNvCxnSpPr/>
      </xdr:nvCxnSpPr>
      <xdr:spPr>
        <a:xfrm flipV="1">
          <a:off x="19545300" y="140101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145035</xdr:rowOff>
    </xdr:from>
    <xdr:to>
      <xdr:col>98</xdr:col>
      <xdr:colOff>38100</xdr:colOff>
      <xdr:row>82</xdr:row>
      <xdr:rowOff>75185</xdr:rowOff>
    </xdr:to>
    <xdr:sp macro="" textlink="">
      <xdr:nvSpPr>
        <xdr:cNvPr id="631" name="楕円 630"/>
        <xdr:cNvSpPr/>
      </xdr:nvSpPr>
      <xdr:spPr>
        <a:xfrm>
          <a:off x="18605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19813</xdr:rowOff>
    </xdr:from>
    <xdr:to>
      <xdr:col>102</xdr:col>
      <xdr:colOff>114300</xdr:colOff>
      <xdr:row>82</xdr:row>
      <xdr:rowOff>24385</xdr:rowOff>
    </xdr:to>
    <xdr:cxnSp macro="">
      <xdr:nvCxnSpPr>
        <xdr:cNvPr id="632" name="直線コネクタ 631"/>
        <xdr:cNvCxnSpPr/>
      </xdr:nvCxnSpPr>
      <xdr:spPr>
        <a:xfrm flipV="1">
          <a:off x="18656300" y="140787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77740</xdr:rowOff>
    </xdr:from>
    <xdr:ext cx="469744" cy="259045"/>
    <xdr:sp macro="" textlink="">
      <xdr:nvSpPr>
        <xdr:cNvPr id="633" name="n_1aveValue【児童館】&#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634" name="n_2aveValue【児童館】&#10;一人当たり面積"/>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635" name="n_3ave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64025</xdr:rowOff>
    </xdr:from>
    <xdr:ext cx="469744" cy="259045"/>
    <xdr:sp macro="" textlink="">
      <xdr:nvSpPr>
        <xdr:cNvPr id="636" name="n_4aveValue【児童館】&#10;一人当たり面積"/>
        <xdr:cNvSpPr txBox="1"/>
      </xdr:nvSpPr>
      <xdr:spPr>
        <a:xfrm>
          <a:off x="18421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9414</xdr:rowOff>
    </xdr:from>
    <xdr:ext cx="469744" cy="259045"/>
    <xdr:sp macro="" textlink="">
      <xdr:nvSpPr>
        <xdr:cNvPr id="637" name="n_1mainValue【児童館】&#10;一人当たり面積"/>
        <xdr:cNvSpPr txBox="1"/>
      </xdr:nvSpPr>
      <xdr:spPr>
        <a:xfrm>
          <a:off x="21075727" y="137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18559</xdr:rowOff>
    </xdr:from>
    <xdr:ext cx="469744" cy="259045"/>
    <xdr:sp macro="" textlink="">
      <xdr:nvSpPr>
        <xdr:cNvPr id="638" name="n_2mainValue【児童館】&#10;一人当たり面積"/>
        <xdr:cNvSpPr txBox="1"/>
      </xdr:nvSpPr>
      <xdr:spPr>
        <a:xfrm>
          <a:off x="2019942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87140</xdr:rowOff>
    </xdr:from>
    <xdr:ext cx="469744" cy="259045"/>
    <xdr:sp macro="" textlink="">
      <xdr:nvSpPr>
        <xdr:cNvPr id="639" name="n_3mainValue【児童館】&#10;一人当たり面積"/>
        <xdr:cNvSpPr txBox="1"/>
      </xdr:nvSpPr>
      <xdr:spPr>
        <a:xfrm>
          <a:off x="19310427" y="1380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91712</xdr:rowOff>
    </xdr:from>
    <xdr:ext cx="469744" cy="259045"/>
    <xdr:sp macro="" textlink="">
      <xdr:nvSpPr>
        <xdr:cNvPr id="640" name="n_4mainValue【児童館】&#10;一人当たり面積"/>
        <xdr:cNvSpPr txBox="1"/>
      </xdr:nvSpPr>
      <xdr:spPr>
        <a:xfrm>
          <a:off x="18421427" y="138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666" name="直線コネクタ 665"/>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69"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70" name="直線コネクタ 669"/>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671" name="【公民館】&#10;有形固定資産減価償却率平均値テキスト"/>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72" name="フローチャート: 判断 671"/>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673" name="フローチャート: 判断 672"/>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674" name="フローチャート: 判断 673"/>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75" name="フローチャート: 判断 674"/>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76" name="フローチャート: 判断 675"/>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107</xdr:row>
      <xdr:rowOff>9071</xdr:rowOff>
    </xdr:from>
    <xdr:to>
      <xdr:col>67</xdr:col>
      <xdr:colOff>101600</xdr:colOff>
      <xdr:row>107</xdr:row>
      <xdr:rowOff>110671</xdr:rowOff>
    </xdr:to>
    <xdr:sp macro="" textlink="">
      <xdr:nvSpPr>
        <xdr:cNvPr id="682" name="楕円 681"/>
        <xdr:cNvSpPr/>
      </xdr:nvSpPr>
      <xdr:spPr>
        <a:xfrm>
          <a:off x="12763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74947</xdr:rowOff>
    </xdr:from>
    <xdr:ext cx="405111" cy="259045"/>
    <xdr:sp macro="" textlink="">
      <xdr:nvSpPr>
        <xdr:cNvPr id="683" name="n_1aveValue【公民館】&#10;有形固定資産減価償却率"/>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684" name="n_2aveValue【公民館】&#10;有形固定資産減価償却率"/>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685" name="n_3aveValue【公民館】&#10;有形固定資産減価償却率"/>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686"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101798</xdr:rowOff>
    </xdr:from>
    <xdr:ext cx="405111" cy="259045"/>
    <xdr:sp macro="" textlink="">
      <xdr:nvSpPr>
        <xdr:cNvPr id="687" name="n_4mainValue【公民館】&#10;有形固定資産減価償却率"/>
        <xdr:cNvSpPr txBox="1"/>
      </xdr:nvSpPr>
      <xdr:spPr>
        <a:xfrm>
          <a:off x="126117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8" name="直線コネクタ 6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9" name="テキスト ボックス 6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0" name="直線コネクタ 6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1" name="テキスト ボックス 7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2" name="直線コネクタ 7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3" name="テキスト ボックス 7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4" name="直線コネクタ 7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5" name="テキスト ボックス 7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7" name="テキスト ボックス 7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09" name="直線コネクタ 708"/>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0"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1" name="直線コネクタ 710"/>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712" name="【公民館】&#10;一人当たり面積最大値テキスト"/>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13" name="直線コネクタ 712"/>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14"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15" name="フローチャート: 判断 714"/>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16" name="フローチャート: 判断 715"/>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17" name="フローチャート: 判断 716"/>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718" name="フローチャート: 判断 717"/>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19" name="フローチャート: 判断 718"/>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64263</xdr:rowOff>
    </xdr:from>
    <xdr:to>
      <xdr:col>98</xdr:col>
      <xdr:colOff>38100</xdr:colOff>
      <xdr:row>105</xdr:row>
      <xdr:rowOff>165863</xdr:rowOff>
    </xdr:to>
    <xdr:sp macro="" textlink="">
      <xdr:nvSpPr>
        <xdr:cNvPr id="725" name="楕円 724"/>
        <xdr:cNvSpPr/>
      </xdr:nvSpPr>
      <xdr:spPr>
        <a:xfrm>
          <a:off x="18605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81805</xdr:rowOff>
    </xdr:from>
    <xdr:ext cx="469744" cy="259045"/>
    <xdr:sp macro="" textlink="">
      <xdr:nvSpPr>
        <xdr:cNvPr id="726" name="n_1aveValue【公民館】&#10;一人当たり面積"/>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727" name="n_2aveValue【公民館】&#10;一人当たり面積"/>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728" name="n_3aveValue【公民館】&#10;一人当たり面積"/>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729" name="n_4aveValue【公民館】&#10;一人当たり面積"/>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10940</xdr:rowOff>
    </xdr:from>
    <xdr:ext cx="469744" cy="259045"/>
    <xdr:sp macro="" textlink="">
      <xdr:nvSpPr>
        <xdr:cNvPr id="730" name="n_4mainValue【公民館】&#10;一人当たり面積"/>
        <xdr:cNvSpPr txBox="1"/>
      </xdr:nvSpPr>
      <xdr:spPr>
        <a:xfrm>
          <a:off x="18421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1" name="正方形/長方形 7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2" name="正方形/長方形 7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3" name="テキスト ボックス 7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当市道路・学校施設・児童館・公営住宅では全国平均を上回る数値となっており、更新時期を迎えている施設が多く存在していることが伺える。特に道路については、市道のほとんどが更新時期を迎えていることが分かり、優先的に対応すべき問題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また、児童館についても、建設から相当年数が経過しており、今後老朽化を要因とする大規模な改修・修繕が想定される。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一方、橋梁・トンネルについては、全国平均を大きく下回る数値となっており、比較的順調に更新及び建設が進んでいるものと伺える。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一人当たりの面積（延長）は、道路、公営住宅、学校施設は類似団体内平均値に近い値だが、児童館（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）については類似団体内平均値（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これらの施設の更新時期を迎え、財政負担の増加が見込まれるため、公共施設等総合管理計画に基づき施設の長寿命化を図るとともに、それぞれの施設の状況を総合的に検討し、市民サービスと財政規模のバランスに注視しながら、効果的で効率的な財政運営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25,786
25,461
214.67
20,508,046
19,800,366
615,155
8,367,318
23,112,437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90715</xdr:rowOff>
    </xdr:from>
    <xdr:to>
      <xdr:col>24</xdr:col>
      <xdr:colOff>114300</xdr:colOff>
      <xdr:row>41</xdr:row>
      <xdr:rowOff>20865</xdr:rowOff>
    </xdr:to>
    <xdr:sp macro="" textlink="">
      <xdr:nvSpPr>
        <xdr:cNvPr id="74" name="楕円 73"/>
        <xdr:cNvSpPr/>
      </xdr:nvSpPr>
      <xdr:spPr>
        <a:xfrm>
          <a:off x="4584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69142</xdr:rowOff>
    </xdr:from>
    <xdr:ext cx="405111" cy="259045"/>
    <xdr:sp macro="" textlink="">
      <xdr:nvSpPr>
        <xdr:cNvPr id="75" name="【図書館】&#10;有形固定資産減価償却率該当値テキスト"/>
        <xdr:cNvSpPr txBox="1"/>
      </xdr:nvSpPr>
      <xdr:spPr>
        <a:xfrm>
          <a:off x="4673600"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58057</xdr:rowOff>
    </xdr:from>
    <xdr:to>
      <xdr:col>20</xdr:col>
      <xdr:colOff>38100</xdr:colOff>
      <xdr:row>40</xdr:row>
      <xdr:rowOff>159657</xdr:rowOff>
    </xdr:to>
    <xdr:sp macro="" textlink="">
      <xdr:nvSpPr>
        <xdr:cNvPr id="76" name="楕円 75"/>
        <xdr:cNvSpPr/>
      </xdr:nvSpPr>
      <xdr:spPr>
        <a:xfrm>
          <a:off x="3746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108857</xdr:rowOff>
    </xdr:from>
    <xdr:to>
      <xdr:col>24</xdr:col>
      <xdr:colOff>63500</xdr:colOff>
      <xdr:row>40</xdr:row>
      <xdr:rowOff>141515</xdr:rowOff>
    </xdr:to>
    <xdr:cxnSp macro="">
      <xdr:nvCxnSpPr>
        <xdr:cNvPr id="77" name="直線コネクタ 76"/>
        <xdr:cNvCxnSpPr/>
      </xdr:nvCxnSpPr>
      <xdr:spPr>
        <a:xfrm>
          <a:off x="3797300" y="69668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25400</xdr:rowOff>
    </xdr:from>
    <xdr:to>
      <xdr:col>15</xdr:col>
      <xdr:colOff>101600</xdr:colOff>
      <xdr:row>40</xdr:row>
      <xdr:rowOff>127000</xdr:rowOff>
    </xdr:to>
    <xdr:sp macro="" textlink="">
      <xdr:nvSpPr>
        <xdr:cNvPr id="78" name="楕円 77"/>
        <xdr:cNvSpPr/>
      </xdr:nvSpPr>
      <xdr:spPr>
        <a:xfrm>
          <a:off x="2857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76200</xdr:rowOff>
    </xdr:from>
    <xdr:to>
      <xdr:col>19</xdr:col>
      <xdr:colOff>177800</xdr:colOff>
      <xdr:row>40</xdr:row>
      <xdr:rowOff>108857</xdr:rowOff>
    </xdr:to>
    <xdr:cxnSp macro="">
      <xdr:nvCxnSpPr>
        <xdr:cNvPr id="79" name="直線コネクタ 78"/>
        <xdr:cNvCxnSpPr/>
      </xdr:nvCxnSpPr>
      <xdr:spPr>
        <a:xfrm>
          <a:off x="2908300" y="693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164193</xdr:rowOff>
    </xdr:from>
    <xdr:to>
      <xdr:col>10</xdr:col>
      <xdr:colOff>165100</xdr:colOff>
      <xdr:row>40</xdr:row>
      <xdr:rowOff>94343</xdr:rowOff>
    </xdr:to>
    <xdr:sp macro="" textlink="">
      <xdr:nvSpPr>
        <xdr:cNvPr id="80" name="楕円 79"/>
        <xdr:cNvSpPr/>
      </xdr:nvSpPr>
      <xdr:spPr>
        <a:xfrm>
          <a:off x="196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43543</xdr:rowOff>
    </xdr:from>
    <xdr:to>
      <xdr:col>15</xdr:col>
      <xdr:colOff>50800</xdr:colOff>
      <xdr:row>40</xdr:row>
      <xdr:rowOff>76200</xdr:rowOff>
    </xdr:to>
    <xdr:cxnSp macro="">
      <xdr:nvCxnSpPr>
        <xdr:cNvPr id="81" name="直線コネクタ 80"/>
        <xdr:cNvCxnSpPr/>
      </xdr:nvCxnSpPr>
      <xdr:spPr>
        <a:xfrm>
          <a:off x="2019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131535</xdr:rowOff>
    </xdr:from>
    <xdr:to>
      <xdr:col>6</xdr:col>
      <xdr:colOff>38100</xdr:colOff>
      <xdr:row>40</xdr:row>
      <xdr:rowOff>61685</xdr:rowOff>
    </xdr:to>
    <xdr:sp macro="" textlink="">
      <xdr:nvSpPr>
        <xdr:cNvPr id="82" name="楕円 81"/>
        <xdr:cNvSpPr/>
      </xdr:nvSpPr>
      <xdr:spPr>
        <a:xfrm>
          <a:off x="107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10885</xdr:rowOff>
    </xdr:from>
    <xdr:to>
      <xdr:col>10</xdr:col>
      <xdr:colOff>114300</xdr:colOff>
      <xdr:row>40</xdr:row>
      <xdr:rowOff>43543</xdr:rowOff>
    </xdr:to>
    <xdr:cxnSp macro="">
      <xdr:nvCxnSpPr>
        <xdr:cNvPr id="83" name="直線コネクタ 82"/>
        <xdr:cNvCxnSpPr/>
      </xdr:nvCxnSpPr>
      <xdr:spPr>
        <a:xfrm>
          <a:off x="1130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150784</xdr:rowOff>
    </xdr:from>
    <xdr:ext cx="405111" cy="259045"/>
    <xdr:sp macro="" textlink="">
      <xdr:nvSpPr>
        <xdr:cNvPr id="88" name="n_1mainValue【図書館】&#10;有形固定資産減価償却率"/>
        <xdr:cNvSpPr txBox="1"/>
      </xdr:nvSpPr>
      <xdr:spPr>
        <a:xfrm>
          <a:off x="35820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9" name="n_2mainValue【図書館】&#10;有形固定資産減価償却率"/>
        <xdr:cNvSpPr txBox="1"/>
      </xdr:nvSpPr>
      <xdr:spPr>
        <a:xfrm>
          <a:off x="2705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85470</xdr:rowOff>
    </xdr:from>
    <xdr:ext cx="405111" cy="259045"/>
    <xdr:sp macro="" textlink="">
      <xdr:nvSpPr>
        <xdr:cNvPr id="90" name="n_3mainValue【図書館】&#10;有形固定資産減価償却率"/>
        <xdr:cNvSpPr txBox="1"/>
      </xdr:nvSpPr>
      <xdr:spPr>
        <a:xfrm>
          <a:off x="1816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52812</xdr:rowOff>
    </xdr:from>
    <xdr:ext cx="405111" cy="259045"/>
    <xdr:sp macro="" textlink="">
      <xdr:nvSpPr>
        <xdr:cNvPr id="91" name="n_4mainValue【図書館】&#10;有形固定資産減価償却率"/>
        <xdr:cNvSpPr txBox="1"/>
      </xdr:nvSpPr>
      <xdr:spPr>
        <a:xfrm>
          <a:off x="927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31" name="楕円 130"/>
        <xdr:cNvSpPr/>
      </xdr:nvSpPr>
      <xdr:spPr>
        <a:xfrm>
          <a:off x="10426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1287</xdr:rowOff>
    </xdr:from>
    <xdr:ext cx="469744" cy="259045"/>
    <xdr:sp macro="" textlink="">
      <xdr:nvSpPr>
        <xdr:cNvPr id="132" name="【図書館】&#10;一人当たり面積該当値テキスト"/>
        <xdr:cNvSpPr txBox="1"/>
      </xdr:nvSpPr>
      <xdr:spPr>
        <a:xfrm>
          <a:off x="10515600" y="685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33" name="楕円 132"/>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137160</xdr:rowOff>
    </xdr:from>
    <xdr:to>
      <xdr:col>55</xdr:col>
      <xdr:colOff>0</xdr:colOff>
      <xdr:row>40</xdr:row>
      <xdr:rowOff>144780</xdr:rowOff>
    </xdr:to>
    <xdr:cxnSp macro="">
      <xdr:nvCxnSpPr>
        <xdr:cNvPr id="134" name="直線コネクタ 133"/>
        <xdr:cNvCxnSpPr/>
      </xdr:nvCxnSpPr>
      <xdr:spPr>
        <a:xfrm flipV="1">
          <a:off x="9639300" y="6995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5" name="楕円 134"/>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144780</xdr:rowOff>
    </xdr:to>
    <xdr:cxnSp macro="">
      <xdr:nvCxnSpPr>
        <xdr:cNvPr id="136" name="直線コネクタ 135"/>
        <xdr:cNvCxnSpPr/>
      </xdr:nvCxnSpPr>
      <xdr:spPr>
        <a:xfrm>
          <a:off x="8750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7" name="楕円 136"/>
        <xdr:cNvSpPr/>
      </xdr:nvSpPr>
      <xdr:spPr>
        <a:xfrm>
          <a:off x="781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144780</xdr:rowOff>
    </xdr:to>
    <xdr:cxnSp macro="">
      <xdr:nvCxnSpPr>
        <xdr:cNvPr id="138" name="直線コネクタ 137"/>
        <xdr:cNvCxnSpPr/>
      </xdr:nvCxnSpPr>
      <xdr:spPr>
        <a:xfrm>
          <a:off x="7861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9" name="楕円 138"/>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144780</xdr:rowOff>
    </xdr:from>
    <xdr:to>
      <xdr:col>41</xdr:col>
      <xdr:colOff>50800</xdr:colOff>
      <xdr:row>40</xdr:row>
      <xdr:rowOff>152400</xdr:rowOff>
    </xdr:to>
    <xdr:cxnSp macro="">
      <xdr:nvCxnSpPr>
        <xdr:cNvPr id="140" name="直線コネクタ 139"/>
        <xdr:cNvCxnSpPr/>
      </xdr:nvCxnSpPr>
      <xdr:spPr>
        <a:xfrm flipV="1">
          <a:off x="6972300" y="700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45" name="n_1main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46" name="n_2main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7" name="n_3mainValue【図書館】&#10;一人当たり面積"/>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8" name="n_4main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xdr:rowOff>
    </xdr:from>
    <xdr:to>
      <xdr:col>24</xdr:col>
      <xdr:colOff>114300</xdr:colOff>
      <xdr:row>61</xdr:row>
      <xdr:rowOff>104140</xdr:rowOff>
    </xdr:to>
    <xdr:sp macro="" textlink="">
      <xdr:nvSpPr>
        <xdr:cNvPr id="189" name="楕円 188"/>
        <xdr:cNvSpPr/>
      </xdr:nvSpPr>
      <xdr:spPr>
        <a:xfrm>
          <a:off x="4584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152417</xdr:rowOff>
    </xdr:from>
    <xdr:ext cx="405111" cy="259045"/>
    <xdr:sp macro="" textlink="">
      <xdr:nvSpPr>
        <xdr:cNvPr id="190" name="【体育館・プール】&#10;有形固定資産減価償却率該当値テキスト"/>
        <xdr:cNvSpPr txBox="1"/>
      </xdr:nvSpPr>
      <xdr:spPr>
        <a:xfrm>
          <a:off x="46736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135890</xdr:rowOff>
    </xdr:from>
    <xdr:to>
      <xdr:col>20</xdr:col>
      <xdr:colOff>38100</xdr:colOff>
      <xdr:row>61</xdr:row>
      <xdr:rowOff>66040</xdr:rowOff>
    </xdr:to>
    <xdr:sp macro="" textlink="">
      <xdr:nvSpPr>
        <xdr:cNvPr id="191" name="楕円 190"/>
        <xdr:cNvSpPr/>
      </xdr:nvSpPr>
      <xdr:spPr>
        <a:xfrm>
          <a:off x="3746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xdr:rowOff>
    </xdr:from>
    <xdr:to>
      <xdr:col>24</xdr:col>
      <xdr:colOff>63500</xdr:colOff>
      <xdr:row>61</xdr:row>
      <xdr:rowOff>53340</xdr:rowOff>
    </xdr:to>
    <xdr:cxnSp macro="">
      <xdr:nvCxnSpPr>
        <xdr:cNvPr id="192" name="直線コネクタ 191"/>
        <xdr:cNvCxnSpPr/>
      </xdr:nvCxnSpPr>
      <xdr:spPr>
        <a:xfrm>
          <a:off x="3797300" y="104736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93" name="楕円 192"/>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15240</xdr:rowOff>
    </xdr:to>
    <xdr:cxnSp macro="">
      <xdr:nvCxnSpPr>
        <xdr:cNvPr id="194" name="直線コネクタ 193"/>
        <xdr:cNvCxnSpPr/>
      </xdr:nvCxnSpPr>
      <xdr:spPr>
        <a:xfrm>
          <a:off x="2908300" y="104355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59690</xdr:rowOff>
    </xdr:from>
    <xdr:to>
      <xdr:col>10</xdr:col>
      <xdr:colOff>165100</xdr:colOff>
      <xdr:row>60</xdr:row>
      <xdr:rowOff>161290</xdr:rowOff>
    </xdr:to>
    <xdr:sp macro="" textlink="">
      <xdr:nvSpPr>
        <xdr:cNvPr id="195" name="楕円 194"/>
        <xdr:cNvSpPr/>
      </xdr:nvSpPr>
      <xdr:spPr>
        <a:xfrm>
          <a:off x="1968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110490</xdr:rowOff>
    </xdr:from>
    <xdr:to>
      <xdr:col>15</xdr:col>
      <xdr:colOff>50800</xdr:colOff>
      <xdr:row>60</xdr:row>
      <xdr:rowOff>148590</xdr:rowOff>
    </xdr:to>
    <xdr:cxnSp macro="">
      <xdr:nvCxnSpPr>
        <xdr:cNvPr id="196" name="直線コネクタ 195"/>
        <xdr:cNvCxnSpPr/>
      </xdr:nvCxnSpPr>
      <xdr:spPr>
        <a:xfrm>
          <a:off x="2019300" y="103974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55880</xdr:rowOff>
    </xdr:from>
    <xdr:to>
      <xdr:col>6</xdr:col>
      <xdr:colOff>38100</xdr:colOff>
      <xdr:row>59</xdr:row>
      <xdr:rowOff>157480</xdr:rowOff>
    </xdr:to>
    <xdr:sp macro="" textlink="">
      <xdr:nvSpPr>
        <xdr:cNvPr id="197" name="楕円 196"/>
        <xdr:cNvSpPr/>
      </xdr:nvSpPr>
      <xdr:spPr>
        <a:xfrm>
          <a:off x="1079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106680</xdr:rowOff>
    </xdr:from>
    <xdr:to>
      <xdr:col>10</xdr:col>
      <xdr:colOff>114300</xdr:colOff>
      <xdr:row>60</xdr:row>
      <xdr:rowOff>110490</xdr:rowOff>
    </xdr:to>
    <xdr:cxnSp macro="">
      <xdr:nvCxnSpPr>
        <xdr:cNvPr id="198" name="直線コネクタ 197"/>
        <xdr:cNvCxnSpPr/>
      </xdr:nvCxnSpPr>
      <xdr:spPr>
        <a:xfrm>
          <a:off x="1130300" y="1022223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2" name="n_4aveValue【体育館・プール】&#10;有形固定資産減価償却率"/>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57167</xdr:rowOff>
    </xdr:from>
    <xdr:ext cx="405111" cy="259045"/>
    <xdr:sp macro="" textlink="">
      <xdr:nvSpPr>
        <xdr:cNvPr id="203" name="n_1mainValue【体育館・プール】&#10;有形固定資産減価償却率"/>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204" name="n_2mainValue【体育館・プール】&#10;有形固定資産減価償却率"/>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152417</xdr:rowOff>
    </xdr:from>
    <xdr:ext cx="405111" cy="259045"/>
    <xdr:sp macro="" textlink="">
      <xdr:nvSpPr>
        <xdr:cNvPr id="205" name="n_3mainValue【体育館・プール】&#10;有形固定資産減価償却率"/>
        <xdr:cNvSpPr txBox="1"/>
      </xdr:nvSpPr>
      <xdr:spPr>
        <a:xfrm>
          <a:off x="1816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206" name="n_4mainValue【体育館・プール】&#10;有形固定資産減価償却率"/>
        <xdr:cNvSpPr txBox="1"/>
      </xdr:nvSpPr>
      <xdr:spPr>
        <a:xfrm>
          <a:off x="927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151674</xdr:rowOff>
    </xdr:from>
    <xdr:to>
      <xdr:col>55</xdr:col>
      <xdr:colOff>50800</xdr:colOff>
      <xdr:row>59</xdr:row>
      <xdr:rowOff>81824</xdr:rowOff>
    </xdr:to>
    <xdr:sp macro="" textlink="">
      <xdr:nvSpPr>
        <xdr:cNvPr id="248" name="楕円 247"/>
        <xdr:cNvSpPr/>
      </xdr:nvSpPr>
      <xdr:spPr>
        <a:xfrm>
          <a:off x="104267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3101</xdr:rowOff>
    </xdr:from>
    <xdr:ext cx="469744" cy="259045"/>
    <xdr:sp macro="" textlink="">
      <xdr:nvSpPr>
        <xdr:cNvPr id="249" name="【体育館・プール】&#10;一人当たり面積該当値テキスト"/>
        <xdr:cNvSpPr txBox="1"/>
      </xdr:nvSpPr>
      <xdr:spPr>
        <a:xfrm>
          <a:off x="10515600" y="99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164737</xdr:rowOff>
    </xdr:from>
    <xdr:to>
      <xdr:col>50</xdr:col>
      <xdr:colOff>165100</xdr:colOff>
      <xdr:row>59</xdr:row>
      <xdr:rowOff>94887</xdr:rowOff>
    </xdr:to>
    <xdr:sp macro="" textlink="">
      <xdr:nvSpPr>
        <xdr:cNvPr id="250" name="楕円 249"/>
        <xdr:cNvSpPr/>
      </xdr:nvSpPr>
      <xdr:spPr>
        <a:xfrm>
          <a:off x="9588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31024</xdr:rowOff>
    </xdr:from>
    <xdr:to>
      <xdr:col>55</xdr:col>
      <xdr:colOff>0</xdr:colOff>
      <xdr:row>59</xdr:row>
      <xdr:rowOff>44087</xdr:rowOff>
    </xdr:to>
    <xdr:cxnSp macro="">
      <xdr:nvCxnSpPr>
        <xdr:cNvPr id="251" name="直線コネクタ 250"/>
        <xdr:cNvCxnSpPr/>
      </xdr:nvCxnSpPr>
      <xdr:spPr>
        <a:xfrm flipV="1">
          <a:off x="9639300" y="101465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4717</xdr:rowOff>
    </xdr:from>
    <xdr:to>
      <xdr:col>46</xdr:col>
      <xdr:colOff>38100</xdr:colOff>
      <xdr:row>59</xdr:row>
      <xdr:rowOff>106317</xdr:rowOff>
    </xdr:to>
    <xdr:sp macro="" textlink="">
      <xdr:nvSpPr>
        <xdr:cNvPr id="252" name="楕円 251"/>
        <xdr:cNvSpPr/>
      </xdr:nvSpPr>
      <xdr:spPr>
        <a:xfrm>
          <a:off x="8699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44087</xdr:rowOff>
    </xdr:from>
    <xdr:to>
      <xdr:col>50</xdr:col>
      <xdr:colOff>114300</xdr:colOff>
      <xdr:row>59</xdr:row>
      <xdr:rowOff>55517</xdr:rowOff>
    </xdr:to>
    <xdr:cxnSp macro="">
      <xdr:nvCxnSpPr>
        <xdr:cNvPr id="253" name="直線コネクタ 252"/>
        <xdr:cNvCxnSpPr/>
      </xdr:nvCxnSpPr>
      <xdr:spPr>
        <a:xfrm flipV="1">
          <a:off x="8750300" y="1015963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7983</xdr:rowOff>
    </xdr:from>
    <xdr:to>
      <xdr:col>41</xdr:col>
      <xdr:colOff>101600</xdr:colOff>
      <xdr:row>59</xdr:row>
      <xdr:rowOff>109583</xdr:rowOff>
    </xdr:to>
    <xdr:sp macro="" textlink="">
      <xdr:nvSpPr>
        <xdr:cNvPr id="254" name="楕円 253"/>
        <xdr:cNvSpPr/>
      </xdr:nvSpPr>
      <xdr:spPr>
        <a:xfrm>
          <a:off x="7810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55517</xdr:rowOff>
    </xdr:from>
    <xdr:to>
      <xdr:col>45</xdr:col>
      <xdr:colOff>177800</xdr:colOff>
      <xdr:row>59</xdr:row>
      <xdr:rowOff>58783</xdr:rowOff>
    </xdr:to>
    <xdr:cxnSp macro="">
      <xdr:nvCxnSpPr>
        <xdr:cNvPr id="255" name="直線コネクタ 254"/>
        <xdr:cNvCxnSpPr/>
      </xdr:nvCxnSpPr>
      <xdr:spPr>
        <a:xfrm flipV="1">
          <a:off x="7861300" y="1017106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60234</xdr:rowOff>
    </xdr:from>
    <xdr:to>
      <xdr:col>36</xdr:col>
      <xdr:colOff>165100</xdr:colOff>
      <xdr:row>58</xdr:row>
      <xdr:rowOff>161834</xdr:rowOff>
    </xdr:to>
    <xdr:sp macro="" textlink="">
      <xdr:nvSpPr>
        <xdr:cNvPr id="256" name="楕円 255"/>
        <xdr:cNvSpPr/>
      </xdr:nvSpPr>
      <xdr:spPr>
        <a:xfrm>
          <a:off x="6921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111034</xdr:rowOff>
    </xdr:from>
    <xdr:to>
      <xdr:col>41</xdr:col>
      <xdr:colOff>50800</xdr:colOff>
      <xdr:row>59</xdr:row>
      <xdr:rowOff>58783</xdr:rowOff>
    </xdr:to>
    <xdr:cxnSp macro="">
      <xdr:nvCxnSpPr>
        <xdr:cNvPr id="257" name="直線コネクタ 256"/>
        <xdr:cNvCxnSpPr/>
      </xdr:nvCxnSpPr>
      <xdr:spPr>
        <a:xfrm>
          <a:off x="6972300" y="10055134"/>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xdr:cNvSpPr txBox="1"/>
      </xdr:nvSpPr>
      <xdr:spPr>
        <a:xfrm>
          <a:off x="76264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1" name="n_4aveValue【体育館・プール】&#10;一人当たり面積"/>
        <xdr:cNvSpPr txBox="1"/>
      </xdr:nvSpPr>
      <xdr:spPr>
        <a:xfrm>
          <a:off x="6737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111414</xdr:rowOff>
    </xdr:from>
    <xdr:ext cx="469744" cy="259045"/>
    <xdr:sp macro="" textlink="">
      <xdr:nvSpPr>
        <xdr:cNvPr id="262" name="n_1mainValue【体育館・プール】&#10;一人当たり面積"/>
        <xdr:cNvSpPr txBox="1"/>
      </xdr:nvSpPr>
      <xdr:spPr>
        <a:xfrm>
          <a:off x="93917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122844</xdr:rowOff>
    </xdr:from>
    <xdr:ext cx="469744" cy="259045"/>
    <xdr:sp macro="" textlink="">
      <xdr:nvSpPr>
        <xdr:cNvPr id="263" name="n_2mainValue【体育館・プール】&#10;一人当たり面積"/>
        <xdr:cNvSpPr txBox="1"/>
      </xdr:nvSpPr>
      <xdr:spPr>
        <a:xfrm>
          <a:off x="8515427" y="9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126110</xdr:rowOff>
    </xdr:from>
    <xdr:ext cx="469744" cy="259045"/>
    <xdr:sp macro="" textlink="">
      <xdr:nvSpPr>
        <xdr:cNvPr id="264" name="n_3mainValue【体育館・プール】&#10;一人当たり面積"/>
        <xdr:cNvSpPr txBox="1"/>
      </xdr:nvSpPr>
      <xdr:spPr>
        <a:xfrm>
          <a:off x="7626427" y="989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6911</xdr:rowOff>
    </xdr:from>
    <xdr:ext cx="469744" cy="259045"/>
    <xdr:sp macro="" textlink="">
      <xdr:nvSpPr>
        <xdr:cNvPr id="265" name="n_4mainValue【体育館・プール】&#10;一人当たり面積"/>
        <xdr:cNvSpPr txBox="1"/>
      </xdr:nvSpPr>
      <xdr:spPr>
        <a:xfrm>
          <a:off x="6737427" y="977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90170</xdr:rowOff>
    </xdr:from>
    <xdr:to>
      <xdr:col>24</xdr:col>
      <xdr:colOff>114300</xdr:colOff>
      <xdr:row>85</xdr:row>
      <xdr:rowOff>20320</xdr:rowOff>
    </xdr:to>
    <xdr:sp macro="" textlink="">
      <xdr:nvSpPr>
        <xdr:cNvPr id="306" name="楕円 305"/>
        <xdr:cNvSpPr/>
      </xdr:nvSpPr>
      <xdr:spPr>
        <a:xfrm>
          <a:off x="4584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68597</xdr:rowOff>
    </xdr:from>
    <xdr:ext cx="405111" cy="259045"/>
    <xdr:sp macro="" textlink="">
      <xdr:nvSpPr>
        <xdr:cNvPr id="307" name="【福祉施設】&#10;有形固定資産減価償却率該当値テキスト"/>
        <xdr:cNvSpPr txBox="1"/>
      </xdr:nvSpPr>
      <xdr:spPr>
        <a:xfrm>
          <a:off x="4673600"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55880</xdr:rowOff>
    </xdr:from>
    <xdr:to>
      <xdr:col>20</xdr:col>
      <xdr:colOff>38100</xdr:colOff>
      <xdr:row>84</xdr:row>
      <xdr:rowOff>157480</xdr:rowOff>
    </xdr:to>
    <xdr:sp macro="" textlink="">
      <xdr:nvSpPr>
        <xdr:cNvPr id="308" name="楕円 307"/>
        <xdr:cNvSpPr/>
      </xdr:nvSpPr>
      <xdr:spPr>
        <a:xfrm>
          <a:off x="3746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106680</xdr:rowOff>
    </xdr:from>
    <xdr:to>
      <xdr:col>24</xdr:col>
      <xdr:colOff>63500</xdr:colOff>
      <xdr:row>84</xdr:row>
      <xdr:rowOff>140970</xdr:rowOff>
    </xdr:to>
    <xdr:cxnSp macro="">
      <xdr:nvCxnSpPr>
        <xdr:cNvPr id="309" name="直線コネクタ 308"/>
        <xdr:cNvCxnSpPr/>
      </xdr:nvCxnSpPr>
      <xdr:spPr>
        <a:xfrm>
          <a:off x="3797300" y="145084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19686</xdr:rowOff>
    </xdr:from>
    <xdr:to>
      <xdr:col>15</xdr:col>
      <xdr:colOff>101600</xdr:colOff>
      <xdr:row>84</xdr:row>
      <xdr:rowOff>121286</xdr:rowOff>
    </xdr:to>
    <xdr:sp macro="" textlink="">
      <xdr:nvSpPr>
        <xdr:cNvPr id="310" name="楕円 309"/>
        <xdr:cNvSpPr/>
      </xdr:nvSpPr>
      <xdr:spPr>
        <a:xfrm>
          <a:off x="2857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70486</xdr:rowOff>
    </xdr:from>
    <xdr:to>
      <xdr:col>19</xdr:col>
      <xdr:colOff>177800</xdr:colOff>
      <xdr:row>84</xdr:row>
      <xdr:rowOff>106680</xdr:rowOff>
    </xdr:to>
    <xdr:cxnSp macro="">
      <xdr:nvCxnSpPr>
        <xdr:cNvPr id="311" name="直線コネクタ 310"/>
        <xdr:cNvCxnSpPr/>
      </xdr:nvCxnSpPr>
      <xdr:spPr>
        <a:xfrm>
          <a:off x="2908300" y="144722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166370</xdr:rowOff>
    </xdr:from>
    <xdr:to>
      <xdr:col>10</xdr:col>
      <xdr:colOff>165100</xdr:colOff>
      <xdr:row>84</xdr:row>
      <xdr:rowOff>96520</xdr:rowOff>
    </xdr:to>
    <xdr:sp macro="" textlink="">
      <xdr:nvSpPr>
        <xdr:cNvPr id="312" name="楕円 311"/>
        <xdr:cNvSpPr/>
      </xdr:nvSpPr>
      <xdr:spPr>
        <a:xfrm>
          <a:off x="1968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45720</xdr:rowOff>
    </xdr:from>
    <xdr:to>
      <xdr:col>15</xdr:col>
      <xdr:colOff>50800</xdr:colOff>
      <xdr:row>84</xdr:row>
      <xdr:rowOff>70486</xdr:rowOff>
    </xdr:to>
    <xdr:cxnSp macro="">
      <xdr:nvCxnSpPr>
        <xdr:cNvPr id="313" name="直線コネクタ 312"/>
        <xdr:cNvCxnSpPr/>
      </xdr:nvCxnSpPr>
      <xdr:spPr>
        <a:xfrm>
          <a:off x="2019300" y="144475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132080</xdr:rowOff>
    </xdr:from>
    <xdr:to>
      <xdr:col>6</xdr:col>
      <xdr:colOff>38100</xdr:colOff>
      <xdr:row>84</xdr:row>
      <xdr:rowOff>62230</xdr:rowOff>
    </xdr:to>
    <xdr:sp macro="" textlink="">
      <xdr:nvSpPr>
        <xdr:cNvPr id="314" name="楕円 313"/>
        <xdr:cNvSpPr/>
      </xdr:nvSpPr>
      <xdr:spPr>
        <a:xfrm>
          <a:off x="1079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11430</xdr:rowOff>
    </xdr:from>
    <xdr:to>
      <xdr:col>10</xdr:col>
      <xdr:colOff>114300</xdr:colOff>
      <xdr:row>84</xdr:row>
      <xdr:rowOff>45720</xdr:rowOff>
    </xdr:to>
    <xdr:cxnSp macro="">
      <xdr:nvCxnSpPr>
        <xdr:cNvPr id="315" name="直線コネクタ 314"/>
        <xdr:cNvCxnSpPr/>
      </xdr:nvCxnSpPr>
      <xdr:spPr>
        <a:xfrm>
          <a:off x="1130300" y="14413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148607</xdr:rowOff>
    </xdr:from>
    <xdr:ext cx="405111" cy="259045"/>
    <xdr:sp macro="" textlink="">
      <xdr:nvSpPr>
        <xdr:cNvPr id="320" name="n_1mainValue【福祉施設】&#10;有形固定資産減価償却率"/>
        <xdr:cNvSpPr txBox="1"/>
      </xdr:nvSpPr>
      <xdr:spPr>
        <a:xfrm>
          <a:off x="35820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112413</xdr:rowOff>
    </xdr:from>
    <xdr:ext cx="405111" cy="259045"/>
    <xdr:sp macro="" textlink="">
      <xdr:nvSpPr>
        <xdr:cNvPr id="321" name="n_2mainValue【福祉施設】&#10;有形固定資産減価償却率"/>
        <xdr:cNvSpPr txBox="1"/>
      </xdr:nvSpPr>
      <xdr:spPr>
        <a:xfrm>
          <a:off x="2705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87647</xdr:rowOff>
    </xdr:from>
    <xdr:ext cx="405111" cy="259045"/>
    <xdr:sp macro="" textlink="">
      <xdr:nvSpPr>
        <xdr:cNvPr id="322" name="n_3mainValue【福祉施設】&#10;有形固定資産減価償却率"/>
        <xdr:cNvSpPr txBox="1"/>
      </xdr:nvSpPr>
      <xdr:spPr>
        <a:xfrm>
          <a:off x="1816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53357</xdr:rowOff>
    </xdr:from>
    <xdr:ext cx="405111" cy="259045"/>
    <xdr:sp macro="" textlink="">
      <xdr:nvSpPr>
        <xdr:cNvPr id="323" name="n_4mainValue【福祉施設】&#10;有形固定資産減価償却率"/>
        <xdr:cNvSpPr txBox="1"/>
      </xdr:nvSpPr>
      <xdr:spPr>
        <a:xfrm>
          <a:off x="927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62737</xdr:rowOff>
    </xdr:from>
    <xdr:to>
      <xdr:col>55</xdr:col>
      <xdr:colOff>50800</xdr:colOff>
      <xdr:row>85</xdr:row>
      <xdr:rowOff>164337</xdr:rowOff>
    </xdr:to>
    <xdr:sp macro="" textlink="">
      <xdr:nvSpPr>
        <xdr:cNvPr id="361" name="楕円 360"/>
        <xdr:cNvSpPr/>
      </xdr:nvSpPr>
      <xdr:spPr>
        <a:xfrm>
          <a:off x="10426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149114</xdr:rowOff>
    </xdr:from>
    <xdr:ext cx="469744" cy="259045"/>
    <xdr:sp macro="" textlink="">
      <xdr:nvSpPr>
        <xdr:cNvPr id="362" name="【福祉施設】&#10;一人当たり面積該当値テキスト"/>
        <xdr:cNvSpPr txBox="1"/>
      </xdr:nvSpPr>
      <xdr:spPr>
        <a:xfrm>
          <a:off x="10515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65024</xdr:rowOff>
    </xdr:from>
    <xdr:to>
      <xdr:col>50</xdr:col>
      <xdr:colOff>165100</xdr:colOff>
      <xdr:row>85</xdr:row>
      <xdr:rowOff>166624</xdr:rowOff>
    </xdr:to>
    <xdr:sp macro="" textlink="">
      <xdr:nvSpPr>
        <xdr:cNvPr id="363" name="楕円 362"/>
        <xdr:cNvSpPr/>
      </xdr:nvSpPr>
      <xdr:spPr>
        <a:xfrm>
          <a:off x="9588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113537</xdr:rowOff>
    </xdr:from>
    <xdr:to>
      <xdr:col>55</xdr:col>
      <xdr:colOff>0</xdr:colOff>
      <xdr:row>85</xdr:row>
      <xdr:rowOff>115824</xdr:rowOff>
    </xdr:to>
    <xdr:cxnSp macro="">
      <xdr:nvCxnSpPr>
        <xdr:cNvPr id="364" name="直線コネクタ 363"/>
        <xdr:cNvCxnSpPr/>
      </xdr:nvCxnSpPr>
      <xdr:spPr>
        <a:xfrm flipV="1">
          <a:off x="9639300" y="1468678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65024</xdr:rowOff>
    </xdr:from>
    <xdr:to>
      <xdr:col>46</xdr:col>
      <xdr:colOff>38100</xdr:colOff>
      <xdr:row>85</xdr:row>
      <xdr:rowOff>166624</xdr:rowOff>
    </xdr:to>
    <xdr:sp macro="" textlink="">
      <xdr:nvSpPr>
        <xdr:cNvPr id="365" name="楕円 364"/>
        <xdr:cNvSpPr/>
      </xdr:nvSpPr>
      <xdr:spPr>
        <a:xfrm>
          <a:off x="8699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115824</xdr:rowOff>
    </xdr:from>
    <xdr:to>
      <xdr:col>50</xdr:col>
      <xdr:colOff>114300</xdr:colOff>
      <xdr:row>85</xdr:row>
      <xdr:rowOff>115824</xdr:rowOff>
    </xdr:to>
    <xdr:cxnSp macro="">
      <xdr:nvCxnSpPr>
        <xdr:cNvPr id="366" name="直線コネクタ 365"/>
        <xdr:cNvCxnSpPr/>
      </xdr:nvCxnSpPr>
      <xdr:spPr>
        <a:xfrm>
          <a:off x="8750300" y="14689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21589</xdr:rowOff>
    </xdr:from>
    <xdr:to>
      <xdr:col>41</xdr:col>
      <xdr:colOff>101600</xdr:colOff>
      <xdr:row>85</xdr:row>
      <xdr:rowOff>123189</xdr:rowOff>
    </xdr:to>
    <xdr:sp macro="" textlink="">
      <xdr:nvSpPr>
        <xdr:cNvPr id="367" name="楕円 366"/>
        <xdr:cNvSpPr/>
      </xdr:nvSpPr>
      <xdr:spPr>
        <a:xfrm>
          <a:off x="781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72389</xdr:rowOff>
    </xdr:from>
    <xdr:to>
      <xdr:col>45</xdr:col>
      <xdr:colOff>177800</xdr:colOff>
      <xdr:row>85</xdr:row>
      <xdr:rowOff>115824</xdr:rowOff>
    </xdr:to>
    <xdr:cxnSp macro="">
      <xdr:nvCxnSpPr>
        <xdr:cNvPr id="368" name="直線コネクタ 367"/>
        <xdr:cNvCxnSpPr/>
      </xdr:nvCxnSpPr>
      <xdr:spPr>
        <a:xfrm>
          <a:off x="7861300" y="14645639"/>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69" name="楕円 368"/>
        <xdr:cNvSpPr/>
      </xdr:nvSpPr>
      <xdr:spPr>
        <a:xfrm>
          <a:off x="6921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72389</xdr:rowOff>
    </xdr:from>
    <xdr:to>
      <xdr:col>41</xdr:col>
      <xdr:colOff>50800</xdr:colOff>
      <xdr:row>85</xdr:row>
      <xdr:rowOff>74676</xdr:rowOff>
    </xdr:to>
    <xdr:cxnSp macro="">
      <xdr:nvCxnSpPr>
        <xdr:cNvPr id="370" name="直線コネクタ 369"/>
        <xdr:cNvCxnSpPr/>
      </xdr:nvCxnSpPr>
      <xdr:spPr>
        <a:xfrm flipV="1">
          <a:off x="6972300" y="146456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157751</xdr:rowOff>
    </xdr:from>
    <xdr:ext cx="469744" cy="259045"/>
    <xdr:sp macro="" textlink="">
      <xdr:nvSpPr>
        <xdr:cNvPr id="375" name="n_1mainValue【福祉施設】&#10;一人当たり面積"/>
        <xdr:cNvSpPr txBox="1"/>
      </xdr:nvSpPr>
      <xdr:spPr>
        <a:xfrm>
          <a:off x="93917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157751</xdr:rowOff>
    </xdr:from>
    <xdr:ext cx="469744" cy="259045"/>
    <xdr:sp macro="" textlink="">
      <xdr:nvSpPr>
        <xdr:cNvPr id="376" name="n_2mainValue【福祉施設】&#10;一人当たり面積"/>
        <xdr:cNvSpPr txBox="1"/>
      </xdr:nvSpPr>
      <xdr:spPr>
        <a:xfrm>
          <a:off x="8515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377" name="n_3mainValue【福祉施設】&#10;一人当たり面積"/>
        <xdr:cNvSpPr txBox="1"/>
      </xdr:nvSpPr>
      <xdr:spPr>
        <a:xfrm>
          <a:off x="7626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116603</xdr:rowOff>
    </xdr:from>
    <xdr:ext cx="469744" cy="259045"/>
    <xdr:sp macro="" textlink="">
      <xdr:nvSpPr>
        <xdr:cNvPr id="378" name="n_4mainValue【福祉施設】&#10;一人当たり面積"/>
        <xdr:cNvSpPr txBox="1"/>
      </xdr:nvSpPr>
      <xdr:spPr>
        <a:xfrm>
          <a:off x="6737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09"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23768</xdr:rowOff>
    </xdr:from>
    <xdr:to>
      <xdr:col>24</xdr:col>
      <xdr:colOff>114300</xdr:colOff>
      <xdr:row>102</xdr:row>
      <xdr:rowOff>125368</xdr:rowOff>
    </xdr:to>
    <xdr:sp macro="" textlink="">
      <xdr:nvSpPr>
        <xdr:cNvPr id="420" name="楕円 419"/>
        <xdr:cNvSpPr/>
      </xdr:nvSpPr>
      <xdr:spPr>
        <a:xfrm>
          <a:off x="45847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46645</xdr:rowOff>
    </xdr:from>
    <xdr:ext cx="405111" cy="259045"/>
    <xdr:sp macro="" textlink="">
      <xdr:nvSpPr>
        <xdr:cNvPr id="421" name="【市民会館】&#10;有形固定資産減価償却率該当値テキスト"/>
        <xdr:cNvSpPr txBox="1"/>
      </xdr:nvSpPr>
      <xdr:spPr>
        <a:xfrm>
          <a:off x="4673600" y="1736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162561</xdr:rowOff>
    </xdr:from>
    <xdr:to>
      <xdr:col>20</xdr:col>
      <xdr:colOff>38100</xdr:colOff>
      <xdr:row>102</xdr:row>
      <xdr:rowOff>92711</xdr:rowOff>
    </xdr:to>
    <xdr:sp macro="" textlink="">
      <xdr:nvSpPr>
        <xdr:cNvPr id="422" name="楕円 421"/>
        <xdr:cNvSpPr/>
      </xdr:nvSpPr>
      <xdr:spPr>
        <a:xfrm>
          <a:off x="3746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41911</xdr:rowOff>
    </xdr:from>
    <xdr:to>
      <xdr:col>24</xdr:col>
      <xdr:colOff>63500</xdr:colOff>
      <xdr:row>102</xdr:row>
      <xdr:rowOff>74568</xdr:rowOff>
    </xdr:to>
    <xdr:cxnSp macro="">
      <xdr:nvCxnSpPr>
        <xdr:cNvPr id="423" name="直線コネクタ 422"/>
        <xdr:cNvCxnSpPr/>
      </xdr:nvCxnSpPr>
      <xdr:spPr>
        <a:xfrm>
          <a:off x="3797300" y="175298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134801</xdr:rowOff>
    </xdr:from>
    <xdr:to>
      <xdr:col>15</xdr:col>
      <xdr:colOff>101600</xdr:colOff>
      <xdr:row>108</xdr:row>
      <xdr:rowOff>64951</xdr:rowOff>
    </xdr:to>
    <xdr:sp macro="" textlink="">
      <xdr:nvSpPr>
        <xdr:cNvPr id="424" name="楕円 423"/>
        <xdr:cNvSpPr/>
      </xdr:nvSpPr>
      <xdr:spPr>
        <a:xfrm>
          <a:off x="2857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41911</xdr:rowOff>
    </xdr:from>
    <xdr:to>
      <xdr:col>19</xdr:col>
      <xdr:colOff>177800</xdr:colOff>
      <xdr:row>108</xdr:row>
      <xdr:rowOff>14151</xdr:rowOff>
    </xdr:to>
    <xdr:cxnSp macro="">
      <xdr:nvCxnSpPr>
        <xdr:cNvPr id="425" name="直線コネクタ 424"/>
        <xdr:cNvCxnSpPr/>
      </xdr:nvCxnSpPr>
      <xdr:spPr>
        <a:xfrm flipV="1">
          <a:off x="2908300" y="17529811"/>
          <a:ext cx="889000" cy="100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151130</xdr:rowOff>
    </xdr:from>
    <xdr:to>
      <xdr:col>10</xdr:col>
      <xdr:colOff>165100</xdr:colOff>
      <xdr:row>106</xdr:row>
      <xdr:rowOff>81280</xdr:rowOff>
    </xdr:to>
    <xdr:sp macro="" textlink="">
      <xdr:nvSpPr>
        <xdr:cNvPr id="426" name="楕円 425"/>
        <xdr:cNvSpPr/>
      </xdr:nvSpPr>
      <xdr:spPr>
        <a:xfrm>
          <a:off x="196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30480</xdr:rowOff>
    </xdr:from>
    <xdr:to>
      <xdr:col>15</xdr:col>
      <xdr:colOff>50800</xdr:colOff>
      <xdr:row>108</xdr:row>
      <xdr:rowOff>14151</xdr:rowOff>
    </xdr:to>
    <xdr:cxnSp macro="">
      <xdr:nvCxnSpPr>
        <xdr:cNvPr id="427" name="直線コネクタ 426"/>
        <xdr:cNvCxnSpPr/>
      </xdr:nvCxnSpPr>
      <xdr:spPr>
        <a:xfrm>
          <a:off x="2019300" y="18204180"/>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25400</xdr:rowOff>
    </xdr:from>
    <xdr:to>
      <xdr:col>6</xdr:col>
      <xdr:colOff>38100</xdr:colOff>
      <xdr:row>105</xdr:row>
      <xdr:rowOff>127000</xdr:rowOff>
    </xdr:to>
    <xdr:sp macro="" textlink="">
      <xdr:nvSpPr>
        <xdr:cNvPr id="428" name="楕円 427"/>
        <xdr:cNvSpPr/>
      </xdr:nvSpPr>
      <xdr:spPr>
        <a:xfrm>
          <a:off x="1079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76200</xdr:rowOff>
    </xdr:from>
    <xdr:to>
      <xdr:col>10</xdr:col>
      <xdr:colOff>114300</xdr:colOff>
      <xdr:row>106</xdr:row>
      <xdr:rowOff>30480</xdr:rowOff>
    </xdr:to>
    <xdr:cxnSp macro="">
      <xdr:nvCxnSpPr>
        <xdr:cNvPr id="429" name="直線コネクタ 428"/>
        <xdr:cNvCxnSpPr/>
      </xdr:nvCxnSpPr>
      <xdr:spPr>
        <a:xfrm>
          <a:off x="1130300" y="180784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109238</xdr:rowOff>
    </xdr:from>
    <xdr:ext cx="405111" cy="259045"/>
    <xdr:sp macro="" textlink="">
      <xdr:nvSpPr>
        <xdr:cNvPr id="434" name="n_1mainValue【市民会館】&#10;有形固定資産減価償却率"/>
        <xdr:cNvSpPr txBox="1"/>
      </xdr:nvSpPr>
      <xdr:spPr>
        <a:xfrm>
          <a:off x="35820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56078</xdr:rowOff>
    </xdr:from>
    <xdr:ext cx="405111" cy="259045"/>
    <xdr:sp macro="" textlink="">
      <xdr:nvSpPr>
        <xdr:cNvPr id="435" name="n_2mainValue【市民会館】&#10;有形固定資産減価償却率"/>
        <xdr:cNvSpPr txBox="1"/>
      </xdr:nvSpPr>
      <xdr:spPr>
        <a:xfrm>
          <a:off x="2705744" y="185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72407</xdr:rowOff>
    </xdr:from>
    <xdr:ext cx="405111" cy="259045"/>
    <xdr:sp macro="" textlink="">
      <xdr:nvSpPr>
        <xdr:cNvPr id="436" name="n_3mainValue【市民会館】&#10;有形固定資産減価償却率"/>
        <xdr:cNvSpPr txBox="1"/>
      </xdr:nvSpPr>
      <xdr:spPr>
        <a:xfrm>
          <a:off x="1816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118127</xdr:rowOff>
    </xdr:from>
    <xdr:ext cx="405111" cy="259045"/>
    <xdr:sp macro="" textlink="">
      <xdr:nvSpPr>
        <xdr:cNvPr id="437" name="n_4mainValue【市民会館】&#10;有形固定資産減価償却率"/>
        <xdr:cNvSpPr txBox="1"/>
      </xdr:nvSpPr>
      <xdr:spPr>
        <a:xfrm>
          <a:off x="927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147320</xdr:rowOff>
    </xdr:from>
    <xdr:to>
      <xdr:col>55</xdr:col>
      <xdr:colOff>50800</xdr:colOff>
      <xdr:row>107</xdr:row>
      <xdr:rowOff>77470</xdr:rowOff>
    </xdr:to>
    <xdr:sp macro="" textlink="">
      <xdr:nvSpPr>
        <xdr:cNvPr id="477" name="楕円 476"/>
        <xdr:cNvSpPr/>
      </xdr:nvSpPr>
      <xdr:spPr>
        <a:xfrm>
          <a:off x="10426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125747</xdr:rowOff>
    </xdr:from>
    <xdr:ext cx="469744" cy="259045"/>
    <xdr:sp macro="" textlink="">
      <xdr:nvSpPr>
        <xdr:cNvPr id="478" name="【市民会館】&#10;一人当たり面積該当値テキスト"/>
        <xdr:cNvSpPr txBox="1"/>
      </xdr:nvSpPr>
      <xdr:spPr>
        <a:xfrm>
          <a:off x="10515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479" name="楕円 478"/>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26670</xdr:rowOff>
    </xdr:from>
    <xdr:to>
      <xdr:col>55</xdr:col>
      <xdr:colOff>0</xdr:colOff>
      <xdr:row>107</xdr:row>
      <xdr:rowOff>30480</xdr:rowOff>
    </xdr:to>
    <xdr:cxnSp macro="">
      <xdr:nvCxnSpPr>
        <xdr:cNvPr id="480" name="直線コネクタ 479"/>
        <xdr:cNvCxnSpPr/>
      </xdr:nvCxnSpPr>
      <xdr:spPr>
        <a:xfrm flipV="1">
          <a:off x="9639300" y="18371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154939</xdr:rowOff>
    </xdr:from>
    <xdr:to>
      <xdr:col>46</xdr:col>
      <xdr:colOff>38100</xdr:colOff>
      <xdr:row>107</xdr:row>
      <xdr:rowOff>85089</xdr:rowOff>
    </xdr:to>
    <xdr:sp macro="" textlink="">
      <xdr:nvSpPr>
        <xdr:cNvPr id="481" name="楕円 480"/>
        <xdr:cNvSpPr/>
      </xdr:nvSpPr>
      <xdr:spPr>
        <a:xfrm>
          <a:off x="8699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34289</xdr:rowOff>
    </xdr:to>
    <xdr:cxnSp macro="">
      <xdr:nvCxnSpPr>
        <xdr:cNvPr id="482" name="直線コネクタ 481"/>
        <xdr:cNvCxnSpPr/>
      </xdr:nvCxnSpPr>
      <xdr:spPr>
        <a:xfrm flipV="1">
          <a:off x="8750300" y="183756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67311</xdr:rowOff>
    </xdr:from>
    <xdr:to>
      <xdr:col>41</xdr:col>
      <xdr:colOff>101600</xdr:colOff>
      <xdr:row>102</xdr:row>
      <xdr:rowOff>168911</xdr:rowOff>
    </xdr:to>
    <xdr:sp macro="" textlink="">
      <xdr:nvSpPr>
        <xdr:cNvPr id="483" name="楕円 482"/>
        <xdr:cNvSpPr/>
      </xdr:nvSpPr>
      <xdr:spPr>
        <a:xfrm>
          <a:off x="7810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118111</xdr:rowOff>
    </xdr:from>
    <xdr:to>
      <xdr:col>45</xdr:col>
      <xdr:colOff>177800</xdr:colOff>
      <xdr:row>107</xdr:row>
      <xdr:rowOff>34289</xdr:rowOff>
    </xdr:to>
    <xdr:cxnSp macro="">
      <xdr:nvCxnSpPr>
        <xdr:cNvPr id="484" name="直線コネクタ 483"/>
        <xdr:cNvCxnSpPr/>
      </xdr:nvCxnSpPr>
      <xdr:spPr>
        <a:xfrm>
          <a:off x="7861300" y="17606011"/>
          <a:ext cx="889000" cy="77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57786</xdr:rowOff>
    </xdr:from>
    <xdr:to>
      <xdr:col>36</xdr:col>
      <xdr:colOff>165100</xdr:colOff>
      <xdr:row>104</xdr:row>
      <xdr:rowOff>159386</xdr:rowOff>
    </xdr:to>
    <xdr:sp macro="" textlink="">
      <xdr:nvSpPr>
        <xdr:cNvPr id="485" name="楕円 484"/>
        <xdr:cNvSpPr/>
      </xdr:nvSpPr>
      <xdr:spPr>
        <a:xfrm>
          <a:off x="6921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118111</xdr:rowOff>
    </xdr:from>
    <xdr:to>
      <xdr:col>41</xdr:col>
      <xdr:colOff>50800</xdr:colOff>
      <xdr:row>104</xdr:row>
      <xdr:rowOff>108586</xdr:rowOff>
    </xdr:to>
    <xdr:cxnSp macro="">
      <xdr:nvCxnSpPr>
        <xdr:cNvPr id="486" name="直線コネクタ 485"/>
        <xdr:cNvCxnSpPr/>
      </xdr:nvCxnSpPr>
      <xdr:spPr>
        <a:xfrm flipV="1">
          <a:off x="6972300" y="17606011"/>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aveValue【市民会館】&#10;一人当たり面積"/>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13352</xdr:rowOff>
    </xdr:from>
    <xdr:ext cx="469744" cy="259045"/>
    <xdr:sp macro="" textlink="">
      <xdr:nvSpPr>
        <xdr:cNvPr id="490" name="n_4aveValue【市民会館】&#10;一人当たり面積"/>
        <xdr:cNvSpPr txBox="1"/>
      </xdr:nvSpPr>
      <xdr:spPr>
        <a:xfrm>
          <a:off x="6737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72407</xdr:rowOff>
    </xdr:from>
    <xdr:ext cx="469744" cy="259045"/>
    <xdr:sp macro="" textlink="">
      <xdr:nvSpPr>
        <xdr:cNvPr id="491" name="n_1mainValue【市民会館】&#10;一人当たり面積"/>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76216</xdr:rowOff>
    </xdr:from>
    <xdr:ext cx="469744" cy="259045"/>
    <xdr:sp macro="" textlink="">
      <xdr:nvSpPr>
        <xdr:cNvPr id="492" name="n_2mainValue【市民会館】&#10;一人当たり面積"/>
        <xdr:cNvSpPr txBox="1"/>
      </xdr:nvSpPr>
      <xdr:spPr>
        <a:xfrm>
          <a:off x="8515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13988</xdr:rowOff>
    </xdr:from>
    <xdr:ext cx="469744" cy="259045"/>
    <xdr:sp macro="" textlink="">
      <xdr:nvSpPr>
        <xdr:cNvPr id="493" name="n_3mainValue【市民会館】&#10;一人当たり面積"/>
        <xdr:cNvSpPr txBox="1"/>
      </xdr:nvSpPr>
      <xdr:spPr>
        <a:xfrm>
          <a:off x="7626427" y="1733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4463</xdr:rowOff>
    </xdr:from>
    <xdr:ext cx="469744" cy="259045"/>
    <xdr:sp macro="" textlink="">
      <xdr:nvSpPr>
        <xdr:cNvPr id="494" name="n_4mainValue【市民会館】&#10;一人当たり面積"/>
        <xdr:cNvSpPr txBox="1"/>
      </xdr:nvSpPr>
      <xdr:spPr>
        <a:xfrm>
          <a:off x="6737427" y="1766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xdr:cNvSpPr txBox="1"/>
      </xdr:nvSpPr>
      <xdr:spPr>
        <a:xfrm>
          <a:off x="16357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93980</xdr:rowOff>
    </xdr:from>
    <xdr:to>
      <xdr:col>85</xdr:col>
      <xdr:colOff>177800</xdr:colOff>
      <xdr:row>40</xdr:row>
      <xdr:rowOff>24130</xdr:rowOff>
    </xdr:to>
    <xdr:sp macro="" textlink="">
      <xdr:nvSpPr>
        <xdr:cNvPr id="535" name="楕円 534"/>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536" name="【一般廃棄物処理施設】&#10;有形固定資産減価償却率該当値テキスト"/>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31115</xdr:rowOff>
    </xdr:from>
    <xdr:to>
      <xdr:col>81</xdr:col>
      <xdr:colOff>101600</xdr:colOff>
      <xdr:row>39</xdr:row>
      <xdr:rowOff>132715</xdr:rowOff>
    </xdr:to>
    <xdr:sp macro="" textlink="">
      <xdr:nvSpPr>
        <xdr:cNvPr id="537" name="楕円 536"/>
        <xdr:cNvSpPr/>
      </xdr:nvSpPr>
      <xdr:spPr>
        <a:xfrm>
          <a:off x="15430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81915</xdr:rowOff>
    </xdr:from>
    <xdr:to>
      <xdr:col>85</xdr:col>
      <xdr:colOff>127000</xdr:colOff>
      <xdr:row>39</xdr:row>
      <xdr:rowOff>144780</xdr:rowOff>
    </xdr:to>
    <xdr:cxnSp macro="">
      <xdr:nvCxnSpPr>
        <xdr:cNvPr id="538" name="直線コネクタ 537"/>
        <xdr:cNvCxnSpPr/>
      </xdr:nvCxnSpPr>
      <xdr:spPr>
        <a:xfrm>
          <a:off x="15481300" y="676846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539" name="楕円 538"/>
        <xdr:cNvSpPr/>
      </xdr:nvSpPr>
      <xdr:spPr>
        <a:xfrm>
          <a:off x="1454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19050</xdr:rowOff>
    </xdr:from>
    <xdr:to>
      <xdr:col>81</xdr:col>
      <xdr:colOff>50800</xdr:colOff>
      <xdr:row>39</xdr:row>
      <xdr:rowOff>81915</xdr:rowOff>
    </xdr:to>
    <xdr:cxnSp macro="">
      <xdr:nvCxnSpPr>
        <xdr:cNvPr id="540" name="直線コネクタ 539"/>
        <xdr:cNvCxnSpPr/>
      </xdr:nvCxnSpPr>
      <xdr:spPr>
        <a:xfrm>
          <a:off x="14592300" y="67056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76835</xdr:rowOff>
    </xdr:from>
    <xdr:to>
      <xdr:col>72</xdr:col>
      <xdr:colOff>38100</xdr:colOff>
      <xdr:row>39</xdr:row>
      <xdr:rowOff>6985</xdr:rowOff>
    </xdr:to>
    <xdr:sp macro="" textlink="">
      <xdr:nvSpPr>
        <xdr:cNvPr id="541" name="楕円 540"/>
        <xdr:cNvSpPr/>
      </xdr:nvSpPr>
      <xdr:spPr>
        <a:xfrm>
          <a:off x="13652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127635</xdr:rowOff>
    </xdr:from>
    <xdr:to>
      <xdr:col>76</xdr:col>
      <xdr:colOff>114300</xdr:colOff>
      <xdr:row>39</xdr:row>
      <xdr:rowOff>19050</xdr:rowOff>
    </xdr:to>
    <xdr:cxnSp macro="">
      <xdr:nvCxnSpPr>
        <xdr:cNvPr id="542" name="直線コネクタ 541"/>
        <xdr:cNvCxnSpPr/>
      </xdr:nvCxnSpPr>
      <xdr:spPr>
        <a:xfrm>
          <a:off x="13703300" y="66427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76835</xdr:rowOff>
    </xdr:from>
    <xdr:to>
      <xdr:col>67</xdr:col>
      <xdr:colOff>101600</xdr:colOff>
      <xdr:row>39</xdr:row>
      <xdr:rowOff>6985</xdr:rowOff>
    </xdr:to>
    <xdr:sp macro="" textlink="">
      <xdr:nvSpPr>
        <xdr:cNvPr id="543" name="楕円 542"/>
        <xdr:cNvSpPr/>
      </xdr:nvSpPr>
      <xdr:spPr>
        <a:xfrm>
          <a:off x="12763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127635</xdr:rowOff>
    </xdr:from>
    <xdr:to>
      <xdr:col>71</xdr:col>
      <xdr:colOff>177800</xdr:colOff>
      <xdr:row>38</xdr:row>
      <xdr:rowOff>127635</xdr:rowOff>
    </xdr:to>
    <xdr:cxnSp macro="">
      <xdr:nvCxnSpPr>
        <xdr:cNvPr id="544" name="直線コネクタ 543"/>
        <xdr:cNvCxnSpPr/>
      </xdr:nvCxnSpPr>
      <xdr:spPr>
        <a:xfrm>
          <a:off x="12814300" y="6642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545" name="n_1aveValue【一般廃棄物処理施設】&#10;有形固定資産減価償却率"/>
        <xdr:cNvSpPr txBox="1"/>
      </xdr:nvSpPr>
      <xdr:spPr>
        <a:xfrm>
          <a:off x="15266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7" name="n_3aveValue【一般廃棄物処理施設】&#10;有形固定資産減価償却率"/>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8" name="n_4aveValue【一般廃棄物処理施設】&#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123842</xdr:rowOff>
    </xdr:from>
    <xdr:ext cx="405111" cy="259045"/>
    <xdr:sp macro="" textlink="">
      <xdr:nvSpPr>
        <xdr:cNvPr id="549" name="n_1mainValue【一般廃棄物処理施設】&#10;有形固定資産減価償却率"/>
        <xdr:cNvSpPr txBox="1"/>
      </xdr:nvSpPr>
      <xdr:spPr>
        <a:xfrm>
          <a:off x="152660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60977</xdr:rowOff>
    </xdr:from>
    <xdr:ext cx="405111" cy="259045"/>
    <xdr:sp macro="" textlink="">
      <xdr:nvSpPr>
        <xdr:cNvPr id="550" name="n_2mainValue【一般廃棄物処理施設】&#10;有形固定資産減価償却率"/>
        <xdr:cNvSpPr txBox="1"/>
      </xdr:nvSpPr>
      <xdr:spPr>
        <a:xfrm>
          <a:off x="14389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169562</xdr:rowOff>
    </xdr:from>
    <xdr:ext cx="405111" cy="259045"/>
    <xdr:sp macro="" textlink="">
      <xdr:nvSpPr>
        <xdr:cNvPr id="551" name="n_3mainValue【一般廃棄物処理施設】&#10;有形固定資産減価償却率"/>
        <xdr:cNvSpPr txBox="1"/>
      </xdr:nvSpPr>
      <xdr:spPr>
        <a:xfrm>
          <a:off x="13500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169562</xdr:rowOff>
    </xdr:from>
    <xdr:ext cx="405111" cy="259045"/>
    <xdr:sp macro="" textlink="">
      <xdr:nvSpPr>
        <xdr:cNvPr id="552" name="n_4mainValue【一般廃棄物処理施設】&#10;有形固定資産減価償却率"/>
        <xdr:cNvSpPr txBox="1"/>
      </xdr:nvSpPr>
      <xdr:spPr>
        <a:xfrm>
          <a:off x="12611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139433</xdr:rowOff>
    </xdr:from>
    <xdr:to>
      <xdr:col>116</xdr:col>
      <xdr:colOff>114300</xdr:colOff>
      <xdr:row>42</xdr:row>
      <xdr:rowOff>69583</xdr:rowOff>
    </xdr:to>
    <xdr:sp macro="" textlink="">
      <xdr:nvSpPr>
        <xdr:cNvPr id="594" name="楕円 593"/>
        <xdr:cNvSpPr/>
      </xdr:nvSpPr>
      <xdr:spPr>
        <a:xfrm>
          <a:off x="22110700" y="716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54360</xdr:rowOff>
    </xdr:from>
    <xdr:ext cx="534377" cy="259045"/>
    <xdr:sp macro="" textlink="">
      <xdr:nvSpPr>
        <xdr:cNvPr id="595" name="【一般廃棄物処理施設】&#10;一人当たり有形固定資産（償却資産）額該当値テキスト"/>
        <xdr:cNvSpPr txBox="1"/>
      </xdr:nvSpPr>
      <xdr:spPr>
        <a:xfrm>
          <a:off x="22199600" y="708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140484</xdr:rowOff>
    </xdr:from>
    <xdr:to>
      <xdr:col>112</xdr:col>
      <xdr:colOff>38100</xdr:colOff>
      <xdr:row>42</xdr:row>
      <xdr:rowOff>70634</xdr:rowOff>
    </xdr:to>
    <xdr:sp macro="" textlink="">
      <xdr:nvSpPr>
        <xdr:cNvPr id="596" name="楕円 595"/>
        <xdr:cNvSpPr/>
      </xdr:nvSpPr>
      <xdr:spPr>
        <a:xfrm>
          <a:off x="21272500" y="71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18783</xdr:rowOff>
    </xdr:from>
    <xdr:to>
      <xdr:col>116</xdr:col>
      <xdr:colOff>63500</xdr:colOff>
      <xdr:row>42</xdr:row>
      <xdr:rowOff>19834</xdr:rowOff>
    </xdr:to>
    <xdr:cxnSp macro="">
      <xdr:nvCxnSpPr>
        <xdr:cNvPr id="597" name="直線コネクタ 596"/>
        <xdr:cNvCxnSpPr/>
      </xdr:nvCxnSpPr>
      <xdr:spPr>
        <a:xfrm flipV="1">
          <a:off x="21323300" y="7219683"/>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141398</xdr:rowOff>
    </xdr:from>
    <xdr:to>
      <xdr:col>107</xdr:col>
      <xdr:colOff>101600</xdr:colOff>
      <xdr:row>42</xdr:row>
      <xdr:rowOff>71548</xdr:rowOff>
    </xdr:to>
    <xdr:sp macro="" textlink="">
      <xdr:nvSpPr>
        <xdr:cNvPr id="598" name="楕円 597"/>
        <xdr:cNvSpPr/>
      </xdr:nvSpPr>
      <xdr:spPr>
        <a:xfrm>
          <a:off x="20383500" y="717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19834</xdr:rowOff>
    </xdr:from>
    <xdr:to>
      <xdr:col>111</xdr:col>
      <xdr:colOff>177800</xdr:colOff>
      <xdr:row>42</xdr:row>
      <xdr:rowOff>20748</xdr:rowOff>
    </xdr:to>
    <xdr:cxnSp macro="">
      <xdr:nvCxnSpPr>
        <xdr:cNvPr id="599" name="直線コネクタ 598"/>
        <xdr:cNvCxnSpPr/>
      </xdr:nvCxnSpPr>
      <xdr:spPr>
        <a:xfrm flipV="1">
          <a:off x="20434300" y="722073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142685</xdr:rowOff>
    </xdr:from>
    <xdr:to>
      <xdr:col>102</xdr:col>
      <xdr:colOff>165100</xdr:colOff>
      <xdr:row>42</xdr:row>
      <xdr:rowOff>72835</xdr:rowOff>
    </xdr:to>
    <xdr:sp macro="" textlink="">
      <xdr:nvSpPr>
        <xdr:cNvPr id="600" name="楕円 599"/>
        <xdr:cNvSpPr/>
      </xdr:nvSpPr>
      <xdr:spPr>
        <a:xfrm>
          <a:off x="19494500" y="71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20748</xdr:rowOff>
    </xdr:from>
    <xdr:to>
      <xdr:col>107</xdr:col>
      <xdr:colOff>50800</xdr:colOff>
      <xdr:row>42</xdr:row>
      <xdr:rowOff>22035</xdr:rowOff>
    </xdr:to>
    <xdr:cxnSp macro="">
      <xdr:nvCxnSpPr>
        <xdr:cNvPr id="601" name="直線コネクタ 600"/>
        <xdr:cNvCxnSpPr/>
      </xdr:nvCxnSpPr>
      <xdr:spPr>
        <a:xfrm flipV="1">
          <a:off x="19545300" y="7221648"/>
          <a:ext cx="8890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146587</xdr:rowOff>
    </xdr:from>
    <xdr:to>
      <xdr:col>98</xdr:col>
      <xdr:colOff>38100</xdr:colOff>
      <xdr:row>42</xdr:row>
      <xdr:rowOff>76737</xdr:rowOff>
    </xdr:to>
    <xdr:sp macro="" textlink="">
      <xdr:nvSpPr>
        <xdr:cNvPr id="602" name="楕円 601"/>
        <xdr:cNvSpPr/>
      </xdr:nvSpPr>
      <xdr:spPr>
        <a:xfrm>
          <a:off x="18605500" y="71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22035</xdr:rowOff>
    </xdr:from>
    <xdr:to>
      <xdr:col>102</xdr:col>
      <xdr:colOff>114300</xdr:colOff>
      <xdr:row>42</xdr:row>
      <xdr:rowOff>25937</xdr:rowOff>
    </xdr:to>
    <xdr:cxnSp macro="">
      <xdr:nvCxnSpPr>
        <xdr:cNvPr id="603" name="直線コネクタ 602"/>
        <xdr:cNvCxnSpPr/>
      </xdr:nvCxnSpPr>
      <xdr:spPr>
        <a:xfrm flipV="1">
          <a:off x="18656300" y="7222935"/>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xdr:cNvSpPr txBox="1"/>
      </xdr:nvSpPr>
      <xdr:spPr>
        <a:xfrm>
          <a:off x="201671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606" name="n_3aveValue【一般廃棄物処理施設】&#10;一人当たり有形固定資産（償却資産）額"/>
        <xdr:cNvSpPr txBox="1"/>
      </xdr:nvSpPr>
      <xdr:spPr>
        <a:xfrm>
          <a:off x="19278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607" name="n_4aveValue【一般廃棄物処理施設】&#10;一人当たり有形固定資産（償却資産）額"/>
        <xdr:cNvSpPr txBox="1"/>
      </xdr:nvSpPr>
      <xdr:spPr>
        <a:xfrm>
          <a:off x="18389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61761</xdr:rowOff>
    </xdr:from>
    <xdr:ext cx="534377" cy="259045"/>
    <xdr:sp macro="" textlink="">
      <xdr:nvSpPr>
        <xdr:cNvPr id="608" name="n_1mainValue【一般廃棄物処理施設】&#10;一人当たり有形固定資産（償却資産）額"/>
        <xdr:cNvSpPr txBox="1"/>
      </xdr:nvSpPr>
      <xdr:spPr>
        <a:xfrm>
          <a:off x="21043411" y="726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62675</xdr:rowOff>
    </xdr:from>
    <xdr:ext cx="534377" cy="259045"/>
    <xdr:sp macro="" textlink="">
      <xdr:nvSpPr>
        <xdr:cNvPr id="609" name="n_2mainValue【一般廃棄物処理施設】&#10;一人当たり有形固定資産（償却資産）額"/>
        <xdr:cNvSpPr txBox="1"/>
      </xdr:nvSpPr>
      <xdr:spPr>
        <a:xfrm>
          <a:off x="20167111" y="72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63962</xdr:rowOff>
    </xdr:from>
    <xdr:ext cx="534377" cy="259045"/>
    <xdr:sp macro="" textlink="">
      <xdr:nvSpPr>
        <xdr:cNvPr id="610" name="n_3mainValue【一般廃棄物処理施設】&#10;一人当たり有形固定資産（償却資産）額"/>
        <xdr:cNvSpPr txBox="1"/>
      </xdr:nvSpPr>
      <xdr:spPr>
        <a:xfrm>
          <a:off x="19278111" y="726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67864</xdr:rowOff>
    </xdr:from>
    <xdr:ext cx="534377" cy="259045"/>
    <xdr:sp macro="" textlink="">
      <xdr:nvSpPr>
        <xdr:cNvPr id="611" name="n_4mainValue【一般廃棄物処理施設】&#10;一人当たり有形固定資産（償却資産）額"/>
        <xdr:cNvSpPr txBox="1"/>
      </xdr:nvSpPr>
      <xdr:spPr>
        <a:xfrm>
          <a:off x="18389111" y="726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2"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653" name="楕円 652"/>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654" name="【保健センター・保健所】&#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655" name="楕円 654"/>
        <xdr:cNvSpPr/>
      </xdr:nvSpPr>
      <xdr:spPr>
        <a:xfrm>
          <a:off x="1543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57150</xdr:rowOff>
    </xdr:to>
    <xdr:cxnSp macro="">
      <xdr:nvCxnSpPr>
        <xdr:cNvPr id="656" name="直線コネクタ 655"/>
        <xdr:cNvCxnSpPr/>
      </xdr:nvCxnSpPr>
      <xdr:spPr>
        <a:xfrm>
          <a:off x="15481300" y="1048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657" name="楕円 656"/>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24493</xdr:rowOff>
    </xdr:to>
    <xdr:cxnSp macro="">
      <xdr:nvCxnSpPr>
        <xdr:cNvPr id="658" name="直線コネクタ 657"/>
        <xdr:cNvCxnSpPr/>
      </xdr:nvCxnSpPr>
      <xdr:spPr>
        <a:xfrm>
          <a:off x="14592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659" name="楕円 658"/>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60</xdr:row>
      <xdr:rowOff>163285</xdr:rowOff>
    </xdr:to>
    <xdr:cxnSp macro="">
      <xdr:nvCxnSpPr>
        <xdr:cNvPr id="660" name="直線コネクタ 659"/>
        <xdr:cNvCxnSpPr/>
      </xdr:nvCxnSpPr>
      <xdr:spPr>
        <a:xfrm>
          <a:off x="13703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661" name="楕円 660"/>
        <xdr:cNvSpPr/>
      </xdr:nvSpPr>
      <xdr:spPr>
        <a:xfrm>
          <a:off x="12763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130628</xdr:rowOff>
    </xdr:to>
    <xdr:cxnSp macro="">
      <xdr:nvCxnSpPr>
        <xdr:cNvPr id="662" name="直線コネクタ 661"/>
        <xdr:cNvCxnSpPr/>
      </xdr:nvCxnSpPr>
      <xdr:spPr>
        <a:xfrm>
          <a:off x="12814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3"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4" name="n_2aveValue【保健センター・保健所】&#10;有形固定資産減価償却率"/>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65" name="n_3aveValue【保健センター・保健所】&#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666" name="n_4aveValue【保健センター・保健所】&#10;有形固定資産減価償却率"/>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667" name="n_1mainValue【保健センター・保健所】&#10;有形固定資産減価償却率"/>
        <xdr:cNvSpPr txBox="1"/>
      </xdr:nvSpPr>
      <xdr:spPr>
        <a:xfrm>
          <a:off x="15266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668" name="n_2mainValue【保健センター・保健所】&#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669" name="n_3mainValue【保健センター・保健所】&#10;有形固定資産減価償却率"/>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670" name="n_4mainValue【保健センター・保健所】&#10;有形固定資産減価償却率"/>
        <xdr:cNvSpPr txBox="1"/>
      </xdr:nvSpPr>
      <xdr:spPr>
        <a:xfrm>
          <a:off x="12611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xdr:cNvSpPr txBox="1"/>
      </xdr:nvSpPr>
      <xdr:spPr>
        <a:xfrm>
          <a:off x="22199600" y="106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17780</xdr:rowOff>
    </xdr:from>
    <xdr:to>
      <xdr:col>116</xdr:col>
      <xdr:colOff>114300</xdr:colOff>
      <xdr:row>63</xdr:row>
      <xdr:rowOff>119380</xdr:rowOff>
    </xdr:to>
    <xdr:sp macro="" textlink="">
      <xdr:nvSpPr>
        <xdr:cNvPr id="710" name="楕円 709"/>
        <xdr:cNvSpPr/>
      </xdr:nvSpPr>
      <xdr:spPr>
        <a:xfrm>
          <a:off x="22110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167657</xdr:rowOff>
    </xdr:from>
    <xdr:ext cx="469744" cy="259045"/>
    <xdr:sp macro="" textlink="">
      <xdr:nvSpPr>
        <xdr:cNvPr id="711" name="【保健センター・保健所】&#10;一人当たり面積該当値テキスト"/>
        <xdr:cNvSpPr txBox="1"/>
      </xdr:nvSpPr>
      <xdr:spPr>
        <a:xfrm>
          <a:off x="2219960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712" name="楕円 711"/>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68580</xdr:rowOff>
    </xdr:from>
    <xdr:to>
      <xdr:col>116</xdr:col>
      <xdr:colOff>63500</xdr:colOff>
      <xdr:row>63</xdr:row>
      <xdr:rowOff>68580</xdr:rowOff>
    </xdr:to>
    <xdr:cxnSp macro="">
      <xdr:nvCxnSpPr>
        <xdr:cNvPr id="713" name="直線コネクタ 712"/>
        <xdr:cNvCxnSpPr/>
      </xdr:nvCxnSpPr>
      <xdr:spPr>
        <a:xfrm>
          <a:off x="21323300" y="10869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21590</xdr:rowOff>
    </xdr:from>
    <xdr:to>
      <xdr:col>107</xdr:col>
      <xdr:colOff>101600</xdr:colOff>
      <xdr:row>63</xdr:row>
      <xdr:rowOff>123190</xdr:rowOff>
    </xdr:to>
    <xdr:sp macro="" textlink="">
      <xdr:nvSpPr>
        <xdr:cNvPr id="714" name="楕円 713"/>
        <xdr:cNvSpPr/>
      </xdr:nvSpPr>
      <xdr:spPr>
        <a:xfrm>
          <a:off x="20383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68580</xdr:rowOff>
    </xdr:from>
    <xdr:to>
      <xdr:col>111</xdr:col>
      <xdr:colOff>177800</xdr:colOff>
      <xdr:row>63</xdr:row>
      <xdr:rowOff>72390</xdr:rowOff>
    </xdr:to>
    <xdr:cxnSp macro="">
      <xdr:nvCxnSpPr>
        <xdr:cNvPr id="715" name="直線コネクタ 714"/>
        <xdr:cNvCxnSpPr/>
      </xdr:nvCxnSpPr>
      <xdr:spPr>
        <a:xfrm flipV="1">
          <a:off x="20434300" y="1086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25400</xdr:rowOff>
    </xdr:from>
    <xdr:to>
      <xdr:col>102</xdr:col>
      <xdr:colOff>165100</xdr:colOff>
      <xdr:row>63</xdr:row>
      <xdr:rowOff>127000</xdr:rowOff>
    </xdr:to>
    <xdr:sp macro="" textlink="">
      <xdr:nvSpPr>
        <xdr:cNvPr id="716" name="楕円 715"/>
        <xdr:cNvSpPr/>
      </xdr:nvSpPr>
      <xdr:spPr>
        <a:xfrm>
          <a:off x="19494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72390</xdr:rowOff>
    </xdr:from>
    <xdr:to>
      <xdr:col>107</xdr:col>
      <xdr:colOff>50800</xdr:colOff>
      <xdr:row>63</xdr:row>
      <xdr:rowOff>76200</xdr:rowOff>
    </xdr:to>
    <xdr:cxnSp macro="">
      <xdr:nvCxnSpPr>
        <xdr:cNvPr id="717" name="直線コネクタ 716"/>
        <xdr:cNvCxnSpPr/>
      </xdr:nvCxnSpPr>
      <xdr:spPr>
        <a:xfrm flipV="1">
          <a:off x="19545300" y="1087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25400</xdr:rowOff>
    </xdr:from>
    <xdr:to>
      <xdr:col>98</xdr:col>
      <xdr:colOff>38100</xdr:colOff>
      <xdr:row>63</xdr:row>
      <xdr:rowOff>127000</xdr:rowOff>
    </xdr:to>
    <xdr:sp macro="" textlink="">
      <xdr:nvSpPr>
        <xdr:cNvPr id="718" name="楕円 717"/>
        <xdr:cNvSpPr/>
      </xdr:nvSpPr>
      <xdr:spPr>
        <a:xfrm>
          <a:off x="18605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76200</xdr:rowOff>
    </xdr:from>
    <xdr:to>
      <xdr:col>102</xdr:col>
      <xdr:colOff>114300</xdr:colOff>
      <xdr:row>63</xdr:row>
      <xdr:rowOff>76200</xdr:rowOff>
    </xdr:to>
    <xdr:cxnSp macro="">
      <xdr:nvCxnSpPr>
        <xdr:cNvPr id="719" name="直線コネクタ 718"/>
        <xdr:cNvCxnSpPr/>
      </xdr:nvCxnSpPr>
      <xdr:spPr>
        <a:xfrm>
          <a:off x="18656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0"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21" name="n_2aveValue【保健センター・保健所】&#10;一人当たり面積"/>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22" name="n_3aveValue【保健センター・保健所】&#10;一人当たり面積"/>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23" name="n_4aveValue【保健センター・保健所】&#10;一人当たり面積"/>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724" name="n_1main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114317</xdr:rowOff>
    </xdr:from>
    <xdr:ext cx="469744" cy="259045"/>
    <xdr:sp macro="" textlink="">
      <xdr:nvSpPr>
        <xdr:cNvPr id="725" name="n_2mainValue【保健センター・保健所】&#10;一人当たり面積"/>
        <xdr:cNvSpPr txBox="1"/>
      </xdr:nvSpPr>
      <xdr:spPr>
        <a:xfrm>
          <a:off x="20199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118127</xdr:rowOff>
    </xdr:from>
    <xdr:ext cx="469744" cy="259045"/>
    <xdr:sp macro="" textlink="">
      <xdr:nvSpPr>
        <xdr:cNvPr id="726" name="n_3mainValue【保健センター・保健所】&#10;一人当たり面積"/>
        <xdr:cNvSpPr txBox="1"/>
      </xdr:nvSpPr>
      <xdr:spPr>
        <a:xfrm>
          <a:off x="19310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118127</xdr:rowOff>
    </xdr:from>
    <xdr:ext cx="469744" cy="259045"/>
    <xdr:sp macro="" textlink="">
      <xdr:nvSpPr>
        <xdr:cNvPr id="727" name="n_4mainValue【保健センター・保健所】&#10;一人当たり面積"/>
        <xdr:cNvSpPr txBox="1"/>
      </xdr:nvSpPr>
      <xdr:spPr>
        <a:xfrm>
          <a:off x="18421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68" name="楕円 767"/>
        <xdr:cNvSpPr/>
      </xdr:nvSpPr>
      <xdr:spPr>
        <a:xfrm>
          <a:off x="16268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140988</xdr:rowOff>
    </xdr:from>
    <xdr:ext cx="405111" cy="259045"/>
    <xdr:sp macro="" textlink="">
      <xdr:nvSpPr>
        <xdr:cNvPr id="769" name="【消防施設】&#10;有形固定資産減価償却率該当値テキスト"/>
        <xdr:cNvSpPr txBox="1"/>
      </xdr:nvSpPr>
      <xdr:spPr>
        <a:xfrm>
          <a:off x="16357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17780</xdr:rowOff>
    </xdr:from>
    <xdr:to>
      <xdr:col>81</xdr:col>
      <xdr:colOff>101600</xdr:colOff>
      <xdr:row>83</xdr:row>
      <xdr:rowOff>119380</xdr:rowOff>
    </xdr:to>
    <xdr:sp macro="" textlink="">
      <xdr:nvSpPr>
        <xdr:cNvPr id="770" name="楕円 769"/>
        <xdr:cNvSpPr/>
      </xdr:nvSpPr>
      <xdr:spPr>
        <a:xfrm>
          <a:off x="15430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41911</xdr:rowOff>
    </xdr:from>
    <xdr:to>
      <xdr:col>85</xdr:col>
      <xdr:colOff>127000</xdr:colOff>
      <xdr:row>83</xdr:row>
      <xdr:rowOff>68580</xdr:rowOff>
    </xdr:to>
    <xdr:cxnSp macro="">
      <xdr:nvCxnSpPr>
        <xdr:cNvPr id="771" name="直線コネクタ 770"/>
        <xdr:cNvCxnSpPr/>
      </xdr:nvCxnSpPr>
      <xdr:spPr>
        <a:xfrm flipV="1">
          <a:off x="15481300" y="142722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143511</xdr:rowOff>
    </xdr:from>
    <xdr:to>
      <xdr:col>76</xdr:col>
      <xdr:colOff>165100</xdr:colOff>
      <xdr:row>83</xdr:row>
      <xdr:rowOff>73661</xdr:rowOff>
    </xdr:to>
    <xdr:sp macro="" textlink="">
      <xdr:nvSpPr>
        <xdr:cNvPr id="772" name="楕円 771"/>
        <xdr:cNvSpPr/>
      </xdr:nvSpPr>
      <xdr:spPr>
        <a:xfrm>
          <a:off x="14541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22861</xdr:rowOff>
    </xdr:from>
    <xdr:to>
      <xdr:col>81</xdr:col>
      <xdr:colOff>50800</xdr:colOff>
      <xdr:row>83</xdr:row>
      <xdr:rowOff>68580</xdr:rowOff>
    </xdr:to>
    <xdr:cxnSp macro="">
      <xdr:nvCxnSpPr>
        <xdr:cNvPr id="773" name="直線コネクタ 772"/>
        <xdr:cNvCxnSpPr/>
      </xdr:nvCxnSpPr>
      <xdr:spPr>
        <a:xfrm>
          <a:off x="14592300" y="14253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78739</xdr:rowOff>
    </xdr:from>
    <xdr:to>
      <xdr:col>72</xdr:col>
      <xdr:colOff>38100</xdr:colOff>
      <xdr:row>83</xdr:row>
      <xdr:rowOff>8889</xdr:rowOff>
    </xdr:to>
    <xdr:sp macro="" textlink="">
      <xdr:nvSpPr>
        <xdr:cNvPr id="774" name="楕円 773"/>
        <xdr:cNvSpPr/>
      </xdr:nvSpPr>
      <xdr:spPr>
        <a:xfrm>
          <a:off x="1365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129539</xdr:rowOff>
    </xdr:from>
    <xdr:to>
      <xdr:col>76</xdr:col>
      <xdr:colOff>114300</xdr:colOff>
      <xdr:row>83</xdr:row>
      <xdr:rowOff>22861</xdr:rowOff>
    </xdr:to>
    <xdr:cxnSp macro="">
      <xdr:nvCxnSpPr>
        <xdr:cNvPr id="775" name="直線コネクタ 774"/>
        <xdr:cNvCxnSpPr/>
      </xdr:nvCxnSpPr>
      <xdr:spPr>
        <a:xfrm>
          <a:off x="13703300" y="141884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151130</xdr:rowOff>
    </xdr:from>
    <xdr:to>
      <xdr:col>67</xdr:col>
      <xdr:colOff>101600</xdr:colOff>
      <xdr:row>83</xdr:row>
      <xdr:rowOff>81280</xdr:rowOff>
    </xdr:to>
    <xdr:sp macro="" textlink="">
      <xdr:nvSpPr>
        <xdr:cNvPr id="776" name="楕円 775"/>
        <xdr:cNvSpPr/>
      </xdr:nvSpPr>
      <xdr:spPr>
        <a:xfrm>
          <a:off x="12763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129539</xdr:rowOff>
    </xdr:from>
    <xdr:to>
      <xdr:col>71</xdr:col>
      <xdr:colOff>177800</xdr:colOff>
      <xdr:row>83</xdr:row>
      <xdr:rowOff>30480</xdr:rowOff>
    </xdr:to>
    <xdr:cxnSp macro="">
      <xdr:nvCxnSpPr>
        <xdr:cNvPr id="777" name="直線コネクタ 776"/>
        <xdr:cNvCxnSpPr/>
      </xdr:nvCxnSpPr>
      <xdr:spPr>
        <a:xfrm flipV="1">
          <a:off x="12814300" y="141884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8" name="n_1aveValue【消防施設】&#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79" name="n_2aveValue【消防施設】&#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80"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781" name="n_4aveValue【消防施設】&#10;有形固定資産減価償却率"/>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110507</xdr:rowOff>
    </xdr:from>
    <xdr:ext cx="405111" cy="259045"/>
    <xdr:sp macro="" textlink="">
      <xdr:nvSpPr>
        <xdr:cNvPr id="782" name="n_1mainValue【消防施設】&#10;有形固定資産減価償却率"/>
        <xdr:cNvSpPr txBox="1"/>
      </xdr:nvSpPr>
      <xdr:spPr>
        <a:xfrm>
          <a:off x="152660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64788</xdr:rowOff>
    </xdr:from>
    <xdr:ext cx="405111" cy="259045"/>
    <xdr:sp macro="" textlink="">
      <xdr:nvSpPr>
        <xdr:cNvPr id="783" name="n_2mainValue【消防施設】&#10;有形固定資産減価償却率"/>
        <xdr:cNvSpPr txBox="1"/>
      </xdr:nvSpPr>
      <xdr:spPr>
        <a:xfrm>
          <a:off x="14389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xdr:rowOff>
    </xdr:from>
    <xdr:ext cx="405111" cy="259045"/>
    <xdr:sp macro="" textlink="">
      <xdr:nvSpPr>
        <xdr:cNvPr id="784" name="n_3mainValue【消防施設】&#10;有形固定資産減価償却率"/>
        <xdr:cNvSpPr txBox="1"/>
      </xdr:nvSpPr>
      <xdr:spPr>
        <a:xfrm>
          <a:off x="13500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72407</xdr:rowOff>
    </xdr:from>
    <xdr:ext cx="405111" cy="259045"/>
    <xdr:sp macro="" textlink="">
      <xdr:nvSpPr>
        <xdr:cNvPr id="785" name="n_4mainValue【消防施設】&#10;有形固定資産減価償却率"/>
        <xdr:cNvSpPr txBox="1"/>
      </xdr:nvSpPr>
      <xdr:spPr>
        <a:xfrm>
          <a:off x="12611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816" name="【消防施設】&#10;一人当たり面積平均値テキスト"/>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55880</xdr:rowOff>
    </xdr:from>
    <xdr:to>
      <xdr:col>116</xdr:col>
      <xdr:colOff>114300</xdr:colOff>
      <xdr:row>86</xdr:row>
      <xdr:rowOff>157480</xdr:rowOff>
    </xdr:to>
    <xdr:sp macro="" textlink="">
      <xdr:nvSpPr>
        <xdr:cNvPr id="827" name="楕円 826"/>
        <xdr:cNvSpPr/>
      </xdr:nvSpPr>
      <xdr:spPr>
        <a:xfrm>
          <a:off x="22110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142257</xdr:rowOff>
    </xdr:from>
    <xdr:ext cx="469744" cy="259045"/>
    <xdr:sp macro="" textlink="">
      <xdr:nvSpPr>
        <xdr:cNvPr id="828" name="【消防施設】&#10;一人当たり面積該当値テキスト"/>
        <xdr:cNvSpPr txBox="1"/>
      </xdr:nvSpPr>
      <xdr:spPr>
        <a:xfrm>
          <a:off x="22199600"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56969</xdr:rowOff>
    </xdr:from>
    <xdr:to>
      <xdr:col>112</xdr:col>
      <xdr:colOff>38100</xdr:colOff>
      <xdr:row>86</xdr:row>
      <xdr:rowOff>158569</xdr:rowOff>
    </xdr:to>
    <xdr:sp macro="" textlink="">
      <xdr:nvSpPr>
        <xdr:cNvPr id="829" name="楕円 828"/>
        <xdr:cNvSpPr/>
      </xdr:nvSpPr>
      <xdr:spPr>
        <a:xfrm>
          <a:off x="21272500" y="148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106680</xdr:rowOff>
    </xdr:from>
    <xdr:to>
      <xdr:col>116</xdr:col>
      <xdr:colOff>63500</xdr:colOff>
      <xdr:row>86</xdr:row>
      <xdr:rowOff>107769</xdr:rowOff>
    </xdr:to>
    <xdr:cxnSp macro="">
      <xdr:nvCxnSpPr>
        <xdr:cNvPr id="830" name="直線コネクタ 829"/>
        <xdr:cNvCxnSpPr/>
      </xdr:nvCxnSpPr>
      <xdr:spPr>
        <a:xfrm flipV="1">
          <a:off x="21323300" y="14851380"/>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58057</xdr:rowOff>
    </xdr:from>
    <xdr:to>
      <xdr:col>107</xdr:col>
      <xdr:colOff>101600</xdr:colOff>
      <xdr:row>86</xdr:row>
      <xdr:rowOff>159657</xdr:rowOff>
    </xdr:to>
    <xdr:sp macro="" textlink="">
      <xdr:nvSpPr>
        <xdr:cNvPr id="831" name="楕円 830"/>
        <xdr:cNvSpPr/>
      </xdr:nvSpPr>
      <xdr:spPr>
        <a:xfrm>
          <a:off x="20383500" y="14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107769</xdr:rowOff>
    </xdr:from>
    <xdr:to>
      <xdr:col>111</xdr:col>
      <xdr:colOff>177800</xdr:colOff>
      <xdr:row>86</xdr:row>
      <xdr:rowOff>108857</xdr:rowOff>
    </xdr:to>
    <xdr:cxnSp macro="">
      <xdr:nvCxnSpPr>
        <xdr:cNvPr id="832" name="直線コネクタ 831"/>
        <xdr:cNvCxnSpPr/>
      </xdr:nvCxnSpPr>
      <xdr:spPr>
        <a:xfrm flipV="1">
          <a:off x="20434300" y="148524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53702</xdr:rowOff>
    </xdr:from>
    <xdr:to>
      <xdr:col>102</xdr:col>
      <xdr:colOff>165100</xdr:colOff>
      <xdr:row>86</xdr:row>
      <xdr:rowOff>155302</xdr:rowOff>
    </xdr:to>
    <xdr:sp macro="" textlink="">
      <xdr:nvSpPr>
        <xdr:cNvPr id="833" name="楕円 832"/>
        <xdr:cNvSpPr/>
      </xdr:nvSpPr>
      <xdr:spPr>
        <a:xfrm>
          <a:off x="19494500" y="147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104502</xdr:rowOff>
    </xdr:from>
    <xdr:to>
      <xdr:col>107</xdr:col>
      <xdr:colOff>50800</xdr:colOff>
      <xdr:row>86</xdr:row>
      <xdr:rowOff>108857</xdr:rowOff>
    </xdr:to>
    <xdr:cxnSp macro="">
      <xdr:nvCxnSpPr>
        <xdr:cNvPr id="834" name="直線コネクタ 833"/>
        <xdr:cNvCxnSpPr/>
      </xdr:nvCxnSpPr>
      <xdr:spPr>
        <a:xfrm>
          <a:off x="19545300" y="14849202"/>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62412</xdr:rowOff>
    </xdr:from>
    <xdr:to>
      <xdr:col>98</xdr:col>
      <xdr:colOff>38100</xdr:colOff>
      <xdr:row>86</xdr:row>
      <xdr:rowOff>164012</xdr:rowOff>
    </xdr:to>
    <xdr:sp macro="" textlink="">
      <xdr:nvSpPr>
        <xdr:cNvPr id="835" name="楕円 834"/>
        <xdr:cNvSpPr/>
      </xdr:nvSpPr>
      <xdr:spPr>
        <a:xfrm>
          <a:off x="18605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104502</xdr:rowOff>
    </xdr:from>
    <xdr:to>
      <xdr:col>102</xdr:col>
      <xdr:colOff>114300</xdr:colOff>
      <xdr:row>86</xdr:row>
      <xdr:rowOff>113212</xdr:rowOff>
    </xdr:to>
    <xdr:cxnSp macro="">
      <xdr:nvCxnSpPr>
        <xdr:cNvPr id="836" name="直線コネクタ 835"/>
        <xdr:cNvCxnSpPr/>
      </xdr:nvCxnSpPr>
      <xdr:spPr>
        <a:xfrm flipV="1">
          <a:off x="18656300" y="14849202"/>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837" name="n_1aveValue【消防施設】&#10;一人当たり面積"/>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838" name="n_2aveValue【消防施設】&#10;一人当たり面積"/>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839" name="n_3aveValue【消防施設】&#10;一人当たり面積"/>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840" name="n_4aveValue【消防施設】&#10;一人当たり面積"/>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149696</xdr:rowOff>
    </xdr:from>
    <xdr:ext cx="469744" cy="259045"/>
    <xdr:sp macro="" textlink="">
      <xdr:nvSpPr>
        <xdr:cNvPr id="841" name="n_1mainValue【消防施設】&#10;一人当たり面積"/>
        <xdr:cNvSpPr txBox="1"/>
      </xdr:nvSpPr>
      <xdr:spPr>
        <a:xfrm>
          <a:off x="21075727" y="1489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150784</xdr:rowOff>
    </xdr:from>
    <xdr:ext cx="469744" cy="259045"/>
    <xdr:sp macro="" textlink="">
      <xdr:nvSpPr>
        <xdr:cNvPr id="842" name="n_2mainValue【消防施設】&#10;一人当たり面積"/>
        <xdr:cNvSpPr txBox="1"/>
      </xdr:nvSpPr>
      <xdr:spPr>
        <a:xfrm>
          <a:off x="20199427"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146429</xdr:rowOff>
    </xdr:from>
    <xdr:ext cx="469744" cy="259045"/>
    <xdr:sp macro="" textlink="">
      <xdr:nvSpPr>
        <xdr:cNvPr id="843" name="n_3mainValue【消防施設】&#10;一人当たり面積"/>
        <xdr:cNvSpPr txBox="1"/>
      </xdr:nvSpPr>
      <xdr:spPr>
        <a:xfrm>
          <a:off x="19310427"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155139</xdr:rowOff>
    </xdr:from>
    <xdr:ext cx="469744" cy="259045"/>
    <xdr:sp macro="" textlink="">
      <xdr:nvSpPr>
        <xdr:cNvPr id="844" name="n_4mainValue【消防施設】&#10;一人当たり面積"/>
        <xdr:cNvSpPr txBox="1"/>
      </xdr:nvSpPr>
      <xdr:spPr>
        <a:xfrm>
          <a:off x="184214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875" name="【庁舎】&#10;有形固定資産減価償却率平均値テキスト"/>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23768</xdr:rowOff>
    </xdr:from>
    <xdr:to>
      <xdr:col>85</xdr:col>
      <xdr:colOff>177800</xdr:colOff>
      <xdr:row>100</xdr:row>
      <xdr:rowOff>125368</xdr:rowOff>
    </xdr:to>
    <xdr:sp macro="" textlink="">
      <xdr:nvSpPr>
        <xdr:cNvPr id="886" name="楕円 885"/>
        <xdr:cNvSpPr/>
      </xdr:nvSpPr>
      <xdr:spPr>
        <a:xfrm>
          <a:off x="162687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46645</xdr:rowOff>
    </xdr:from>
    <xdr:ext cx="340478" cy="259045"/>
    <xdr:sp macro="" textlink="">
      <xdr:nvSpPr>
        <xdr:cNvPr id="887" name="【庁舎】&#10;有形固定資産減価償却率該当値テキスト"/>
        <xdr:cNvSpPr txBox="1"/>
      </xdr:nvSpPr>
      <xdr:spPr>
        <a:xfrm>
          <a:off x="16357600" y="170201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139700</xdr:rowOff>
    </xdr:from>
    <xdr:to>
      <xdr:col>81</xdr:col>
      <xdr:colOff>101600</xdr:colOff>
      <xdr:row>100</xdr:row>
      <xdr:rowOff>69850</xdr:rowOff>
    </xdr:to>
    <xdr:sp macro="" textlink="">
      <xdr:nvSpPr>
        <xdr:cNvPr id="888" name="楕円 887"/>
        <xdr:cNvSpPr/>
      </xdr:nvSpPr>
      <xdr:spPr>
        <a:xfrm>
          <a:off x="15430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19050</xdr:rowOff>
    </xdr:from>
    <xdr:to>
      <xdr:col>85</xdr:col>
      <xdr:colOff>127000</xdr:colOff>
      <xdr:row>100</xdr:row>
      <xdr:rowOff>74568</xdr:rowOff>
    </xdr:to>
    <xdr:cxnSp macro="">
      <xdr:nvCxnSpPr>
        <xdr:cNvPr id="889" name="直線コネクタ 888"/>
        <xdr:cNvCxnSpPr/>
      </xdr:nvCxnSpPr>
      <xdr:spPr>
        <a:xfrm>
          <a:off x="15481300" y="17164050"/>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17236</xdr:rowOff>
    </xdr:from>
    <xdr:to>
      <xdr:col>76</xdr:col>
      <xdr:colOff>165100</xdr:colOff>
      <xdr:row>108</xdr:row>
      <xdr:rowOff>118836</xdr:rowOff>
    </xdr:to>
    <xdr:sp macro="" textlink="">
      <xdr:nvSpPr>
        <xdr:cNvPr id="890" name="楕円 889"/>
        <xdr:cNvSpPr/>
      </xdr:nvSpPr>
      <xdr:spPr>
        <a:xfrm>
          <a:off x="14541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19050</xdr:rowOff>
    </xdr:from>
    <xdr:to>
      <xdr:col>81</xdr:col>
      <xdr:colOff>50800</xdr:colOff>
      <xdr:row>108</xdr:row>
      <xdr:rowOff>68036</xdr:rowOff>
    </xdr:to>
    <xdr:cxnSp macro="">
      <xdr:nvCxnSpPr>
        <xdr:cNvPr id="891" name="直線コネクタ 890"/>
        <xdr:cNvCxnSpPr/>
      </xdr:nvCxnSpPr>
      <xdr:spPr>
        <a:xfrm flipV="1">
          <a:off x="14592300" y="17164050"/>
          <a:ext cx="889000" cy="14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169092</xdr:rowOff>
    </xdr:from>
    <xdr:to>
      <xdr:col>72</xdr:col>
      <xdr:colOff>38100</xdr:colOff>
      <xdr:row>108</xdr:row>
      <xdr:rowOff>99242</xdr:rowOff>
    </xdr:to>
    <xdr:sp macro="" textlink="">
      <xdr:nvSpPr>
        <xdr:cNvPr id="892" name="楕円 891"/>
        <xdr:cNvSpPr/>
      </xdr:nvSpPr>
      <xdr:spPr>
        <a:xfrm>
          <a:off x="13652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48442</xdr:rowOff>
    </xdr:from>
    <xdr:to>
      <xdr:col>76</xdr:col>
      <xdr:colOff>114300</xdr:colOff>
      <xdr:row>108</xdr:row>
      <xdr:rowOff>68036</xdr:rowOff>
    </xdr:to>
    <xdr:cxnSp macro="">
      <xdr:nvCxnSpPr>
        <xdr:cNvPr id="893" name="直線コネクタ 892"/>
        <xdr:cNvCxnSpPr/>
      </xdr:nvCxnSpPr>
      <xdr:spPr>
        <a:xfrm>
          <a:off x="13703300" y="1856504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49893</xdr:rowOff>
    </xdr:from>
    <xdr:to>
      <xdr:col>67</xdr:col>
      <xdr:colOff>101600</xdr:colOff>
      <xdr:row>108</xdr:row>
      <xdr:rowOff>151493</xdr:rowOff>
    </xdr:to>
    <xdr:sp macro="" textlink="">
      <xdr:nvSpPr>
        <xdr:cNvPr id="894" name="楕円 893"/>
        <xdr:cNvSpPr/>
      </xdr:nvSpPr>
      <xdr:spPr>
        <a:xfrm>
          <a:off x="127635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48442</xdr:rowOff>
    </xdr:from>
    <xdr:to>
      <xdr:col>71</xdr:col>
      <xdr:colOff>177800</xdr:colOff>
      <xdr:row>108</xdr:row>
      <xdr:rowOff>100693</xdr:rowOff>
    </xdr:to>
    <xdr:cxnSp macro="">
      <xdr:nvCxnSpPr>
        <xdr:cNvPr id="895" name="直線コネクタ 894"/>
        <xdr:cNvCxnSpPr/>
      </xdr:nvCxnSpPr>
      <xdr:spPr>
        <a:xfrm flipV="1">
          <a:off x="12814300" y="1856504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896" name="n_1aveValue【庁舎】&#10;有形固定資産減価償却率"/>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7"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8"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9"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86377</xdr:rowOff>
    </xdr:from>
    <xdr:ext cx="340478" cy="259045"/>
    <xdr:sp macro="" textlink="">
      <xdr:nvSpPr>
        <xdr:cNvPr id="900" name="n_1mainValue【庁舎】&#10;有形固定資産減価償却率"/>
        <xdr:cNvSpPr txBox="1"/>
      </xdr:nvSpPr>
      <xdr:spPr>
        <a:xfrm>
          <a:off x="15298361" y="16888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109963</xdr:rowOff>
    </xdr:from>
    <xdr:ext cx="405111" cy="259045"/>
    <xdr:sp macro="" textlink="">
      <xdr:nvSpPr>
        <xdr:cNvPr id="901" name="n_2mainValue【庁舎】&#10;有形固定資産減価償却率"/>
        <xdr:cNvSpPr txBox="1"/>
      </xdr:nvSpPr>
      <xdr:spPr>
        <a:xfrm>
          <a:off x="14389744" y="186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90369</xdr:rowOff>
    </xdr:from>
    <xdr:ext cx="405111" cy="259045"/>
    <xdr:sp macro="" textlink="">
      <xdr:nvSpPr>
        <xdr:cNvPr id="902" name="n_3mainValue【庁舎】&#10;有形固定資産減価償却率"/>
        <xdr:cNvSpPr txBox="1"/>
      </xdr:nvSpPr>
      <xdr:spPr>
        <a:xfrm>
          <a:off x="13500744" y="186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142620</xdr:rowOff>
    </xdr:from>
    <xdr:ext cx="405111" cy="259045"/>
    <xdr:sp macro="" textlink="">
      <xdr:nvSpPr>
        <xdr:cNvPr id="903" name="n_4mainValue【庁舎】&#10;有形固定資産減価償却率"/>
        <xdr:cNvSpPr txBox="1"/>
      </xdr:nvSpPr>
      <xdr:spPr>
        <a:xfrm>
          <a:off x="12611744" y="1865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2" name="【庁舎】&#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120650</xdr:rowOff>
    </xdr:from>
    <xdr:to>
      <xdr:col>116</xdr:col>
      <xdr:colOff>114300</xdr:colOff>
      <xdr:row>103</xdr:row>
      <xdr:rowOff>50800</xdr:rowOff>
    </xdr:to>
    <xdr:sp macro="" textlink="">
      <xdr:nvSpPr>
        <xdr:cNvPr id="943" name="楕円 942"/>
        <xdr:cNvSpPr/>
      </xdr:nvSpPr>
      <xdr:spPr>
        <a:xfrm>
          <a:off x="22110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143527</xdr:rowOff>
    </xdr:from>
    <xdr:ext cx="469744" cy="259045"/>
    <xdr:sp macro="" textlink="">
      <xdr:nvSpPr>
        <xdr:cNvPr id="944" name="【庁舎】&#10;一人当たり面積該当値テキスト"/>
        <xdr:cNvSpPr txBox="1"/>
      </xdr:nvSpPr>
      <xdr:spPr>
        <a:xfrm>
          <a:off x="22199600"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133986</xdr:rowOff>
    </xdr:from>
    <xdr:to>
      <xdr:col>112</xdr:col>
      <xdr:colOff>38100</xdr:colOff>
      <xdr:row>103</xdr:row>
      <xdr:rowOff>64136</xdr:rowOff>
    </xdr:to>
    <xdr:sp macro="" textlink="">
      <xdr:nvSpPr>
        <xdr:cNvPr id="945" name="楕円 944"/>
        <xdr:cNvSpPr/>
      </xdr:nvSpPr>
      <xdr:spPr>
        <a:xfrm>
          <a:off x="21272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0</xdr:rowOff>
    </xdr:from>
    <xdr:to>
      <xdr:col>116</xdr:col>
      <xdr:colOff>63500</xdr:colOff>
      <xdr:row>103</xdr:row>
      <xdr:rowOff>13336</xdr:rowOff>
    </xdr:to>
    <xdr:cxnSp macro="">
      <xdr:nvCxnSpPr>
        <xdr:cNvPr id="946" name="直線コネクタ 945"/>
        <xdr:cNvCxnSpPr/>
      </xdr:nvCxnSpPr>
      <xdr:spPr>
        <a:xfrm flipV="1">
          <a:off x="21323300" y="1765935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86361</xdr:rowOff>
    </xdr:from>
    <xdr:to>
      <xdr:col>107</xdr:col>
      <xdr:colOff>101600</xdr:colOff>
      <xdr:row>107</xdr:row>
      <xdr:rowOff>16511</xdr:rowOff>
    </xdr:to>
    <xdr:sp macro="" textlink="">
      <xdr:nvSpPr>
        <xdr:cNvPr id="947" name="楕円 946"/>
        <xdr:cNvSpPr/>
      </xdr:nvSpPr>
      <xdr:spPr>
        <a:xfrm>
          <a:off x="20383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13336</xdr:rowOff>
    </xdr:from>
    <xdr:to>
      <xdr:col>111</xdr:col>
      <xdr:colOff>177800</xdr:colOff>
      <xdr:row>106</xdr:row>
      <xdr:rowOff>137161</xdr:rowOff>
    </xdr:to>
    <xdr:cxnSp macro="">
      <xdr:nvCxnSpPr>
        <xdr:cNvPr id="948" name="直線コネクタ 947"/>
        <xdr:cNvCxnSpPr/>
      </xdr:nvCxnSpPr>
      <xdr:spPr>
        <a:xfrm flipV="1">
          <a:off x="20434300" y="17672686"/>
          <a:ext cx="889000" cy="63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92075</xdr:rowOff>
    </xdr:from>
    <xdr:to>
      <xdr:col>102</xdr:col>
      <xdr:colOff>165100</xdr:colOff>
      <xdr:row>107</xdr:row>
      <xdr:rowOff>22225</xdr:rowOff>
    </xdr:to>
    <xdr:sp macro="" textlink="">
      <xdr:nvSpPr>
        <xdr:cNvPr id="949" name="楕円 948"/>
        <xdr:cNvSpPr/>
      </xdr:nvSpPr>
      <xdr:spPr>
        <a:xfrm>
          <a:off x="19494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137161</xdr:rowOff>
    </xdr:from>
    <xdr:to>
      <xdr:col>107</xdr:col>
      <xdr:colOff>50800</xdr:colOff>
      <xdr:row>106</xdr:row>
      <xdr:rowOff>142875</xdr:rowOff>
    </xdr:to>
    <xdr:cxnSp macro="">
      <xdr:nvCxnSpPr>
        <xdr:cNvPr id="950" name="直線コネクタ 949"/>
        <xdr:cNvCxnSpPr/>
      </xdr:nvCxnSpPr>
      <xdr:spPr>
        <a:xfrm flipV="1">
          <a:off x="19545300" y="183108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95886</xdr:rowOff>
    </xdr:from>
    <xdr:to>
      <xdr:col>98</xdr:col>
      <xdr:colOff>38100</xdr:colOff>
      <xdr:row>107</xdr:row>
      <xdr:rowOff>26036</xdr:rowOff>
    </xdr:to>
    <xdr:sp macro="" textlink="">
      <xdr:nvSpPr>
        <xdr:cNvPr id="951" name="楕円 950"/>
        <xdr:cNvSpPr/>
      </xdr:nvSpPr>
      <xdr:spPr>
        <a:xfrm>
          <a:off x="18605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142875</xdr:rowOff>
    </xdr:from>
    <xdr:to>
      <xdr:col>102</xdr:col>
      <xdr:colOff>114300</xdr:colOff>
      <xdr:row>106</xdr:row>
      <xdr:rowOff>146686</xdr:rowOff>
    </xdr:to>
    <xdr:cxnSp macro="">
      <xdr:nvCxnSpPr>
        <xdr:cNvPr id="952" name="直線コネクタ 951"/>
        <xdr:cNvCxnSpPr/>
      </xdr:nvCxnSpPr>
      <xdr:spPr>
        <a:xfrm flipV="1">
          <a:off x="18656300" y="183165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953" name="n_1aveValue【庁舎】&#10;一人当たり面積"/>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954" name="n_2aveValue【庁舎】&#10;一人当たり面積"/>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955" name="n_3aveValue【庁舎】&#10;一人当たり面積"/>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56"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80663</xdr:rowOff>
    </xdr:from>
    <xdr:ext cx="469744" cy="259045"/>
    <xdr:sp macro="" textlink="">
      <xdr:nvSpPr>
        <xdr:cNvPr id="957" name="n_1mainValue【庁舎】&#10;一人当たり面積"/>
        <xdr:cNvSpPr txBox="1"/>
      </xdr:nvSpPr>
      <xdr:spPr>
        <a:xfrm>
          <a:off x="21075727" y="1739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7638</xdr:rowOff>
    </xdr:from>
    <xdr:ext cx="469744" cy="259045"/>
    <xdr:sp macro="" textlink="">
      <xdr:nvSpPr>
        <xdr:cNvPr id="958" name="n_2mainValue【庁舎】&#10;一人当たり面積"/>
        <xdr:cNvSpPr txBox="1"/>
      </xdr:nvSpPr>
      <xdr:spPr>
        <a:xfrm>
          <a:off x="20199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13352</xdr:rowOff>
    </xdr:from>
    <xdr:ext cx="469744" cy="259045"/>
    <xdr:sp macro="" textlink="">
      <xdr:nvSpPr>
        <xdr:cNvPr id="959" name="n_3mainValue【庁舎】&#10;一人当たり面積"/>
        <xdr:cNvSpPr txBox="1"/>
      </xdr:nvSpPr>
      <xdr:spPr>
        <a:xfrm>
          <a:off x="19310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17163</xdr:rowOff>
    </xdr:from>
    <xdr:ext cx="469744" cy="259045"/>
    <xdr:sp macro="" textlink="">
      <xdr:nvSpPr>
        <xdr:cNvPr id="960" name="n_4mainValue【庁舎】&#10;一人当たり面積"/>
        <xdr:cNvSpPr txBox="1"/>
      </xdr:nvSpPr>
      <xdr:spPr>
        <a:xfrm>
          <a:off x="18421427" y="183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有形固定資産減価償却率は、図書館、福祉施設、一般廃棄物処理施設、保健センター、消防施設で類似団体内平均値を上回っているが、特に図書館（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％）は類似団体内平均値を大きく上回っている。また、庁舎や市民会館については令和元年度から令和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長寿命化や更新を行ったことから比率は大きく改善している。施設の多くが建設から相当年数が経過しているため、今後は公共施設等総合管理計画等に基づいた計画的な更新を行っ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一人当たりの面積は、体育館・プール（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）は類似団体内平均値（体育館・プール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）を大きく上回っているが、図書館（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総じてこれらの施設の更新時期を迎え、財政負担の増加が見込まれることから、公共施設等総合管理計画に基づき、施設の長寿命化を図るとともに、それぞれの施設の状況や規模を総合的に検討し、市民サービスと財政規模のバランスに注視しながら財政負担の軽減を図るべく効果的で効率的な財政運営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25,786
25,461
214.67
20,508,046
19,800,366
615,155
8,367,318
23,112,437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大型事業所が少なく、加えて人口の減少、地価の下落等のマイナス要素が要因となり、類似団体内平均値を下回っている。近年はほぼ横ばいで推移しているため、今後は多様な納付手段により市税の高い収納率を維持しながら財政基盤の強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85725</xdr:rowOff>
    </xdr:to>
    <xdr:cxnSp macro="">
      <xdr:nvCxnSpPr>
        <xdr:cNvPr id="72" name="直線コネクタ 71"/>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xdr:cNvCxnSpPr/>
      </xdr:nvCxnSpPr>
      <xdr:spPr>
        <a:xfrm flipV="1">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97" name="テキスト ボックス 96"/>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普通交付税の再算定による追加交付の他、地方消費税交付金等の交付金が増加した影響から前年度より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減少となり、類似団体平均を下回っている。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今後とも、事務事業の見直しを更に進めるとともに、全ての事務事業の優先度を厳しく点検し、優先度の低い事務事業について計画的に廃止・縮小を進め、経常経費の削減を図る。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84667</xdr:rowOff>
    </xdr:from>
    <xdr:to>
      <xdr:col>23</xdr:col>
      <xdr:colOff>133350</xdr:colOff>
      <xdr:row>63</xdr:row>
      <xdr:rowOff>17780</xdr:rowOff>
    </xdr:to>
    <xdr:cxnSp macro="">
      <xdr:nvCxnSpPr>
        <xdr:cNvPr id="132" name="直線コネクタ 131"/>
        <xdr:cNvCxnSpPr/>
      </xdr:nvCxnSpPr>
      <xdr:spPr>
        <a:xfrm flipV="1">
          <a:off x="4114800" y="1071456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66</xdr:row>
      <xdr:rowOff>106680</xdr:rowOff>
    </xdr:to>
    <xdr:cxnSp macro="">
      <xdr:nvCxnSpPr>
        <xdr:cNvPr id="135" name="直線コネクタ 134"/>
        <xdr:cNvCxnSpPr/>
      </xdr:nvCxnSpPr>
      <xdr:spPr>
        <a:xfrm flipV="1">
          <a:off x="3225800" y="1081913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106680</xdr:rowOff>
    </xdr:from>
    <xdr:to>
      <xdr:col>15</xdr:col>
      <xdr:colOff>82550</xdr:colOff>
      <xdr:row>66</xdr:row>
      <xdr:rowOff>114723</xdr:rowOff>
    </xdr:to>
    <xdr:cxnSp macro="">
      <xdr:nvCxnSpPr>
        <xdr:cNvPr id="138" name="直線コネクタ 137"/>
        <xdr:cNvCxnSpPr/>
      </xdr:nvCxnSpPr>
      <xdr:spPr>
        <a:xfrm flipV="1">
          <a:off x="2336800" y="114223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135483</xdr:rowOff>
    </xdr:from>
    <xdr:ext cx="762000" cy="259045"/>
    <xdr:sp macro="" textlink="">
      <xdr:nvSpPr>
        <xdr:cNvPr id="140" name="テキスト ボックス 139"/>
        <xdr:cNvSpPr txBox="1"/>
      </xdr:nvSpPr>
      <xdr:spPr>
        <a:xfrm>
          <a:off x="2844800" y="1110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168063</xdr:rowOff>
    </xdr:from>
    <xdr:to>
      <xdr:col>11</xdr:col>
      <xdr:colOff>31750</xdr:colOff>
      <xdr:row>66</xdr:row>
      <xdr:rowOff>114723</xdr:rowOff>
    </xdr:to>
    <xdr:cxnSp macro="">
      <xdr:nvCxnSpPr>
        <xdr:cNvPr id="141" name="直線コネクタ 140"/>
        <xdr:cNvCxnSpPr/>
      </xdr:nvCxnSpPr>
      <xdr:spPr>
        <a:xfrm>
          <a:off x="1447800" y="11140863"/>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79181</xdr:rowOff>
    </xdr:from>
    <xdr:ext cx="762000" cy="259045"/>
    <xdr:sp macro="" textlink="">
      <xdr:nvSpPr>
        <xdr:cNvPr id="143" name="テキスト ボックス 142"/>
        <xdr:cNvSpPr txBox="1"/>
      </xdr:nvSpPr>
      <xdr:spPr>
        <a:xfrm>
          <a:off x="1955800" y="110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51" name="楕円 150"/>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50394</xdr:rowOff>
    </xdr:from>
    <xdr:ext cx="762000" cy="259045"/>
    <xdr:sp macro="" textlink="">
      <xdr:nvSpPr>
        <xdr:cNvPr id="152" name="財政構造の弾力性該当値テキスト"/>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3" name="楕円 152"/>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4" name="テキスト ボックス 153"/>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5" name="楕円 154"/>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6" name="テキスト ボックス 155"/>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63923</xdr:rowOff>
    </xdr:from>
    <xdr:to>
      <xdr:col>11</xdr:col>
      <xdr:colOff>82550</xdr:colOff>
      <xdr:row>66</xdr:row>
      <xdr:rowOff>165523</xdr:rowOff>
    </xdr:to>
    <xdr:sp macro="" textlink="">
      <xdr:nvSpPr>
        <xdr:cNvPr id="157" name="楕円 156"/>
        <xdr:cNvSpPr/>
      </xdr:nvSpPr>
      <xdr:spPr>
        <a:xfrm>
          <a:off x="2286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150300</xdr:rowOff>
    </xdr:from>
    <xdr:ext cx="762000" cy="259045"/>
    <xdr:sp macro="" textlink="">
      <xdr:nvSpPr>
        <xdr:cNvPr id="158" name="テキスト ボックス 157"/>
        <xdr:cNvSpPr txBox="1"/>
      </xdr:nvSpPr>
      <xdr:spPr>
        <a:xfrm>
          <a:off x="1955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59" name="楕円 158"/>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57590</xdr:rowOff>
    </xdr:from>
    <xdr:ext cx="762000" cy="259045"/>
    <xdr:sp macro="" textlink="">
      <xdr:nvSpPr>
        <xdr:cNvPr id="160" name="テキスト ボックス 159"/>
        <xdr:cNvSpPr txBox="1"/>
      </xdr:nvSpPr>
      <xdr:spPr>
        <a:xfrm>
          <a:off x="1066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大型建設事業の終了に伴い事業費支弁人件費が大幅に減少したことによる人件費の増加、新型コロナウイルス感染症対策事業の増に伴う物件費の増加により、前年に引き続き人口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人当たりの決算額が類似団体平均を上回っている。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今後も定員の適正管理や事務事業評価による事業の見直し等を行い、人件費・物件費等の増加を抑制していく。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82945</xdr:rowOff>
    </xdr:from>
    <xdr:to>
      <xdr:col>23</xdr:col>
      <xdr:colOff>133350</xdr:colOff>
      <xdr:row>86</xdr:row>
      <xdr:rowOff>15439</xdr:rowOff>
    </xdr:to>
    <xdr:cxnSp macro="">
      <xdr:nvCxnSpPr>
        <xdr:cNvPr id="195" name="直線コネクタ 194"/>
        <xdr:cNvCxnSpPr/>
      </xdr:nvCxnSpPr>
      <xdr:spPr>
        <a:xfrm>
          <a:off x="4114800" y="14656195"/>
          <a:ext cx="838200" cy="10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100726</xdr:rowOff>
    </xdr:from>
    <xdr:to>
      <xdr:col>19</xdr:col>
      <xdr:colOff>133350</xdr:colOff>
      <xdr:row>85</xdr:row>
      <xdr:rowOff>82945</xdr:rowOff>
    </xdr:to>
    <xdr:cxnSp macro="">
      <xdr:nvCxnSpPr>
        <xdr:cNvPr id="198" name="直線コネクタ 197"/>
        <xdr:cNvCxnSpPr/>
      </xdr:nvCxnSpPr>
      <xdr:spPr>
        <a:xfrm>
          <a:off x="3225800" y="14331076"/>
          <a:ext cx="889000" cy="3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100726</xdr:rowOff>
    </xdr:from>
    <xdr:to>
      <xdr:col>15</xdr:col>
      <xdr:colOff>82550</xdr:colOff>
      <xdr:row>83</xdr:row>
      <xdr:rowOff>108183</xdr:rowOff>
    </xdr:to>
    <xdr:cxnSp macro="">
      <xdr:nvCxnSpPr>
        <xdr:cNvPr id="201" name="直線コネクタ 200"/>
        <xdr:cNvCxnSpPr/>
      </xdr:nvCxnSpPr>
      <xdr:spPr>
        <a:xfrm flipV="1">
          <a:off x="2336800" y="14331076"/>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3" name="テキスト ボックス 202"/>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108183</xdr:rowOff>
    </xdr:from>
    <xdr:to>
      <xdr:col>11</xdr:col>
      <xdr:colOff>31750</xdr:colOff>
      <xdr:row>83</xdr:row>
      <xdr:rowOff>142157</xdr:rowOff>
    </xdr:to>
    <xdr:cxnSp macro="">
      <xdr:nvCxnSpPr>
        <xdr:cNvPr id="204" name="直線コネクタ 203"/>
        <xdr:cNvCxnSpPr/>
      </xdr:nvCxnSpPr>
      <xdr:spPr>
        <a:xfrm flipV="1">
          <a:off x="1447800" y="14338533"/>
          <a:ext cx="889000" cy="3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6" name="テキスト ボックス 205"/>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8" name="テキスト ボックス 207"/>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136089</xdr:rowOff>
    </xdr:from>
    <xdr:to>
      <xdr:col>23</xdr:col>
      <xdr:colOff>184150</xdr:colOff>
      <xdr:row>86</xdr:row>
      <xdr:rowOff>66239</xdr:rowOff>
    </xdr:to>
    <xdr:sp macro="" textlink="">
      <xdr:nvSpPr>
        <xdr:cNvPr id="214" name="楕円 213"/>
        <xdr:cNvSpPr/>
      </xdr:nvSpPr>
      <xdr:spPr>
        <a:xfrm>
          <a:off x="4902200" y="1470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108166</xdr:rowOff>
    </xdr:from>
    <xdr:ext cx="762000" cy="259045"/>
    <xdr:sp macro="" textlink="">
      <xdr:nvSpPr>
        <xdr:cNvPr id="215" name="人件費・物件費等の状況該当値テキスト"/>
        <xdr:cNvSpPr txBox="1"/>
      </xdr:nvSpPr>
      <xdr:spPr>
        <a:xfrm>
          <a:off x="5041900" y="1468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32145</xdr:rowOff>
    </xdr:from>
    <xdr:to>
      <xdr:col>19</xdr:col>
      <xdr:colOff>184150</xdr:colOff>
      <xdr:row>85</xdr:row>
      <xdr:rowOff>133745</xdr:rowOff>
    </xdr:to>
    <xdr:sp macro="" textlink="">
      <xdr:nvSpPr>
        <xdr:cNvPr id="216" name="楕円 215"/>
        <xdr:cNvSpPr/>
      </xdr:nvSpPr>
      <xdr:spPr>
        <a:xfrm>
          <a:off x="4064000" y="146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118522</xdr:rowOff>
    </xdr:from>
    <xdr:ext cx="736600" cy="259045"/>
    <xdr:sp macro="" textlink="">
      <xdr:nvSpPr>
        <xdr:cNvPr id="217" name="テキスト ボックス 216"/>
        <xdr:cNvSpPr txBox="1"/>
      </xdr:nvSpPr>
      <xdr:spPr>
        <a:xfrm>
          <a:off x="3733800" y="14691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49926</xdr:rowOff>
    </xdr:from>
    <xdr:to>
      <xdr:col>15</xdr:col>
      <xdr:colOff>133350</xdr:colOff>
      <xdr:row>83</xdr:row>
      <xdr:rowOff>151526</xdr:rowOff>
    </xdr:to>
    <xdr:sp macro="" textlink="">
      <xdr:nvSpPr>
        <xdr:cNvPr id="218" name="楕円 217"/>
        <xdr:cNvSpPr/>
      </xdr:nvSpPr>
      <xdr:spPr>
        <a:xfrm>
          <a:off x="3175000" y="142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136303</xdr:rowOff>
    </xdr:from>
    <xdr:ext cx="762000" cy="259045"/>
    <xdr:sp macro="" textlink="">
      <xdr:nvSpPr>
        <xdr:cNvPr id="219" name="テキスト ボックス 218"/>
        <xdr:cNvSpPr txBox="1"/>
      </xdr:nvSpPr>
      <xdr:spPr>
        <a:xfrm>
          <a:off x="2844800" y="1436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57383</xdr:rowOff>
    </xdr:from>
    <xdr:to>
      <xdr:col>11</xdr:col>
      <xdr:colOff>82550</xdr:colOff>
      <xdr:row>83</xdr:row>
      <xdr:rowOff>158983</xdr:rowOff>
    </xdr:to>
    <xdr:sp macro="" textlink="">
      <xdr:nvSpPr>
        <xdr:cNvPr id="220" name="楕円 219"/>
        <xdr:cNvSpPr/>
      </xdr:nvSpPr>
      <xdr:spPr>
        <a:xfrm>
          <a:off x="2286000" y="142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143760</xdr:rowOff>
    </xdr:from>
    <xdr:ext cx="762000" cy="259045"/>
    <xdr:sp macro="" textlink="">
      <xdr:nvSpPr>
        <xdr:cNvPr id="221" name="テキスト ボックス 220"/>
        <xdr:cNvSpPr txBox="1"/>
      </xdr:nvSpPr>
      <xdr:spPr>
        <a:xfrm>
          <a:off x="1955800" y="1437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91357</xdr:rowOff>
    </xdr:from>
    <xdr:to>
      <xdr:col>7</xdr:col>
      <xdr:colOff>31750</xdr:colOff>
      <xdr:row>84</xdr:row>
      <xdr:rowOff>21507</xdr:rowOff>
    </xdr:to>
    <xdr:sp macro="" textlink="">
      <xdr:nvSpPr>
        <xdr:cNvPr id="222" name="楕円 221"/>
        <xdr:cNvSpPr/>
      </xdr:nvSpPr>
      <xdr:spPr>
        <a:xfrm>
          <a:off x="1397000" y="143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6284</xdr:rowOff>
    </xdr:from>
    <xdr:ext cx="762000" cy="259045"/>
    <xdr:sp macro="" textlink="">
      <xdr:nvSpPr>
        <xdr:cNvPr id="223" name="テキスト ボックス 222"/>
        <xdr:cNvSpPr txBox="1"/>
      </xdr:nvSpPr>
      <xdr:spPr>
        <a:xfrm>
          <a:off x="1066800" y="1440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過去の財政状況の悪化に伴う特別昇給の抑制及び退職時昇給の是正等の措置により、類似団体と比較して低い水準にあったが、中途採用者の給与の見直しや任用を早めたこと等により平成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年度から類似団体平均を上回った。</a:t>
          </a:r>
          <a:endParaRPr lang="ja-JP" altLang="ja-JP" sz="1400">
            <a:effectLst/>
          </a:endParaRPr>
        </a:p>
        <a:p>
          <a:r>
            <a:rPr kumimoji="1" lang="ja-JP" altLang="ja-JP" sz="1100">
              <a:solidFill>
                <a:schemeClr val="dk1"/>
              </a:solidFill>
              <a:effectLst/>
              <a:latin typeface="+mn-lt"/>
              <a:ea typeface="+mn-ea"/>
              <a:cs typeface="+mn-cs"/>
            </a:rPr>
            <a:t>　今後数年は、職員の年齢、職制の構成上、同じ状況が続くと見込まれるが、国・県また他団体との均衡の原則に従い、適正な水準を維持するよう努める。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85</xdr:row>
      <xdr:rowOff>138995</xdr:rowOff>
    </xdr:to>
    <xdr:cxnSp macro="">
      <xdr:nvCxnSpPr>
        <xdr:cNvPr id="257" name="直線コネクタ 256"/>
        <xdr:cNvCxnSpPr/>
      </xdr:nvCxnSpPr>
      <xdr:spPr>
        <a:xfrm>
          <a:off x="16179800" y="1471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138995</xdr:rowOff>
    </xdr:to>
    <xdr:cxnSp macro="">
      <xdr:nvCxnSpPr>
        <xdr:cNvPr id="260" name="直線コネクタ 259"/>
        <xdr:cNvCxnSpPr/>
      </xdr:nvCxnSpPr>
      <xdr:spPr>
        <a:xfrm>
          <a:off x="15290800" y="146452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112184</xdr:rowOff>
    </xdr:to>
    <xdr:cxnSp macro="">
      <xdr:nvCxnSpPr>
        <xdr:cNvPr id="263" name="直線コネクタ 262"/>
        <xdr:cNvCxnSpPr/>
      </xdr:nvCxnSpPr>
      <xdr:spPr>
        <a:xfrm flipV="1">
          <a:off x="14401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149578</xdr:rowOff>
    </xdr:from>
    <xdr:to>
      <xdr:col>68</xdr:col>
      <xdr:colOff>152400</xdr:colOff>
      <xdr:row>85</xdr:row>
      <xdr:rowOff>112184</xdr:rowOff>
    </xdr:to>
    <xdr:cxnSp macro="">
      <xdr:nvCxnSpPr>
        <xdr:cNvPr id="266" name="直線コネクタ 265"/>
        <xdr:cNvCxnSpPr/>
      </xdr:nvCxnSpPr>
      <xdr:spPr>
        <a:xfrm>
          <a:off x="13512800" y="1455137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6" name="楕円 275"/>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60272</xdr:rowOff>
    </xdr:from>
    <xdr:ext cx="762000" cy="259045"/>
    <xdr:sp macro="" textlink="">
      <xdr:nvSpPr>
        <xdr:cNvPr id="277" name="給与水準   （国との比較）該当値テキスト"/>
        <xdr:cNvSpPr txBox="1"/>
      </xdr:nvSpPr>
      <xdr:spPr>
        <a:xfrm>
          <a:off x="17106900" y="1463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78" name="楕円 277"/>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79" name="テキスト ボックス 278"/>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0" name="楕円 279"/>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81" name="テキスト ボックス 280"/>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2" name="楕円 281"/>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3" name="テキスト ボックス 282"/>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4" name="楕円 283"/>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85" name="テキスト ボックス 284"/>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学校給食共同調理場の民間委託、公立保育園の民間移管等により、類似団体平均値を下回っていたが、人口減少に歯止めがかからず、平成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年度から類似団体の平均値を上回っている。</a:t>
          </a:r>
          <a:endParaRPr lang="ja-JP" altLang="ja-JP" sz="1400">
            <a:effectLst/>
          </a:endParaRPr>
        </a:p>
        <a:p>
          <a:r>
            <a:rPr kumimoji="1" lang="ja-JP" altLang="ja-JP" sz="1100">
              <a:solidFill>
                <a:schemeClr val="dk1"/>
              </a:solidFill>
              <a:effectLst/>
              <a:latin typeface="+mn-lt"/>
              <a:ea typeface="+mn-ea"/>
              <a:cs typeface="+mn-cs"/>
            </a:rPr>
            <a:t>　類似団体平均値を大きく上回らないよう、引き続き「長井市定員適正化計画」に基づき採用人数の平準化など適正な定員管理を行っていく。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143987</xdr:rowOff>
    </xdr:from>
    <xdr:to>
      <xdr:col>81</xdr:col>
      <xdr:colOff>44450</xdr:colOff>
      <xdr:row>62</xdr:row>
      <xdr:rowOff>166608</xdr:rowOff>
    </xdr:to>
    <xdr:cxnSp macro="">
      <xdr:nvCxnSpPr>
        <xdr:cNvPr id="324" name="直線コネクタ 323"/>
        <xdr:cNvCxnSpPr/>
      </xdr:nvCxnSpPr>
      <xdr:spPr>
        <a:xfrm>
          <a:off x="16179800" y="10773887"/>
          <a:ext cx="838200" cy="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136446</xdr:rowOff>
    </xdr:from>
    <xdr:to>
      <xdr:col>77</xdr:col>
      <xdr:colOff>44450</xdr:colOff>
      <xdr:row>62</xdr:row>
      <xdr:rowOff>143987</xdr:rowOff>
    </xdr:to>
    <xdr:cxnSp macro="">
      <xdr:nvCxnSpPr>
        <xdr:cNvPr id="327" name="直線コネクタ 326"/>
        <xdr:cNvCxnSpPr/>
      </xdr:nvCxnSpPr>
      <xdr:spPr>
        <a:xfrm>
          <a:off x="15290800" y="10766346"/>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3731</xdr:rowOff>
    </xdr:from>
    <xdr:to>
      <xdr:col>72</xdr:col>
      <xdr:colOff>203200</xdr:colOff>
      <xdr:row>62</xdr:row>
      <xdr:rowOff>136446</xdr:rowOff>
    </xdr:to>
    <xdr:cxnSp macro="">
      <xdr:nvCxnSpPr>
        <xdr:cNvPr id="330" name="直線コネクタ 329"/>
        <xdr:cNvCxnSpPr/>
      </xdr:nvCxnSpPr>
      <xdr:spPr>
        <a:xfrm>
          <a:off x="14401800" y="10633631"/>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151050</xdr:rowOff>
    </xdr:from>
    <xdr:to>
      <xdr:col>68</xdr:col>
      <xdr:colOff>152400</xdr:colOff>
      <xdr:row>62</xdr:row>
      <xdr:rowOff>3731</xdr:rowOff>
    </xdr:to>
    <xdr:cxnSp macro="">
      <xdr:nvCxnSpPr>
        <xdr:cNvPr id="333" name="直線コネクタ 332"/>
        <xdr:cNvCxnSpPr/>
      </xdr:nvCxnSpPr>
      <xdr:spPr>
        <a:xfrm>
          <a:off x="13512800" y="1060950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115808</xdr:rowOff>
    </xdr:from>
    <xdr:to>
      <xdr:col>81</xdr:col>
      <xdr:colOff>95250</xdr:colOff>
      <xdr:row>63</xdr:row>
      <xdr:rowOff>45958</xdr:rowOff>
    </xdr:to>
    <xdr:sp macro="" textlink="">
      <xdr:nvSpPr>
        <xdr:cNvPr id="343" name="楕円 342"/>
        <xdr:cNvSpPr/>
      </xdr:nvSpPr>
      <xdr:spPr>
        <a:xfrm>
          <a:off x="16967200" y="107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87885</xdr:rowOff>
    </xdr:from>
    <xdr:ext cx="762000" cy="259045"/>
    <xdr:sp macro="" textlink="">
      <xdr:nvSpPr>
        <xdr:cNvPr id="344" name="定員管理の状況該当値テキスト"/>
        <xdr:cNvSpPr txBox="1"/>
      </xdr:nvSpPr>
      <xdr:spPr>
        <a:xfrm>
          <a:off x="17106900" y="1071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93187</xdr:rowOff>
    </xdr:from>
    <xdr:to>
      <xdr:col>77</xdr:col>
      <xdr:colOff>95250</xdr:colOff>
      <xdr:row>63</xdr:row>
      <xdr:rowOff>23337</xdr:rowOff>
    </xdr:to>
    <xdr:sp macro="" textlink="">
      <xdr:nvSpPr>
        <xdr:cNvPr id="345" name="楕円 344"/>
        <xdr:cNvSpPr/>
      </xdr:nvSpPr>
      <xdr:spPr>
        <a:xfrm>
          <a:off x="16129000" y="107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8114</xdr:rowOff>
    </xdr:from>
    <xdr:ext cx="736600" cy="259045"/>
    <xdr:sp macro="" textlink="">
      <xdr:nvSpPr>
        <xdr:cNvPr id="346" name="テキスト ボックス 345"/>
        <xdr:cNvSpPr txBox="1"/>
      </xdr:nvSpPr>
      <xdr:spPr>
        <a:xfrm>
          <a:off x="15798800" y="10809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85646</xdr:rowOff>
    </xdr:from>
    <xdr:to>
      <xdr:col>73</xdr:col>
      <xdr:colOff>44450</xdr:colOff>
      <xdr:row>63</xdr:row>
      <xdr:rowOff>15796</xdr:rowOff>
    </xdr:to>
    <xdr:sp macro="" textlink="">
      <xdr:nvSpPr>
        <xdr:cNvPr id="347" name="楕円 346"/>
        <xdr:cNvSpPr/>
      </xdr:nvSpPr>
      <xdr:spPr>
        <a:xfrm>
          <a:off x="15240000" y="107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573</xdr:rowOff>
    </xdr:from>
    <xdr:ext cx="762000" cy="259045"/>
    <xdr:sp macro="" textlink="">
      <xdr:nvSpPr>
        <xdr:cNvPr id="348" name="テキスト ボックス 347"/>
        <xdr:cNvSpPr txBox="1"/>
      </xdr:nvSpPr>
      <xdr:spPr>
        <a:xfrm>
          <a:off x="14909800" y="1080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124381</xdr:rowOff>
    </xdr:from>
    <xdr:to>
      <xdr:col>68</xdr:col>
      <xdr:colOff>203200</xdr:colOff>
      <xdr:row>62</xdr:row>
      <xdr:rowOff>54531</xdr:rowOff>
    </xdr:to>
    <xdr:sp macro="" textlink="">
      <xdr:nvSpPr>
        <xdr:cNvPr id="349" name="楕円 348"/>
        <xdr:cNvSpPr/>
      </xdr:nvSpPr>
      <xdr:spPr>
        <a:xfrm>
          <a:off x="14351000" y="105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39308</xdr:rowOff>
    </xdr:from>
    <xdr:ext cx="762000" cy="259045"/>
    <xdr:sp macro="" textlink="">
      <xdr:nvSpPr>
        <xdr:cNvPr id="350" name="テキスト ボックス 349"/>
        <xdr:cNvSpPr txBox="1"/>
      </xdr:nvSpPr>
      <xdr:spPr>
        <a:xfrm>
          <a:off x="14020800" y="1066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100250</xdr:rowOff>
    </xdr:from>
    <xdr:to>
      <xdr:col>64</xdr:col>
      <xdr:colOff>152400</xdr:colOff>
      <xdr:row>62</xdr:row>
      <xdr:rowOff>30400</xdr:rowOff>
    </xdr:to>
    <xdr:sp macro="" textlink="">
      <xdr:nvSpPr>
        <xdr:cNvPr id="351" name="楕円 350"/>
        <xdr:cNvSpPr/>
      </xdr:nvSpPr>
      <xdr:spPr>
        <a:xfrm>
          <a:off x="13462000" y="105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15177</xdr:rowOff>
    </xdr:from>
    <xdr:ext cx="762000" cy="259045"/>
    <xdr:sp macro="" textlink="">
      <xdr:nvSpPr>
        <xdr:cNvPr id="352" name="テキスト ボックス 351"/>
        <xdr:cNvSpPr txBox="1"/>
      </xdr:nvSpPr>
      <xdr:spPr>
        <a:xfrm>
          <a:off x="13131800" y="1064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置賜広域病院組合の病院施設、置賜広域行政組合のごみ処理施設等に対する分担金、下水道事業への負担金等が要因となり、比率は高い水準となり、類似団体では下位となっている。</a:t>
          </a:r>
          <a:endParaRPr lang="ja-JP" altLang="ja-JP" sz="1400">
            <a:effectLst/>
          </a:endParaRPr>
        </a:p>
        <a:p>
          <a:r>
            <a:rPr kumimoji="1" lang="ja-JP" altLang="ja-JP" sz="1100">
              <a:solidFill>
                <a:schemeClr val="dk1"/>
              </a:solidFill>
              <a:effectLst/>
              <a:latin typeface="+mn-lt"/>
              <a:ea typeface="+mn-ea"/>
              <a:cs typeface="+mn-cs"/>
            </a:rPr>
            <a:t>　市庁舎建設などの大型建設事業に係る償還が今後控えており、公債費は増加していくため、市債発行の抑制や繰上償還による公債費の圧縮に努め、適正な水準を目指していく。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3326</xdr:rowOff>
    </xdr:from>
    <xdr:to>
      <xdr:col>81</xdr:col>
      <xdr:colOff>44450</xdr:colOff>
      <xdr:row>43</xdr:row>
      <xdr:rowOff>49288</xdr:rowOff>
    </xdr:to>
    <xdr:cxnSp macro="">
      <xdr:nvCxnSpPr>
        <xdr:cNvPr id="388" name="直線コネクタ 387"/>
        <xdr:cNvCxnSpPr/>
      </xdr:nvCxnSpPr>
      <xdr:spPr>
        <a:xfrm flipV="1">
          <a:off x="16179800" y="737567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49288</xdr:rowOff>
    </xdr:from>
    <xdr:to>
      <xdr:col>77</xdr:col>
      <xdr:colOff>44450</xdr:colOff>
      <xdr:row>43</xdr:row>
      <xdr:rowOff>95250</xdr:rowOff>
    </xdr:to>
    <xdr:cxnSp macro="">
      <xdr:nvCxnSpPr>
        <xdr:cNvPr id="391" name="直線コネクタ 390"/>
        <xdr:cNvCxnSpPr/>
      </xdr:nvCxnSpPr>
      <xdr:spPr>
        <a:xfrm flipV="1">
          <a:off x="15290800" y="74216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49288</xdr:rowOff>
    </xdr:from>
    <xdr:to>
      <xdr:col>72</xdr:col>
      <xdr:colOff>203200</xdr:colOff>
      <xdr:row>43</xdr:row>
      <xdr:rowOff>95250</xdr:rowOff>
    </xdr:to>
    <xdr:cxnSp macro="">
      <xdr:nvCxnSpPr>
        <xdr:cNvPr id="394" name="直線コネクタ 393"/>
        <xdr:cNvCxnSpPr/>
      </xdr:nvCxnSpPr>
      <xdr:spPr>
        <a:xfrm>
          <a:off x="14401800" y="74216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49288</xdr:rowOff>
    </xdr:from>
    <xdr:to>
      <xdr:col>68</xdr:col>
      <xdr:colOff>152400</xdr:colOff>
      <xdr:row>43</xdr:row>
      <xdr:rowOff>60778</xdr:rowOff>
    </xdr:to>
    <xdr:cxnSp macro="">
      <xdr:nvCxnSpPr>
        <xdr:cNvPr id="397" name="直線コネクタ 396"/>
        <xdr:cNvCxnSpPr/>
      </xdr:nvCxnSpPr>
      <xdr:spPr>
        <a:xfrm flipV="1">
          <a:off x="13512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123976</xdr:rowOff>
    </xdr:from>
    <xdr:to>
      <xdr:col>81</xdr:col>
      <xdr:colOff>95250</xdr:colOff>
      <xdr:row>43</xdr:row>
      <xdr:rowOff>54126</xdr:rowOff>
    </xdr:to>
    <xdr:sp macro="" textlink="">
      <xdr:nvSpPr>
        <xdr:cNvPr id="407" name="楕円 406"/>
        <xdr:cNvSpPr/>
      </xdr:nvSpPr>
      <xdr:spPr>
        <a:xfrm>
          <a:off x="16967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96053</xdr:rowOff>
    </xdr:from>
    <xdr:ext cx="762000" cy="259045"/>
    <xdr:sp macro="" textlink="">
      <xdr:nvSpPr>
        <xdr:cNvPr id="408" name="公債費負担の状況該当値テキスト"/>
        <xdr:cNvSpPr txBox="1"/>
      </xdr:nvSpPr>
      <xdr:spPr>
        <a:xfrm>
          <a:off x="17106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169938</xdr:rowOff>
    </xdr:from>
    <xdr:to>
      <xdr:col>77</xdr:col>
      <xdr:colOff>95250</xdr:colOff>
      <xdr:row>43</xdr:row>
      <xdr:rowOff>100088</xdr:rowOff>
    </xdr:to>
    <xdr:sp macro="" textlink="">
      <xdr:nvSpPr>
        <xdr:cNvPr id="409" name="楕円 408"/>
        <xdr:cNvSpPr/>
      </xdr:nvSpPr>
      <xdr:spPr>
        <a:xfrm>
          <a:off x="16129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84865</xdr:rowOff>
    </xdr:from>
    <xdr:ext cx="736600" cy="259045"/>
    <xdr:sp macro="" textlink="">
      <xdr:nvSpPr>
        <xdr:cNvPr id="410" name="テキスト ボックス 409"/>
        <xdr:cNvSpPr txBox="1"/>
      </xdr:nvSpPr>
      <xdr:spPr>
        <a:xfrm>
          <a:off x="15798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11" name="楕円 410"/>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12" name="テキスト ボックス 411"/>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169938</xdr:rowOff>
    </xdr:from>
    <xdr:to>
      <xdr:col>68</xdr:col>
      <xdr:colOff>203200</xdr:colOff>
      <xdr:row>43</xdr:row>
      <xdr:rowOff>100088</xdr:rowOff>
    </xdr:to>
    <xdr:sp macro="" textlink="">
      <xdr:nvSpPr>
        <xdr:cNvPr id="413" name="楕円 412"/>
        <xdr:cNvSpPr/>
      </xdr:nvSpPr>
      <xdr:spPr>
        <a:xfrm>
          <a:off x="14351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84865</xdr:rowOff>
    </xdr:from>
    <xdr:ext cx="762000" cy="259045"/>
    <xdr:sp macro="" textlink="">
      <xdr:nvSpPr>
        <xdr:cNvPr id="414" name="テキスト ボックス 413"/>
        <xdr:cNvSpPr txBox="1"/>
      </xdr:nvSpPr>
      <xdr:spPr>
        <a:xfrm>
          <a:off x="14020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9978</xdr:rowOff>
    </xdr:from>
    <xdr:to>
      <xdr:col>64</xdr:col>
      <xdr:colOff>152400</xdr:colOff>
      <xdr:row>43</xdr:row>
      <xdr:rowOff>111578</xdr:rowOff>
    </xdr:to>
    <xdr:sp macro="" textlink="">
      <xdr:nvSpPr>
        <xdr:cNvPr id="415" name="楕円 414"/>
        <xdr:cNvSpPr/>
      </xdr:nvSpPr>
      <xdr:spPr>
        <a:xfrm>
          <a:off x="13462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96355</xdr:rowOff>
    </xdr:from>
    <xdr:ext cx="762000" cy="259045"/>
    <xdr:sp macro="" textlink="">
      <xdr:nvSpPr>
        <xdr:cNvPr id="416" name="テキスト ボックス 415"/>
        <xdr:cNvSpPr txBox="1"/>
      </xdr:nvSpPr>
      <xdr:spPr>
        <a:xfrm>
          <a:off x="13131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類似団体平均を上回っており、主な要因としては、複数の大規模事業にかかる地方債現在高の増があげられる。　　</a:t>
          </a:r>
          <a:endParaRPr lang="ja-JP" altLang="ja-JP" sz="1400">
            <a:effectLst/>
          </a:endParaRPr>
        </a:p>
        <a:p>
          <a:r>
            <a:rPr kumimoji="1" lang="ja-JP" altLang="ja-JP" sz="1100">
              <a:solidFill>
                <a:schemeClr val="dk1"/>
              </a:solidFill>
              <a:effectLst/>
              <a:latin typeface="+mn-lt"/>
              <a:ea typeface="+mn-ea"/>
              <a:cs typeface="+mn-cs"/>
            </a:rPr>
            <a:t>　今後も大規模事業が続く見込みのため、事業見直しによる起債の制限、繰出金及び分担金の削減等に努めていく。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107950</xdr:rowOff>
    </xdr:to>
    <xdr:cxnSp macro="">
      <xdr:nvCxnSpPr>
        <xdr:cNvPr id="443" name="直線コネクタ 442"/>
        <xdr:cNvCxnSpPr/>
      </xdr:nvCxnSpPr>
      <xdr:spPr>
        <a:xfrm flipV="1">
          <a:off x="17018000" y="2451100"/>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80027</xdr:rowOff>
    </xdr:from>
    <xdr:ext cx="762000" cy="259045"/>
    <xdr:sp macro="" textlink="">
      <xdr:nvSpPr>
        <xdr:cNvPr id="444" name="将来負担の状況最小値テキスト"/>
        <xdr:cNvSpPr txBox="1"/>
      </xdr:nvSpPr>
      <xdr:spPr>
        <a:xfrm>
          <a:off x="17106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107950</xdr:rowOff>
    </xdr:from>
    <xdr:to>
      <xdr:col>81</xdr:col>
      <xdr:colOff>133350</xdr:colOff>
      <xdr:row>20</xdr:row>
      <xdr:rowOff>107950</xdr:rowOff>
    </xdr:to>
    <xdr:cxnSp macro="">
      <xdr:nvCxnSpPr>
        <xdr:cNvPr id="445" name="直線コネクタ 444"/>
        <xdr:cNvCxnSpPr/>
      </xdr:nvCxnSpPr>
      <xdr:spPr>
        <a:xfrm>
          <a:off x="16929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107950</xdr:rowOff>
    </xdr:from>
    <xdr:to>
      <xdr:col>81</xdr:col>
      <xdr:colOff>44450</xdr:colOff>
      <xdr:row>20</xdr:row>
      <xdr:rowOff>141732</xdr:rowOff>
    </xdr:to>
    <xdr:cxnSp macro="">
      <xdr:nvCxnSpPr>
        <xdr:cNvPr id="448" name="直線コネクタ 447"/>
        <xdr:cNvCxnSpPr/>
      </xdr:nvCxnSpPr>
      <xdr:spPr>
        <a:xfrm flipV="1">
          <a:off x="16179800" y="353695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137660</xdr:rowOff>
    </xdr:from>
    <xdr:ext cx="762000" cy="259045"/>
    <xdr:sp macro="" textlink="">
      <xdr:nvSpPr>
        <xdr:cNvPr id="449" name="将来負担の状況平均値テキスト"/>
        <xdr:cNvSpPr txBox="1"/>
      </xdr:nvSpPr>
      <xdr:spPr>
        <a:xfrm>
          <a:off x="17106900" y="236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121133</xdr:rowOff>
    </xdr:from>
    <xdr:to>
      <xdr:col>81</xdr:col>
      <xdr:colOff>95250</xdr:colOff>
      <xdr:row>15</xdr:row>
      <xdr:rowOff>51283</xdr:rowOff>
    </xdr:to>
    <xdr:sp macro="" textlink="">
      <xdr:nvSpPr>
        <xdr:cNvPr id="450" name="フローチャート: 判断 449"/>
        <xdr:cNvSpPr/>
      </xdr:nvSpPr>
      <xdr:spPr>
        <a:xfrm>
          <a:off x="169672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56921</xdr:rowOff>
    </xdr:from>
    <xdr:to>
      <xdr:col>77</xdr:col>
      <xdr:colOff>44450</xdr:colOff>
      <xdr:row>20</xdr:row>
      <xdr:rowOff>141732</xdr:rowOff>
    </xdr:to>
    <xdr:cxnSp macro="">
      <xdr:nvCxnSpPr>
        <xdr:cNvPr id="451" name="直線コネクタ 450"/>
        <xdr:cNvCxnSpPr/>
      </xdr:nvCxnSpPr>
      <xdr:spPr>
        <a:xfrm>
          <a:off x="15290800" y="3314471"/>
          <a:ext cx="889000" cy="2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8560</xdr:rowOff>
    </xdr:from>
    <xdr:to>
      <xdr:col>77</xdr:col>
      <xdr:colOff>95250</xdr:colOff>
      <xdr:row>15</xdr:row>
      <xdr:rowOff>110160</xdr:rowOff>
    </xdr:to>
    <xdr:sp macro="" textlink="">
      <xdr:nvSpPr>
        <xdr:cNvPr id="452" name="フローチャート: 判断 451"/>
        <xdr:cNvSpPr/>
      </xdr:nvSpPr>
      <xdr:spPr>
        <a:xfrm>
          <a:off x="16129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120337</xdr:rowOff>
    </xdr:from>
    <xdr:ext cx="736600" cy="259045"/>
    <xdr:sp macro="" textlink="">
      <xdr:nvSpPr>
        <xdr:cNvPr id="453" name="テキスト ボックス 452"/>
        <xdr:cNvSpPr txBox="1"/>
      </xdr:nvSpPr>
      <xdr:spPr>
        <a:xfrm>
          <a:off x="15798800" y="234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63322</xdr:rowOff>
    </xdr:from>
    <xdr:to>
      <xdr:col>72</xdr:col>
      <xdr:colOff>203200</xdr:colOff>
      <xdr:row>19</xdr:row>
      <xdr:rowOff>56921</xdr:rowOff>
    </xdr:to>
    <xdr:cxnSp macro="">
      <xdr:nvCxnSpPr>
        <xdr:cNvPr id="454" name="直線コネクタ 453"/>
        <xdr:cNvCxnSpPr/>
      </xdr:nvCxnSpPr>
      <xdr:spPr>
        <a:xfrm>
          <a:off x="14401800" y="3149422"/>
          <a:ext cx="889000" cy="1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68402</xdr:rowOff>
    </xdr:from>
    <xdr:to>
      <xdr:col>73</xdr:col>
      <xdr:colOff>44450</xdr:colOff>
      <xdr:row>15</xdr:row>
      <xdr:rowOff>170002</xdr:rowOff>
    </xdr:to>
    <xdr:sp macro="" textlink="">
      <xdr:nvSpPr>
        <xdr:cNvPr id="455" name="フローチャート: 判断 454"/>
        <xdr:cNvSpPr/>
      </xdr:nvSpPr>
      <xdr:spPr>
        <a:xfrm>
          <a:off x="15240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8729</xdr:rowOff>
    </xdr:from>
    <xdr:ext cx="762000" cy="259045"/>
    <xdr:sp macro="" textlink="">
      <xdr:nvSpPr>
        <xdr:cNvPr id="456" name="テキスト ボックス 455"/>
        <xdr:cNvSpPr txBox="1"/>
      </xdr:nvSpPr>
      <xdr:spPr>
        <a:xfrm>
          <a:off x="14909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154661</xdr:rowOff>
    </xdr:from>
    <xdr:to>
      <xdr:col>68</xdr:col>
      <xdr:colOff>152400</xdr:colOff>
      <xdr:row>18</xdr:row>
      <xdr:rowOff>63322</xdr:rowOff>
    </xdr:to>
    <xdr:cxnSp macro="">
      <xdr:nvCxnSpPr>
        <xdr:cNvPr id="457" name="直線コネクタ 456"/>
        <xdr:cNvCxnSpPr/>
      </xdr:nvCxnSpPr>
      <xdr:spPr>
        <a:xfrm>
          <a:off x="13512800" y="3069311"/>
          <a:ext cx="889000" cy="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82880</xdr:rowOff>
    </xdr:from>
    <xdr:to>
      <xdr:col>68</xdr:col>
      <xdr:colOff>203200</xdr:colOff>
      <xdr:row>16</xdr:row>
      <xdr:rowOff>13030</xdr:rowOff>
    </xdr:to>
    <xdr:sp macro="" textlink="">
      <xdr:nvSpPr>
        <xdr:cNvPr id="458" name="フローチャート: 判断 457"/>
        <xdr:cNvSpPr/>
      </xdr:nvSpPr>
      <xdr:spPr>
        <a:xfrm>
          <a:off x="14351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23207</xdr:rowOff>
    </xdr:from>
    <xdr:ext cx="762000" cy="259045"/>
    <xdr:sp macro="" textlink="">
      <xdr:nvSpPr>
        <xdr:cNvPr id="459" name="テキスト ボックス 458"/>
        <xdr:cNvSpPr txBox="1"/>
      </xdr:nvSpPr>
      <xdr:spPr>
        <a:xfrm>
          <a:off x="14020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95910</xdr:rowOff>
    </xdr:from>
    <xdr:to>
      <xdr:col>64</xdr:col>
      <xdr:colOff>152400</xdr:colOff>
      <xdr:row>16</xdr:row>
      <xdr:rowOff>26060</xdr:rowOff>
    </xdr:to>
    <xdr:sp macro="" textlink="">
      <xdr:nvSpPr>
        <xdr:cNvPr id="460" name="フローチャート: 判断 459"/>
        <xdr:cNvSpPr/>
      </xdr:nvSpPr>
      <xdr:spPr>
        <a:xfrm>
          <a:off x="13462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36237</xdr:rowOff>
    </xdr:from>
    <xdr:ext cx="762000" cy="259045"/>
    <xdr:sp macro="" textlink="">
      <xdr:nvSpPr>
        <xdr:cNvPr id="461" name="テキスト ボックス 460"/>
        <xdr:cNvSpPr txBox="1"/>
      </xdr:nvSpPr>
      <xdr:spPr>
        <a:xfrm>
          <a:off x="13131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57150</xdr:rowOff>
    </xdr:from>
    <xdr:to>
      <xdr:col>81</xdr:col>
      <xdr:colOff>95250</xdr:colOff>
      <xdr:row>20</xdr:row>
      <xdr:rowOff>158750</xdr:rowOff>
    </xdr:to>
    <xdr:sp macro="" textlink="">
      <xdr:nvSpPr>
        <xdr:cNvPr id="467" name="楕円 466"/>
        <xdr:cNvSpPr/>
      </xdr:nvSpPr>
      <xdr:spPr>
        <a:xfrm>
          <a:off x="169672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124477</xdr:rowOff>
    </xdr:from>
    <xdr:ext cx="762000" cy="259045"/>
    <xdr:sp macro="" textlink="">
      <xdr:nvSpPr>
        <xdr:cNvPr id="468" name="将来負担の状況該当値テキスト"/>
        <xdr:cNvSpPr txBox="1"/>
      </xdr:nvSpPr>
      <xdr:spPr>
        <a:xfrm>
          <a:off x="17106900" y="338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90932</xdr:rowOff>
    </xdr:from>
    <xdr:to>
      <xdr:col>77</xdr:col>
      <xdr:colOff>95250</xdr:colOff>
      <xdr:row>21</xdr:row>
      <xdr:rowOff>21082</xdr:rowOff>
    </xdr:to>
    <xdr:sp macro="" textlink="">
      <xdr:nvSpPr>
        <xdr:cNvPr id="469" name="楕円 468"/>
        <xdr:cNvSpPr/>
      </xdr:nvSpPr>
      <xdr:spPr>
        <a:xfrm>
          <a:off x="16129000" y="35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5859</xdr:rowOff>
    </xdr:from>
    <xdr:ext cx="736600" cy="259045"/>
    <xdr:sp macro="" textlink="">
      <xdr:nvSpPr>
        <xdr:cNvPr id="470" name="テキスト ボックス 469"/>
        <xdr:cNvSpPr txBox="1"/>
      </xdr:nvSpPr>
      <xdr:spPr>
        <a:xfrm>
          <a:off x="15798800" y="360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6121</xdr:rowOff>
    </xdr:from>
    <xdr:to>
      <xdr:col>73</xdr:col>
      <xdr:colOff>44450</xdr:colOff>
      <xdr:row>19</xdr:row>
      <xdr:rowOff>107721</xdr:rowOff>
    </xdr:to>
    <xdr:sp macro="" textlink="">
      <xdr:nvSpPr>
        <xdr:cNvPr id="471" name="楕円 470"/>
        <xdr:cNvSpPr/>
      </xdr:nvSpPr>
      <xdr:spPr>
        <a:xfrm>
          <a:off x="15240000" y="326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92498</xdr:rowOff>
    </xdr:from>
    <xdr:ext cx="762000" cy="259045"/>
    <xdr:sp macro="" textlink="">
      <xdr:nvSpPr>
        <xdr:cNvPr id="472" name="テキスト ボックス 471"/>
        <xdr:cNvSpPr txBox="1"/>
      </xdr:nvSpPr>
      <xdr:spPr>
        <a:xfrm>
          <a:off x="14909800" y="335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12522</xdr:rowOff>
    </xdr:from>
    <xdr:to>
      <xdr:col>68</xdr:col>
      <xdr:colOff>203200</xdr:colOff>
      <xdr:row>18</xdr:row>
      <xdr:rowOff>114122</xdr:rowOff>
    </xdr:to>
    <xdr:sp macro="" textlink="">
      <xdr:nvSpPr>
        <xdr:cNvPr id="473" name="楕円 472"/>
        <xdr:cNvSpPr/>
      </xdr:nvSpPr>
      <xdr:spPr>
        <a:xfrm>
          <a:off x="14351000" y="309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98899</xdr:rowOff>
    </xdr:from>
    <xdr:ext cx="762000" cy="259045"/>
    <xdr:sp macro="" textlink="">
      <xdr:nvSpPr>
        <xdr:cNvPr id="474" name="テキスト ボックス 473"/>
        <xdr:cNvSpPr txBox="1"/>
      </xdr:nvSpPr>
      <xdr:spPr>
        <a:xfrm>
          <a:off x="14020800" y="318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103861</xdr:rowOff>
    </xdr:from>
    <xdr:to>
      <xdr:col>64</xdr:col>
      <xdr:colOff>152400</xdr:colOff>
      <xdr:row>18</xdr:row>
      <xdr:rowOff>34011</xdr:rowOff>
    </xdr:to>
    <xdr:sp macro="" textlink="">
      <xdr:nvSpPr>
        <xdr:cNvPr id="475" name="楕円 474"/>
        <xdr:cNvSpPr/>
      </xdr:nvSpPr>
      <xdr:spPr>
        <a:xfrm>
          <a:off x="13462000" y="30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18788</xdr:rowOff>
    </xdr:from>
    <xdr:ext cx="762000" cy="259045"/>
    <xdr:sp macro="" textlink="">
      <xdr:nvSpPr>
        <xdr:cNvPr id="476" name="テキスト ボックス 475"/>
        <xdr:cNvSpPr txBox="1"/>
      </xdr:nvSpPr>
      <xdr:spPr>
        <a:xfrm>
          <a:off x="13131800" y="310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89647</xdr:rowOff>
    </xdr:from>
    <xdr:ext cx="9099176" cy="430305"/>
    <xdr:sp macro="" textlink="">
      <xdr:nvSpPr>
        <xdr:cNvPr id="477" name="テキスト ボックス 476">
          <a:extLst>
            <a:ext uri="{FF2B5EF4-FFF2-40B4-BE49-F238E27FC236}">
              <a16:creationId xmlns:a16="http://schemas.microsoft.com/office/drawing/2014/main" id="{B7833EC5-7802-49C9-93AF-5F55205E114C}"/>
            </a:ext>
          </a:extLst>
        </xdr:cNvPr>
        <xdr:cNvSpPr txBox="1"/>
      </xdr:nvSpPr>
      <xdr:spPr>
        <a:xfrm>
          <a:off x="773206" y="4459941"/>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25,786
25,461
214.67
20,508,046
19,800,366
615,155
8,367,318
23,112,437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事業費支弁人件費の減に伴い、経常的な人件費が増加したため、</a:t>
          </a:r>
          <a:endParaRPr lang="ja-JP" altLang="ja-JP" sz="1400">
            <a:effectLst/>
          </a:endParaRPr>
        </a:p>
        <a:p>
          <a:r>
            <a:rPr kumimoji="1" lang="ja-JP" altLang="ja-JP" sz="1100">
              <a:solidFill>
                <a:schemeClr val="dk1"/>
              </a:solidFill>
              <a:effectLst/>
              <a:latin typeface="+mn-lt"/>
              <a:ea typeface="+mn-ea"/>
              <a:cs typeface="+mn-cs"/>
            </a:rPr>
            <a:t>前年度より比率はやや増加した。</a:t>
          </a:r>
          <a:endParaRPr lang="ja-JP" altLang="ja-JP" sz="1400">
            <a:effectLst/>
          </a:endParaRPr>
        </a:p>
        <a:p>
          <a:r>
            <a:rPr kumimoji="1" lang="ja-JP" altLang="ja-JP" sz="1100">
              <a:solidFill>
                <a:schemeClr val="dk1"/>
              </a:solidFill>
              <a:effectLst/>
              <a:latin typeface="+mn-lt"/>
              <a:ea typeface="+mn-ea"/>
              <a:cs typeface="+mn-cs"/>
            </a:rPr>
            <a:t>　今後も国、県及び他団体との均衡の原則に従い、適正な水準を維持するよう努める。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110672</xdr:rowOff>
    </xdr:from>
    <xdr:to>
      <xdr:col>24</xdr:col>
      <xdr:colOff>25400</xdr:colOff>
      <xdr:row>37</xdr:row>
      <xdr:rowOff>58964</xdr:rowOff>
    </xdr:to>
    <xdr:cxnSp macro="">
      <xdr:nvCxnSpPr>
        <xdr:cNvPr id="68" name="直線コネクタ 67"/>
        <xdr:cNvCxnSpPr/>
      </xdr:nvCxnSpPr>
      <xdr:spPr>
        <a:xfrm>
          <a:off x="3987800" y="6282872"/>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36</xdr:row>
      <xdr:rowOff>121557</xdr:rowOff>
    </xdr:to>
    <xdr:cxnSp macro="">
      <xdr:nvCxnSpPr>
        <xdr:cNvPr id="71" name="直線コネクタ 70"/>
        <xdr:cNvCxnSpPr/>
      </xdr:nvCxnSpPr>
      <xdr:spPr>
        <a:xfrm flipV="1">
          <a:off x="3098800" y="6282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121557</xdr:rowOff>
    </xdr:from>
    <xdr:to>
      <xdr:col>15</xdr:col>
      <xdr:colOff>98425</xdr:colOff>
      <xdr:row>36</xdr:row>
      <xdr:rowOff>154214</xdr:rowOff>
    </xdr:to>
    <xdr:cxnSp macro="">
      <xdr:nvCxnSpPr>
        <xdr:cNvPr id="74" name="直線コネクタ 73"/>
        <xdr:cNvCxnSpPr/>
      </xdr:nvCxnSpPr>
      <xdr:spPr>
        <a:xfrm flipV="1">
          <a:off x="2209800" y="6293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154214</xdr:rowOff>
    </xdr:from>
    <xdr:to>
      <xdr:col>11</xdr:col>
      <xdr:colOff>9525</xdr:colOff>
      <xdr:row>37</xdr:row>
      <xdr:rowOff>4536</xdr:rowOff>
    </xdr:to>
    <xdr:cxnSp macro="">
      <xdr:nvCxnSpPr>
        <xdr:cNvPr id="77" name="直線コネクタ 76"/>
        <xdr:cNvCxnSpPr/>
      </xdr:nvCxnSpPr>
      <xdr:spPr>
        <a:xfrm flipV="1">
          <a:off x="1320800" y="632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8164</xdr:rowOff>
    </xdr:from>
    <xdr:to>
      <xdr:col>24</xdr:col>
      <xdr:colOff>76200</xdr:colOff>
      <xdr:row>37</xdr:row>
      <xdr:rowOff>109764</xdr:rowOff>
    </xdr:to>
    <xdr:sp macro="" textlink="">
      <xdr:nvSpPr>
        <xdr:cNvPr id="87" name="楕円 86"/>
        <xdr:cNvSpPr/>
      </xdr:nvSpPr>
      <xdr:spPr>
        <a:xfrm>
          <a:off x="47752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24691</xdr:rowOff>
    </xdr:from>
    <xdr:ext cx="762000" cy="259045"/>
    <xdr:sp macro="" textlink="">
      <xdr:nvSpPr>
        <xdr:cNvPr id="88" name="人件費該当値テキスト"/>
        <xdr:cNvSpPr txBox="1"/>
      </xdr:nvSpPr>
      <xdr:spPr>
        <a:xfrm>
          <a:off x="49149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59872</xdr:rowOff>
    </xdr:from>
    <xdr:to>
      <xdr:col>20</xdr:col>
      <xdr:colOff>38100</xdr:colOff>
      <xdr:row>36</xdr:row>
      <xdr:rowOff>161472</xdr:rowOff>
    </xdr:to>
    <xdr:sp macro="" textlink="">
      <xdr:nvSpPr>
        <xdr:cNvPr id="89" name="楕円 88"/>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199</xdr:rowOff>
    </xdr:from>
    <xdr:ext cx="736600" cy="259045"/>
    <xdr:sp macro="" textlink="">
      <xdr:nvSpPr>
        <xdr:cNvPr id="90" name="テキスト ボックス 89"/>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70757</xdr:rowOff>
    </xdr:from>
    <xdr:to>
      <xdr:col>15</xdr:col>
      <xdr:colOff>149225</xdr:colOff>
      <xdr:row>37</xdr:row>
      <xdr:rowOff>907</xdr:rowOff>
    </xdr:to>
    <xdr:sp macro="" textlink="">
      <xdr:nvSpPr>
        <xdr:cNvPr id="91" name="楕円 90"/>
        <xdr:cNvSpPr/>
      </xdr:nvSpPr>
      <xdr:spPr>
        <a:xfrm>
          <a:off x="3048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11084</xdr:rowOff>
    </xdr:from>
    <xdr:ext cx="762000" cy="259045"/>
    <xdr:sp macro="" textlink="">
      <xdr:nvSpPr>
        <xdr:cNvPr id="92" name="テキスト ボックス 91"/>
        <xdr:cNvSpPr txBox="1"/>
      </xdr:nvSpPr>
      <xdr:spPr>
        <a:xfrm>
          <a:off x="2717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103414</xdr:rowOff>
    </xdr:from>
    <xdr:to>
      <xdr:col>11</xdr:col>
      <xdr:colOff>60325</xdr:colOff>
      <xdr:row>37</xdr:row>
      <xdr:rowOff>33564</xdr:rowOff>
    </xdr:to>
    <xdr:sp macro="" textlink="">
      <xdr:nvSpPr>
        <xdr:cNvPr id="93" name="楕円 92"/>
        <xdr:cNvSpPr/>
      </xdr:nvSpPr>
      <xdr:spPr>
        <a:xfrm>
          <a:off x="2159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43741</xdr:rowOff>
    </xdr:from>
    <xdr:ext cx="762000" cy="259045"/>
    <xdr:sp macro="" textlink="">
      <xdr:nvSpPr>
        <xdr:cNvPr id="94" name="テキスト ボックス 93"/>
        <xdr:cNvSpPr txBox="1"/>
      </xdr:nvSpPr>
      <xdr:spPr>
        <a:xfrm>
          <a:off x="1828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95" name="楕円 94"/>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65513</xdr:rowOff>
    </xdr:from>
    <xdr:ext cx="762000" cy="259045"/>
    <xdr:sp macro="" textlink="">
      <xdr:nvSpPr>
        <xdr:cNvPr id="96" name="テキスト ボックス 95"/>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特定財源（ふるさと応援基金</a:t>
          </a:r>
          <a:r>
            <a:rPr kumimoji="1" lang="ja-JP" altLang="en-US" sz="1100">
              <a:solidFill>
                <a:schemeClr val="dk1"/>
              </a:solidFill>
              <a:effectLst/>
              <a:latin typeface="+mn-lt"/>
              <a:ea typeface="+mn-ea"/>
              <a:cs typeface="+mn-cs"/>
            </a:rPr>
            <a:t>繰入金</a:t>
          </a:r>
          <a:r>
            <a:rPr kumimoji="1" lang="ja-JP" altLang="ja-JP" sz="1100">
              <a:solidFill>
                <a:schemeClr val="dk1"/>
              </a:solidFill>
              <a:effectLst/>
              <a:latin typeface="+mn-lt"/>
              <a:ea typeface="+mn-ea"/>
              <a:cs typeface="+mn-cs"/>
            </a:rPr>
            <a:t>）が増加した一方で、新庁舎管理経費や電気料が増加したため、前年度より比率はやや増加した。</a:t>
          </a:r>
          <a:endParaRPr lang="ja-JP" altLang="ja-JP" sz="1400">
            <a:effectLst/>
          </a:endParaRPr>
        </a:p>
        <a:p>
          <a:r>
            <a:rPr kumimoji="1" lang="ja-JP" altLang="ja-JP" sz="1100">
              <a:solidFill>
                <a:schemeClr val="dk1"/>
              </a:solidFill>
              <a:effectLst/>
              <a:latin typeface="+mn-lt"/>
              <a:ea typeface="+mn-ea"/>
              <a:cs typeface="+mn-cs"/>
            </a:rPr>
            <a:t>　今後も事務事業の見直し等により経費の削減に努める。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96520</xdr:rowOff>
    </xdr:from>
    <xdr:to>
      <xdr:col>82</xdr:col>
      <xdr:colOff>107950</xdr:colOff>
      <xdr:row>14</xdr:row>
      <xdr:rowOff>111760</xdr:rowOff>
    </xdr:to>
    <xdr:cxnSp macro="">
      <xdr:nvCxnSpPr>
        <xdr:cNvPr id="129" name="直線コネクタ 128"/>
        <xdr:cNvCxnSpPr/>
      </xdr:nvCxnSpPr>
      <xdr:spPr>
        <a:xfrm>
          <a:off x="15671800" y="2496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96520</xdr:rowOff>
    </xdr:from>
    <xdr:to>
      <xdr:col>78</xdr:col>
      <xdr:colOff>69850</xdr:colOff>
      <xdr:row>15</xdr:row>
      <xdr:rowOff>130810</xdr:rowOff>
    </xdr:to>
    <xdr:cxnSp macro="">
      <xdr:nvCxnSpPr>
        <xdr:cNvPr id="132" name="直線コネクタ 131"/>
        <xdr:cNvCxnSpPr/>
      </xdr:nvCxnSpPr>
      <xdr:spPr>
        <a:xfrm flipV="1">
          <a:off x="14782800" y="24968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15</xdr:row>
      <xdr:rowOff>168910</xdr:rowOff>
    </xdr:to>
    <xdr:cxnSp macro="">
      <xdr:nvCxnSpPr>
        <xdr:cNvPr id="135" name="直線コネクタ 134"/>
        <xdr:cNvCxnSpPr/>
      </xdr:nvCxnSpPr>
      <xdr:spPr>
        <a:xfrm flipV="1">
          <a:off x="13893800" y="270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15</xdr:row>
      <xdr:rowOff>168910</xdr:rowOff>
    </xdr:to>
    <xdr:cxnSp macro="">
      <xdr:nvCxnSpPr>
        <xdr:cNvPr id="138" name="直線コネクタ 137"/>
        <xdr:cNvCxnSpPr/>
      </xdr:nvCxnSpPr>
      <xdr:spPr>
        <a:xfrm>
          <a:off x="13004800" y="267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60960</xdr:rowOff>
    </xdr:from>
    <xdr:to>
      <xdr:col>82</xdr:col>
      <xdr:colOff>158750</xdr:colOff>
      <xdr:row>14</xdr:row>
      <xdr:rowOff>162560</xdr:rowOff>
    </xdr:to>
    <xdr:sp macro="" textlink="">
      <xdr:nvSpPr>
        <xdr:cNvPr id="148" name="楕円 147"/>
        <xdr:cNvSpPr/>
      </xdr:nvSpPr>
      <xdr:spPr>
        <a:xfrm>
          <a:off x="164592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77487</xdr:rowOff>
    </xdr:from>
    <xdr:ext cx="762000" cy="259045"/>
    <xdr:sp macro="" textlink="">
      <xdr:nvSpPr>
        <xdr:cNvPr id="149" name="物件費該当値テキスト"/>
        <xdr:cNvSpPr txBox="1"/>
      </xdr:nvSpPr>
      <xdr:spPr>
        <a:xfrm>
          <a:off x="165989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45720</xdr:rowOff>
    </xdr:from>
    <xdr:to>
      <xdr:col>78</xdr:col>
      <xdr:colOff>120650</xdr:colOff>
      <xdr:row>14</xdr:row>
      <xdr:rowOff>147320</xdr:rowOff>
    </xdr:to>
    <xdr:sp macro="" textlink="">
      <xdr:nvSpPr>
        <xdr:cNvPr id="150" name="楕円 149"/>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157497</xdr:rowOff>
    </xdr:from>
    <xdr:ext cx="736600" cy="259045"/>
    <xdr:sp macro="" textlink="">
      <xdr:nvSpPr>
        <xdr:cNvPr id="151" name="テキスト ボックス 150"/>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52" name="楕円 151"/>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53" name="テキスト ボックス 152"/>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4" name="楕円 153"/>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55" name="テキスト ボックス 15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6" name="楕円 155"/>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7" name="テキスト ボックス 156"/>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令和３年度においては、障がい児通所給付事業を中心にサービス利用者が増加したため、前年度より比率はやや増加した。</a:t>
          </a:r>
          <a:endParaRPr lang="ja-JP" altLang="ja-JP" sz="1400">
            <a:effectLst/>
          </a:endParaRPr>
        </a:p>
        <a:p>
          <a:r>
            <a:rPr kumimoji="1" lang="ja-JP" altLang="ja-JP" sz="1100">
              <a:solidFill>
                <a:schemeClr val="dk1"/>
              </a:solidFill>
              <a:effectLst/>
              <a:latin typeface="+mn-lt"/>
              <a:ea typeface="+mn-ea"/>
              <a:cs typeface="+mn-cs"/>
            </a:rPr>
            <a:t>　扶助費は年々増加傾向にあるが、今後も資格審査等の適正化に努め、適正な水準を維持していく。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56</xdr:row>
      <xdr:rowOff>127000</xdr:rowOff>
    </xdr:to>
    <xdr:cxnSp macro="">
      <xdr:nvCxnSpPr>
        <xdr:cNvPr id="190" name="直線コネクタ 189"/>
        <xdr:cNvCxnSpPr/>
      </xdr:nvCxnSpPr>
      <xdr:spPr>
        <a:xfrm>
          <a:off x="3987800" y="9715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57</xdr:row>
      <xdr:rowOff>120650</xdr:rowOff>
    </xdr:to>
    <xdr:cxnSp macro="">
      <xdr:nvCxnSpPr>
        <xdr:cNvPr id="193" name="直線コネクタ 192"/>
        <xdr:cNvCxnSpPr/>
      </xdr:nvCxnSpPr>
      <xdr:spPr>
        <a:xfrm flipV="1">
          <a:off x="3098800" y="9715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120650</xdr:rowOff>
    </xdr:to>
    <xdr:cxnSp macro="">
      <xdr:nvCxnSpPr>
        <xdr:cNvPr id="196" name="直線コネクタ 195"/>
        <xdr:cNvCxnSpPr/>
      </xdr:nvCxnSpPr>
      <xdr:spPr>
        <a:xfrm>
          <a:off x="2209800" y="9779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57</xdr:row>
      <xdr:rowOff>6350</xdr:rowOff>
    </xdr:to>
    <xdr:cxnSp macro="">
      <xdr:nvCxnSpPr>
        <xdr:cNvPr id="199" name="直線コネクタ 198"/>
        <xdr:cNvCxnSpPr/>
      </xdr:nvCxnSpPr>
      <xdr:spPr>
        <a:xfrm>
          <a:off x="1320800" y="9626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11" name="楕円 210"/>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3827</xdr:rowOff>
    </xdr:from>
    <xdr:ext cx="736600" cy="259045"/>
    <xdr:sp macro="" textlink="">
      <xdr:nvSpPr>
        <xdr:cNvPr id="212" name="テキスト ボックス 211"/>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69850</xdr:rowOff>
    </xdr:from>
    <xdr:to>
      <xdr:col>15</xdr:col>
      <xdr:colOff>149225</xdr:colOff>
      <xdr:row>58</xdr:row>
      <xdr:rowOff>0</xdr:rowOff>
    </xdr:to>
    <xdr:sp macro="" textlink="">
      <xdr:nvSpPr>
        <xdr:cNvPr id="213" name="楕円 212"/>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156227</xdr:rowOff>
    </xdr:from>
    <xdr:ext cx="762000" cy="259045"/>
    <xdr:sp macro="" textlink="">
      <xdr:nvSpPr>
        <xdr:cNvPr id="214" name="テキスト ボックス 213"/>
        <xdr:cNvSpPr txBox="1"/>
      </xdr:nvSpPr>
      <xdr:spPr>
        <a:xfrm>
          <a:off x="2717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5" name="楕円 214"/>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6" name="テキスト ボックス 215"/>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7" name="楕円 216"/>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8" name="テキスト ボックス 217"/>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その他は、各特別会計への繰出金がほとんどを占めている。</a:t>
          </a:r>
          <a:endParaRPr lang="ja-JP" altLang="ja-JP" sz="1400">
            <a:effectLst/>
          </a:endParaRPr>
        </a:p>
        <a:p>
          <a:r>
            <a:rPr kumimoji="1" lang="ja-JP" altLang="ja-JP" sz="1100">
              <a:solidFill>
                <a:schemeClr val="dk1"/>
              </a:solidFill>
              <a:effectLst/>
              <a:latin typeface="+mn-lt"/>
              <a:ea typeface="+mn-ea"/>
              <a:cs typeface="+mn-cs"/>
            </a:rPr>
            <a:t>　繰出金の数値に大きな増減はないものの、経常一般財源が増加したため、前年度より比率はやや減少した。</a:t>
          </a:r>
          <a:endParaRPr lang="ja-JP" altLang="ja-JP" sz="1400">
            <a:effectLst/>
          </a:endParaRPr>
        </a:p>
        <a:p>
          <a:r>
            <a:rPr kumimoji="1" lang="ja-JP" altLang="ja-JP" sz="1100">
              <a:solidFill>
                <a:schemeClr val="dk1"/>
              </a:solidFill>
              <a:effectLst/>
              <a:latin typeface="+mn-lt"/>
              <a:ea typeface="+mn-ea"/>
              <a:cs typeface="+mn-cs"/>
            </a:rPr>
            <a:t>　今後も公営企業会計の経営健全化を進め負担金を抑制していく。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8890</xdr:rowOff>
    </xdr:to>
    <xdr:cxnSp macro="">
      <xdr:nvCxnSpPr>
        <xdr:cNvPr id="251" name="直線コネクタ 250"/>
        <xdr:cNvCxnSpPr/>
      </xdr:nvCxnSpPr>
      <xdr:spPr>
        <a:xfrm flipV="1">
          <a:off x="15671800" y="97053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60</xdr:row>
      <xdr:rowOff>50800</xdr:rowOff>
    </xdr:to>
    <xdr:cxnSp macro="">
      <xdr:nvCxnSpPr>
        <xdr:cNvPr id="254" name="直線コネクタ 253"/>
        <xdr:cNvCxnSpPr/>
      </xdr:nvCxnSpPr>
      <xdr:spPr>
        <a:xfrm flipV="1">
          <a:off x="14782800" y="9781540"/>
          <a:ext cx="88900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119380</xdr:rowOff>
    </xdr:to>
    <xdr:cxnSp macro="">
      <xdr:nvCxnSpPr>
        <xdr:cNvPr id="257" name="直線コネクタ 256"/>
        <xdr:cNvCxnSpPr/>
      </xdr:nvCxnSpPr>
      <xdr:spPr>
        <a:xfrm flipV="1">
          <a:off x="13893800" y="1033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119380</xdr:rowOff>
    </xdr:from>
    <xdr:to>
      <xdr:col>69</xdr:col>
      <xdr:colOff>92075</xdr:colOff>
      <xdr:row>60</xdr:row>
      <xdr:rowOff>157480</xdr:rowOff>
    </xdr:to>
    <xdr:cxnSp macro="">
      <xdr:nvCxnSpPr>
        <xdr:cNvPr id="260" name="直線コネクタ 259"/>
        <xdr:cNvCxnSpPr/>
      </xdr:nvCxnSpPr>
      <xdr:spPr>
        <a:xfrm flipV="1">
          <a:off x="13004800" y="10406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0" name="楕円 269"/>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71" name="その他該当値テキスト"/>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2" name="楕円 271"/>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44467</xdr:rowOff>
    </xdr:from>
    <xdr:ext cx="736600" cy="259045"/>
    <xdr:sp macro="" textlink="">
      <xdr:nvSpPr>
        <xdr:cNvPr id="273" name="テキスト ボックス 272"/>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4" name="楕円 273"/>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5" name="テキスト ボックス 274"/>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68580</xdr:rowOff>
    </xdr:from>
    <xdr:to>
      <xdr:col>69</xdr:col>
      <xdr:colOff>142875</xdr:colOff>
      <xdr:row>60</xdr:row>
      <xdr:rowOff>170180</xdr:rowOff>
    </xdr:to>
    <xdr:sp macro="" textlink="">
      <xdr:nvSpPr>
        <xdr:cNvPr id="276" name="楕円 275"/>
        <xdr:cNvSpPr/>
      </xdr:nvSpPr>
      <xdr:spPr>
        <a:xfrm>
          <a:off x="13843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154957</xdr:rowOff>
    </xdr:from>
    <xdr:ext cx="762000" cy="259045"/>
    <xdr:sp macro="" textlink="">
      <xdr:nvSpPr>
        <xdr:cNvPr id="277" name="テキスト ボックス 276"/>
        <xdr:cNvSpPr txBox="1"/>
      </xdr:nvSpPr>
      <xdr:spPr>
        <a:xfrm>
          <a:off x="13512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106680</xdr:rowOff>
    </xdr:from>
    <xdr:to>
      <xdr:col>65</xdr:col>
      <xdr:colOff>53975</xdr:colOff>
      <xdr:row>61</xdr:row>
      <xdr:rowOff>36830</xdr:rowOff>
    </xdr:to>
    <xdr:sp macro="" textlink="">
      <xdr:nvSpPr>
        <xdr:cNvPr id="278" name="楕円 277"/>
        <xdr:cNvSpPr/>
      </xdr:nvSpPr>
      <xdr:spPr>
        <a:xfrm>
          <a:off x="12954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21607</xdr:rowOff>
    </xdr:from>
    <xdr:ext cx="762000" cy="259045"/>
    <xdr:sp macro="" textlink="">
      <xdr:nvSpPr>
        <xdr:cNvPr id="279" name="テキスト ボックス 278"/>
        <xdr:cNvSpPr txBox="1"/>
      </xdr:nvSpPr>
      <xdr:spPr>
        <a:xfrm>
          <a:off x="12623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置賜広域病院企業団負担金が増加した一方で、下水道事業会計負担金が減少したため、前年度より比率はやや減少した。</a:t>
          </a:r>
          <a:endParaRPr lang="ja-JP" altLang="ja-JP" sz="1400">
            <a:effectLst/>
          </a:endParaRPr>
        </a:p>
        <a:p>
          <a:r>
            <a:rPr kumimoji="1" lang="ja-JP" altLang="ja-JP" sz="1100">
              <a:solidFill>
                <a:schemeClr val="dk1"/>
              </a:solidFill>
              <a:effectLst/>
              <a:latin typeface="+mn-lt"/>
              <a:ea typeface="+mn-ea"/>
              <a:cs typeface="+mn-cs"/>
            </a:rPr>
            <a:t>　今後も各一部事務組合への分担金の増加が見込まれるため、構成市町の分担割合の見直し等を検討し適正な水準を目指していく。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49276</xdr:rowOff>
    </xdr:to>
    <xdr:cxnSp macro="">
      <xdr:nvCxnSpPr>
        <xdr:cNvPr id="309" name="直線コネクタ 308"/>
        <xdr:cNvCxnSpPr/>
      </xdr:nvCxnSpPr>
      <xdr:spPr>
        <a:xfrm flipV="1">
          <a:off x="15671800" y="65186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38</xdr:row>
      <xdr:rowOff>49276</xdr:rowOff>
    </xdr:to>
    <xdr:cxnSp macro="">
      <xdr:nvCxnSpPr>
        <xdr:cNvPr id="312" name="直線コネクタ 311"/>
        <xdr:cNvCxnSpPr/>
      </xdr:nvCxnSpPr>
      <xdr:spPr>
        <a:xfrm>
          <a:off x="14782800" y="64226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78994</xdr:rowOff>
    </xdr:to>
    <xdr:cxnSp macro="">
      <xdr:nvCxnSpPr>
        <xdr:cNvPr id="315" name="直線コネクタ 314"/>
        <xdr:cNvCxnSpPr/>
      </xdr:nvCxnSpPr>
      <xdr:spPr>
        <a:xfrm>
          <a:off x="13893800" y="6408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65278</xdr:rowOff>
    </xdr:to>
    <xdr:cxnSp macro="">
      <xdr:nvCxnSpPr>
        <xdr:cNvPr id="318" name="直線コネクタ 317"/>
        <xdr:cNvCxnSpPr/>
      </xdr:nvCxnSpPr>
      <xdr:spPr>
        <a:xfrm>
          <a:off x="13004800" y="6344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8" name="楕円 327"/>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9"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30" name="楕円 329"/>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31" name="テキスト ボックス 330"/>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2" name="楕円 331"/>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3" name="テキスト ボックス 332"/>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4" name="楕円 333"/>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5" name="テキスト ボックス 334"/>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6" name="楕円 335"/>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7" name="テキスト ボックス 336"/>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年度借入（据置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年）の元金償還が始まり公債費総額は増加した一方で、経常一般財源が増加したため、前年度より比率はやや減少した。</a:t>
          </a:r>
          <a:endParaRPr lang="ja-JP" altLang="ja-JP" sz="1400">
            <a:effectLst/>
          </a:endParaRPr>
        </a:p>
        <a:p>
          <a:r>
            <a:rPr kumimoji="1" lang="ja-JP" altLang="ja-JP" sz="1100">
              <a:solidFill>
                <a:schemeClr val="dk1"/>
              </a:solidFill>
              <a:effectLst/>
              <a:latin typeface="+mn-lt"/>
              <a:ea typeface="+mn-ea"/>
              <a:cs typeface="+mn-cs"/>
            </a:rPr>
            <a:t>　近年の大型事業の実施等により今後悪化していくことが予想されるため、繰上償還の実施等、適正な公債費管理を行っていく。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62230</xdr:rowOff>
    </xdr:to>
    <xdr:cxnSp macro="">
      <xdr:nvCxnSpPr>
        <xdr:cNvPr id="370" name="直線コネクタ 369"/>
        <xdr:cNvCxnSpPr/>
      </xdr:nvCxnSpPr>
      <xdr:spPr>
        <a:xfrm flipV="1">
          <a:off x="3987800" y="132105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62230</xdr:rowOff>
    </xdr:to>
    <xdr:cxnSp macro="">
      <xdr:nvCxnSpPr>
        <xdr:cNvPr id="373" name="直線コネクタ 372"/>
        <xdr:cNvCxnSpPr/>
      </xdr:nvCxnSpPr>
      <xdr:spPr>
        <a:xfrm>
          <a:off x="3098800" y="1319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165100</xdr:rowOff>
    </xdr:to>
    <xdr:cxnSp macro="">
      <xdr:nvCxnSpPr>
        <xdr:cNvPr id="376" name="直線コネクタ 375"/>
        <xdr:cNvCxnSpPr/>
      </xdr:nvCxnSpPr>
      <xdr:spPr>
        <a:xfrm>
          <a:off x="2209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134620</xdr:rowOff>
    </xdr:to>
    <xdr:cxnSp macro="">
      <xdr:nvCxnSpPr>
        <xdr:cNvPr id="379" name="直線コネクタ 378"/>
        <xdr:cNvCxnSpPr/>
      </xdr:nvCxnSpPr>
      <xdr:spPr>
        <a:xfrm>
          <a:off x="1320800" y="13103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89" name="楕円 388"/>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146066</xdr:rowOff>
    </xdr:from>
    <xdr:ext cx="762000" cy="259045"/>
    <xdr:sp macro="" textlink="">
      <xdr:nvSpPr>
        <xdr:cNvPr id="390" name="公債費該当値テキスト"/>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1" name="楕円 390"/>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2" name="テキスト ボックス 391"/>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3" name="楕円 392"/>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94" name="テキスト ボックス 393"/>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95" name="楕円 394"/>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96" name="テキスト ボックス 395"/>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7" name="楕円 396"/>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98" name="テキスト ボックス 397"/>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経常一般財源が増加したため、前年度より比率はやや減少している。</a:t>
          </a:r>
          <a:endParaRPr lang="ja-JP" altLang="ja-JP" sz="1400">
            <a:effectLst/>
          </a:endParaRPr>
        </a:p>
        <a:p>
          <a:r>
            <a:rPr kumimoji="1" lang="ja-JP" altLang="ja-JP" sz="1100">
              <a:solidFill>
                <a:schemeClr val="dk1"/>
              </a:solidFill>
              <a:effectLst/>
              <a:latin typeface="+mn-lt"/>
              <a:ea typeface="+mn-ea"/>
              <a:cs typeface="+mn-cs"/>
            </a:rPr>
            <a:t>　今後も一部事務組合分担金の見直しや公営企業の経営健全化を進め、適正化を図るとともに、事務事業の見直し、行政経費の削減など徹底した歳出の見直しに努め、自由度の高い市政運営を目指す。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30987</xdr:rowOff>
    </xdr:to>
    <xdr:cxnSp macro="">
      <xdr:nvCxnSpPr>
        <xdr:cNvPr id="429" name="直線コネクタ 428"/>
        <xdr:cNvCxnSpPr/>
      </xdr:nvCxnSpPr>
      <xdr:spPr>
        <a:xfrm flipV="1">
          <a:off x="15671800" y="130337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78</xdr:row>
      <xdr:rowOff>72137</xdr:rowOff>
    </xdr:to>
    <xdr:cxnSp macro="">
      <xdr:nvCxnSpPr>
        <xdr:cNvPr id="432" name="直線コネクタ 431"/>
        <xdr:cNvCxnSpPr/>
      </xdr:nvCxnSpPr>
      <xdr:spPr>
        <a:xfrm flipV="1">
          <a:off x="14782800" y="13061187"/>
          <a:ext cx="889000" cy="38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94996</xdr:rowOff>
    </xdr:to>
    <xdr:cxnSp macro="">
      <xdr:nvCxnSpPr>
        <xdr:cNvPr id="435" name="直線コネクタ 434"/>
        <xdr:cNvCxnSpPr/>
      </xdr:nvCxnSpPr>
      <xdr:spPr>
        <a:xfrm flipV="1">
          <a:off x="13893800" y="134452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94996</xdr:rowOff>
    </xdr:to>
    <xdr:cxnSp macro="">
      <xdr:nvCxnSpPr>
        <xdr:cNvPr id="438" name="直線コネクタ 437"/>
        <xdr:cNvCxnSpPr/>
      </xdr:nvCxnSpPr>
      <xdr:spPr>
        <a:xfrm>
          <a:off x="13004800" y="133400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48" name="楕円 447"/>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49"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50" name="楕円 449"/>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51" name="テキスト ボックス 450"/>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52" name="楕円 451"/>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53" name="テキスト ボックス 452"/>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54" name="楕円 453"/>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55" name="テキスト ボックス 454"/>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6" name="楕円 455"/>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7" name="テキスト ボックス 456"/>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118432</xdr:rowOff>
    </xdr:from>
    <xdr:to>
      <xdr:col>29</xdr:col>
      <xdr:colOff>127000</xdr:colOff>
      <xdr:row>14</xdr:row>
      <xdr:rowOff>131920</xdr:rowOff>
    </xdr:to>
    <xdr:cxnSp macro="">
      <xdr:nvCxnSpPr>
        <xdr:cNvPr id="54" name="直線コネクタ 53"/>
        <xdr:cNvCxnSpPr/>
      </xdr:nvCxnSpPr>
      <xdr:spPr bwMode="auto">
        <a:xfrm>
          <a:off x="5003800" y="2566357"/>
          <a:ext cx="647700" cy="13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118432</xdr:rowOff>
    </xdr:from>
    <xdr:to>
      <xdr:col>26</xdr:col>
      <xdr:colOff>50800</xdr:colOff>
      <xdr:row>15</xdr:row>
      <xdr:rowOff>76370</xdr:rowOff>
    </xdr:to>
    <xdr:cxnSp macro="">
      <xdr:nvCxnSpPr>
        <xdr:cNvPr id="57" name="直線コネクタ 56"/>
        <xdr:cNvCxnSpPr/>
      </xdr:nvCxnSpPr>
      <xdr:spPr bwMode="auto">
        <a:xfrm flipV="1">
          <a:off x="4305300" y="2566357"/>
          <a:ext cx="698500" cy="12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104045</xdr:rowOff>
    </xdr:from>
    <xdr:to>
      <xdr:col>22</xdr:col>
      <xdr:colOff>114300</xdr:colOff>
      <xdr:row>15</xdr:row>
      <xdr:rowOff>76370</xdr:rowOff>
    </xdr:to>
    <xdr:cxnSp macro="">
      <xdr:nvCxnSpPr>
        <xdr:cNvPr id="60" name="直線コネクタ 59"/>
        <xdr:cNvCxnSpPr/>
      </xdr:nvCxnSpPr>
      <xdr:spPr bwMode="auto">
        <a:xfrm>
          <a:off x="3606800" y="2551970"/>
          <a:ext cx="698500" cy="143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104045</xdr:rowOff>
    </xdr:from>
    <xdr:to>
      <xdr:col>18</xdr:col>
      <xdr:colOff>177800</xdr:colOff>
      <xdr:row>16</xdr:row>
      <xdr:rowOff>8476</xdr:rowOff>
    </xdr:to>
    <xdr:cxnSp macro="">
      <xdr:nvCxnSpPr>
        <xdr:cNvPr id="63" name="直線コネクタ 62"/>
        <xdr:cNvCxnSpPr/>
      </xdr:nvCxnSpPr>
      <xdr:spPr bwMode="auto">
        <a:xfrm flipV="1">
          <a:off x="2908300" y="2551970"/>
          <a:ext cx="698500" cy="247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81120</xdr:rowOff>
    </xdr:from>
    <xdr:to>
      <xdr:col>29</xdr:col>
      <xdr:colOff>177800</xdr:colOff>
      <xdr:row>15</xdr:row>
      <xdr:rowOff>11270</xdr:rowOff>
    </xdr:to>
    <xdr:sp macro="" textlink="">
      <xdr:nvSpPr>
        <xdr:cNvPr id="73" name="楕円 72"/>
        <xdr:cNvSpPr/>
      </xdr:nvSpPr>
      <xdr:spPr bwMode="auto">
        <a:xfrm>
          <a:off x="5600700" y="252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97647</xdr:rowOff>
    </xdr:from>
    <xdr:ext cx="762000" cy="259045"/>
    <xdr:sp macro="" textlink="">
      <xdr:nvSpPr>
        <xdr:cNvPr id="74" name="人口1人当たり決算額の推移該当値テキスト130"/>
        <xdr:cNvSpPr txBox="1"/>
      </xdr:nvSpPr>
      <xdr:spPr>
        <a:xfrm>
          <a:off x="5740400" y="237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67632</xdr:rowOff>
    </xdr:from>
    <xdr:to>
      <xdr:col>26</xdr:col>
      <xdr:colOff>101600</xdr:colOff>
      <xdr:row>14</xdr:row>
      <xdr:rowOff>169232</xdr:rowOff>
    </xdr:to>
    <xdr:sp macro="" textlink="">
      <xdr:nvSpPr>
        <xdr:cNvPr id="75" name="楕円 74"/>
        <xdr:cNvSpPr/>
      </xdr:nvSpPr>
      <xdr:spPr bwMode="auto">
        <a:xfrm>
          <a:off x="4953000" y="2515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7959</xdr:rowOff>
    </xdr:from>
    <xdr:ext cx="736600" cy="259045"/>
    <xdr:sp macro="" textlink="">
      <xdr:nvSpPr>
        <xdr:cNvPr id="76" name="テキスト ボックス 75"/>
        <xdr:cNvSpPr txBox="1"/>
      </xdr:nvSpPr>
      <xdr:spPr>
        <a:xfrm>
          <a:off x="4622800" y="2284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25570</xdr:rowOff>
    </xdr:from>
    <xdr:to>
      <xdr:col>22</xdr:col>
      <xdr:colOff>165100</xdr:colOff>
      <xdr:row>15</xdr:row>
      <xdr:rowOff>127170</xdr:rowOff>
    </xdr:to>
    <xdr:sp macro="" textlink="">
      <xdr:nvSpPr>
        <xdr:cNvPr id="77" name="楕円 76"/>
        <xdr:cNvSpPr/>
      </xdr:nvSpPr>
      <xdr:spPr bwMode="auto">
        <a:xfrm>
          <a:off x="4254500" y="2644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137347</xdr:rowOff>
    </xdr:from>
    <xdr:ext cx="762000" cy="259045"/>
    <xdr:sp macro="" textlink="">
      <xdr:nvSpPr>
        <xdr:cNvPr id="78" name="テキスト ボックス 77"/>
        <xdr:cNvSpPr txBox="1"/>
      </xdr:nvSpPr>
      <xdr:spPr>
        <a:xfrm>
          <a:off x="3924300" y="241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53245</xdr:rowOff>
    </xdr:from>
    <xdr:to>
      <xdr:col>19</xdr:col>
      <xdr:colOff>38100</xdr:colOff>
      <xdr:row>14</xdr:row>
      <xdr:rowOff>154845</xdr:rowOff>
    </xdr:to>
    <xdr:sp macro="" textlink="">
      <xdr:nvSpPr>
        <xdr:cNvPr id="79" name="楕円 78"/>
        <xdr:cNvSpPr/>
      </xdr:nvSpPr>
      <xdr:spPr bwMode="auto">
        <a:xfrm>
          <a:off x="3556000" y="2501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165022</xdr:rowOff>
    </xdr:from>
    <xdr:ext cx="762000" cy="259045"/>
    <xdr:sp macro="" textlink="">
      <xdr:nvSpPr>
        <xdr:cNvPr id="80" name="テキスト ボックス 79"/>
        <xdr:cNvSpPr txBox="1"/>
      </xdr:nvSpPr>
      <xdr:spPr>
        <a:xfrm>
          <a:off x="3225800" y="227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129126</xdr:rowOff>
    </xdr:from>
    <xdr:to>
      <xdr:col>15</xdr:col>
      <xdr:colOff>101600</xdr:colOff>
      <xdr:row>16</xdr:row>
      <xdr:rowOff>59276</xdr:rowOff>
    </xdr:to>
    <xdr:sp macro="" textlink="">
      <xdr:nvSpPr>
        <xdr:cNvPr id="81" name="楕円 80"/>
        <xdr:cNvSpPr/>
      </xdr:nvSpPr>
      <xdr:spPr bwMode="auto">
        <a:xfrm>
          <a:off x="2857500" y="2748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69453</xdr:rowOff>
    </xdr:from>
    <xdr:ext cx="762000" cy="259045"/>
    <xdr:sp macro="" textlink="">
      <xdr:nvSpPr>
        <xdr:cNvPr id="82" name="テキスト ボックス 81"/>
        <xdr:cNvSpPr txBox="1"/>
      </xdr:nvSpPr>
      <xdr:spPr>
        <a:xfrm>
          <a:off x="2527300" y="251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24392</xdr:rowOff>
    </xdr:from>
    <xdr:to>
      <xdr:col>29</xdr:col>
      <xdr:colOff>127000</xdr:colOff>
      <xdr:row>35</xdr:row>
      <xdr:rowOff>116843</xdr:rowOff>
    </xdr:to>
    <xdr:cxnSp macro="">
      <xdr:nvCxnSpPr>
        <xdr:cNvPr id="118" name="直線コネクタ 117"/>
        <xdr:cNvCxnSpPr/>
      </xdr:nvCxnSpPr>
      <xdr:spPr bwMode="auto">
        <a:xfrm flipV="1">
          <a:off x="5003800" y="6634742"/>
          <a:ext cx="647700" cy="9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337182</xdr:rowOff>
    </xdr:from>
    <xdr:to>
      <xdr:col>26</xdr:col>
      <xdr:colOff>50800</xdr:colOff>
      <xdr:row>35</xdr:row>
      <xdr:rowOff>116843</xdr:rowOff>
    </xdr:to>
    <xdr:cxnSp macro="">
      <xdr:nvCxnSpPr>
        <xdr:cNvPr id="121" name="直線コネクタ 120"/>
        <xdr:cNvCxnSpPr/>
      </xdr:nvCxnSpPr>
      <xdr:spPr bwMode="auto">
        <a:xfrm>
          <a:off x="4305300" y="6604632"/>
          <a:ext cx="698500" cy="122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337182</xdr:rowOff>
    </xdr:from>
    <xdr:to>
      <xdr:col>22</xdr:col>
      <xdr:colOff>114300</xdr:colOff>
      <xdr:row>35</xdr:row>
      <xdr:rowOff>39708</xdr:rowOff>
    </xdr:to>
    <xdr:cxnSp macro="">
      <xdr:nvCxnSpPr>
        <xdr:cNvPr id="124" name="直線コネクタ 123"/>
        <xdr:cNvCxnSpPr/>
      </xdr:nvCxnSpPr>
      <xdr:spPr bwMode="auto">
        <a:xfrm flipV="1">
          <a:off x="3606800" y="6604632"/>
          <a:ext cx="698500" cy="4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39708</xdr:rowOff>
    </xdr:from>
    <xdr:to>
      <xdr:col>18</xdr:col>
      <xdr:colOff>177800</xdr:colOff>
      <xdr:row>35</xdr:row>
      <xdr:rowOff>70699</xdr:rowOff>
    </xdr:to>
    <xdr:cxnSp macro="">
      <xdr:nvCxnSpPr>
        <xdr:cNvPr id="127" name="直線コネクタ 126"/>
        <xdr:cNvCxnSpPr/>
      </xdr:nvCxnSpPr>
      <xdr:spPr bwMode="auto">
        <a:xfrm flipV="1">
          <a:off x="2908300" y="6650058"/>
          <a:ext cx="698500" cy="30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316492</xdr:rowOff>
    </xdr:from>
    <xdr:to>
      <xdr:col>29</xdr:col>
      <xdr:colOff>177800</xdr:colOff>
      <xdr:row>35</xdr:row>
      <xdr:rowOff>75192</xdr:rowOff>
    </xdr:to>
    <xdr:sp macro="" textlink="">
      <xdr:nvSpPr>
        <xdr:cNvPr id="137" name="楕円 136"/>
        <xdr:cNvSpPr/>
      </xdr:nvSpPr>
      <xdr:spPr bwMode="auto">
        <a:xfrm>
          <a:off x="5600700" y="6583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161568</xdr:rowOff>
    </xdr:from>
    <xdr:ext cx="762000" cy="259045"/>
    <xdr:sp macro="" textlink="">
      <xdr:nvSpPr>
        <xdr:cNvPr id="138" name="人口1人当たり決算額の推移該当値テキスト445"/>
        <xdr:cNvSpPr txBox="1"/>
      </xdr:nvSpPr>
      <xdr:spPr>
        <a:xfrm>
          <a:off x="5740400" y="642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66043</xdr:rowOff>
    </xdr:from>
    <xdr:to>
      <xdr:col>26</xdr:col>
      <xdr:colOff>101600</xdr:colOff>
      <xdr:row>35</xdr:row>
      <xdr:rowOff>167643</xdr:rowOff>
    </xdr:to>
    <xdr:sp macro="" textlink="">
      <xdr:nvSpPr>
        <xdr:cNvPr id="139" name="楕円 138"/>
        <xdr:cNvSpPr/>
      </xdr:nvSpPr>
      <xdr:spPr bwMode="auto">
        <a:xfrm>
          <a:off x="4953000" y="6676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177820</xdr:rowOff>
    </xdr:from>
    <xdr:ext cx="736600" cy="259045"/>
    <xdr:sp macro="" textlink="">
      <xdr:nvSpPr>
        <xdr:cNvPr id="140" name="テキスト ボックス 139"/>
        <xdr:cNvSpPr txBox="1"/>
      </xdr:nvSpPr>
      <xdr:spPr>
        <a:xfrm>
          <a:off x="4622800" y="6445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286382</xdr:rowOff>
    </xdr:from>
    <xdr:to>
      <xdr:col>22</xdr:col>
      <xdr:colOff>165100</xdr:colOff>
      <xdr:row>35</xdr:row>
      <xdr:rowOff>45082</xdr:rowOff>
    </xdr:to>
    <xdr:sp macro="" textlink="">
      <xdr:nvSpPr>
        <xdr:cNvPr id="141" name="楕円 140"/>
        <xdr:cNvSpPr/>
      </xdr:nvSpPr>
      <xdr:spPr bwMode="auto">
        <a:xfrm>
          <a:off x="4254500" y="655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55258</xdr:rowOff>
    </xdr:from>
    <xdr:ext cx="762000" cy="259045"/>
    <xdr:sp macro="" textlink="">
      <xdr:nvSpPr>
        <xdr:cNvPr id="142" name="テキスト ボックス 141"/>
        <xdr:cNvSpPr txBox="1"/>
      </xdr:nvSpPr>
      <xdr:spPr>
        <a:xfrm>
          <a:off x="3924300" y="632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331808</xdr:rowOff>
    </xdr:from>
    <xdr:to>
      <xdr:col>19</xdr:col>
      <xdr:colOff>38100</xdr:colOff>
      <xdr:row>35</xdr:row>
      <xdr:rowOff>90508</xdr:rowOff>
    </xdr:to>
    <xdr:sp macro="" textlink="">
      <xdr:nvSpPr>
        <xdr:cNvPr id="143" name="楕円 142"/>
        <xdr:cNvSpPr/>
      </xdr:nvSpPr>
      <xdr:spPr bwMode="auto">
        <a:xfrm>
          <a:off x="3556000" y="659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100684</xdr:rowOff>
    </xdr:from>
    <xdr:ext cx="762000" cy="259045"/>
    <xdr:sp macro="" textlink="">
      <xdr:nvSpPr>
        <xdr:cNvPr id="144" name="テキスト ボックス 143"/>
        <xdr:cNvSpPr txBox="1"/>
      </xdr:nvSpPr>
      <xdr:spPr>
        <a:xfrm>
          <a:off x="3225800" y="636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19899</xdr:rowOff>
    </xdr:from>
    <xdr:to>
      <xdr:col>15</xdr:col>
      <xdr:colOff>101600</xdr:colOff>
      <xdr:row>35</xdr:row>
      <xdr:rowOff>121499</xdr:rowOff>
    </xdr:to>
    <xdr:sp macro="" textlink="">
      <xdr:nvSpPr>
        <xdr:cNvPr id="145" name="楕円 144"/>
        <xdr:cNvSpPr/>
      </xdr:nvSpPr>
      <xdr:spPr bwMode="auto">
        <a:xfrm>
          <a:off x="2857500" y="663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131676</xdr:rowOff>
    </xdr:from>
    <xdr:ext cx="762000" cy="259045"/>
    <xdr:sp macro="" textlink="">
      <xdr:nvSpPr>
        <xdr:cNvPr id="146" name="テキスト ボックス 145"/>
        <xdr:cNvSpPr txBox="1"/>
      </xdr:nvSpPr>
      <xdr:spPr>
        <a:xfrm>
          <a:off x="2527300" y="639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25,786
25,461
214.67
20,508,046
19,800,366
615,155
8,367,318
23,112,437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16517</xdr:rowOff>
    </xdr:from>
    <xdr:to>
      <xdr:col>24</xdr:col>
      <xdr:colOff>63500</xdr:colOff>
      <xdr:row>34</xdr:row>
      <xdr:rowOff>87840</xdr:rowOff>
    </xdr:to>
    <xdr:cxnSp macro="">
      <xdr:nvCxnSpPr>
        <xdr:cNvPr id="63" name="直線コネクタ 62"/>
        <xdr:cNvCxnSpPr/>
      </xdr:nvCxnSpPr>
      <xdr:spPr>
        <a:xfrm flipV="1">
          <a:off x="3797300" y="5845817"/>
          <a:ext cx="8382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87840</xdr:rowOff>
    </xdr:from>
    <xdr:to>
      <xdr:col>19</xdr:col>
      <xdr:colOff>177800</xdr:colOff>
      <xdr:row>35</xdr:row>
      <xdr:rowOff>122245</xdr:rowOff>
    </xdr:to>
    <xdr:cxnSp macro="">
      <xdr:nvCxnSpPr>
        <xdr:cNvPr id="66" name="直線コネクタ 65"/>
        <xdr:cNvCxnSpPr/>
      </xdr:nvCxnSpPr>
      <xdr:spPr>
        <a:xfrm flipV="1">
          <a:off x="2908300" y="5917140"/>
          <a:ext cx="889000" cy="20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122245</xdr:rowOff>
    </xdr:from>
    <xdr:to>
      <xdr:col>15</xdr:col>
      <xdr:colOff>50800</xdr:colOff>
      <xdr:row>35</xdr:row>
      <xdr:rowOff>156306</xdr:rowOff>
    </xdr:to>
    <xdr:cxnSp macro="">
      <xdr:nvCxnSpPr>
        <xdr:cNvPr id="69" name="直線コネクタ 68"/>
        <xdr:cNvCxnSpPr/>
      </xdr:nvCxnSpPr>
      <xdr:spPr>
        <a:xfrm flipV="1">
          <a:off x="2019300" y="6122995"/>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144778</xdr:rowOff>
    </xdr:from>
    <xdr:to>
      <xdr:col>10</xdr:col>
      <xdr:colOff>114300</xdr:colOff>
      <xdr:row>35</xdr:row>
      <xdr:rowOff>156306</xdr:rowOff>
    </xdr:to>
    <xdr:cxnSp macro="">
      <xdr:nvCxnSpPr>
        <xdr:cNvPr id="72" name="直線コネクタ 71"/>
        <xdr:cNvCxnSpPr/>
      </xdr:nvCxnSpPr>
      <xdr:spPr>
        <a:xfrm>
          <a:off x="1130300" y="6145528"/>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137167</xdr:rowOff>
    </xdr:from>
    <xdr:to>
      <xdr:col>24</xdr:col>
      <xdr:colOff>114300</xdr:colOff>
      <xdr:row>34</xdr:row>
      <xdr:rowOff>67317</xdr:rowOff>
    </xdr:to>
    <xdr:sp macro="" textlink="">
      <xdr:nvSpPr>
        <xdr:cNvPr id="82" name="楕円 81"/>
        <xdr:cNvSpPr/>
      </xdr:nvSpPr>
      <xdr:spPr>
        <a:xfrm>
          <a:off x="4584700" y="579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160044</xdr:rowOff>
    </xdr:from>
    <xdr:ext cx="534377" cy="259045"/>
    <xdr:sp macro="" textlink="">
      <xdr:nvSpPr>
        <xdr:cNvPr id="83" name="人件費該当値テキスト"/>
        <xdr:cNvSpPr txBox="1"/>
      </xdr:nvSpPr>
      <xdr:spPr>
        <a:xfrm>
          <a:off x="4686300" y="564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37040</xdr:rowOff>
    </xdr:from>
    <xdr:to>
      <xdr:col>20</xdr:col>
      <xdr:colOff>38100</xdr:colOff>
      <xdr:row>34</xdr:row>
      <xdr:rowOff>138640</xdr:rowOff>
    </xdr:to>
    <xdr:sp macro="" textlink="">
      <xdr:nvSpPr>
        <xdr:cNvPr id="84" name="楕円 83"/>
        <xdr:cNvSpPr/>
      </xdr:nvSpPr>
      <xdr:spPr>
        <a:xfrm>
          <a:off x="3746500" y="58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155167</xdr:rowOff>
    </xdr:from>
    <xdr:ext cx="534377" cy="259045"/>
    <xdr:sp macro="" textlink="">
      <xdr:nvSpPr>
        <xdr:cNvPr id="85" name="テキスト ボックス 84"/>
        <xdr:cNvSpPr txBox="1"/>
      </xdr:nvSpPr>
      <xdr:spPr>
        <a:xfrm>
          <a:off x="3530111" y="564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71445</xdr:rowOff>
    </xdr:from>
    <xdr:to>
      <xdr:col>15</xdr:col>
      <xdr:colOff>101600</xdr:colOff>
      <xdr:row>36</xdr:row>
      <xdr:rowOff>1595</xdr:rowOff>
    </xdr:to>
    <xdr:sp macro="" textlink="">
      <xdr:nvSpPr>
        <xdr:cNvPr id="86" name="楕円 85"/>
        <xdr:cNvSpPr/>
      </xdr:nvSpPr>
      <xdr:spPr>
        <a:xfrm>
          <a:off x="2857500" y="607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18122</xdr:rowOff>
    </xdr:from>
    <xdr:ext cx="534377" cy="259045"/>
    <xdr:sp macro="" textlink="">
      <xdr:nvSpPr>
        <xdr:cNvPr id="87" name="テキスト ボックス 86"/>
        <xdr:cNvSpPr txBox="1"/>
      </xdr:nvSpPr>
      <xdr:spPr>
        <a:xfrm>
          <a:off x="2641111" y="584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105506</xdr:rowOff>
    </xdr:from>
    <xdr:to>
      <xdr:col>10</xdr:col>
      <xdr:colOff>165100</xdr:colOff>
      <xdr:row>36</xdr:row>
      <xdr:rowOff>35656</xdr:rowOff>
    </xdr:to>
    <xdr:sp macro="" textlink="">
      <xdr:nvSpPr>
        <xdr:cNvPr id="88" name="楕円 87"/>
        <xdr:cNvSpPr/>
      </xdr:nvSpPr>
      <xdr:spPr>
        <a:xfrm>
          <a:off x="1968500" y="610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52183</xdr:rowOff>
    </xdr:from>
    <xdr:ext cx="534377" cy="259045"/>
    <xdr:sp macro="" textlink="">
      <xdr:nvSpPr>
        <xdr:cNvPr id="89" name="テキスト ボックス 88"/>
        <xdr:cNvSpPr txBox="1"/>
      </xdr:nvSpPr>
      <xdr:spPr>
        <a:xfrm>
          <a:off x="1752111" y="588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93978</xdr:rowOff>
    </xdr:from>
    <xdr:to>
      <xdr:col>6</xdr:col>
      <xdr:colOff>38100</xdr:colOff>
      <xdr:row>36</xdr:row>
      <xdr:rowOff>24128</xdr:rowOff>
    </xdr:to>
    <xdr:sp macro="" textlink="">
      <xdr:nvSpPr>
        <xdr:cNvPr id="90" name="楕円 89"/>
        <xdr:cNvSpPr/>
      </xdr:nvSpPr>
      <xdr:spPr>
        <a:xfrm>
          <a:off x="1079500" y="60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40655</xdr:rowOff>
    </xdr:from>
    <xdr:ext cx="534377" cy="259045"/>
    <xdr:sp macro="" textlink="">
      <xdr:nvSpPr>
        <xdr:cNvPr id="91" name="テキスト ボックス 90"/>
        <xdr:cNvSpPr txBox="1"/>
      </xdr:nvSpPr>
      <xdr:spPr>
        <a:xfrm>
          <a:off x="863111" y="58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126713</xdr:rowOff>
    </xdr:from>
    <xdr:to>
      <xdr:col>24</xdr:col>
      <xdr:colOff>63500</xdr:colOff>
      <xdr:row>55</xdr:row>
      <xdr:rowOff>37929</xdr:rowOff>
    </xdr:to>
    <xdr:cxnSp macro="">
      <xdr:nvCxnSpPr>
        <xdr:cNvPr id="123" name="直線コネクタ 122"/>
        <xdr:cNvCxnSpPr/>
      </xdr:nvCxnSpPr>
      <xdr:spPr>
        <a:xfrm flipV="1">
          <a:off x="3797300" y="9385013"/>
          <a:ext cx="838200" cy="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37929</xdr:rowOff>
    </xdr:from>
    <xdr:to>
      <xdr:col>19</xdr:col>
      <xdr:colOff>177800</xdr:colOff>
      <xdr:row>56</xdr:row>
      <xdr:rowOff>48521</xdr:rowOff>
    </xdr:to>
    <xdr:cxnSp macro="">
      <xdr:nvCxnSpPr>
        <xdr:cNvPr id="126" name="直線コネクタ 125"/>
        <xdr:cNvCxnSpPr/>
      </xdr:nvCxnSpPr>
      <xdr:spPr>
        <a:xfrm flipV="1">
          <a:off x="2908300" y="9467679"/>
          <a:ext cx="889000" cy="1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48521</xdr:rowOff>
    </xdr:from>
    <xdr:to>
      <xdr:col>15</xdr:col>
      <xdr:colOff>50800</xdr:colOff>
      <xdr:row>56</xdr:row>
      <xdr:rowOff>90497</xdr:rowOff>
    </xdr:to>
    <xdr:cxnSp macro="">
      <xdr:nvCxnSpPr>
        <xdr:cNvPr id="129" name="直線コネクタ 128"/>
        <xdr:cNvCxnSpPr/>
      </xdr:nvCxnSpPr>
      <xdr:spPr>
        <a:xfrm flipV="1">
          <a:off x="2019300" y="9649721"/>
          <a:ext cx="889000" cy="4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90497</xdr:rowOff>
    </xdr:from>
    <xdr:to>
      <xdr:col>10</xdr:col>
      <xdr:colOff>114300</xdr:colOff>
      <xdr:row>56</xdr:row>
      <xdr:rowOff>124003</xdr:rowOff>
    </xdr:to>
    <xdr:cxnSp macro="">
      <xdr:nvCxnSpPr>
        <xdr:cNvPr id="132" name="直線コネクタ 131"/>
        <xdr:cNvCxnSpPr/>
      </xdr:nvCxnSpPr>
      <xdr:spPr>
        <a:xfrm flipV="1">
          <a:off x="1130300" y="9691697"/>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43977</xdr:rowOff>
    </xdr:from>
    <xdr:ext cx="534377" cy="259045"/>
    <xdr:sp macro="" textlink="">
      <xdr:nvSpPr>
        <xdr:cNvPr id="136" name="テキスト ボックス 135"/>
        <xdr:cNvSpPr txBox="1"/>
      </xdr:nvSpPr>
      <xdr:spPr>
        <a:xfrm>
          <a:off x="863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75913</xdr:rowOff>
    </xdr:from>
    <xdr:to>
      <xdr:col>24</xdr:col>
      <xdr:colOff>114300</xdr:colOff>
      <xdr:row>55</xdr:row>
      <xdr:rowOff>6063</xdr:rowOff>
    </xdr:to>
    <xdr:sp macro="" textlink="">
      <xdr:nvSpPr>
        <xdr:cNvPr id="142" name="楕円 141"/>
        <xdr:cNvSpPr/>
      </xdr:nvSpPr>
      <xdr:spPr>
        <a:xfrm>
          <a:off x="4584700" y="933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98790</xdr:rowOff>
    </xdr:from>
    <xdr:ext cx="599010" cy="259045"/>
    <xdr:sp macro="" textlink="">
      <xdr:nvSpPr>
        <xdr:cNvPr id="143" name="物件費該当値テキスト"/>
        <xdr:cNvSpPr txBox="1"/>
      </xdr:nvSpPr>
      <xdr:spPr>
        <a:xfrm>
          <a:off x="4686300" y="918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158579</xdr:rowOff>
    </xdr:from>
    <xdr:to>
      <xdr:col>20</xdr:col>
      <xdr:colOff>38100</xdr:colOff>
      <xdr:row>55</xdr:row>
      <xdr:rowOff>88729</xdr:rowOff>
    </xdr:to>
    <xdr:sp macro="" textlink="">
      <xdr:nvSpPr>
        <xdr:cNvPr id="144" name="楕円 143"/>
        <xdr:cNvSpPr/>
      </xdr:nvSpPr>
      <xdr:spPr>
        <a:xfrm>
          <a:off x="3746500" y="94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105256</xdr:rowOff>
    </xdr:from>
    <xdr:ext cx="534377" cy="259045"/>
    <xdr:sp macro="" textlink="">
      <xdr:nvSpPr>
        <xdr:cNvPr id="145" name="テキスト ボックス 144"/>
        <xdr:cNvSpPr txBox="1"/>
      </xdr:nvSpPr>
      <xdr:spPr>
        <a:xfrm>
          <a:off x="3530111" y="919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169171</xdr:rowOff>
    </xdr:from>
    <xdr:to>
      <xdr:col>15</xdr:col>
      <xdr:colOff>101600</xdr:colOff>
      <xdr:row>56</xdr:row>
      <xdr:rowOff>99321</xdr:rowOff>
    </xdr:to>
    <xdr:sp macro="" textlink="">
      <xdr:nvSpPr>
        <xdr:cNvPr id="146" name="楕円 145"/>
        <xdr:cNvSpPr/>
      </xdr:nvSpPr>
      <xdr:spPr>
        <a:xfrm>
          <a:off x="2857500" y="95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115848</xdr:rowOff>
    </xdr:from>
    <xdr:ext cx="534377" cy="259045"/>
    <xdr:sp macro="" textlink="">
      <xdr:nvSpPr>
        <xdr:cNvPr id="147" name="テキスト ボックス 146"/>
        <xdr:cNvSpPr txBox="1"/>
      </xdr:nvSpPr>
      <xdr:spPr>
        <a:xfrm>
          <a:off x="2641111" y="937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39697</xdr:rowOff>
    </xdr:from>
    <xdr:to>
      <xdr:col>10</xdr:col>
      <xdr:colOff>165100</xdr:colOff>
      <xdr:row>56</xdr:row>
      <xdr:rowOff>141297</xdr:rowOff>
    </xdr:to>
    <xdr:sp macro="" textlink="">
      <xdr:nvSpPr>
        <xdr:cNvPr id="148" name="楕円 147"/>
        <xdr:cNvSpPr/>
      </xdr:nvSpPr>
      <xdr:spPr>
        <a:xfrm>
          <a:off x="1968500" y="96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157824</xdr:rowOff>
    </xdr:from>
    <xdr:ext cx="534377" cy="259045"/>
    <xdr:sp macro="" textlink="">
      <xdr:nvSpPr>
        <xdr:cNvPr id="149" name="テキスト ボックス 148"/>
        <xdr:cNvSpPr txBox="1"/>
      </xdr:nvSpPr>
      <xdr:spPr>
        <a:xfrm>
          <a:off x="1752111" y="941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73203</xdr:rowOff>
    </xdr:from>
    <xdr:to>
      <xdr:col>6</xdr:col>
      <xdr:colOff>38100</xdr:colOff>
      <xdr:row>57</xdr:row>
      <xdr:rowOff>3353</xdr:rowOff>
    </xdr:to>
    <xdr:sp macro="" textlink="">
      <xdr:nvSpPr>
        <xdr:cNvPr id="150" name="楕円 149"/>
        <xdr:cNvSpPr/>
      </xdr:nvSpPr>
      <xdr:spPr>
        <a:xfrm>
          <a:off x="1079500" y="967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19880</xdr:rowOff>
    </xdr:from>
    <xdr:ext cx="534377" cy="259045"/>
    <xdr:sp macro="" textlink="">
      <xdr:nvSpPr>
        <xdr:cNvPr id="151" name="テキスト ボックス 150"/>
        <xdr:cNvSpPr txBox="1"/>
      </xdr:nvSpPr>
      <xdr:spPr>
        <a:xfrm>
          <a:off x="863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127794</xdr:rowOff>
    </xdr:from>
    <xdr:to>
      <xdr:col>24</xdr:col>
      <xdr:colOff>63500</xdr:colOff>
      <xdr:row>77</xdr:row>
      <xdr:rowOff>48718</xdr:rowOff>
    </xdr:to>
    <xdr:cxnSp macro="">
      <xdr:nvCxnSpPr>
        <xdr:cNvPr id="180" name="直線コネクタ 179"/>
        <xdr:cNvCxnSpPr/>
      </xdr:nvCxnSpPr>
      <xdr:spPr>
        <a:xfrm flipV="1">
          <a:off x="3797300" y="13157994"/>
          <a:ext cx="838200" cy="9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48718</xdr:rowOff>
    </xdr:from>
    <xdr:to>
      <xdr:col>19</xdr:col>
      <xdr:colOff>177800</xdr:colOff>
      <xdr:row>78</xdr:row>
      <xdr:rowOff>38888</xdr:rowOff>
    </xdr:to>
    <xdr:cxnSp macro="">
      <xdr:nvCxnSpPr>
        <xdr:cNvPr id="183" name="直線コネクタ 182"/>
        <xdr:cNvCxnSpPr/>
      </xdr:nvCxnSpPr>
      <xdr:spPr>
        <a:xfrm flipV="1">
          <a:off x="2908300" y="13250368"/>
          <a:ext cx="8890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103636</xdr:rowOff>
    </xdr:from>
    <xdr:ext cx="469744" cy="259045"/>
    <xdr:sp macro="" textlink="">
      <xdr:nvSpPr>
        <xdr:cNvPr id="185" name="テキスト ボックス 184"/>
        <xdr:cNvSpPr txBox="1"/>
      </xdr:nvSpPr>
      <xdr:spPr>
        <a:xfrm>
          <a:off x="3562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72053</xdr:rowOff>
    </xdr:from>
    <xdr:to>
      <xdr:col>15</xdr:col>
      <xdr:colOff>50800</xdr:colOff>
      <xdr:row>78</xdr:row>
      <xdr:rowOff>38888</xdr:rowOff>
    </xdr:to>
    <xdr:cxnSp macro="">
      <xdr:nvCxnSpPr>
        <xdr:cNvPr id="186" name="直線コネクタ 185"/>
        <xdr:cNvCxnSpPr/>
      </xdr:nvCxnSpPr>
      <xdr:spPr>
        <a:xfrm>
          <a:off x="2019300" y="13273703"/>
          <a:ext cx="889000" cy="13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84759</xdr:rowOff>
    </xdr:from>
    <xdr:to>
      <xdr:col>10</xdr:col>
      <xdr:colOff>114300</xdr:colOff>
      <xdr:row>77</xdr:row>
      <xdr:rowOff>72053</xdr:rowOff>
    </xdr:to>
    <xdr:cxnSp macro="">
      <xdr:nvCxnSpPr>
        <xdr:cNvPr id="189" name="直線コネクタ 188"/>
        <xdr:cNvCxnSpPr/>
      </xdr:nvCxnSpPr>
      <xdr:spPr>
        <a:xfrm>
          <a:off x="1130300" y="13114959"/>
          <a:ext cx="889000" cy="15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191" name="テキスト ボックス 190"/>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3" name="テキスト ボックス 192"/>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76994</xdr:rowOff>
    </xdr:from>
    <xdr:to>
      <xdr:col>24</xdr:col>
      <xdr:colOff>114300</xdr:colOff>
      <xdr:row>77</xdr:row>
      <xdr:rowOff>7144</xdr:rowOff>
    </xdr:to>
    <xdr:sp macro="" textlink="">
      <xdr:nvSpPr>
        <xdr:cNvPr id="199" name="楕円 198"/>
        <xdr:cNvSpPr/>
      </xdr:nvSpPr>
      <xdr:spPr>
        <a:xfrm>
          <a:off x="4584700" y="131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99871</xdr:rowOff>
    </xdr:from>
    <xdr:ext cx="534377" cy="259045"/>
    <xdr:sp macro="" textlink="">
      <xdr:nvSpPr>
        <xdr:cNvPr id="200" name="維持補修費該当値テキスト"/>
        <xdr:cNvSpPr txBox="1"/>
      </xdr:nvSpPr>
      <xdr:spPr>
        <a:xfrm>
          <a:off x="4686300" y="129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169368</xdr:rowOff>
    </xdr:from>
    <xdr:to>
      <xdr:col>20</xdr:col>
      <xdr:colOff>38100</xdr:colOff>
      <xdr:row>77</xdr:row>
      <xdr:rowOff>99518</xdr:rowOff>
    </xdr:to>
    <xdr:sp macro="" textlink="">
      <xdr:nvSpPr>
        <xdr:cNvPr id="201" name="楕円 200"/>
        <xdr:cNvSpPr/>
      </xdr:nvSpPr>
      <xdr:spPr>
        <a:xfrm>
          <a:off x="3746500" y="131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116045</xdr:rowOff>
    </xdr:from>
    <xdr:ext cx="534377" cy="259045"/>
    <xdr:sp macro="" textlink="">
      <xdr:nvSpPr>
        <xdr:cNvPr id="202" name="テキスト ボックス 201"/>
        <xdr:cNvSpPr txBox="1"/>
      </xdr:nvSpPr>
      <xdr:spPr>
        <a:xfrm>
          <a:off x="3530111" y="129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159538</xdr:rowOff>
    </xdr:from>
    <xdr:to>
      <xdr:col>15</xdr:col>
      <xdr:colOff>101600</xdr:colOff>
      <xdr:row>78</xdr:row>
      <xdr:rowOff>89688</xdr:rowOff>
    </xdr:to>
    <xdr:sp macro="" textlink="">
      <xdr:nvSpPr>
        <xdr:cNvPr id="203" name="楕円 202"/>
        <xdr:cNvSpPr/>
      </xdr:nvSpPr>
      <xdr:spPr>
        <a:xfrm>
          <a:off x="2857500" y="133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106215</xdr:rowOff>
    </xdr:from>
    <xdr:ext cx="469744" cy="259045"/>
    <xdr:sp macro="" textlink="">
      <xdr:nvSpPr>
        <xdr:cNvPr id="204" name="テキスト ボックス 203"/>
        <xdr:cNvSpPr txBox="1"/>
      </xdr:nvSpPr>
      <xdr:spPr>
        <a:xfrm>
          <a:off x="2673428" y="131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21253</xdr:rowOff>
    </xdr:from>
    <xdr:to>
      <xdr:col>10</xdr:col>
      <xdr:colOff>165100</xdr:colOff>
      <xdr:row>77</xdr:row>
      <xdr:rowOff>122853</xdr:rowOff>
    </xdr:to>
    <xdr:sp macro="" textlink="">
      <xdr:nvSpPr>
        <xdr:cNvPr id="205" name="楕円 204"/>
        <xdr:cNvSpPr/>
      </xdr:nvSpPr>
      <xdr:spPr>
        <a:xfrm>
          <a:off x="1968500" y="1322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139380</xdr:rowOff>
    </xdr:from>
    <xdr:ext cx="534377" cy="259045"/>
    <xdr:sp macro="" textlink="">
      <xdr:nvSpPr>
        <xdr:cNvPr id="206" name="テキスト ボックス 205"/>
        <xdr:cNvSpPr txBox="1"/>
      </xdr:nvSpPr>
      <xdr:spPr>
        <a:xfrm>
          <a:off x="1752111" y="1299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33959</xdr:rowOff>
    </xdr:from>
    <xdr:to>
      <xdr:col>6</xdr:col>
      <xdr:colOff>38100</xdr:colOff>
      <xdr:row>76</xdr:row>
      <xdr:rowOff>135559</xdr:rowOff>
    </xdr:to>
    <xdr:sp macro="" textlink="">
      <xdr:nvSpPr>
        <xdr:cNvPr id="207" name="楕円 206"/>
        <xdr:cNvSpPr/>
      </xdr:nvSpPr>
      <xdr:spPr>
        <a:xfrm>
          <a:off x="1079500" y="130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152087</xdr:rowOff>
    </xdr:from>
    <xdr:ext cx="534377" cy="259045"/>
    <xdr:sp macro="" textlink="">
      <xdr:nvSpPr>
        <xdr:cNvPr id="208" name="テキスト ボックス 207"/>
        <xdr:cNvSpPr txBox="1"/>
      </xdr:nvSpPr>
      <xdr:spPr>
        <a:xfrm>
          <a:off x="863111" y="1283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96152</xdr:rowOff>
    </xdr:from>
    <xdr:to>
      <xdr:col>24</xdr:col>
      <xdr:colOff>63500</xdr:colOff>
      <xdr:row>96</xdr:row>
      <xdr:rowOff>74688</xdr:rowOff>
    </xdr:to>
    <xdr:cxnSp macro="">
      <xdr:nvCxnSpPr>
        <xdr:cNvPr id="238" name="直線コネクタ 237"/>
        <xdr:cNvCxnSpPr/>
      </xdr:nvCxnSpPr>
      <xdr:spPr>
        <a:xfrm flipV="1">
          <a:off x="3797300" y="16212452"/>
          <a:ext cx="838200" cy="3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74688</xdr:rowOff>
    </xdr:from>
    <xdr:to>
      <xdr:col>19</xdr:col>
      <xdr:colOff>177800</xdr:colOff>
      <xdr:row>96</xdr:row>
      <xdr:rowOff>110782</xdr:rowOff>
    </xdr:to>
    <xdr:cxnSp macro="">
      <xdr:nvCxnSpPr>
        <xdr:cNvPr id="241" name="直線コネクタ 240"/>
        <xdr:cNvCxnSpPr/>
      </xdr:nvCxnSpPr>
      <xdr:spPr>
        <a:xfrm flipV="1">
          <a:off x="2908300" y="16533888"/>
          <a:ext cx="889000" cy="3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110782</xdr:rowOff>
    </xdr:from>
    <xdr:to>
      <xdr:col>15</xdr:col>
      <xdr:colOff>50800</xdr:colOff>
      <xdr:row>97</xdr:row>
      <xdr:rowOff>18453</xdr:rowOff>
    </xdr:to>
    <xdr:cxnSp macro="">
      <xdr:nvCxnSpPr>
        <xdr:cNvPr id="244" name="直線コネクタ 243"/>
        <xdr:cNvCxnSpPr/>
      </xdr:nvCxnSpPr>
      <xdr:spPr>
        <a:xfrm flipV="1">
          <a:off x="2019300" y="16569982"/>
          <a:ext cx="889000" cy="7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10744</xdr:rowOff>
    </xdr:from>
    <xdr:to>
      <xdr:col>10</xdr:col>
      <xdr:colOff>114300</xdr:colOff>
      <xdr:row>97</xdr:row>
      <xdr:rowOff>18453</xdr:rowOff>
    </xdr:to>
    <xdr:cxnSp macro="">
      <xdr:nvCxnSpPr>
        <xdr:cNvPr id="247" name="直線コネクタ 246"/>
        <xdr:cNvCxnSpPr/>
      </xdr:nvCxnSpPr>
      <xdr:spPr>
        <a:xfrm>
          <a:off x="1130300" y="16641394"/>
          <a:ext cx="889000" cy="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45352</xdr:rowOff>
    </xdr:from>
    <xdr:to>
      <xdr:col>24</xdr:col>
      <xdr:colOff>114300</xdr:colOff>
      <xdr:row>94</xdr:row>
      <xdr:rowOff>146952</xdr:rowOff>
    </xdr:to>
    <xdr:sp macro="" textlink="">
      <xdr:nvSpPr>
        <xdr:cNvPr id="257" name="楕円 256"/>
        <xdr:cNvSpPr/>
      </xdr:nvSpPr>
      <xdr:spPr>
        <a:xfrm>
          <a:off x="4584700" y="1616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68229</xdr:rowOff>
    </xdr:from>
    <xdr:ext cx="599010" cy="259045"/>
    <xdr:sp macro="" textlink="">
      <xdr:nvSpPr>
        <xdr:cNvPr id="258" name="扶助費該当値テキスト"/>
        <xdr:cNvSpPr txBox="1"/>
      </xdr:nvSpPr>
      <xdr:spPr>
        <a:xfrm>
          <a:off x="4686300" y="1601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23888</xdr:rowOff>
    </xdr:from>
    <xdr:to>
      <xdr:col>20</xdr:col>
      <xdr:colOff>38100</xdr:colOff>
      <xdr:row>96</xdr:row>
      <xdr:rowOff>125488</xdr:rowOff>
    </xdr:to>
    <xdr:sp macro="" textlink="">
      <xdr:nvSpPr>
        <xdr:cNvPr id="259" name="楕円 258"/>
        <xdr:cNvSpPr/>
      </xdr:nvSpPr>
      <xdr:spPr>
        <a:xfrm>
          <a:off x="3746500" y="16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142015</xdr:rowOff>
    </xdr:from>
    <xdr:ext cx="534377" cy="259045"/>
    <xdr:sp macro="" textlink="">
      <xdr:nvSpPr>
        <xdr:cNvPr id="260" name="テキスト ボックス 259"/>
        <xdr:cNvSpPr txBox="1"/>
      </xdr:nvSpPr>
      <xdr:spPr>
        <a:xfrm>
          <a:off x="3530111" y="1625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59982</xdr:rowOff>
    </xdr:from>
    <xdr:to>
      <xdr:col>15</xdr:col>
      <xdr:colOff>101600</xdr:colOff>
      <xdr:row>96</xdr:row>
      <xdr:rowOff>161582</xdr:rowOff>
    </xdr:to>
    <xdr:sp macro="" textlink="">
      <xdr:nvSpPr>
        <xdr:cNvPr id="261" name="楕円 260"/>
        <xdr:cNvSpPr/>
      </xdr:nvSpPr>
      <xdr:spPr>
        <a:xfrm>
          <a:off x="2857500" y="165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6659</xdr:rowOff>
    </xdr:from>
    <xdr:ext cx="534377" cy="259045"/>
    <xdr:sp macro="" textlink="">
      <xdr:nvSpPr>
        <xdr:cNvPr id="262" name="テキスト ボックス 261"/>
        <xdr:cNvSpPr txBox="1"/>
      </xdr:nvSpPr>
      <xdr:spPr>
        <a:xfrm>
          <a:off x="2641111" y="1629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139103</xdr:rowOff>
    </xdr:from>
    <xdr:to>
      <xdr:col>10</xdr:col>
      <xdr:colOff>165100</xdr:colOff>
      <xdr:row>97</xdr:row>
      <xdr:rowOff>69253</xdr:rowOff>
    </xdr:to>
    <xdr:sp macro="" textlink="">
      <xdr:nvSpPr>
        <xdr:cNvPr id="263" name="楕円 262"/>
        <xdr:cNvSpPr/>
      </xdr:nvSpPr>
      <xdr:spPr>
        <a:xfrm>
          <a:off x="1968500" y="165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85780</xdr:rowOff>
    </xdr:from>
    <xdr:ext cx="534377" cy="259045"/>
    <xdr:sp macro="" textlink="">
      <xdr:nvSpPr>
        <xdr:cNvPr id="264" name="テキスト ボックス 263"/>
        <xdr:cNvSpPr txBox="1"/>
      </xdr:nvSpPr>
      <xdr:spPr>
        <a:xfrm>
          <a:off x="1752111" y="1637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131394</xdr:rowOff>
    </xdr:from>
    <xdr:to>
      <xdr:col>6</xdr:col>
      <xdr:colOff>38100</xdr:colOff>
      <xdr:row>97</xdr:row>
      <xdr:rowOff>61544</xdr:rowOff>
    </xdr:to>
    <xdr:sp macro="" textlink="">
      <xdr:nvSpPr>
        <xdr:cNvPr id="265" name="楕円 264"/>
        <xdr:cNvSpPr/>
      </xdr:nvSpPr>
      <xdr:spPr>
        <a:xfrm>
          <a:off x="1079500" y="165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78071</xdr:rowOff>
    </xdr:from>
    <xdr:ext cx="534377" cy="259045"/>
    <xdr:sp macro="" textlink="">
      <xdr:nvSpPr>
        <xdr:cNvPr id="266" name="テキスト ボックス 265"/>
        <xdr:cNvSpPr txBox="1"/>
      </xdr:nvSpPr>
      <xdr:spPr>
        <a:xfrm>
          <a:off x="863111" y="163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94666</xdr:rowOff>
    </xdr:from>
    <xdr:to>
      <xdr:col>54</xdr:col>
      <xdr:colOff>189865</xdr:colOff>
      <xdr:row>38</xdr:row>
      <xdr:rowOff>65797</xdr:rowOff>
    </xdr:to>
    <xdr:cxnSp macro="">
      <xdr:nvCxnSpPr>
        <xdr:cNvPr id="292" name="直線コネクタ 291"/>
        <xdr:cNvCxnSpPr/>
      </xdr:nvCxnSpPr>
      <xdr:spPr>
        <a:xfrm flipV="1">
          <a:off x="10475595" y="5752516"/>
          <a:ext cx="1270" cy="828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69624</xdr:rowOff>
    </xdr:from>
    <xdr:ext cx="534377" cy="259045"/>
    <xdr:sp macro="" textlink="">
      <xdr:nvSpPr>
        <xdr:cNvPr id="293" name="補助費等最小値テキスト"/>
        <xdr:cNvSpPr txBox="1"/>
      </xdr:nvSpPr>
      <xdr:spPr>
        <a:xfrm>
          <a:off x="10528300" y="658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65797</xdr:rowOff>
    </xdr:from>
    <xdr:to>
      <xdr:col>55</xdr:col>
      <xdr:colOff>88900</xdr:colOff>
      <xdr:row>38</xdr:row>
      <xdr:rowOff>65797</xdr:rowOff>
    </xdr:to>
    <xdr:cxnSp macro="">
      <xdr:nvCxnSpPr>
        <xdr:cNvPr id="294" name="直線コネクタ 293"/>
        <xdr:cNvCxnSpPr/>
      </xdr:nvCxnSpPr>
      <xdr:spPr>
        <a:xfrm>
          <a:off x="10388600" y="658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41343</xdr:rowOff>
    </xdr:from>
    <xdr:ext cx="599010" cy="259045"/>
    <xdr:sp macro="" textlink="">
      <xdr:nvSpPr>
        <xdr:cNvPr id="295" name="補助費等最大値テキスト"/>
        <xdr:cNvSpPr txBox="1"/>
      </xdr:nvSpPr>
      <xdr:spPr>
        <a:xfrm>
          <a:off x="10528300" y="55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94666</xdr:rowOff>
    </xdr:from>
    <xdr:to>
      <xdr:col>55</xdr:col>
      <xdr:colOff>88900</xdr:colOff>
      <xdr:row>33</xdr:row>
      <xdr:rowOff>94666</xdr:rowOff>
    </xdr:to>
    <xdr:cxnSp macro="">
      <xdr:nvCxnSpPr>
        <xdr:cNvPr id="296" name="直線コネクタ 295"/>
        <xdr:cNvCxnSpPr/>
      </xdr:nvCxnSpPr>
      <xdr:spPr>
        <a:xfrm>
          <a:off x="10388600" y="57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144834</xdr:rowOff>
    </xdr:from>
    <xdr:to>
      <xdr:col>55</xdr:col>
      <xdr:colOff>0</xdr:colOff>
      <xdr:row>34</xdr:row>
      <xdr:rowOff>103620</xdr:rowOff>
    </xdr:to>
    <xdr:cxnSp macro="">
      <xdr:nvCxnSpPr>
        <xdr:cNvPr id="297" name="直線コネクタ 296"/>
        <xdr:cNvCxnSpPr/>
      </xdr:nvCxnSpPr>
      <xdr:spPr>
        <a:xfrm>
          <a:off x="9639300" y="5288334"/>
          <a:ext cx="838200" cy="64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12940</xdr:rowOff>
    </xdr:from>
    <xdr:ext cx="534377" cy="259045"/>
    <xdr:sp macro="" textlink="">
      <xdr:nvSpPr>
        <xdr:cNvPr id="298" name="補助費等平均値テキスト"/>
        <xdr:cNvSpPr txBox="1"/>
      </xdr:nvSpPr>
      <xdr:spPr>
        <a:xfrm>
          <a:off x="10528300" y="6185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34513</xdr:rowOff>
    </xdr:from>
    <xdr:to>
      <xdr:col>55</xdr:col>
      <xdr:colOff>50800</xdr:colOff>
      <xdr:row>36</xdr:row>
      <xdr:rowOff>136113</xdr:rowOff>
    </xdr:to>
    <xdr:sp macro="" textlink="">
      <xdr:nvSpPr>
        <xdr:cNvPr id="299" name="フローチャート: 判断 298"/>
        <xdr:cNvSpPr/>
      </xdr:nvSpPr>
      <xdr:spPr>
        <a:xfrm>
          <a:off x="10426700" y="620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144834</xdr:rowOff>
    </xdr:from>
    <xdr:to>
      <xdr:col>50</xdr:col>
      <xdr:colOff>114300</xdr:colOff>
      <xdr:row>36</xdr:row>
      <xdr:rowOff>62446</xdr:rowOff>
    </xdr:to>
    <xdr:cxnSp macro="">
      <xdr:nvCxnSpPr>
        <xdr:cNvPr id="300" name="直線コネクタ 299"/>
        <xdr:cNvCxnSpPr/>
      </xdr:nvCxnSpPr>
      <xdr:spPr>
        <a:xfrm flipV="1">
          <a:off x="8750300" y="5288334"/>
          <a:ext cx="889000" cy="94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35512</xdr:rowOff>
    </xdr:from>
    <xdr:to>
      <xdr:col>50</xdr:col>
      <xdr:colOff>165100</xdr:colOff>
      <xdr:row>32</xdr:row>
      <xdr:rowOff>137112</xdr:rowOff>
    </xdr:to>
    <xdr:sp macro="" textlink="">
      <xdr:nvSpPr>
        <xdr:cNvPr id="301" name="フローチャート: 判断 300"/>
        <xdr:cNvSpPr/>
      </xdr:nvSpPr>
      <xdr:spPr>
        <a:xfrm>
          <a:off x="9588500" y="552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128239</xdr:rowOff>
    </xdr:from>
    <xdr:ext cx="599010" cy="259045"/>
    <xdr:sp macro="" textlink="">
      <xdr:nvSpPr>
        <xdr:cNvPr id="302" name="テキスト ボックス 301"/>
        <xdr:cNvSpPr txBox="1"/>
      </xdr:nvSpPr>
      <xdr:spPr>
        <a:xfrm>
          <a:off x="9339795" y="561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62446</xdr:rowOff>
    </xdr:from>
    <xdr:to>
      <xdr:col>45</xdr:col>
      <xdr:colOff>177800</xdr:colOff>
      <xdr:row>36</xdr:row>
      <xdr:rowOff>128943</xdr:rowOff>
    </xdr:to>
    <xdr:cxnSp macro="">
      <xdr:nvCxnSpPr>
        <xdr:cNvPr id="303" name="直線コネクタ 302"/>
        <xdr:cNvCxnSpPr/>
      </xdr:nvCxnSpPr>
      <xdr:spPr>
        <a:xfrm flipV="1">
          <a:off x="7861300" y="6234646"/>
          <a:ext cx="889000" cy="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117514</xdr:rowOff>
    </xdr:from>
    <xdr:to>
      <xdr:col>46</xdr:col>
      <xdr:colOff>38100</xdr:colOff>
      <xdr:row>37</xdr:row>
      <xdr:rowOff>47664</xdr:rowOff>
    </xdr:to>
    <xdr:sp macro="" textlink="">
      <xdr:nvSpPr>
        <xdr:cNvPr id="304" name="フローチャート: 判断 303"/>
        <xdr:cNvSpPr/>
      </xdr:nvSpPr>
      <xdr:spPr>
        <a:xfrm>
          <a:off x="8699500" y="628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38791</xdr:rowOff>
    </xdr:from>
    <xdr:ext cx="534377" cy="259045"/>
    <xdr:sp macro="" textlink="">
      <xdr:nvSpPr>
        <xdr:cNvPr id="305" name="テキスト ボックス 304"/>
        <xdr:cNvSpPr txBox="1"/>
      </xdr:nvSpPr>
      <xdr:spPr>
        <a:xfrm>
          <a:off x="8483111" y="638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123750</xdr:rowOff>
    </xdr:from>
    <xdr:to>
      <xdr:col>41</xdr:col>
      <xdr:colOff>50800</xdr:colOff>
      <xdr:row>36</xdr:row>
      <xdr:rowOff>128943</xdr:rowOff>
    </xdr:to>
    <xdr:cxnSp macro="">
      <xdr:nvCxnSpPr>
        <xdr:cNvPr id="306" name="直線コネクタ 305"/>
        <xdr:cNvCxnSpPr/>
      </xdr:nvCxnSpPr>
      <xdr:spPr>
        <a:xfrm>
          <a:off x="6972300" y="6295950"/>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158368</xdr:rowOff>
    </xdr:from>
    <xdr:to>
      <xdr:col>41</xdr:col>
      <xdr:colOff>101600</xdr:colOff>
      <xdr:row>37</xdr:row>
      <xdr:rowOff>88518</xdr:rowOff>
    </xdr:to>
    <xdr:sp macro="" textlink="">
      <xdr:nvSpPr>
        <xdr:cNvPr id="307" name="フローチャート: 判断 306"/>
        <xdr:cNvSpPr/>
      </xdr:nvSpPr>
      <xdr:spPr>
        <a:xfrm>
          <a:off x="7810500" y="633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79645</xdr:rowOff>
    </xdr:from>
    <xdr:ext cx="534377" cy="259045"/>
    <xdr:sp macro="" textlink="">
      <xdr:nvSpPr>
        <xdr:cNvPr id="308" name="テキスト ボックス 307"/>
        <xdr:cNvSpPr txBox="1"/>
      </xdr:nvSpPr>
      <xdr:spPr>
        <a:xfrm>
          <a:off x="7594111" y="642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6036</xdr:rowOff>
    </xdr:from>
    <xdr:to>
      <xdr:col>36</xdr:col>
      <xdr:colOff>165100</xdr:colOff>
      <xdr:row>37</xdr:row>
      <xdr:rowOff>107636</xdr:rowOff>
    </xdr:to>
    <xdr:sp macro="" textlink="">
      <xdr:nvSpPr>
        <xdr:cNvPr id="309" name="フローチャート: 判断 308"/>
        <xdr:cNvSpPr/>
      </xdr:nvSpPr>
      <xdr:spPr>
        <a:xfrm>
          <a:off x="6921500" y="634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98763</xdr:rowOff>
    </xdr:from>
    <xdr:ext cx="534377" cy="259045"/>
    <xdr:sp macro="" textlink="">
      <xdr:nvSpPr>
        <xdr:cNvPr id="310" name="テキスト ボックス 309"/>
        <xdr:cNvSpPr txBox="1"/>
      </xdr:nvSpPr>
      <xdr:spPr>
        <a:xfrm>
          <a:off x="6705111" y="644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52820</xdr:rowOff>
    </xdr:from>
    <xdr:to>
      <xdr:col>55</xdr:col>
      <xdr:colOff>50800</xdr:colOff>
      <xdr:row>34</xdr:row>
      <xdr:rowOff>154420</xdr:rowOff>
    </xdr:to>
    <xdr:sp macro="" textlink="">
      <xdr:nvSpPr>
        <xdr:cNvPr id="316" name="楕円 315"/>
        <xdr:cNvSpPr/>
      </xdr:nvSpPr>
      <xdr:spPr>
        <a:xfrm>
          <a:off x="10426700" y="588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75697</xdr:rowOff>
    </xdr:from>
    <xdr:ext cx="599010" cy="259045"/>
    <xdr:sp macro="" textlink="">
      <xdr:nvSpPr>
        <xdr:cNvPr id="317" name="補助費等該当値テキスト"/>
        <xdr:cNvSpPr txBox="1"/>
      </xdr:nvSpPr>
      <xdr:spPr>
        <a:xfrm>
          <a:off x="10528300" y="573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94034</xdr:rowOff>
    </xdr:from>
    <xdr:to>
      <xdr:col>50</xdr:col>
      <xdr:colOff>165100</xdr:colOff>
      <xdr:row>31</xdr:row>
      <xdr:rowOff>24184</xdr:rowOff>
    </xdr:to>
    <xdr:sp macro="" textlink="">
      <xdr:nvSpPr>
        <xdr:cNvPr id="318" name="楕円 317"/>
        <xdr:cNvSpPr/>
      </xdr:nvSpPr>
      <xdr:spPr>
        <a:xfrm>
          <a:off x="9588500" y="523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40711</xdr:rowOff>
    </xdr:from>
    <xdr:ext cx="599010" cy="259045"/>
    <xdr:sp macro="" textlink="">
      <xdr:nvSpPr>
        <xdr:cNvPr id="319" name="テキスト ボックス 318"/>
        <xdr:cNvSpPr txBox="1"/>
      </xdr:nvSpPr>
      <xdr:spPr>
        <a:xfrm>
          <a:off x="9339795" y="501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11646</xdr:rowOff>
    </xdr:from>
    <xdr:to>
      <xdr:col>46</xdr:col>
      <xdr:colOff>38100</xdr:colOff>
      <xdr:row>36</xdr:row>
      <xdr:rowOff>113246</xdr:rowOff>
    </xdr:to>
    <xdr:sp macro="" textlink="">
      <xdr:nvSpPr>
        <xdr:cNvPr id="320" name="楕円 319"/>
        <xdr:cNvSpPr/>
      </xdr:nvSpPr>
      <xdr:spPr>
        <a:xfrm>
          <a:off x="8699500" y="6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129773</xdr:rowOff>
    </xdr:from>
    <xdr:ext cx="534377" cy="259045"/>
    <xdr:sp macro="" textlink="">
      <xdr:nvSpPr>
        <xdr:cNvPr id="321" name="テキスト ボックス 320"/>
        <xdr:cNvSpPr txBox="1"/>
      </xdr:nvSpPr>
      <xdr:spPr>
        <a:xfrm>
          <a:off x="8483111" y="595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78143</xdr:rowOff>
    </xdr:from>
    <xdr:to>
      <xdr:col>41</xdr:col>
      <xdr:colOff>101600</xdr:colOff>
      <xdr:row>37</xdr:row>
      <xdr:rowOff>8293</xdr:rowOff>
    </xdr:to>
    <xdr:sp macro="" textlink="">
      <xdr:nvSpPr>
        <xdr:cNvPr id="322" name="楕円 321"/>
        <xdr:cNvSpPr/>
      </xdr:nvSpPr>
      <xdr:spPr>
        <a:xfrm>
          <a:off x="7810500" y="625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24820</xdr:rowOff>
    </xdr:from>
    <xdr:ext cx="534377" cy="259045"/>
    <xdr:sp macro="" textlink="">
      <xdr:nvSpPr>
        <xdr:cNvPr id="323" name="テキスト ボックス 322"/>
        <xdr:cNvSpPr txBox="1"/>
      </xdr:nvSpPr>
      <xdr:spPr>
        <a:xfrm>
          <a:off x="7594111" y="602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72950</xdr:rowOff>
    </xdr:from>
    <xdr:to>
      <xdr:col>36</xdr:col>
      <xdr:colOff>165100</xdr:colOff>
      <xdr:row>37</xdr:row>
      <xdr:rowOff>3100</xdr:rowOff>
    </xdr:to>
    <xdr:sp macro="" textlink="">
      <xdr:nvSpPr>
        <xdr:cNvPr id="324" name="楕円 323"/>
        <xdr:cNvSpPr/>
      </xdr:nvSpPr>
      <xdr:spPr>
        <a:xfrm>
          <a:off x="6921500" y="62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19627</xdr:rowOff>
    </xdr:from>
    <xdr:ext cx="534377" cy="259045"/>
    <xdr:sp macro="" textlink="">
      <xdr:nvSpPr>
        <xdr:cNvPr id="325" name="テキスト ボックス 324"/>
        <xdr:cNvSpPr txBox="1"/>
      </xdr:nvSpPr>
      <xdr:spPr>
        <a:xfrm>
          <a:off x="6705111" y="602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19689</xdr:rowOff>
    </xdr:from>
    <xdr:to>
      <xdr:col>54</xdr:col>
      <xdr:colOff>189865</xdr:colOff>
      <xdr:row>58</xdr:row>
      <xdr:rowOff>41169</xdr:rowOff>
    </xdr:to>
    <xdr:cxnSp macro="">
      <xdr:nvCxnSpPr>
        <xdr:cNvPr id="347" name="直線コネクタ 346"/>
        <xdr:cNvCxnSpPr/>
      </xdr:nvCxnSpPr>
      <xdr:spPr>
        <a:xfrm flipV="1">
          <a:off x="10475595" y="9106539"/>
          <a:ext cx="1270" cy="87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44996</xdr:rowOff>
    </xdr:from>
    <xdr:ext cx="534377" cy="259045"/>
    <xdr:sp macro="" textlink="">
      <xdr:nvSpPr>
        <xdr:cNvPr id="348" name="普通建設事業費最小値テキスト"/>
        <xdr:cNvSpPr txBox="1"/>
      </xdr:nvSpPr>
      <xdr:spPr>
        <a:xfrm>
          <a:off x="10528300" y="998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41169</xdr:rowOff>
    </xdr:from>
    <xdr:to>
      <xdr:col>55</xdr:col>
      <xdr:colOff>88900</xdr:colOff>
      <xdr:row>58</xdr:row>
      <xdr:rowOff>41169</xdr:rowOff>
    </xdr:to>
    <xdr:cxnSp macro="">
      <xdr:nvCxnSpPr>
        <xdr:cNvPr id="349" name="直線コネクタ 348"/>
        <xdr:cNvCxnSpPr/>
      </xdr:nvCxnSpPr>
      <xdr:spPr>
        <a:xfrm>
          <a:off x="10388600" y="99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137816</xdr:rowOff>
    </xdr:from>
    <xdr:ext cx="599010" cy="259045"/>
    <xdr:sp macro="" textlink="">
      <xdr:nvSpPr>
        <xdr:cNvPr id="350" name="普通建設事業費最大値テキスト"/>
        <xdr:cNvSpPr txBox="1"/>
      </xdr:nvSpPr>
      <xdr:spPr>
        <a:xfrm>
          <a:off x="10528300" y="888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19689</xdr:rowOff>
    </xdr:from>
    <xdr:to>
      <xdr:col>55</xdr:col>
      <xdr:colOff>88900</xdr:colOff>
      <xdr:row>53</xdr:row>
      <xdr:rowOff>19689</xdr:rowOff>
    </xdr:to>
    <xdr:cxnSp macro="">
      <xdr:nvCxnSpPr>
        <xdr:cNvPr id="351" name="直線コネクタ 350"/>
        <xdr:cNvCxnSpPr/>
      </xdr:nvCxnSpPr>
      <xdr:spPr>
        <a:xfrm>
          <a:off x="10388600" y="910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105940</xdr:rowOff>
    </xdr:from>
    <xdr:to>
      <xdr:col>55</xdr:col>
      <xdr:colOff>0</xdr:colOff>
      <xdr:row>55</xdr:row>
      <xdr:rowOff>156342</xdr:rowOff>
    </xdr:to>
    <xdr:cxnSp macro="">
      <xdr:nvCxnSpPr>
        <xdr:cNvPr id="352" name="直線コネクタ 351"/>
        <xdr:cNvCxnSpPr/>
      </xdr:nvCxnSpPr>
      <xdr:spPr>
        <a:xfrm>
          <a:off x="9639300" y="8849890"/>
          <a:ext cx="838200" cy="73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91998</xdr:rowOff>
    </xdr:from>
    <xdr:ext cx="534377" cy="259045"/>
    <xdr:sp macro="" textlink="">
      <xdr:nvSpPr>
        <xdr:cNvPr id="353" name="普通建設事業費平均値テキスト"/>
        <xdr:cNvSpPr txBox="1"/>
      </xdr:nvSpPr>
      <xdr:spPr>
        <a:xfrm>
          <a:off x="10528300" y="9693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113571</xdr:rowOff>
    </xdr:from>
    <xdr:to>
      <xdr:col>55</xdr:col>
      <xdr:colOff>50800</xdr:colOff>
      <xdr:row>57</xdr:row>
      <xdr:rowOff>43721</xdr:rowOff>
    </xdr:to>
    <xdr:sp macro="" textlink="">
      <xdr:nvSpPr>
        <xdr:cNvPr id="354" name="フローチャート: 判断 353"/>
        <xdr:cNvSpPr/>
      </xdr:nvSpPr>
      <xdr:spPr>
        <a:xfrm>
          <a:off x="10426700" y="971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105940</xdr:rowOff>
    </xdr:from>
    <xdr:to>
      <xdr:col>50</xdr:col>
      <xdr:colOff>114300</xdr:colOff>
      <xdr:row>54</xdr:row>
      <xdr:rowOff>38271</xdr:rowOff>
    </xdr:to>
    <xdr:cxnSp macro="">
      <xdr:nvCxnSpPr>
        <xdr:cNvPr id="355" name="直線コネクタ 354"/>
        <xdr:cNvCxnSpPr/>
      </xdr:nvCxnSpPr>
      <xdr:spPr>
        <a:xfrm flipV="1">
          <a:off x="8750300" y="8849890"/>
          <a:ext cx="889000" cy="4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82741</xdr:rowOff>
    </xdr:from>
    <xdr:to>
      <xdr:col>50</xdr:col>
      <xdr:colOff>165100</xdr:colOff>
      <xdr:row>57</xdr:row>
      <xdr:rowOff>12891</xdr:rowOff>
    </xdr:to>
    <xdr:sp macro="" textlink="">
      <xdr:nvSpPr>
        <xdr:cNvPr id="356" name="フローチャート: 判断 355"/>
        <xdr:cNvSpPr/>
      </xdr:nvSpPr>
      <xdr:spPr>
        <a:xfrm>
          <a:off x="9588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4018</xdr:rowOff>
    </xdr:from>
    <xdr:ext cx="534377" cy="259045"/>
    <xdr:sp macro="" textlink="">
      <xdr:nvSpPr>
        <xdr:cNvPr id="357" name="テキスト ボックス 356"/>
        <xdr:cNvSpPr txBox="1"/>
      </xdr:nvSpPr>
      <xdr:spPr>
        <a:xfrm>
          <a:off x="9372111" y="97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38271</xdr:rowOff>
    </xdr:from>
    <xdr:to>
      <xdr:col>45</xdr:col>
      <xdr:colOff>177800</xdr:colOff>
      <xdr:row>56</xdr:row>
      <xdr:rowOff>42623</xdr:rowOff>
    </xdr:to>
    <xdr:cxnSp macro="">
      <xdr:nvCxnSpPr>
        <xdr:cNvPr id="358" name="直線コネクタ 357"/>
        <xdr:cNvCxnSpPr/>
      </xdr:nvCxnSpPr>
      <xdr:spPr>
        <a:xfrm flipV="1">
          <a:off x="7861300" y="9296571"/>
          <a:ext cx="889000" cy="3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90815</xdr:rowOff>
    </xdr:from>
    <xdr:to>
      <xdr:col>46</xdr:col>
      <xdr:colOff>38100</xdr:colOff>
      <xdr:row>57</xdr:row>
      <xdr:rowOff>20965</xdr:rowOff>
    </xdr:to>
    <xdr:sp macro="" textlink="">
      <xdr:nvSpPr>
        <xdr:cNvPr id="359" name="フローチャート: 判断 358"/>
        <xdr:cNvSpPr/>
      </xdr:nvSpPr>
      <xdr:spPr>
        <a:xfrm>
          <a:off x="8699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12092</xdr:rowOff>
    </xdr:from>
    <xdr:ext cx="534377" cy="259045"/>
    <xdr:sp macro="" textlink="">
      <xdr:nvSpPr>
        <xdr:cNvPr id="360" name="テキスト ボックス 359"/>
        <xdr:cNvSpPr txBox="1"/>
      </xdr:nvSpPr>
      <xdr:spPr>
        <a:xfrm>
          <a:off x="8483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42623</xdr:rowOff>
    </xdr:from>
    <xdr:to>
      <xdr:col>41</xdr:col>
      <xdr:colOff>50800</xdr:colOff>
      <xdr:row>56</xdr:row>
      <xdr:rowOff>135201</xdr:rowOff>
    </xdr:to>
    <xdr:cxnSp macro="">
      <xdr:nvCxnSpPr>
        <xdr:cNvPr id="361" name="直線コネクタ 360"/>
        <xdr:cNvCxnSpPr/>
      </xdr:nvCxnSpPr>
      <xdr:spPr>
        <a:xfrm flipV="1">
          <a:off x="6972300" y="9643823"/>
          <a:ext cx="889000" cy="9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112999</xdr:rowOff>
    </xdr:from>
    <xdr:to>
      <xdr:col>41</xdr:col>
      <xdr:colOff>101600</xdr:colOff>
      <xdr:row>57</xdr:row>
      <xdr:rowOff>43149</xdr:rowOff>
    </xdr:to>
    <xdr:sp macro="" textlink="">
      <xdr:nvSpPr>
        <xdr:cNvPr id="362" name="フローチャート: 判断 361"/>
        <xdr:cNvSpPr/>
      </xdr:nvSpPr>
      <xdr:spPr>
        <a:xfrm>
          <a:off x="7810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34276</xdr:rowOff>
    </xdr:from>
    <xdr:ext cx="534377" cy="259045"/>
    <xdr:sp macro="" textlink="">
      <xdr:nvSpPr>
        <xdr:cNvPr id="363" name="テキスト ボックス 362"/>
        <xdr:cNvSpPr txBox="1"/>
      </xdr:nvSpPr>
      <xdr:spPr>
        <a:xfrm>
          <a:off x="7594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118764</xdr:rowOff>
    </xdr:from>
    <xdr:to>
      <xdr:col>36</xdr:col>
      <xdr:colOff>165100</xdr:colOff>
      <xdr:row>57</xdr:row>
      <xdr:rowOff>48914</xdr:rowOff>
    </xdr:to>
    <xdr:sp macro="" textlink="">
      <xdr:nvSpPr>
        <xdr:cNvPr id="364" name="フローチャート: 判断 363"/>
        <xdr:cNvSpPr/>
      </xdr:nvSpPr>
      <xdr:spPr>
        <a:xfrm>
          <a:off x="6921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40041</xdr:rowOff>
    </xdr:from>
    <xdr:ext cx="534377" cy="259045"/>
    <xdr:sp macro="" textlink="">
      <xdr:nvSpPr>
        <xdr:cNvPr id="365" name="テキスト ボックス 364"/>
        <xdr:cNvSpPr txBox="1"/>
      </xdr:nvSpPr>
      <xdr:spPr>
        <a:xfrm>
          <a:off x="6705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105542</xdr:rowOff>
    </xdr:from>
    <xdr:to>
      <xdr:col>55</xdr:col>
      <xdr:colOff>50800</xdr:colOff>
      <xdr:row>56</xdr:row>
      <xdr:rowOff>35692</xdr:rowOff>
    </xdr:to>
    <xdr:sp macro="" textlink="">
      <xdr:nvSpPr>
        <xdr:cNvPr id="371" name="楕円 370"/>
        <xdr:cNvSpPr/>
      </xdr:nvSpPr>
      <xdr:spPr>
        <a:xfrm>
          <a:off x="10426700" y="95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128419</xdr:rowOff>
    </xdr:from>
    <xdr:ext cx="599010" cy="259045"/>
    <xdr:sp macro="" textlink="">
      <xdr:nvSpPr>
        <xdr:cNvPr id="372" name="普通建設事業費該当値テキスト"/>
        <xdr:cNvSpPr txBox="1"/>
      </xdr:nvSpPr>
      <xdr:spPr>
        <a:xfrm>
          <a:off x="10528300" y="938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55140</xdr:rowOff>
    </xdr:from>
    <xdr:to>
      <xdr:col>50</xdr:col>
      <xdr:colOff>165100</xdr:colOff>
      <xdr:row>51</xdr:row>
      <xdr:rowOff>156740</xdr:rowOff>
    </xdr:to>
    <xdr:sp macro="" textlink="">
      <xdr:nvSpPr>
        <xdr:cNvPr id="373" name="楕円 372"/>
        <xdr:cNvSpPr/>
      </xdr:nvSpPr>
      <xdr:spPr>
        <a:xfrm>
          <a:off x="9588500" y="87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1817</xdr:rowOff>
    </xdr:from>
    <xdr:ext cx="599010" cy="259045"/>
    <xdr:sp macro="" textlink="">
      <xdr:nvSpPr>
        <xdr:cNvPr id="374" name="テキスト ボックス 373"/>
        <xdr:cNvSpPr txBox="1"/>
      </xdr:nvSpPr>
      <xdr:spPr>
        <a:xfrm>
          <a:off x="9339795" y="857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158921</xdr:rowOff>
    </xdr:from>
    <xdr:to>
      <xdr:col>46</xdr:col>
      <xdr:colOff>38100</xdr:colOff>
      <xdr:row>54</xdr:row>
      <xdr:rowOff>89071</xdr:rowOff>
    </xdr:to>
    <xdr:sp macro="" textlink="">
      <xdr:nvSpPr>
        <xdr:cNvPr id="375" name="楕円 374"/>
        <xdr:cNvSpPr/>
      </xdr:nvSpPr>
      <xdr:spPr>
        <a:xfrm>
          <a:off x="8699500" y="92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105598</xdr:rowOff>
    </xdr:from>
    <xdr:ext cx="599010" cy="259045"/>
    <xdr:sp macro="" textlink="">
      <xdr:nvSpPr>
        <xdr:cNvPr id="376" name="テキスト ボックス 375"/>
        <xdr:cNvSpPr txBox="1"/>
      </xdr:nvSpPr>
      <xdr:spPr>
        <a:xfrm>
          <a:off x="8450795" y="902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163273</xdr:rowOff>
    </xdr:from>
    <xdr:to>
      <xdr:col>41</xdr:col>
      <xdr:colOff>101600</xdr:colOff>
      <xdr:row>56</xdr:row>
      <xdr:rowOff>93423</xdr:rowOff>
    </xdr:to>
    <xdr:sp macro="" textlink="">
      <xdr:nvSpPr>
        <xdr:cNvPr id="377" name="楕円 376"/>
        <xdr:cNvSpPr/>
      </xdr:nvSpPr>
      <xdr:spPr>
        <a:xfrm>
          <a:off x="7810500" y="95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109950</xdr:rowOff>
    </xdr:from>
    <xdr:ext cx="534377" cy="259045"/>
    <xdr:sp macro="" textlink="">
      <xdr:nvSpPr>
        <xdr:cNvPr id="378" name="テキスト ボックス 377"/>
        <xdr:cNvSpPr txBox="1"/>
      </xdr:nvSpPr>
      <xdr:spPr>
        <a:xfrm>
          <a:off x="7594111" y="936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84401</xdr:rowOff>
    </xdr:from>
    <xdr:to>
      <xdr:col>36</xdr:col>
      <xdr:colOff>165100</xdr:colOff>
      <xdr:row>57</xdr:row>
      <xdr:rowOff>14551</xdr:rowOff>
    </xdr:to>
    <xdr:sp macro="" textlink="">
      <xdr:nvSpPr>
        <xdr:cNvPr id="379" name="楕円 378"/>
        <xdr:cNvSpPr/>
      </xdr:nvSpPr>
      <xdr:spPr>
        <a:xfrm>
          <a:off x="6921500" y="968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31078</xdr:rowOff>
    </xdr:from>
    <xdr:ext cx="534377" cy="259045"/>
    <xdr:sp macro="" textlink="">
      <xdr:nvSpPr>
        <xdr:cNvPr id="380" name="テキスト ボックス 379"/>
        <xdr:cNvSpPr txBox="1"/>
      </xdr:nvSpPr>
      <xdr:spPr>
        <a:xfrm>
          <a:off x="6705111" y="946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103695</xdr:rowOff>
    </xdr:from>
    <xdr:to>
      <xdr:col>55</xdr:col>
      <xdr:colOff>0</xdr:colOff>
      <xdr:row>77</xdr:row>
      <xdr:rowOff>88137</xdr:rowOff>
    </xdr:to>
    <xdr:cxnSp macro="">
      <xdr:nvCxnSpPr>
        <xdr:cNvPr id="409" name="直線コネクタ 408"/>
        <xdr:cNvCxnSpPr/>
      </xdr:nvCxnSpPr>
      <xdr:spPr>
        <a:xfrm>
          <a:off x="9639300" y="12962445"/>
          <a:ext cx="838200" cy="32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103695</xdr:rowOff>
    </xdr:from>
    <xdr:to>
      <xdr:col>50</xdr:col>
      <xdr:colOff>114300</xdr:colOff>
      <xdr:row>77</xdr:row>
      <xdr:rowOff>58089</xdr:rowOff>
    </xdr:to>
    <xdr:cxnSp macro="">
      <xdr:nvCxnSpPr>
        <xdr:cNvPr id="412" name="直線コネクタ 411"/>
        <xdr:cNvCxnSpPr/>
      </xdr:nvCxnSpPr>
      <xdr:spPr>
        <a:xfrm flipV="1">
          <a:off x="8750300" y="12962445"/>
          <a:ext cx="889000" cy="29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4" name="テキスト ボックス 413"/>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77775</xdr:rowOff>
    </xdr:from>
    <xdr:to>
      <xdr:col>45</xdr:col>
      <xdr:colOff>177800</xdr:colOff>
      <xdr:row>77</xdr:row>
      <xdr:rowOff>58089</xdr:rowOff>
    </xdr:to>
    <xdr:cxnSp macro="">
      <xdr:nvCxnSpPr>
        <xdr:cNvPr id="415" name="直線コネクタ 414"/>
        <xdr:cNvCxnSpPr/>
      </xdr:nvCxnSpPr>
      <xdr:spPr>
        <a:xfrm>
          <a:off x="7861300" y="13107975"/>
          <a:ext cx="889000" cy="15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77775</xdr:rowOff>
    </xdr:from>
    <xdr:to>
      <xdr:col>41</xdr:col>
      <xdr:colOff>50800</xdr:colOff>
      <xdr:row>78</xdr:row>
      <xdr:rowOff>67272</xdr:rowOff>
    </xdr:to>
    <xdr:cxnSp macro="">
      <xdr:nvCxnSpPr>
        <xdr:cNvPr id="418" name="直線コネクタ 417"/>
        <xdr:cNvCxnSpPr/>
      </xdr:nvCxnSpPr>
      <xdr:spPr>
        <a:xfrm flipV="1">
          <a:off x="6972300" y="13107975"/>
          <a:ext cx="889000" cy="3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169118</xdr:rowOff>
    </xdr:from>
    <xdr:ext cx="534377" cy="259045"/>
    <xdr:sp macro="" textlink="">
      <xdr:nvSpPr>
        <xdr:cNvPr id="420" name="テキスト ボックス 419"/>
        <xdr:cNvSpPr txBox="1"/>
      </xdr:nvSpPr>
      <xdr:spPr>
        <a:xfrm>
          <a:off x="7594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37337</xdr:rowOff>
    </xdr:from>
    <xdr:to>
      <xdr:col>55</xdr:col>
      <xdr:colOff>50800</xdr:colOff>
      <xdr:row>77</xdr:row>
      <xdr:rowOff>138937</xdr:rowOff>
    </xdr:to>
    <xdr:sp macro="" textlink="">
      <xdr:nvSpPr>
        <xdr:cNvPr id="428" name="楕円 427"/>
        <xdr:cNvSpPr/>
      </xdr:nvSpPr>
      <xdr:spPr>
        <a:xfrm>
          <a:off x="104267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60214</xdr:rowOff>
    </xdr:from>
    <xdr:ext cx="534377" cy="259045"/>
    <xdr:sp macro="" textlink="">
      <xdr:nvSpPr>
        <xdr:cNvPr id="429" name="普通建設事業費 （ うち新規整備　）該当値テキスト"/>
        <xdr:cNvSpPr txBox="1"/>
      </xdr:nvSpPr>
      <xdr:spPr>
        <a:xfrm>
          <a:off x="10528300" y="1309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52895</xdr:rowOff>
    </xdr:from>
    <xdr:to>
      <xdr:col>50</xdr:col>
      <xdr:colOff>165100</xdr:colOff>
      <xdr:row>75</xdr:row>
      <xdr:rowOff>154496</xdr:rowOff>
    </xdr:to>
    <xdr:sp macro="" textlink="">
      <xdr:nvSpPr>
        <xdr:cNvPr id="430" name="楕円 429"/>
        <xdr:cNvSpPr/>
      </xdr:nvSpPr>
      <xdr:spPr>
        <a:xfrm>
          <a:off x="9588500" y="129116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171022</xdr:rowOff>
    </xdr:from>
    <xdr:ext cx="534377" cy="259045"/>
    <xdr:sp macro="" textlink="">
      <xdr:nvSpPr>
        <xdr:cNvPr id="431" name="テキスト ボックス 430"/>
        <xdr:cNvSpPr txBox="1"/>
      </xdr:nvSpPr>
      <xdr:spPr>
        <a:xfrm>
          <a:off x="9372111" y="126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7289</xdr:rowOff>
    </xdr:from>
    <xdr:to>
      <xdr:col>46</xdr:col>
      <xdr:colOff>38100</xdr:colOff>
      <xdr:row>77</xdr:row>
      <xdr:rowOff>108889</xdr:rowOff>
    </xdr:to>
    <xdr:sp macro="" textlink="">
      <xdr:nvSpPr>
        <xdr:cNvPr id="432" name="楕円 431"/>
        <xdr:cNvSpPr/>
      </xdr:nvSpPr>
      <xdr:spPr>
        <a:xfrm>
          <a:off x="8699500" y="132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125416</xdr:rowOff>
    </xdr:from>
    <xdr:ext cx="534377" cy="259045"/>
    <xdr:sp macro="" textlink="">
      <xdr:nvSpPr>
        <xdr:cNvPr id="433" name="テキスト ボックス 432"/>
        <xdr:cNvSpPr txBox="1"/>
      </xdr:nvSpPr>
      <xdr:spPr>
        <a:xfrm>
          <a:off x="8483111" y="1298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26975</xdr:rowOff>
    </xdr:from>
    <xdr:to>
      <xdr:col>41</xdr:col>
      <xdr:colOff>101600</xdr:colOff>
      <xdr:row>76</xdr:row>
      <xdr:rowOff>128575</xdr:rowOff>
    </xdr:to>
    <xdr:sp macro="" textlink="">
      <xdr:nvSpPr>
        <xdr:cNvPr id="434" name="楕円 433"/>
        <xdr:cNvSpPr/>
      </xdr:nvSpPr>
      <xdr:spPr>
        <a:xfrm>
          <a:off x="7810500" y="1305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145102</xdr:rowOff>
    </xdr:from>
    <xdr:ext cx="534377" cy="259045"/>
    <xdr:sp macro="" textlink="">
      <xdr:nvSpPr>
        <xdr:cNvPr id="435" name="テキスト ボックス 434"/>
        <xdr:cNvSpPr txBox="1"/>
      </xdr:nvSpPr>
      <xdr:spPr>
        <a:xfrm>
          <a:off x="7594111" y="1283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16472</xdr:rowOff>
    </xdr:from>
    <xdr:to>
      <xdr:col>36</xdr:col>
      <xdr:colOff>165100</xdr:colOff>
      <xdr:row>78</xdr:row>
      <xdr:rowOff>118072</xdr:rowOff>
    </xdr:to>
    <xdr:sp macro="" textlink="">
      <xdr:nvSpPr>
        <xdr:cNvPr id="436" name="楕円 435"/>
        <xdr:cNvSpPr/>
      </xdr:nvSpPr>
      <xdr:spPr>
        <a:xfrm>
          <a:off x="6921500" y="133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109199</xdr:rowOff>
    </xdr:from>
    <xdr:ext cx="534377" cy="259045"/>
    <xdr:sp macro="" textlink="">
      <xdr:nvSpPr>
        <xdr:cNvPr id="437" name="テキスト ボックス 436"/>
        <xdr:cNvSpPr txBox="1"/>
      </xdr:nvSpPr>
      <xdr:spPr>
        <a:xfrm>
          <a:off x="6705111" y="134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117320</xdr:rowOff>
    </xdr:from>
    <xdr:to>
      <xdr:col>55</xdr:col>
      <xdr:colOff>0</xdr:colOff>
      <xdr:row>96</xdr:row>
      <xdr:rowOff>132454</xdr:rowOff>
    </xdr:to>
    <xdr:cxnSp macro="">
      <xdr:nvCxnSpPr>
        <xdr:cNvPr id="466" name="直線コネクタ 465"/>
        <xdr:cNvCxnSpPr/>
      </xdr:nvCxnSpPr>
      <xdr:spPr>
        <a:xfrm>
          <a:off x="9639300" y="15547820"/>
          <a:ext cx="838200" cy="104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117320</xdr:rowOff>
    </xdr:from>
    <xdr:to>
      <xdr:col>50</xdr:col>
      <xdr:colOff>114300</xdr:colOff>
      <xdr:row>94</xdr:row>
      <xdr:rowOff>134519</xdr:rowOff>
    </xdr:to>
    <xdr:cxnSp macro="">
      <xdr:nvCxnSpPr>
        <xdr:cNvPr id="469" name="直線コネクタ 468"/>
        <xdr:cNvCxnSpPr/>
      </xdr:nvCxnSpPr>
      <xdr:spPr>
        <a:xfrm flipV="1">
          <a:off x="8750300" y="15547820"/>
          <a:ext cx="889000" cy="70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134519</xdr:rowOff>
    </xdr:from>
    <xdr:to>
      <xdr:col>45</xdr:col>
      <xdr:colOff>177800</xdr:colOff>
      <xdr:row>97</xdr:row>
      <xdr:rowOff>15303</xdr:rowOff>
    </xdr:to>
    <xdr:cxnSp macro="">
      <xdr:nvCxnSpPr>
        <xdr:cNvPr id="472" name="直線コネクタ 471"/>
        <xdr:cNvCxnSpPr/>
      </xdr:nvCxnSpPr>
      <xdr:spPr>
        <a:xfrm flipV="1">
          <a:off x="7861300" y="16250819"/>
          <a:ext cx="889000" cy="39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4" name="テキスト ボックス 473"/>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159466</xdr:rowOff>
    </xdr:from>
    <xdr:to>
      <xdr:col>41</xdr:col>
      <xdr:colOff>50800</xdr:colOff>
      <xdr:row>97</xdr:row>
      <xdr:rowOff>15303</xdr:rowOff>
    </xdr:to>
    <xdr:cxnSp macro="">
      <xdr:nvCxnSpPr>
        <xdr:cNvPr id="475" name="直線コネクタ 474"/>
        <xdr:cNvCxnSpPr/>
      </xdr:nvCxnSpPr>
      <xdr:spPr>
        <a:xfrm>
          <a:off x="6972300" y="16618666"/>
          <a:ext cx="889000" cy="2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7" name="テキスト ボックス 476"/>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81654</xdr:rowOff>
    </xdr:from>
    <xdr:to>
      <xdr:col>55</xdr:col>
      <xdr:colOff>50800</xdr:colOff>
      <xdr:row>97</xdr:row>
      <xdr:rowOff>11804</xdr:rowOff>
    </xdr:to>
    <xdr:sp macro="" textlink="">
      <xdr:nvSpPr>
        <xdr:cNvPr id="485" name="楕円 484"/>
        <xdr:cNvSpPr/>
      </xdr:nvSpPr>
      <xdr:spPr>
        <a:xfrm>
          <a:off x="10426700" y="165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104531</xdr:rowOff>
    </xdr:from>
    <xdr:ext cx="534377" cy="259045"/>
    <xdr:sp macro="" textlink="">
      <xdr:nvSpPr>
        <xdr:cNvPr id="486" name="普通建設事業費 （ うち更新整備　）該当値テキスト"/>
        <xdr:cNvSpPr txBox="1"/>
      </xdr:nvSpPr>
      <xdr:spPr>
        <a:xfrm>
          <a:off x="10528300" y="1639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66520</xdr:rowOff>
    </xdr:from>
    <xdr:to>
      <xdr:col>50</xdr:col>
      <xdr:colOff>165100</xdr:colOff>
      <xdr:row>90</xdr:row>
      <xdr:rowOff>168120</xdr:rowOff>
    </xdr:to>
    <xdr:sp macro="" textlink="">
      <xdr:nvSpPr>
        <xdr:cNvPr id="487" name="楕円 486"/>
        <xdr:cNvSpPr/>
      </xdr:nvSpPr>
      <xdr:spPr>
        <a:xfrm>
          <a:off x="9588500" y="154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13197</xdr:rowOff>
    </xdr:from>
    <xdr:ext cx="599010" cy="259045"/>
    <xdr:sp macro="" textlink="">
      <xdr:nvSpPr>
        <xdr:cNvPr id="488" name="テキスト ボックス 487"/>
        <xdr:cNvSpPr txBox="1"/>
      </xdr:nvSpPr>
      <xdr:spPr>
        <a:xfrm>
          <a:off x="9339795" y="1527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83719</xdr:rowOff>
    </xdr:from>
    <xdr:to>
      <xdr:col>46</xdr:col>
      <xdr:colOff>38100</xdr:colOff>
      <xdr:row>95</xdr:row>
      <xdr:rowOff>13869</xdr:rowOff>
    </xdr:to>
    <xdr:sp macro="" textlink="">
      <xdr:nvSpPr>
        <xdr:cNvPr id="489" name="楕円 488"/>
        <xdr:cNvSpPr/>
      </xdr:nvSpPr>
      <xdr:spPr>
        <a:xfrm>
          <a:off x="8699500" y="162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30396</xdr:rowOff>
    </xdr:from>
    <xdr:ext cx="599010" cy="259045"/>
    <xdr:sp macro="" textlink="">
      <xdr:nvSpPr>
        <xdr:cNvPr id="490" name="テキスト ボックス 489"/>
        <xdr:cNvSpPr txBox="1"/>
      </xdr:nvSpPr>
      <xdr:spPr>
        <a:xfrm>
          <a:off x="8450795" y="1597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135953</xdr:rowOff>
    </xdr:from>
    <xdr:to>
      <xdr:col>41</xdr:col>
      <xdr:colOff>101600</xdr:colOff>
      <xdr:row>97</xdr:row>
      <xdr:rowOff>66103</xdr:rowOff>
    </xdr:to>
    <xdr:sp macro="" textlink="">
      <xdr:nvSpPr>
        <xdr:cNvPr id="491" name="楕円 490"/>
        <xdr:cNvSpPr/>
      </xdr:nvSpPr>
      <xdr:spPr>
        <a:xfrm>
          <a:off x="7810500" y="165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82630</xdr:rowOff>
    </xdr:from>
    <xdr:ext cx="534377" cy="259045"/>
    <xdr:sp macro="" textlink="">
      <xdr:nvSpPr>
        <xdr:cNvPr id="492" name="テキスト ボックス 491"/>
        <xdr:cNvSpPr txBox="1"/>
      </xdr:nvSpPr>
      <xdr:spPr>
        <a:xfrm>
          <a:off x="7594111" y="163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108666</xdr:rowOff>
    </xdr:from>
    <xdr:to>
      <xdr:col>36</xdr:col>
      <xdr:colOff>165100</xdr:colOff>
      <xdr:row>97</xdr:row>
      <xdr:rowOff>38816</xdr:rowOff>
    </xdr:to>
    <xdr:sp macro="" textlink="">
      <xdr:nvSpPr>
        <xdr:cNvPr id="493" name="楕円 492"/>
        <xdr:cNvSpPr/>
      </xdr:nvSpPr>
      <xdr:spPr>
        <a:xfrm>
          <a:off x="6921500" y="165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55343</xdr:rowOff>
    </xdr:from>
    <xdr:ext cx="534377" cy="259045"/>
    <xdr:sp macro="" textlink="">
      <xdr:nvSpPr>
        <xdr:cNvPr id="494" name="テキスト ボックス 493"/>
        <xdr:cNvSpPr txBox="1"/>
      </xdr:nvSpPr>
      <xdr:spPr>
        <a:xfrm>
          <a:off x="6705111" y="1634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22624</xdr:rowOff>
    </xdr:from>
    <xdr:to>
      <xdr:col>85</xdr:col>
      <xdr:colOff>127000</xdr:colOff>
      <xdr:row>39</xdr:row>
      <xdr:rowOff>75626</xdr:rowOff>
    </xdr:to>
    <xdr:cxnSp macro="">
      <xdr:nvCxnSpPr>
        <xdr:cNvPr id="525" name="直線コネクタ 524"/>
        <xdr:cNvCxnSpPr/>
      </xdr:nvCxnSpPr>
      <xdr:spPr>
        <a:xfrm>
          <a:off x="15481300" y="6709174"/>
          <a:ext cx="838200" cy="5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22624</xdr:rowOff>
    </xdr:from>
    <xdr:to>
      <xdr:col>81</xdr:col>
      <xdr:colOff>50800</xdr:colOff>
      <xdr:row>39</xdr:row>
      <xdr:rowOff>98878</xdr:rowOff>
    </xdr:to>
    <xdr:cxnSp macro="">
      <xdr:nvCxnSpPr>
        <xdr:cNvPr id="528" name="直線コネクタ 527"/>
        <xdr:cNvCxnSpPr/>
      </xdr:nvCxnSpPr>
      <xdr:spPr>
        <a:xfrm flipV="1">
          <a:off x="14592300" y="6709174"/>
          <a:ext cx="889000" cy="7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24826</xdr:rowOff>
    </xdr:from>
    <xdr:to>
      <xdr:col>85</xdr:col>
      <xdr:colOff>177800</xdr:colOff>
      <xdr:row>39</xdr:row>
      <xdr:rowOff>126426</xdr:rowOff>
    </xdr:to>
    <xdr:sp macro="" textlink="">
      <xdr:nvSpPr>
        <xdr:cNvPr id="544" name="楕円 543"/>
        <xdr:cNvSpPr/>
      </xdr:nvSpPr>
      <xdr:spPr>
        <a:xfrm>
          <a:off x="16268700" y="67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111203</xdr:rowOff>
    </xdr:from>
    <xdr:ext cx="378565" cy="259045"/>
    <xdr:sp macro="" textlink="">
      <xdr:nvSpPr>
        <xdr:cNvPr id="545" name="災害復旧事業費該当値テキスト"/>
        <xdr:cNvSpPr txBox="1"/>
      </xdr:nvSpPr>
      <xdr:spPr>
        <a:xfrm>
          <a:off x="16370300" y="6626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143274</xdr:rowOff>
    </xdr:from>
    <xdr:to>
      <xdr:col>81</xdr:col>
      <xdr:colOff>101600</xdr:colOff>
      <xdr:row>39</xdr:row>
      <xdr:rowOff>73424</xdr:rowOff>
    </xdr:to>
    <xdr:sp macro="" textlink="">
      <xdr:nvSpPr>
        <xdr:cNvPr id="546" name="楕円 545"/>
        <xdr:cNvSpPr/>
      </xdr:nvSpPr>
      <xdr:spPr>
        <a:xfrm>
          <a:off x="15430500" y="66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64551</xdr:rowOff>
    </xdr:from>
    <xdr:ext cx="469744" cy="259045"/>
    <xdr:sp macro="" textlink="">
      <xdr:nvSpPr>
        <xdr:cNvPr id="547" name="テキスト ボックス 546"/>
        <xdr:cNvSpPr txBox="1"/>
      </xdr:nvSpPr>
      <xdr:spPr>
        <a:xfrm>
          <a:off x="15246428" y="675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97447</xdr:rowOff>
    </xdr:from>
    <xdr:to>
      <xdr:col>85</xdr:col>
      <xdr:colOff>127000</xdr:colOff>
      <xdr:row>75</xdr:row>
      <xdr:rowOff>138049</xdr:rowOff>
    </xdr:to>
    <xdr:cxnSp macro="">
      <xdr:nvCxnSpPr>
        <xdr:cNvPr id="631" name="直線コネクタ 630"/>
        <xdr:cNvCxnSpPr/>
      </xdr:nvCxnSpPr>
      <xdr:spPr>
        <a:xfrm flipV="1">
          <a:off x="15481300" y="12956197"/>
          <a:ext cx="838200" cy="4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138049</xdr:rowOff>
    </xdr:from>
    <xdr:to>
      <xdr:col>81</xdr:col>
      <xdr:colOff>50800</xdr:colOff>
      <xdr:row>76</xdr:row>
      <xdr:rowOff>27560</xdr:rowOff>
    </xdr:to>
    <xdr:cxnSp macro="">
      <xdr:nvCxnSpPr>
        <xdr:cNvPr id="634" name="直線コネクタ 633"/>
        <xdr:cNvCxnSpPr/>
      </xdr:nvCxnSpPr>
      <xdr:spPr>
        <a:xfrm flipV="1">
          <a:off x="14592300" y="1299679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27560</xdr:rowOff>
    </xdr:from>
    <xdr:to>
      <xdr:col>76</xdr:col>
      <xdr:colOff>114300</xdr:colOff>
      <xdr:row>76</xdr:row>
      <xdr:rowOff>43396</xdr:rowOff>
    </xdr:to>
    <xdr:cxnSp macro="">
      <xdr:nvCxnSpPr>
        <xdr:cNvPr id="637" name="直線コネクタ 636"/>
        <xdr:cNvCxnSpPr/>
      </xdr:nvCxnSpPr>
      <xdr:spPr>
        <a:xfrm flipV="1">
          <a:off x="13703300" y="13057760"/>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43396</xdr:rowOff>
    </xdr:from>
    <xdr:to>
      <xdr:col>71</xdr:col>
      <xdr:colOff>177800</xdr:colOff>
      <xdr:row>76</xdr:row>
      <xdr:rowOff>74333</xdr:rowOff>
    </xdr:to>
    <xdr:cxnSp macro="">
      <xdr:nvCxnSpPr>
        <xdr:cNvPr id="640" name="直線コネクタ 639"/>
        <xdr:cNvCxnSpPr/>
      </xdr:nvCxnSpPr>
      <xdr:spPr>
        <a:xfrm flipV="1">
          <a:off x="12814300" y="13073596"/>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46647</xdr:rowOff>
    </xdr:from>
    <xdr:to>
      <xdr:col>85</xdr:col>
      <xdr:colOff>177800</xdr:colOff>
      <xdr:row>75</xdr:row>
      <xdr:rowOff>148247</xdr:rowOff>
    </xdr:to>
    <xdr:sp macro="" textlink="">
      <xdr:nvSpPr>
        <xdr:cNvPr id="650" name="楕円 649"/>
        <xdr:cNvSpPr/>
      </xdr:nvSpPr>
      <xdr:spPr>
        <a:xfrm>
          <a:off x="16268700" y="129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25074</xdr:rowOff>
    </xdr:from>
    <xdr:ext cx="534377" cy="259045"/>
    <xdr:sp macro="" textlink="">
      <xdr:nvSpPr>
        <xdr:cNvPr id="651" name="公債費該当値テキスト"/>
        <xdr:cNvSpPr txBox="1"/>
      </xdr:nvSpPr>
      <xdr:spPr>
        <a:xfrm>
          <a:off x="16370300" y="128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87249</xdr:rowOff>
    </xdr:from>
    <xdr:to>
      <xdr:col>81</xdr:col>
      <xdr:colOff>101600</xdr:colOff>
      <xdr:row>76</xdr:row>
      <xdr:rowOff>17399</xdr:rowOff>
    </xdr:to>
    <xdr:sp macro="" textlink="">
      <xdr:nvSpPr>
        <xdr:cNvPr id="652" name="楕円 651"/>
        <xdr:cNvSpPr/>
      </xdr:nvSpPr>
      <xdr:spPr>
        <a:xfrm>
          <a:off x="15430500" y="129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8526</xdr:rowOff>
    </xdr:from>
    <xdr:ext cx="534377" cy="259045"/>
    <xdr:sp macro="" textlink="">
      <xdr:nvSpPr>
        <xdr:cNvPr id="653" name="テキスト ボックス 652"/>
        <xdr:cNvSpPr txBox="1"/>
      </xdr:nvSpPr>
      <xdr:spPr>
        <a:xfrm>
          <a:off x="15214111" y="1303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148210</xdr:rowOff>
    </xdr:from>
    <xdr:to>
      <xdr:col>76</xdr:col>
      <xdr:colOff>165100</xdr:colOff>
      <xdr:row>76</xdr:row>
      <xdr:rowOff>78360</xdr:rowOff>
    </xdr:to>
    <xdr:sp macro="" textlink="">
      <xdr:nvSpPr>
        <xdr:cNvPr id="654" name="楕円 653"/>
        <xdr:cNvSpPr/>
      </xdr:nvSpPr>
      <xdr:spPr>
        <a:xfrm>
          <a:off x="14541500" y="1300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69487</xdr:rowOff>
    </xdr:from>
    <xdr:ext cx="534377" cy="259045"/>
    <xdr:sp macro="" textlink="">
      <xdr:nvSpPr>
        <xdr:cNvPr id="655" name="テキスト ボックス 654"/>
        <xdr:cNvSpPr txBox="1"/>
      </xdr:nvSpPr>
      <xdr:spPr>
        <a:xfrm>
          <a:off x="14325111" y="130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164046</xdr:rowOff>
    </xdr:from>
    <xdr:to>
      <xdr:col>72</xdr:col>
      <xdr:colOff>38100</xdr:colOff>
      <xdr:row>76</xdr:row>
      <xdr:rowOff>94196</xdr:rowOff>
    </xdr:to>
    <xdr:sp macro="" textlink="">
      <xdr:nvSpPr>
        <xdr:cNvPr id="656" name="楕円 655"/>
        <xdr:cNvSpPr/>
      </xdr:nvSpPr>
      <xdr:spPr>
        <a:xfrm>
          <a:off x="13652500" y="130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85323</xdr:rowOff>
    </xdr:from>
    <xdr:ext cx="534377" cy="259045"/>
    <xdr:sp macro="" textlink="">
      <xdr:nvSpPr>
        <xdr:cNvPr id="657" name="テキスト ボックス 656"/>
        <xdr:cNvSpPr txBox="1"/>
      </xdr:nvSpPr>
      <xdr:spPr>
        <a:xfrm>
          <a:off x="13436111" y="1311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23533</xdr:rowOff>
    </xdr:from>
    <xdr:to>
      <xdr:col>67</xdr:col>
      <xdr:colOff>101600</xdr:colOff>
      <xdr:row>76</xdr:row>
      <xdr:rowOff>125133</xdr:rowOff>
    </xdr:to>
    <xdr:sp macro="" textlink="">
      <xdr:nvSpPr>
        <xdr:cNvPr id="658" name="楕円 657"/>
        <xdr:cNvSpPr/>
      </xdr:nvSpPr>
      <xdr:spPr>
        <a:xfrm>
          <a:off x="12763500" y="1305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116260</xdr:rowOff>
    </xdr:from>
    <xdr:ext cx="534377" cy="259045"/>
    <xdr:sp macro="" textlink="">
      <xdr:nvSpPr>
        <xdr:cNvPr id="659" name="テキスト ボックス 658"/>
        <xdr:cNvSpPr txBox="1"/>
      </xdr:nvSpPr>
      <xdr:spPr>
        <a:xfrm>
          <a:off x="12547111" y="1314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9055</xdr:rowOff>
    </xdr:from>
    <xdr:to>
      <xdr:col>85</xdr:col>
      <xdr:colOff>127000</xdr:colOff>
      <xdr:row>93</xdr:row>
      <xdr:rowOff>137503</xdr:rowOff>
    </xdr:to>
    <xdr:cxnSp macro="">
      <xdr:nvCxnSpPr>
        <xdr:cNvPr id="688" name="直線コネクタ 687"/>
        <xdr:cNvCxnSpPr/>
      </xdr:nvCxnSpPr>
      <xdr:spPr>
        <a:xfrm flipV="1">
          <a:off x="15481300" y="15953905"/>
          <a:ext cx="838200" cy="1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137503</xdr:rowOff>
    </xdr:from>
    <xdr:to>
      <xdr:col>81</xdr:col>
      <xdr:colOff>50800</xdr:colOff>
      <xdr:row>97</xdr:row>
      <xdr:rowOff>112992</xdr:rowOff>
    </xdr:to>
    <xdr:cxnSp macro="">
      <xdr:nvCxnSpPr>
        <xdr:cNvPr id="691" name="直線コネクタ 690"/>
        <xdr:cNvCxnSpPr/>
      </xdr:nvCxnSpPr>
      <xdr:spPr>
        <a:xfrm flipV="1">
          <a:off x="14592300" y="16082353"/>
          <a:ext cx="889000" cy="66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159097</xdr:rowOff>
    </xdr:from>
    <xdr:ext cx="534377" cy="259045"/>
    <xdr:sp macro="" textlink="">
      <xdr:nvSpPr>
        <xdr:cNvPr id="693" name="テキスト ボックス 692"/>
        <xdr:cNvSpPr txBox="1"/>
      </xdr:nvSpPr>
      <xdr:spPr>
        <a:xfrm>
          <a:off x="15214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112992</xdr:rowOff>
    </xdr:from>
    <xdr:to>
      <xdr:col>76</xdr:col>
      <xdr:colOff>114300</xdr:colOff>
      <xdr:row>98</xdr:row>
      <xdr:rowOff>53378</xdr:rowOff>
    </xdr:to>
    <xdr:cxnSp macro="">
      <xdr:nvCxnSpPr>
        <xdr:cNvPr id="694" name="直線コネクタ 693"/>
        <xdr:cNvCxnSpPr/>
      </xdr:nvCxnSpPr>
      <xdr:spPr>
        <a:xfrm flipV="1">
          <a:off x="13703300" y="16743642"/>
          <a:ext cx="889000" cy="1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62856</xdr:rowOff>
    </xdr:from>
    <xdr:ext cx="534377" cy="259045"/>
    <xdr:sp macro="" textlink="">
      <xdr:nvSpPr>
        <xdr:cNvPr id="696" name="テキスト ボックス 695"/>
        <xdr:cNvSpPr txBox="1"/>
      </xdr:nvSpPr>
      <xdr:spPr>
        <a:xfrm>
          <a:off x="14325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146558</xdr:rowOff>
    </xdr:from>
    <xdr:to>
      <xdr:col>71</xdr:col>
      <xdr:colOff>177800</xdr:colOff>
      <xdr:row>98</xdr:row>
      <xdr:rowOff>53378</xdr:rowOff>
    </xdr:to>
    <xdr:cxnSp macro="">
      <xdr:nvCxnSpPr>
        <xdr:cNvPr id="697" name="直線コネクタ 696"/>
        <xdr:cNvCxnSpPr/>
      </xdr:nvCxnSpPr>
      <xdr:spPr>
        <a:xfrm>
          <a:off x="12814300" y="16777208"/>
          <a:ext cx="889000" cy="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129705</xdr:rowOff>
    </xdr:from>
    <xdr:to>
      <xdr:col>85</xdr:col>
      <xdr:colOff>177800</xdr:colOff>
      <xdr:row>93</xdr:row>
      <xdr:rowOff>59855</xdr:rowOff>
    </xdr:to>
    <xdr:sp macro="" textlink="">
      <xdr:nvSpPr>
        <xdr:cNvPr id="707" name="楕円 706"/>
        <xdr:cNvSpPr/>
      </xdr:nvSpPr>
      <xdr:spPr>
        <a:xfrm>
          <a:off x="16268700" y="159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152582</xdr:rowOff>
    </xdr:from>
    <xdr:ext cx="534377" cy="259045"/>
    <xdr:sp macro="" textlink="">
      <xdr:nvSpPr>
        <xdr:cNvPr id="708" name="積立金該当値テキスト"/>
        <xdr:cNvSpPr txBox="1"/>
      </xdr:nvSpPr>
      <xdr:spPr>
        <a:xfrm>
          <a:off x="16370300" y="157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86703</xdr:rowOff>
    </xdr:from>
    <xdr:to>
      <xdr:col>81</xdr:col>
      <xdr:colOff>101600</xdr:colOff>
      <xdr:row>94</xdr:row>
      <xdr:rowOff>16853</xdr:rowOff>
    </xdr:to>
    <xdr:sp macro="" textlink="">
      <xdr:nvSpPr>
        <xdr:cNvPr id="709" name="楕円 708"/>
        <xdr:cNvSpPr/>
      </xdr:nvSpPr>
      <xdr:spPr>
        <a:xfrm>
          <a:off x="15430500" y="160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33380</xdr:rowOff>
    </xdr:from>
    <xdr:ext cx="534377" cy="259045"/>
    <xdr:sp macro="" textlink="">
      <xdr:nvSpPr>
        <xdr:cNvPr id="710" name="テキスト ボックス 709"/>
        <xdr:cNvSpPr txBox="1"/>
      </xdr:nvSpPr>
      <xdr:spPr>
        <a:xfrm>
          <a:off x="15214111" y="1580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62192</xdr:rowOff>
    </xdr:from>
    <xdr:to>
      <xdr:col>76</xdr:col>
      <xdr:colOff>165100</xdr:colOff>
      <xdr:row>97</xdr:row>
      <xdr:rowOff>163792</xdr:rowOff>
    </xdr:to>
    <xdr:sp macro="" textlink="">
      <xdr:nvSpPr>
        <xdr:cNvPr id="711" name="楕円 710"/>
        <xdr:cNvSpPr/>
      </xdr:nvSpPr>
      <xdr:spPr>
        <a:xfrm>
          <a:off x="14541500" y="166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8869</xdr:rowOff>
    </xdr:from>
    <xdr:ext cx="534377" cy="259045"/>
    <xdr:sp macro="" textlink="">
      <xdr:nvSpPr>
        <xdr:cNvPr id="712" name="テキスト ボックス 711"/>
        <xdr:cNvSpPr txBox="1"/>
      </xdr:nvSpPr>
      <xdr:spPr>
        <a:xfrm>
          <a:off x="14325111" y="164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2578</xdr:rowOff>
    </xdr:from>
    <xdr:to>
      <xdr:col>72</xdr:col>
      <xdr:colOff>38100</xdr:colOff>
      <xdr:row>98</xdr:row>
      <xdr:rowOff>104178</xdr:rowOff>
    </xdr:to>
    <xdr:sp macro="" textlink="">
      <xdr:nvSpPr>
        <xdr:cNvPr id="713" name="楕円 712"/>
        <xdr:cNvSpPr/>
      </xdr:nvSpPr>
      <xdr:spPr>
        <a:xfrm>
          <a:off x="13652500" y="168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95305</xdr:rowOff>
    </xdr:from>
    <xdr:ext cx="534377" cy="259045"/>
    <xdr:sp macro="" textlink="">
      <xdr:nvSpPr>
        <xdr:cNvPr id="714" name="テキスト ボックス 713"/>
        <xdr:cNvSpPr txBox="1"/>
      </xdr:nvSpPr>
      <xdr:spPr>
        <a:xfrm>
          <a:off x="13436111" y="168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95758</xdr:rowOff>
    </xdr:from>
    <xdr:to>
      <xdr:col>67</xdr:col>
      <xdr:colOff>101600</xdr:colOff>
      <xdr:row>98</xdr:row>
      <xdr:rowOff>25908</xdr:rowOff>
    </xdr:to>
    <xdr:sp macro="" textlink="">
      <xdr:nvSpPr>
        <xdr:cNvPr id="715" name="楕円 714"/>
        <xdr:cNvSpPr/>
      </xdr:nvSpPr>
      <xdr:spPr>
        <a:xfrm>
          <a:off x="12763500" y="167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42435</xdr:rowOff>
    </xdr:from>
    <xdr:ext cx="534377" cy="259045"/>
    <xdr:sp macro="" textlink="">
      <xdr:nvSpPr>
        <xdr:cNvPr id="716" name="テキスト ボックス 715"/>
        <xdr:cNvSpPr txBox="1"/>
      </xdr:nvSpPr>
      <xdr:spPr>
        <a:xfrm>
          <a:off x="12547111" y="1650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29667</xdr:rowOff>
    </xdr:from>
    <xdr:to>
      <xdr:col>116</xdr:col>
      <xdr:colOff>63500</xdr:colOff>
      <xdr:row>39</xdr:row>
      <xdr:rowOff>44450</xdr:rowOff>
    </xdr:to>
    <xdr:cxnSp macro="">
      <xdr:nvCxnSpPr>
        <xdr:cNvPr id="745" name="直線コネクタ 744"/>
        <xdr:cNvCxnSpPr/>
      </xdr:nvCxnSpPr>
      <xdr:spPr>
        <a:xfrm flipV="1">
          <a:off x="21323300" y="6716217"/>
          <a:ext cx="8382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44374</xdr:rowOff>
    </xdr:from>
    <xdr:to>
      <xdr:col>111</xdr:col>
      <xdr:colOff>177800</xdr:colOff>
      <xdr:row>39</xdr:row>
      <xdr:rowOff>44450</xdr:rowOff>
    </xdr:to>
    <xdr:cxnSp macro="">
      <xdr:nvCxnSpPr>
        <xdr:cNvPr id="748" name="直線コネクタ 747"/>
        <xdr:cNvCxnSpPr/>
      </xdr:nvCxnSpPr>
      <xdr:spPr>
        <a:xfrm>
          <a:off x="20434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44374</xdr:rowOff>
    </xdr:to>
    <xdr:cxnSp macro="">
      <xdr:nvCxnSpPr>
        <xdr:cNvPr id="751" name="直線コネクタ 750"/>
        <xdr:cNvCxnSpPr/>
      </xdr:nvCxnSpPr>
      <xdr:spPr>
        <a:xfrm>
          <a:off x="19545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54" name="直線コネクタ 753"/>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150317</xdr:rowOff>
    </xdr:from>
    <xdr:to>
      <xdr:col>116</xdr:col>
      <xdr:colOff>114300</xdr:colOff>
      <xdr:row>39</xdr:row>
      <xdr:rowOff>80467</xdr:rowOff>
    </xdr:to>
    <xdr:sp macro="" textlink="">
      <xdr:nvSpPr>
        <xdr:cNvPr id="764" name="楕円 763"/>
        <xdr:cNvSpPr/>
      </xdr:nvSpPr>
      <xdr:spPr>
        <a:xfrm>
          <a:off x="22110700" y="66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65244</xdr:rowOff>
    </xdr:from>
    <xdr:ext cx="378565" cy="259045"/>
    <xdr:sp macro="" textlink="">
      <xdr:nvSpPr>
        <xdr:cNvPr id="765" name="投資及び出資金該当値テキスト"/>
        <xdr:cNvSpPr txBox="1"/>
      </xdr:nvSpPr>
      <xdr:spPr>
        <a:xfrm>
          <a:off x="22212300" y="658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68" name="楕円 767"/>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69" name="テキスト ボックス 768"/>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70" name="楕円 769"/>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71" name="テキスト ボックス 770"/>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72" name="楕円 771"/>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73" name="テキスト ボックス 772"/>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153264</xdr:rowOff>
    </xdr:from>
    <xdr:to>
      <xdr:col>116</xdr:col>
      <xdr:colOff>63500</xdr:colOff>
      <xdr:row>58</xdr:row>
      <xdr:rowOff>156807</xdr:rowOff>
    </xdr:to>
    <xdr:cxnSp macro="">
      <xdr:nvCxnSpPr>
        <xdr:cNvPr id="802" name="直線コネクタ 801"/>
        <xdr:cNvCxnSpPr/>
      </xdr:nvCxnSpPr>
      <xdr:spPr>
        <a:xfrm>
          <a:off x="21323300" y="10097364"/>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153264</xdr:rowOff>
    </xdr:from>
    <xdr:to>
      <xdr:col>111</xdr:col>
      <xdr:colOff>177800</xdr:colOff>
      <xdr:row>58</xdr:row>
      <xdr:rowOff>158369</xdr:rowOff>
    </xdr:to>
    <xdr:cxnSp macro="">
      <xdr:nvCxnSpPr>
        <xdr:cNvPr id="805" name="直線コネクタ 804"/>
        <xdr:cNvCxnSpPr/>
      </xdr:nvCxnSpPr>
      <xdr:spPr>
        <a:xfrm flipV="1">
          <a:off x="20434300" y="10097364"/>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145567</xdr:rowOff>
    </xdr:from>
    <xdr:to>
      <xdr:col>107</xdr:col>
      <xdr:colOff>50800</xdr:colOff>
      <xdr:row>58</xdr:row>
      <xdr:rowOff>158369</xdr:rowOff>
    </xdr:to>
    <xdr:cxnSp macro="">
      <xdr:nvCxnSpPr>
        <xdr:cNvPr id="808" name="直線コネクタ 807"/>
        <xdr:cNvCxnSpPr/>
      </xdr:nvCxnSpPr>
      <xdr:spPr>
        <a:xfrm>
          <a:off x="19545300" y="10089667"/>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59461</xdr:rowOff>
    </xdr:from>
    <xdr:to>
      <xdr:col>102</xdr:col>
      <xdr:colOff>114300</xdr:colOff>
      <xdr:row>58</xdr:row>
      <xdr:rowOff>145567</xdr:rowOff>
    </xdr:to>
    <xdr:cxnSp macro="">
      <xdr:nvCxnSpPr>
        <xdr:cNvPr id="811" name="直線コネクタ 810"/>
        <xdr:cNvCxnSpPr/>
      </xdr:nvCxnSpPr>
      <xdr:spPr>
        <a:xfrm>
          <a:off x="18656300" y="10003561"/>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106007</xdr:rowOff>
    </xdr:from>
    <xdr:to>
      <xdr:col>116</xdr:col>
      <xdr:colOff>114300</xdr:colOff>
      <xdr:row>59</xdr:row>
      <xdr:rowOff>36157</xdr:rowOff>
    </xdr:to>
    <xdr:sp macro="" textlink="">
      <xdr:nvSpPr>
        <xdr:cNvPr id="821" name="楕円 820"/>
        <xdr:cNvSpPr/>
      </xdr:nvSpPr>
      <xdr:spPr>
        <a:xfrm>
          <a:off x="22110700" y="100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20934</xdr:rowOff>
    </xdr:from>
    <xdr:ext cx="469744" cy="259045"/>
    <xdr:sp macro="" textlink="">
      <xdr:nvSpPr>
        <xdr:cNvPr id="822" name="貸付金該当値テキスト"/>
        <xdr:cNvSpPr txBox="1"/>
      </xdr:nvSpPr>
      <xdr:spPr>
        <a:xfrm>
          <a:off x="22212300" y="996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102464</xdr:rowOff>
    </xdr:from>
    <xdr:to>
      <xdr:col>112</xdr:col>
      <xdr:colOff>38100</xdr:colOff>
      <xdr:row>59</xdr:row>
      <xdr:rowOff>32614</xdr:rowOff>
    </xdr:to>
    <xdr:sp macro="" textlink="">
      <xdr:nvSpPr>
        <xdr:cNvPr id="823" name="楕円 822"/>
        <xdr:cNvSpPr/>
      </xdr:nvSpPr>
      <xdr:spPr>
        <a:xfrm>
          <a:off x="21272500" y="100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23741</xdr:rowOff>
    </xdr:from>
    <xdr:ext cx="469744" cy="259045"/>
    <xdr:sp macro="" textlink="">
      <xdr:nvSpPr>
        <xdr:cNvPr id="824" name="テキスト ボックス 823"/>
        <xdr:cNvSpPr txBox="1"/>
      </xdr:nvSpPr>
      <xdr:spPr>
        <a:xfrm>
          <a:off x="21088428" y="1013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107569</xdr:rowOff>
    </xdr:from>
    <xdr:to>
      <xdr:col>107</xdr:col>
      <xdr:colOff>101600</xdr:colOff>
      <xdr:row>59</xdr:row>
      <xdr:rowOff>37719</xdr:rowOff>
    </xdr:to>
    <xdr:sp macro="" textlink="">
      <xdr:nvSpPr>
        <xdr:cNvPr id="825" name="楕円 824"/>
        <xdr:cNvSpPr/>
      </xdr:nvSpPr>
      <xdr:spPr>
        <a:xfrm>
          <a:off x="20383500" y="100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28846</xdr:rowOff>
    </xdr:from>
    <xdr:ext cx="469744" cy="259045"/>
    <xdr:sp macro="" textlink="">
      <xdr:nvSpPr>
        <xdr:cNvPr id="826" name="テキスト ボックス 825"/>
        <xdr:cNvSpPr txBox="1"/>
      </xdr:nvSpPr>
      <xdr:spPr>
        <a:xfrm>
          <a:off x="20199428" y="1014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94767</xdr:rowOff>
    </xdr:from>
    <xdr:to>
      <xdr:col>102</xdr:col>
      <xdr:colOff>165100</xdr:colOff>
      <xdr:row>59</xdr:row>
      <xdr:rowOff>24917</xdr:rowOff>
    </xdr:to>
    <xdr:sp macro="" textlink="">
      <xdr:nvSpPr>
        <xdr:cNvPr id="827" name="楕円 826"/>
        <xdr:cNvSpPr/>
      </xdr:nvSpPr>
      <xdr:spPr>
        <a:xfrm>
          <a:off x="19494500" y="100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16044</xdr:rowOff>
    </xdr:from>
    <xdr:ext cx="469744" cy="259045"/>
    <xdr:sp macro="" textlink="">
      <xdr:nvSpPr>
        <xdr:cNvPr id="828" name="テキスト ボックス 827"/>
        <xdr:cNvSpPr txBox="1"/>
      </xdr:nvSpPr>
      <xdr:spPr>
        <a:xfrm>
          <a:off x="19310428" y="1013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8661</xdr:rowOff>
    </xdr:from>
    <xdr:to>
      <xdr:col>98</xdr:col>
      <xdr:colOff>38100</xdr:colOff>
      <xdr:row>58</xdr:row>
      <xdr:rowOff>110261</xdr:rowOff>
    </xdr:to>
    <xdr:sp macro="" textlink="">
      <xdr:nvSpPr>
        <xdr:cNvPr id="829" name="楕円 828"/>
        <xdr:cNvSpPr/>
      </xdr:nvSpPr>
      <xdr:spPr>
        <a:xfrm>
          <a:off x="18605500" y="995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101388</xdr:rowOff>
    </xdr:from>
    <xdr:ext cx="469744" cy="259045"/>
    <xdr:sp macro="" textlink="">
      <xdr:nvSpPr>
        <xdr:cNvPr id="830" name="テキスト ボックス 829"/>
        <xdr:cNvSpPr txBox="1"/>
      </xdr:nvSpPr>
      <xdr:spPr>
        <a:xfrm>
          <a:off x="18421428" y="1004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131471</xdr:rowOff>
    </xdr:from>
    <xdr:to>
      <xdr:col>116</xdr:col>
      <xdr:colOff>63500</xdr:colOff>
      <xdr:row>76</xdr:row>
      <xdr:rowOff>136176</xdr:rowOff>
    </xdr:to>
    <xdr:cxnSp macro="">
      <xdr:nvCxnSpPr>
        <xdr:cNvPr id="860" name="直線コネクタ 859"/>
        <xdr:cNvCxnSpPr/>
      </xdr:nvCxnSpPr>
      <xdr:spPr>
        <a:xfrm flipV="1">
          <a:off x="21323300" y="13161671"/>
          <a:ext cx="8382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45269</xdr:rowOff>
    </xdr:from>
    <xdr:to>
      <xdr:col>111</xdr:col>
      <xdr:colOff>177800</xdr:colOff>
      <xdr:row>76</xdr:row>
      <xdr:rowOff>136176</xdr:rowOff>
    </xdr:to>
    <xdr:cxnSp macro="">
      <xdr:nvCxnSpPr>
        <xdr:cNvPr id="863" name="直線コネクタ 862"/>
        <xdr:cNvCxnSpPr/>
      </xdr:nvCxnSpPr>
      <xdr:spPr>
        <a:xfrm>
          <a:off x="20434300" y="12732569"/>
          <a:ext cx="889000" cy="4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45269</xdr:rowOff>
    </xdr:from>
    <xdr:to>
      <xdr:col>107</xdr:col>
      <xdr:colOff>50800</xdr:colOff>
      <xdr:row>74</xdr:row>
      <xdr:rowOff>47327</xdr:rowOff>
    </xdr:to>
    <xdr:cxnSp macro="">
      <xdr:nvCxnSpPr>
        <xdr:cNvPr id="866" name="直線コネクタ 865"/>
        <xdr:cNvCxnSpPr/>
      </xdr:nvCxnSpPr>
      <xdr:spPr>
        <a:xfrm flipV="1">
          <a:off x="19545300" y="12732569"/>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8" name="テキスト ボックス 867"/>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134862</xdr:rowOff>
    </xdr:from>
    <xdr:to>
      <xdr:col>102</xdr:col>
      <xdr:colOff>114300</xdr:colOff>
      <xdr:row>74</xdr:row>
      <xdr:rowOff>47327</xdr:rowOff>
    </xdr:to>
    <xdr:cxnSp macro="">
      <xdr:nvCxnSpPr>
        <xdr:cNvPr id="869" name="直線コネクタ 868"/>
        <xdr:cNvCxnSpPr/>
      </xdr:nvCxnSpPr>
      <xdr:spPr>
        <a:xfrm>
          <a:off x="18656300" y="12650712"/>
          <a:ext cx="889000" cy="8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80671</xdr:rowOff>
    </xdr:from>
    <xdr:to>
      <xdr:col>116</xdr:col>
      <xdr:colOff>114300</xdr:colOff>
      <xdr:row>77</xdr:row>
      <xdr:rowOff>10821</xdr:rowOff>
    </xdr:to>
    <xdr:sp macro="" textlink="">
      <xdr:nvSpPr>
        <xdr:cNvPr id="879" name="楕円 878"/>
        <xdr:cNvSpPr/>
      </xdr:nvSpPr>
      <xdr:spPr>
        <a:xfrm>
          <a:off x="22110700" y="131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59098</xdr:rowOff>
    </xdr:from>
    <xdr:ext cx="534377" cy="259045"/>
    <xdr:sp macro="" textlink="">
      <xdr:nvSpPr>
        <xdr:cNvPr id="880" name="繰出金該当値テキスト"/>
        <xdr:cNvSpPr txBox="1"/>
      </xdr:nvSpPr>
      <xdr:spPr>
        <a:xfrm>
          <a:off x="22212300" y="130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85376</xdr:rowOff>
    </xdr:from>
    <xdr:to>
      <xdr:col>112</xdr:col>
      <xdr:colOff>38100</xdr:colOff>
      <xdr:row>77</xdr:row>
      <xdr:rowOff>15526</xdr:rowOff>
    </xdr:to>
    <xdr:sp macro="" textlink="">
      <xdr:nvSpPr>
        <xdr:cNvPr id="881" name="楕円 880"/>
        <xdr:cNvSpPr/>
      </xdr:nvSpPr>
      <xdr:spPr>
        <a:xfrm>
          <a:off x="21272500" y="131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82" name="テキスト ボックス 881"/>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165919</xdr:rowOff>
    </xdr:from>
    <xdr:to>
      <xdr:col>107</xdr:col>
      <xdr:colOff>101600</xdr:colOff>
      <xdr:row>74</xdr:row>
      <xdr:rowOff>96069</xdr:rowOff>
    </xdr:to>
    <xdr:sp macro="" textlink="">
      <xdr:nvSpPr>
        <xdr:cNvPr id="883" name="楕円 882"/>
        <xdr:cNvSpPr/>
      </xdr:nvSpPr>
      <xdr:spPr>
        <a:xfrm>
          <a:off x="20383500" y="126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112596</xdr:rowOff>
    </xdr:from>
    <xdr:ext cx="534377" cy="259045"/>
    <xdr:sp macro="" textlink="">
      <xdr:nvSpPr>
        <xdr:cNvPr id="884" name="テキスト ボックス 883"/>
        <xdr:cNvSpPr txBox="1"/>
      </xdr:nvSpPr>
      <xdr:spPr>
        <a:xfrm>
          <a:off x="20167111" y="1245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167977</xdr:rowOff>
    </xdr:from>
    <xdr:to>
      <xdr:col>102</xdr:col>
      <xdr:colOff>165100</xdr:colOff>
      <xdr:row>74</xdr:row>
      <xdr:rowOff>98127</xdr:rowOff>
    </xdr:to>
    <xdr:sp macro="" textlink="">
      <xdr:nvSpPr>
        <xdr:cNvPr id="885" name="楕円 884"/>
        <xdr:cNvSpPr/>
      </xdr:nvSpPr>
      <xdr:spPr>
        <a:xfrm>
          <a:off x="19494500" y="126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114654</xdr:rowOff>
    </xdr:from>
    <xdr:ext cx="534377" cy="259045"/>
    <xdr:sp macro="" textlink="">
      <xdr:nvSpPr>
        <xdr:cNvPr id="886" name="テキスト ボックス 885"/>
        <xdr:cNvSpPr txBox="1"/>
      </xdr:nvSpPr>
      <xdr:spPr>
        <a:xfrm>
          <a:off x="19278111" y="1245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84062</xdr:rowOff>
    </xdr:from>
    <xdr:to>
      <xdr:col>98</xdr:col>
      <xdr:colOff>38100</xdr:colOff>
      <xdr:row>74</xdr:row>
      <xdr:rowOff>14212</xdr:rowOff>
    </xdr:to>
    <xdr:sp macro="" textlink="">
      <xdr:nvSpPr>
        <xdr:cNvPr id="887" name="楕円 886"/>
        <xdr:cNvSpPr/>
      </xdr:nvSpPr>
      <xdr:spPr>
        <a:xfrm>
          <a:off x="18605500" y="125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30739</xdr:rowOff>
    </xdr:from>
    <xdr:ext cx="534377" cy="259045"/>
    <xdr:sp macro="" textlink="">
      <xdr:nvSpPr>
        <xdr:cNvPr id="888" name="テキスト ボックス 887"/>
        <xdr:cNvSpPr txBox="1"/>
      </xdr:nvSpPr>
      <xdr:spPr>
        <a:xfrm>
          <a:off x="18389111" y="1237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767,873</a:t>
          </a:r>
          <a:r>
            <a:rPr kumimoji="1" lang="ja-JP" altLang="ja-JP" sz="1100" b="0" i="0" baseline="0">
              <a:solidFill>
                <a:schemeClr val="dk1"/>
              </a:solidFill>
              <a:effectLst/>
              <a:latin typeface="+mn-lt"/>
              <a:ea typeface="+mn-ea"/>
              <a:cs typeface="+mn-cs"/>
            </a:rPr>
            <a:t>円となっている。主要な構成項目である人件費は、住民一人あたり</a:t>
          </a:r>
          <a:r>
            <a:rPr kumimoji="1" lang="en-US" altLang="ja-JP" sz="1100" b="0" i="0" baseline="0">
              <a:solidFill>
                <a:schemeClr val="dk1"/>
              </a:solidFill>
              <a:effectLst/>
              <a:latin typeface="+mn-lt"/>
              <a:ea typeface="+mn-ea"/>
              <a:cs typeface="+mn-cs"/>
            </a:rPr>
            <a:t>97,544</a:t>
          </a:r>
          <a:r>
            <a:rPr kumimoji="1" lang="ja-JP" altLang="ja-JP" sz="1100" b="0" i="0" baseline="0">
              <a:solidFill>
                <a:schemeClr val="dk1"/>
              </a:solidFill>
              <a:effectLst/>
              <a:latin typeface="+mn-lt"/>
              <a:ea typeface="+mn-ea"/>
              <a:cs typeface="+mn-cs"/>
            </a:rPr>
            <a:t>円となっており、新型コロナウイルスワクチン接種対応に係る時間外勤務手当の増加等が影響し、前年比</a:t>
          </a:r>
          <a:r>
            <a:rPr kumimoji="1" lang="en-US" altLang="ja-JP" sz="1100" b="0" i="0" baseline="0">
              <a:solidFill>
                <a:schemeClr val="dk1"/>
              </a:solidFill>
              <a:effectLst/>
              <a:latin typeface="+mn-lt"/>
              <a:ea typeface="+mn-ea"/>
              <a:cs typeface="+mn-cs"/>
            </a:rPr>
            <a:t>4,368</a:t>
          </a:r>
          <a:r>
            <a:rPr kumimoji="1" lang="ja-JP" altLang="ja-JP" sz="1100" b="0" i="0" baseline="0">
              <a:solidFill>
                <a:schemeClr val="dk1"/>
              </a:solidFill>
              <a:effectLst/>
              <a:latin typeface="+mn-lt"/>
              <a:ea typeface="+mn-ea"/>
              <a:cs typeface="+mn-cs"/>
            </a:rPr>
            <a:t>円増加した。扶助費は、住民税非課税世帯等に対する臨時特別給付金、新型コロナウイルス感染症生活困窮者自立支援事業の増加により前年比</a:t>
          </a:r>
          <a:r>
            <a:rPr kumimoji="1" lang="en-US" altLang="ja-JP" sz="1100" b="0" i="0" baseline="0">
              <a:solidFill>
                <a:schemeClr val="dk1"/>
              </a:solidFill>
              <a:effectLst/>
              <a:latin typeface="+mn-lt"/>
              <a:ea typeface="+mn-ea"/>
              <a:cs typeface="+mn-cs"/>
            </a:rPr>
            <a:t>25,310</a:t>
          </a:r>
          <a:r>
            <a:rPr kumimoji="1" lang="ja-JP" altLang="ja-JP" sz="1100" b="0" i="0" baseline="0">
              <a:solidFill>
                <a:schemeClr val="dk1"/>
              </a:solidFill>
              <a:effectLst/>
              <a:latin typeface="+mn-lt"/>
              <a:ea typeface="+mn-ea"/>
              <a:cs typeface="+mn-cs"/>
            </a:rPr>
            <a:t>円増加した。維持補修費が類似団体と比較して大幅に上回っているのは、除排雪経費が含まれているため前年比</a:t>
          </a:r>
          <a:r>
            <a:rPr kumimoji="1" lang="en-US" altLang="ja-JP" sz="1100" b="0" i="0" baseline="0">
              <a:solidFill>
                <a:schemeClr val="dk1"/>
              </a:solidFill>
              <a:effectLst/>
              <a:latin typeface="+mn-lt"/>
              <a:ea typeface="+mn-ea"/>
              <a:cs typeface="+mn-cs"/>
            </a:rPr>
            <a:t>4,849</a:t>
          </a:r>
          <a:r>
            <a:rPr kumimoji="1" lang="ja-JP" altLang="ja-JP" sz="1100" b="0" i="0" baseline="0">
              <a:solidFill>
                <a:schemeClr val="dk1"/>
              </a:solidFill>
              <a:effectLst/>
              <a:latin typeface="+mn-lt"/>
              <a:ea typeface="+mn-ea"/>
              <a:cs typeface="+mn-cs"/>
            </a:rPr>
            <a:t>円の増加となった。補助費は、新型コロナウイルス感染症特別定額給付金の皆減により、前年比</a:t>
          </a:r>
          <a:r>
            <a:rPr kumimoji="1" lang="en-US" altLang="ja-JP" sz="1100" b="0" i="0" baseline="0">
              <a:solidFill>
                <a:schemeClr val="dk1"/>
              </a:solidFill>
              <a:effectLst/>
              <a:latin typeface="+mn-lt"/>
              <a:ea typeface="+mn-ea"/>
              <a:cs typeface="+mn-cs"/>
            </a:rPr>
            <a:t>98,690</a:t>
          </a:r>
          <a:r>
            <a:rPr kumimoji="1" lang="ja-JP" altLang="ja-JP" sz="1100" b="0" i="0" baseline="0">
              <a:solidFill>
                <a:schemeClr val="dk1"/>
              </a:solidFill>
              <a:effectLst/>
              <a:latin typeface="+mn-lt"/>
              <a:ea typeface="+mn-ea"/>
              <a:cs typeface="+mn-cs"/>
            </a:rPr>
            <a:t>円の減少した。普通建設事業費は、新庁舎整備事業の終了により前年比</a:t>
          </a:r>
          <a:r>
            <a:rPr kumimoji="1" lang="en-US" altLang="ja-JP" sz="1100" b="0" i="0" baseline="0">
              <a:solidFill>
                <a:schemeClr val="dk1"/>
              </a:solidFill>
              <a:effectLst/>
              <a:latin typeface="+mn-lt"/>
              <a:ea typeface="+mn-ea"/>
              <a:cs typeface="+mn-cs"/>
            </a:rPr>
            <a:t>161,024</a:t>
          </a:r>
          <a:r>
            <a:rPr kumimoji="1" lang="ja-JP" altLang="ja-JP" sz="1100" b="0" i="0" baseline="0">
              <a:solidFill>
                <a:schemeClr val="dk1"/>
              </a:solidFill>
              <a:effectLst/>
              <a:latin typeface="+mn-lt"/>
              <a:ea typeface="+mn-ea"/>
              <a:cs typeface="+mn-cs"/>
            </a:rPr>
            <a:t>円の大幅減少となった。現在、大規模事業を実施しており、今後の普通建設事業費の増加が予想されるため、交付税措置のある有利な起債の活用や事業実施時期の平準化等に努める。また、公共下水道事業特別会計等への負担金が多額になっているため、各公営企業会計の経営健全化を進め負担額を抑制し、自由度の高い市政運営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25,786
25,461
214.67
20,508,046
19,800,366
615,155
8,367,318
23,112,437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154396</xdr:rowOff>
    </xdr:from>
    <xdr:to>
      <xdr:col>24</xdr:col>
      <xdr:colOff>63500</xdr:colOff>
      <xdr:row>33</xdr:row>
      <xdr:rowOff>8745</xdr:rowOff>
    </xdr:to>
    <xdr:cxnSp macro="">
      <xdr:nvCxnSpPr>
        <xdr:cNvPr id="63" name="直線コネクタ 62"/>
        <xdr:cNvCxnSpPr/>
      </xdr:nvCxnSpPr>
      <xdr:spPr>
        <a:xfrm flipV="1">
          <a:off x="3797300" y="5640796"/>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160274</xdr:rowOff>
    </xdr:from>
    <xdr:to>
      <xdr:col>19</xdr:col>
      <xdr:colOff>177800</xdr:colOff>
      <xdr:row>33</xdr:row>
      <xdr:rowOff>8745</xdr:rowOff>
    </xdr:to>
    <xdr:cxnSp macro="">
      <xdr:nvCxnSpPr>
        <xdr:cNvPr id="66" name="直線コネクタ 65"/>
        <xdr:cNvCxnSpPr/>
      </xdr:nvCxnSpPr>
      <xdr:spPr>
        <a:xfrm>
          <a:off x="2908300" y="5646674"/>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147211</xdr:rowOff>
    </xdr:from>
    <xdr:to>
      <xdr:col>15</xdr:col>
      <xdr:colOff>50800</xdr:colOff>
      <xdr:row>32</xdr:row>
      <xdr:rowOff>160274</xdr:rowOff>
    </xdr:to>
    <xdr:cxnSp macro="">
      <xdr:nvCxnSpPr>
        <xdr:cNvPr id="69" name="直線コネクタ 68"/>
        <xdr:cNvCxnSpPr/>
      </xdr:nvCxnSpPr>
      <xdr:spPr>
        <a:xfrm>
          <a:off x="2019300" y="563361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147211</xdr:rowOff>
    </xdr:from>
    <xdr:to>
      <xdr:col>10</xdr:col>
      <xdr:colOff>114300</xdr:colOff>
      <xdr:row>33</xdr:row>
      <xdr:rowOff>8418</xdr:rowOff>
    </xdr:to>
    <xdr:cxnSp macro="">
      <xdr:nvCxnSpPr>
        <xdr:cNvPr id="72" name="直線コネクタ 71"/>
        <xdr:cNvCxnSpPr/>
      </xdr:nvCxnSpPr>
      <xdr:spPr>
        <a:xfrm flipV="1">
          <a:off x="1130300" y="56336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103596</xdr:rowOff>
    </xdr:from>
    <xdr:to>
      <xdr:col>24</xdr:col>
      <xdr:colOff>114300</xdr:colOff>
      <xdr:row>33</xdr:row>
      <xdr:rowOff>33746</xdr:rowOff>
    </xdr:to>
    <xdr:sp macro="" textlink="">
      <xdr:nvSpPr>
        <xdr:cNvPr id="82" name="楕円 81"/>
        <xdr:cNvSpPr/>
      </xdr:nvSpPr>
      <xdr:spPr>
        <a:xfrm>
          <a:off x="4584700" y="55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126473</xdr:rowOff>
    </xdr:from>
    <xdr:ext cx="469744" cy="259045"/>
    <xdr:sp macro="" textlink="">
      <xdr:nvSpPr>
        <xdr:cNvPr id="83" name="議会費該当値テキスト"/>
        <xdr:cNvSpPr txBox="1"/>
      </xdr:nvSpPr>
      <xdr:spPr>
        <a:xfrm>
          <a:off x="4686300" y="544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129395</xdr:rowOff>
    </xdr:from>
    <xdr:to>
      <xdr:col>20</xdr:col>
      <xdr:colOff>38100</xdr:colOff>
      <xdr:row>33</xdr:row>
      <xdr:rowOff>59545</xdr:rowOff>
    </xdr:to>
    <xdr:sp macro="" textlink="">
      <xdr:nvSpPr>
        <xdr:cNvPr id="84" name="楕円 83"/>
        <xdr:cNvSpPr/>
      </xdr:nvSpPr>
      <xdr:spPr>
        <a:xfrm>
          <a:off x="3746500" y="5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76072</xdr:rowOff>
    </xdr:from>
    <xdr:ext cx="469744" cy="259045"/>
    <xdr:sp macro="" textlink="">
      <xdr:nvSpPr>
        <xdr:cNvPr id="85" name="テキスト ボックス 84"/>
        <xdr:cNvSpPr txBox="1"/>
      </xdr:nvSpPr>
      <xdr:spPr>
        <a:xfrm>
          <a:off x="3562428" y="539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109474</xdr:rowOff>
    </xdr:from>
    <xdr:to>
      <xdr:col>15</xdr:col>
      <xdr:colOff>101600</xdr:colOff>
      <xdr:row>33</xdr:row>
      <xdr:rowOff>39624</xdr:rowOff>
    </xdr:to>
    <xdr:sp macro="" textlink="">
      <xdr:nvSpPr>
        <xdr:cNvPr id="86" name="楕円 85"/>
        <xdr:cNvSpPr/>
      </xdr:nvSpPr>
      <xdr:spPr>
        <a:xfrm>
          <a:off x="2857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56151</xdr:rowOff>
    </xdr:from>
    <xdr:ext cx="469744" cy="259045"/>
    <xdr:sp macro="" textlink="">
      <xdr:nvSpPr>
        <xdr:cNvPr id="87" name="テキスト ボックス 86"/>
        <xdr:cNvSpPr txBox="1"/>
      </xdr:nvSpPr>
      <xdr:spPr>
        <a:xfrm>
          <a:off x="2673428" y="53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96411</xdr:rowOff>
    </xdr:from>
    <xdr:to>
      <xdr:col>10</xdr:col>
      <xdr:colOff>165100</xdr:colOff>
      <xdr:row>33</xdr:row>
      <xdr:rowOff>26561</xdr:rowOff>
    </xdr:to>
    <xdr:sp macro="" textlink="">
      <xdr:nvSpPr>
        <xdr:cNvPr id="88" name="楕円 87"/>
        <xdr:cNvSpPr/>
      </xdr:nvSpPr>
      <xdr:spPr>
        <a:xfrm>
          <a:off x="1968500" y="558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43088</xdr:rowOff>
    </xdr:from>
    <xdr:ext cx="469744" cy="259045"/>
    <xdr:sp macro="" textlink="">
      <xdr:nvSpPr>
        <xdr:cNvPr id="89" name="テキスト ボックス 88"/>
        <xdr:cNvSpPr txBox="1"/>
      </xdr:nvSpPr>
      <xdr:spPr>
        <a:xfrm>
          <a:off x="1784428" y="535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129068</xdr:rowOff>
    </xdr:from>
    <xdr:to>
      <xdr:col>6</xdr:col>
      <xdr:colOff>38100</xdr:colOff>
      <xdr:row>33</xdr:row>
      <xdr:rowOff>59218</xdr:rowOff>
    </xdr:to>
    <xdr:sp macro="" textlink="">
      <xdr:nvSpPr>
        <xdr:cNvPr id="90" name="楕円 89"/>
        <xdr:cNvSpPr/>
      </xdr:nvSpPr>
      <xdr:spPr>
        <a:xfrm>
          <a:off x="1079500" y="5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75745</xdr:rowOff>
    </xdr:from>
    <xdr:ext cx="469744" cy="259045"/>
    <xdr:sp macro="" textlink="">
      <xdr:nvSpPr>
        <xdr:cNvPr id="91" name="テキスト ボックス 90"/>
        <xdr:cNvSpPr txBox="1"/>
      </xdr:nvSpPr>
      <xdr:spPr>
        <a:xfrm>
          <a:off x="895428" y="539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42760</xdr:rowOff>
    </xdr:from>
    <xdr:to>
      <xdr:col>24</xdr:col>
      <xdr:colOff>62865</xdr:colOff>
      <xdr:row>58</xdr:row>
      <xdr:rowOff>146342</xdr:rowOff>
    </xdr:to>
    <xdr:cxnSp macro="">
      <xdr:nvCxnSpPr>
        <xdr:cNvPr id="117" name="直線コネクタ 116"/>
        <xdr:cNvCxnSpPr/>
      </xdr:nvCxnSpPr>
      <xdr:spPr>
        <a:xfrm flipV="1">
          <a:off x="4633595" y="9472510"/>
          <a:ext cx="1270" cy="61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150169</xdr:rowOff>
    </xdr:from>
    <xdr:ext cx="534377" cy="259045"/>
    <xdr:sp macro="" textlink="">
      <xdr:nvSpPr>
        <xdr:cNvPr id="118" name="総務費最小値テキスト"/>
        <xdr:cNvSpPr txBox="1"/>
      </xdr:nvSpPr>
      <xdr:spPr>
        <a:xfrm>
          <a:off x="4686300" y="100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146342</xdr:rowOff>
    </xdr:from>
    <xdr:to>
      <xdr:col>24</xdr:col>
      <xdr:colOff>152400</xdr:colOff>
      <xdr:row>58</xdr:row>
      <xdr:rowOff>146342</xdr:rowOff>
    </xdr:to>
    <xdr:cxnSp macro="">
      <xdr:nvCxnSpPr>
        <xdr:cNvPr id="119" name="直線コネクタ 118"/>
        <xdr:cNvCxnSpPr/>
      </xdr:nvCxnSpPr>
      <xdr:spPr>
        <a:xfrm>
          <a:off x="4546600" y="10090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160887</xdr:rowOff>
    </xdr:from>
    <xdr:ext cx="599010" cy="259045"/>
    <xdr:sp macro="" textlink="">
      <xdr:nvSpPr>
        <xdr:cNvPr id="120" name="総務費最大値テキスト"/>
        <xdr:cNvSpPr txBox="1"/>
      </xdr:nvSpPr>
      <xdr:spPr>
        <a:xfrm>
          <a:off x="4686300" y="924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42760</xdr:rowOff>
    </xdr:from>
    <xdr:to>
      <xdr:col>24</xdr:col>
      <xdr:colOff>152400</xdr:colOff>
      <xdr:row>55</xdr:row>
      <xdr:rowOff>42760</xdr:rowOff>
    </xdr:to>
    <xdr:cxnSp macro="">
      <xdr:nvCxnSpPr>
        <xdr:cNvPr id="121" name="直線コネクタ 120"/>
        <xdr:cNvCxnSpPr/>
      </xdr:nvCxnSpPr>
      <xdr:spPr>
        <a:xfrm>
          <a:off x="4546600" y="9472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162909</xdr:rowOff>
    </xdr:from>
    <xdr:to>
      <xdr:col>24</xdr:col>
      <xdr:colOff>63500</xdr:colOff>
      <xdr:row>55</xdr:row>
      <xdr:rowOff>62202</xdr:rowOff>
    </xdr:to>
    <xdr:cxnSp macro="">
      <xdr:nvCxnSpPr>
        <xdr:cNvPr id="122" name="直線コネクタ 121"/>
        <xdr:cNvCxnSpPr/>
      </xdr:nvCxnSpPr>
      <xdr:spPr>
        <a:xfrm>
          <a:off x="3797300" y="8735409"/>
          <a:ext cx="838200" cy="75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76484</xdr:rowOff>
    </xdr:from>
    <xdr:ext cx="534377" cy="259045"/>
    <xdr:sp macro="" textlink="">
      <xdr:nvSpPr>
        <xdr:cNvPr id="123" name="総務費平均値テキスト"/>
        <xdr:cNvSpPr txBox="1"/>
      </xdr:nvSpPr>
      <xdr:spPr>
        <a:xfrm>
          <a:off x="4686300" y="9849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98057</xdr:rowOff>
    </xdr:from>
    <xdr:to>
      <xdr:col>24</xdr:col>
      <xdr:colOff>114300</xdr:colOff>
      <xdr:row>58</xdr:row>
      <xdr:rowOff>28207</xdr:rowOff>
    </xdr:to>
    <xdr:sp macro="" textlink="">
      <xdr:nvSpPr>
        <xdr:cNvPr id="124" name="フローチャート: 判断 123"/>
        <xdr:cNvSpPr/>
      </xdr:nvSpPr>
      <xdr:spPr>
        <a:xfrm>
          <a:off x="4584700" y="987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162909</xdr:rowOff>
    </xdr:from>
    <xdr:to>
      <xdr:col>19</xdr:col>
      <xdr:colOff>177800</xdr:colOff>
      <xdr:row>56</xdr:row>
      <xdr:rowOff>15100</xdr:rowOff>
    </xdr:to>
    <xdr:cxnSp macro="">
      <xdr:nvCxnSpPr>
        <xdr:cNvPr id="125" name="直線コネクタ 124"/>
        <xdr:cNvCxnSpPr/>
      </xdr:nvCxnSpPr>
      <xdr:spPr>
        <a:xfrm flipV="1">
          <a:off x="2908300" y="8735409"/>
          <a:ext cx="889000" cy="88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124502</xdr:rowOff>
    </xdr:from>
    <xdr:to>
      <xdr:col>20</xdr:col>
      <xdr:colOff>38100</xdr:colOff>
      <xdr:row>56</xdr:row>
      <xdr:rowOff>54652</xdr:rowOff>
    </xdr:to>
    <xdr:sp macro="" textlink="">
      <xdr:nvSpPr>
        <xdr:cNvPr id="126" name="フローチャート: 判断 125"/>
        <xdr:cNvSpPr/>
      </xdr:nvSpPr>
      <xdr:spPr>
        <a:xfrm>
          <a:off x="37465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45779</xdr:rowOff>
    </xdr:from>
    <xdr:ext cx="599010" cy="259045"/>
    <xdr:sp macro="" textlink="">
      <xdr:nvSpPr>
        <xdr:cNvPr id="127" name="テキスト ボックス 126"/>
        <xdr:cNvSpPr txBox="1"/>
      </xdr:nvSpPr>
      <xdr:spPr>
        <a:xfrm>
          <a:off x="3497795" y="964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15100</xdr:rowOff>
    </xdr:from>
    <xdr:to>
      <xdr:col>15</xdr:col>
      <xdr:colOff>50800</xdr:colOff>
      <xdr:row>57</xdr:row>
      <xdr:rowOff>145366</xdr:rowOff>
    </xdr:to>
    <xdr:cxnSp macro="">
      <xdr:nvCxnSpPr>
        <xdr:cNvPr id="128" name="直線コネクタ 127"/>
        <xdr:cNvCxnSpPr/>
      </xdr:nvCxnSpPr>
      <xdr:spPr>
        <a:xfrm flipV="1">
          <a:off x="2019300" y="9616300"/>
          <a:ext cx="889000" cy="30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142915</xdr:rowOff>
    </xdr:from>
    <xdr:to>
      <xdr:col>15</xdr:col>
      <xdr:colOff>101600</xdr:colOff>
      <xdr:row>58</xdr:row>
      <xdr:rowOff>73065</xdr:rowOff>
    </xdr:to>
    <xdr:sp macro="" textlink="">
      <xdr:nvSpPr>
        <xdr:cNvPr id="129" name="フローチャート: 判断 128"/>
        <xdr:cNvSpPr/>
      </xdr:nvSpPr>
      <xdr:spPr>
        <a:xfrm>
          <a:off x="2857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64192</xdr:rowOff>
    </xdr:from>
    <xdr:ext cx="534377" cy="259045"/>
    <xdr:sp macro="" textlink="">
      <xdr:nvSpPr>
        <xdr:cNvPr id="130" name="テキスト ボックス 129"/>
        <xdr:cNvSpPr txBox="1"/>
      </xdr:nvSpPr>
      <xdr:spPr>
        <a:xfrm>
          <a:off x="2641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145366</xdr:rowOff>
    </xdr:from>
    <xdr:to>
      <xdr:col>10</xdr:col>
      <xdr:colOff>114300</xdr:colOff>
      <xdr:row>57</xdr:row>
      <xdr:rowOff>149909</xdr:rowOff>
    </xdr:to>
    <xdr:cxnSp macro="">
      <xdr:nvCxnSpPr>
        <xdr:cNvPr id="131" name="直線コネクタ 130"/>
        <xdr:cNvCxnSpPr/>
      </xdr:nvCxnSpPr>
      <xdr:spPr>
        <a:xfrm flipV="1">
          <a:off x="1130300" y="9918016"/>
          <a:ext cx="889000" cy="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169635</xdr:rowOff>
    </xdr:from>
    <xdr:to>
      <xdr:col>10</xdr:col>
      <xdr:colOff>165100</xdr:colOff>
      <xdr:row>58</xdr:row>
      <xdr:rowOff>99785</xdr:rowOff>
    </xdr:to>
    <xdr:sp macro="" textlink="">
      <xdr:nvSpPr>
        <xdr:cNvPr id="132" name="フローチャート: 判断 131"/>
        <xdr:cNvSpPr/>
      </xdr:nvSpPr>
      <xdr:spPr>
        <a:xfrm>
          <a:off x="1968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90912</xdr:rowOff>
    </xdr:from>
    <xdr:ext cx="534377" cy="259045"/>
    <xdr:sp macro="" textlink="">
      <xdr:nvSpPr>
        <xdr:cNvPr id="133" name="テキスト ボックス 132"/>
        <xdr:cNvSpPr txBox="1"/>
      </xdr:nvSpPr>
      <xdr:spPr>
        <a:xfrm>
          <a:off x="1752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10320</xdr:rowOff>
    </xdr:from>
    <xdr:to>
      <xdr:col>6</xdr:col>
      <xdr:colOff>38100</xdr:colOff>
      <xdr:row>58</xdr:row>
      <xdr:rowOff>111920</xdr:rowOff>
    </xdr:to>
    <xdr:sp macro="" textlink="">
      <xdr:nvSpPr>
        <xdr:cNvPr id="134" name="フローチャート: 判断 133"/>
        <xdr:cNvSpPr/>
      </xdr:nvSpPr>
      <xdr:spPr>
        <a:xfrm>
          <a:off x="1079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103047</xdr:rowOff>
    </xdr:from>
    <xdr:ext cx="534377" cy="259045"/>
    <xdr:sp macro="" textlink="">
      <xdr:nvSpPr>
        <xdr:cNvPr id="135" name="テキスト ボックス 134"/>
        <xdr:cNvSpPr txBox="1"/>
      </xdr:nvSpPr>
      <xdr:spPr>
        <a:xfrm>
          <a:off x="863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11402</xdr:rowOff>
    </xdr:from>
    <xdr:to>
      <xdr:col>24</xdr:col>
      <xdr:colOff>114300</xdr:colOff>
      <xdr:row>55</xdr:row>
      <xdr:rowOff>113002</xdr:rowOff>
    </xdr:to>
    <xdr:sp macro="" textlink="">
      <xdr:nvSpPr>
        <xdr:cNvPr id="141" name="楕円 140"/>
        <xdr:cNvSpPr/>
      </xdr:nvSpPr>
      <xdr:spPr>
        <a:xfrm>
          <a:off x="4584700" y="944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116438</xdr:rowOff>
    </xdr:from>
    <xdr:ext cx="599010" cy="259045"/>
    <xdr:sp macro="" textlink="">
      <xdr:nvSpPr>
        <xdr:cNvPr id="142" name="総務費該当値テキスト"/>
        <xdr:cNvSpPr txBox="1"/>
      </xdr:nvSpPr>
      <xdr:spPr>
        <a:xfrm>
          <a:off x="4686300" y="937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112109</xdr:rowOff>
    </xdr:from>
    <xdr:to>
      <xdr:col>20</xdr:col>
      <xdr:colOff>38100</xdr:colOff>
      <xdr:row>51</xdr:row>
      <xdr:rowOff>42259</xdr:rowOff>
    </xdr:to>
    <xdr:sp macro="" textlink="">
      <xdr:nvSpPr>
        <xdr:cNvPr id="143" name="楕円 142"/>
        <xdr:cNvSpPr/>
      </xdr:nvSpPr>
      <xdr:spPr>
        <a:xfrm>
          <a:off x="3746500" y="868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58786</xdr:rowOff>
    </xdr:from>
    <xdr:ext cx="599010" cy="259045"/>
    <xdr:sp macro="" textlink="">
      <xdr:nvSpPr>
        <xdr:cNvPr id="144" name="テキスト ボックス 143"/>
        <xdr:cNvSpPr txBox="1"/>
      </xdr:nvSpPr>
      <xdr:spPr>
        <a:xfrm>
          <a:off x="3497795" y="845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135750</xdr:rowOff>
    </xdr:from>
    <xdr:to>
      <xdr:col>15</xdr:col>
      <xdr:colOff>101600</xdr:colOff>
      <xdr:row>56</xdr:row>
      <xdr:rowOff>65900</xdr:rowOff>
    </xdr:to>
    <xdr:sp macro="" textlink="">
      <xdr:nvSpPr>
        <xdr:cNvPr id="145" name="楕円 144"/>
        <xdr:cNvSpPr/>
      </xdr:nvSpPr>
      <xdr:spPr>
        <a:xfrm>
          <a:off x="2857500" y="95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82427</xdr:rowOff>
    </xdr:from>
    <xdr:ext cx="599010" cy="259045"/>
    <xdr:sp macro="" textlink="">
      <xdr:nvSpPr>
        <xdr:cNvPr id="146" name="テキスト ボックス 145"/>
        <xdr:cNvSpPr txBox="1"/>
      </xdr:nvSpPr>
      <xdr:spPr>
        <a:xfrm>
          <a:off x="2608795" y="934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94566</xdr:rowOff>
    </xdr:from>
    <xdr:to>
      <xdr:col>10</xdr:col>
      <xdr:colOff>165100</xdr:colOff>
      <xdr:row>58</xdr:row>
      <xdr:rowOff>24716</xdr:rowOff>
    </xdr:to>
    <xdr:sp macro="" textlink="">
      <xdr:nvSpPr>
        <xdr:cNvPr id="147" name="楕円 146"/>
        <xdr:cNvSpPr/>
      </xdr:nvSpPr>
      <xdr:spPr>
        <a:xfrm>
          <a:off x="1968500" y="98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41243</xdr:rowOff>
    </xdr:from>
    <xdr:ext cx="534377" cy="259045"/>
    <xdr:sp macro="" textlink="">
      <xdr:nvSpPr>
        <xdr:cNvPr id="148" name="テキスト ボックス 147"/>
        <xdr:cNvSpPr txBox="1"/>
      </xdr:nvSpPr>
      <xdr:spPr>
        <a:xfrm>
          <a:off x="1752111" y="964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99109</xdr:rowOff>
    </xdr:from>
    <xdr:to>
      <xdr:col>6</xdr:col>
      <xdr:colOff>38100</xdr:colOff>
      <xdr:row>58</xdr:row>
      <xdr:rowOff>29259</xdr:rowOff>
    </xdr:to>
    <xdr:sp macro="" textlink="">
      <xdr:nvSpPr>
        <xdr:cNvPr id="149" name="楕円 148"/>
        <xdr:cNvSpPr/>
      </xdr:nvSpPr>
      <xdr:spPr>
        <a:xfrm>
          <a:off x="1079500" y="987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45786</xdr:rowOff>
    </xdr:from>
    <xdr:ext cx="534377" cy="259045"/>
    <xdr:sp macro="" textlink="">
      <xdr:nvSpPr>
        <xdr:cNvPr id="150" name="テキスト ボックス 149"/>
        <xdr:cNvSpPr txBox="1"/>
      </xdr:nvSpPr>
      <xdr:spPr>
        <a:xfrm>
          <a:off x="863111" y="964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7" name="直線コネクタ 176"/>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8" name="民生費最小値テキスト"/>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9" name="直線コネクタ 178"/>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80" name="民生費最大値テキスト"/>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1" name="直線コネクタ 180"/>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131961</xdr:rowOff>
    </xdr:from>
    <xdr:to>
      <xdr:col>24</xdr:col>
      <xdr:colOff>63500</xdr:colOff>
      <xdr:row>78</xdr:row>
      <xdr:rowOff>113117</xdr:rowOff>
    </xdr:to>
    <xdr:cxnSp macro="">
      <xdr:nvCxnSpPr>
        <xdr:cNvPr id="182" name="直線コネクタ 181"/>
        <xdr:cNvCxnSpPr/>
      </xdr:nvCxnSpPr>
      <xdr:spPr>
        <a:xfrm flipV="1">
          <a:off x="3797300" y="13162161"/>
          <a:ext cx="838200" cy="32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3" name="民生費平均値テキスト"/>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4" name="フローチャート: 判断 183"/>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95090</xdr:rowOff>
    </xdr:from>
    <xdr:to>
      <xdr:col>19</xdr:col>
      <xdr:colOff>177800</xdr:colOff>
      <xdr:row>78</xdr:row>
      <xdr:rowOff>113117</xdr:rowOff>
    </xdr:to>
    <xdr:cxnSp macro="">
      <xdr:nvCxnSpPr>
        <xdr:cNvPr id="185" name="直線コネクタ 184"/>
        <xdr:cNvCxnSpPr/>
      </xdr:nvCxnSpPr>
      <xdr:spPr>
        <a:xfrm>
          <a:off x="2908300" y="13296740"/>
          <a:ext cx="889000" cy="18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6" name="フローチャート: 判断 185"/>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7" name="テキスト ボックス 186"/>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95090</xdr:rowOff>
    </xdr:from>
    <xdr:to>
      <xdr:col>15</xdr:col>
      <xdr:colOff>50800</xdr:colOff>
      <xdr:row>79</xdr:row>
      <xdr:rowOff>69062</xdr:rowOff>
    </xdr:to>
    <xdr:cxnSp macro="">
      <xdr:nvCxnSpPr>
        <xdr:cNvPr id="188" name="直線コネクタ 187"/>
        <xdr:cNvCxnSpPr/>
      </xdr:nvCxnSpPr>
      <xdr:spPr>
        <a:xfrm flipV="1">
          <a:off x="2019300" y="13296740"/>
          <a:ext cx="889000" cy="3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9" name="フローチャート: 判断 188"/>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90" name="テキスト ボックス 189"/>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69062</xdr:rowOff>
    </xdr:from>
    <xdr:to>
      <xdr:col>10</xdr:col>
      <xdr:colOff>114300</xdr:colOff>
      <xdr:row>79</xdr:row>
      <xdr:rowOff>74440</xdr:rowOff>
    </xdr:to>
    <xdr:cxnSp macro="">
      <xdr:nvCxnSpPr>
        <xdr:cNvPr id="191" name="直線コネクタ 190"/>
        <xdr:cNvCxnSpPr/>
      </xdr:nvCxnSpPr>
      <xdr:spPr>
        <a:xfrm flipV="1">
          <a:off x="1130300" y="13613612"/>
          <a:ext cx="889000" cy="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2" name="フローチャート: 判断 191"/>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3" name="テキスト ボックス 192"/>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4" name="フローチャート: 判断 193"/>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5" name="テキスト ボックス 194"/>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81161</xdr:rowOff>
    </xdr:from>
    <xdr:to>
      <xdr:col>24</xdr:col>
      <xdr:colOff>114300</xdr:colOff>
      <xdr:row>77</xdr:row>
      <xdr:rowOff>11311</xdr:rowOff>
    </xdr:to>
    <xdr:sp macro="" textlink="">
      <xdr:nvSpPr>
        <xdr:cNvPr id="201" name="楕円 200"/>
        <xdr:cNvSpPr/>
      </xdr:nvSpPr>
      <xdr:spPr>
        <a:xfrm>
          <a:off x="4584700" y="1311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104037</xdr:rowOff>
    </xdr:from>
    <xdr:ext cx="599010" cy="259045"/>
    <xdr:sp macro="" textlink="">
      <xdr:nvSpPr>
        <xdr:cNvPr id="202" name="民生費該当値テキスト"/>
        <xdr:cNvSpPr txBox="1"/>
      </xdr:nvSpPr>
      <xdr:spPr>
        <a:xfrm>
          <a:off x="4686300" y="1296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62317</xdr:rowOff>
    </xdr:from>
    <xdr:to>
      <xdr:col>20</xdr:col>
      <xdr:colOff>38100</xdr:colOff>
      <xdr:row>78</xdr:row>
      <xdr:rowOff>163917</xdr:rowOff>
    </xdr:to>
    <xdr:sp macro="" textlink="">
      <xdr:nvSpPr>
        <xdr:cNvPr id="203" name="楕円 202"/>
        <xdr:cNvSpPr/>
      </xdr:nvSpPr>
      <xdr:spPr>
        <a:xfrm>
          <a:off x="3746500" y="1343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8994</xdr:rowOff>
    </xdr:from>
    <xdr:ext cx="599010" cy="259045"/>
    <xdr:sp macro="" textlink="">
      <xdr:nvSpPr>
        <xdr:cNvPr id="204" name="テキスト ボックス 203"/>
        <xdr:cNvSpPr txBox="1"/>
      </xdr:nvSpPr>
      <xdr:spPr>
        <a:xfrm>
          <a:off x="3497795" y="1321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44290</xdr:rowOff>
    </xdr:from>
    <xdr:to>
      <xdr:col>15</xdr:col>
      <xdr:colOff>101600</xdr:colOff>
      <xdr:row>77</xdr:row>
      <xdr:rowOff>145890</xdr:rowOff>
    </xdr:to>
    <xdr:sp macro="" textlink="">
      <xdr:nvSpPr>
        <xdr:cNvPr id="205" name="楕円 204"/>
        <xdr:cNvSpPr/>
      </xdr:nvSpPr>
      <xdr:spPr>
        <a:xfrm>
          <a:off x="2857500" y="1324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162417</xdr:rowOff>
    </xdr:from>
    <xdr:ext cx="599010" cy="259045"/>
    <xdr:sp macro="" textlink="">
      <xdr:nvSpPr>
        <xdr:cNvPr id="206" name="テキスト ボックス 205"/>
        <xdr:cNvSpPr txBox="1"/>
      </xdr:nvSpPr>
      <xdr:spPr>
        <a:xfrm>
          <a:off x="2608795" y="1302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18262</xdr:rowOff>
    </xdr:from>
    <xdr:to>
      <xdr:col>10</xdr:col>
      <xdr:colOff>165100</xdr:colOff>
      <xdr:row>79</xdr:row>
      <xdr:rowOff>119862</xdr:rowOff>
    </xdr:to>
    <xdr:sp macro="" textlink="">
      <xdr:nvSpPr>
        <xdr:cNvPr id="207" name="楕円 206"/>
        <xdr:cNvSpPr/>
      </xdr:nvSpPr>
      <xdr:spPr>
        <a:xfrm>
          <a:off x="1968500" y="135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136389</xdr:rowOff>
    </xdr:from>
    <xdr:ext cx="599010" cy="259045"/>
    <xdr:sp macro="" textlink="">
      <xdr:nvSpPr>
        <xdr:cNvPr id="208" name="テキスト ボックス 207"/>
        <xdr:cNvSpPr txBox="1"/>
      </xdr:nvSpPr>
      <xdr:spPr>
        <a:xfrm>
          <a:off x="1719795" y="1333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23640</xdr:rowOff>
    </xdr:from>
    <xdr:to>
      <xdr:col>6</xdr:col>
      <xdr:colOff>38100</xdr:colOff>
      <xdr:row>79</xdr:row>
      <xdr:rowOff>125240</xdr:rowOff>
    </xdr:to>
    <xdr:sp macro="" textlink="">
      <xdr:nvSpPr>
        <xdr:cNvPr id="209" name="楕円 208"/>
        <xdr:cNvSpPr/>
      </xdr:nvSpPr>
      <xdr:spPr>
        <a:xfrm>
          <a:off x="1079500" y="1356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141767</xdr:rowOff>
    </xdr:from>
    <xdr:ext cx="599010" cy="259045"/>
    <xdr:sp macro="" textlink="">
      <xdr:nvSpPr>
        <xdr:cNvPr id="210" name="テキスト ボックス 209"/>
        <xdr:cNvSpPr txBox="1"/>
      </xdr:nvSpPr>
      <xdr:spPr>
        <a:xfrm>
          <a:off x="830795" y="1334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5" name="直線コネクタ 234"/>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6"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7" name="直線コネクタ 236"/>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8"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9" name="直線コネクタ 238"/>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36080</xdr:rowOff>
    </xdr:from>
    <xdr:to>
      <xdr:col>24</xdr:col>
      <xdr:colOff>63500</xdr:colOff>
      <xdr:row>97</xdr:row>
      <xdr:rowOff>152933</xdr:rowOff>
    </xdr:to>
    <xdr:cxnSp macro="">
      <xdr:nvCxnSpPr>
        <xdr:cNvPr id="240" name="直線コネクタ 239"/>
        <xdr:cNvCxnSpPr/>
      </xdr:nvCxnSpPr>
      <xdr:spPr>
        <a:xfrm flipV="1">
          <a:off x="3797300" y="16666730"/>
          <a:ext cx="838200" cy="1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41" name="衛生費平均値テキスト"/>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2" name="フローチャート: 判断 241"/>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152933</xdr:rowOff>
    </xdr:from>
    <xdr:to>
      <xdr:col>19</xdr:col>
      <xdr:colOff>177800</xdr:colOff>
      <xdr:row>98</xdr:row>
      <xdr:rowOff>122504</xdr:rowOff>
    </xdr:to>
    <xdr:cxnSp macro="">
      <xdr:nvCxnSpPr>
        <xdr:cNvPr id="243" name="直線コネクタ 242"/>
        <xdr:cNvCxnSpPr/>
      </xdr:nvCxnSpPr>
      <xdr:spPr>
        <a:xfrm flipV="1">
          <a:off x="2908300" y="16783583"/>
          <a:ext cx="889000" cy="1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4" name="フローチャート: 判断 243"/>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5" name="テキスト ボックス 244"/>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117120</xdr:rowOff>
    </xdr:from>
    <xdr:to>
      <xdr:col>15</xdr:col>
      <xdr:colOff>50800</xdr:colOff>
      <xdr:row>98</xdr:row>
      <xdr:rowOff>122504</xdr:rowOff>
    </xdr:to>
    <xdr:cxnSp macro="">
      <xdr:nvCxnSpPr>
        <xdr:cNvPr id="246" name="直線コネクタ 245"/>
        <xdr:cNvCxnSpPr/>
      </xdr:nvCxnSpPr>
      <xdr:spPr>
        <a:xfrm>
          <a:off x="2019300" y="16919220"/>
          <a:ext cx="8890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7" name="フローチャート: 判断 246"/>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8" name="テキスト ボックス 247"/>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117120</xdr:rowOff>
    </xdr:from>
    <xdr:to>
      <xdr:col>10</xdr:col>
      <xdr:colOff>114300</xdr:colOff>
      <xdr:row>99</xdr:row>
      <xdr:rowOff>4687</xdr:rowOff>
    </xdr:to>
    <xdr:cxnSp macro="">
      <xdr:nvCxnSpPr>
        <xdr:cNvPr id="249" name="直線コネクタ 248"/>
        <xdr:cNvCxnSpPr/>
      </xdr:nvCxnSpPr>
      <xdr:spPr>
        <a:xfrm flipV="1">
          <a:off x="1130300" y="16919220"/>
          <a:ext cx="8890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50" name="フローチャート: 判断 249"/>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51" name="テキスト ボックス 250"/>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2" name="フローチャート: 判断 251"/>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3" name="テキスト ボックス 252"/>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156730</xdr:rowOff>
    </xdr:from>
    <xdr:to>
      <xdr:col>24</xdr:col>
      <xdr:colOff>114300</xdr:colOff>
      <xdr:row>97</xdr:row>
      <xdr:rowOff>86880</xdr:rowOff>
    </xdr:to>
    <xdr:sp macro="" textlink="">
      <xdr:nvSpPr>
        <xdr:cNvPr id="259" name="楕円 258"/>
        <xdr:cNvSpPr/>
      </xdr:nvSpPr>
      <xdr:spPr>
        <a:xfrm>
          <a:off x="4584700" y="166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8157</xdr:rowOff>
    </xdr:from>
    <xdr:ext cx="534377" cy="259045"/>
    <xdr:sp macro="" textlink="">
      <xdr:nvSpPr>
        <xdr:cNvPr id="260" name="衛生費該当値テキスト"/>
        <xdr:cNvSpPr txBox="1"/>
      </xdr:nvSpPr>
      <xdr:spPr>
        <a:xfrm>
          <a:off x="4686300" y="1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102133</xdr:rowOff>
    </xdr:from>
    <xdr:to>
      <xdr:col>20</xdr:col>
      <xdr:colOff>38100</xdr:colOff>
      <xdr:row>98</xdr:row>
      <xdr:rowOff>32283</xdr:rowOff>
    </xdr:to>
    <xdr:sp macro="" textlink="">
      <xdr:nvSpPr>
        <xdr:cNvPr id="261" name="楕円 260"/>
        <xdr:cNvSpPr/>
      </xdr:nvSpPr>
      <xdr:spPr>
        <a:xfrm>
          <a:off x="3746500" y="167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48810</xdr:rowOff>
    </xdr:from>
    <xdr:ext cx="534377" cy="259045"/>
    <xdr:sp macro="" textlink="">
      <xdr:nvSpPr>
        <xdr:cNvPr id="262" name="テキスト ボックス 261"/>
        <xdr:cNvSpPr txBox="1"/>
      </xdr:nvSpPr>
      <xdr:spPr>
        <a:xfrm>
          <a:off x="3530111" y="1650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71704</xdr:rowOff>
    </xdr:from>
    <xdr:to>
      <xdr:col>15</xdr:col>
      <xdr:colOff>101600</xdr:colOff>
      <xdr:row>99</xdr:row>
      <xdr:rowOff>1854</xdr:rowOff>
    </xdr:to>
    <xdr:sp macro="" textlink="">
      <xdr:nvSpPr>
        <xdr:cNvPr id="263" name="楕円 262"/>
        <xdr:cNvSpPr/>
      </xdr:nvSpPr>
      <xdr:spPr>
        <a:xfrm>
          <a:off x="2857500" y="168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164431</xdr:rowOff>
    </xdr:from>
    <xdr:ext cx="534377" cy="259045"/>
    <xdr:sp macro="" textlink="">
      <xdr:nvSpPr>
        <xdr:cNvPr id="264" name="テキスト ボックス 263"/>
        <xdr:cNvSpPr txBox="1"/>
      </xdr:nvSpPr>
      <xdr:spPr>
        <a:xfrm>
          <a:off x="2641111" y="1696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66320</xdr:rowOff>
    </xdr:from>
    <xdr:to>
      <xdr:col>10</xdr:col>
      <xdr:colOff>165100</xdr:colOff>
      <xdr:row>98</xdr:row>
      <xdr:rowOff>167920</xdr:rowOff>
    </xdr:to>
    <xdr:sp macro="" textlink="">
      <xdr:nvSpPr>
        <xdr:cNvPr id="265" name="楕円 264"/>
        <xdr:cNvSpPr/>
      </xdr:nvSpPr>
      <xdr:spPr>
        <a:xfrm>
          <a:off x="1968500" y="168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159047</xdr:rowOff>
    </xdr:from>
    <xdr:ext cx="534377" cy="259045"/>
    <xdr:sp macro="" textlink="">
      <xdr:nvSpPr>
        <xdr:cNvPr id="266" name="テキスト ボックス 265"/>
        <xdr:cNvSpPr txBox="1"/>
      </xdr:nvSpPr>
      <xdr:spPr>
        <a:xfrm>
          <a:off x="1752111" y="1696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125337</xdr:rowOff>
    </xdr:from>
    <xdr:to>
      <xdr:col>6</xdr:col>
      <xdr:colOff>38100</xdr:colOff>
      <xdr:row>99</xdr:row>
      <xdr:rowOff>55487</xdr:rowOff>
    </xdr:to>
    <xdr:sp macro="" textlink="">
      <xdr:nvSpPr>
        <xdr:cNvPr id="267" name="楕円 266"/>
        <xdr:cNvSpPr/>
      </xdr:nvSpPr>
      <xdr:spPr>
        <a:xfrm>
          <a:off x="1079500" y="169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46614</xdr:rowOff>
    </xdr:from>
    <xdr:ext cx="534377" cy="259045"/>
    <xdr:sp macro="" textlink="">
      <xdr:nvSpPr>
        <xdr:cNvPr id="268" name="テキスト ボックス 267"/>
        <xdr:cNvSpPr txBox="1"/>
      </xdr:nvSpPr>
      <xdr:spPr>
        <a:xfrm>
          <a:off x="863111" y="17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90" name="直線コネクタ 289"/>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3"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4" name="直線コネクタ 293"/>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4140</xdr:rowOff>
    </xdr:from>
    <xdr:to>
      <xdr:col>55</xdr:col>
      <xdr:colOff>0</xdr:colOff>
      <xdr:row>35</xdr:row>
      <xdr:rowOff>17628</xdr:rowOff>
    </xdr:to>
    <xdr:cxnSp macro="">
      <xdr:nvCxnSpPr>
        <xdr:cNvPr id="295" name="直線コネクタ 294"/>
        <xdr:cNvCxnSpPr/>
      </xdr:nvCxnSpPr>
      <xdr:spPr>
        <a:xfrm>
          <a:off x="9639300" y="6004890"/>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6" name="労働費平均値テキスト"/>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7" name="フローチャート: 判断 296"/>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4140</xdr:rowOff>
    </xdr:from>
    <xdr:to>
      <xdr:col>50</xdr:col>
      <xdr:colOff>114300</xdr:colOff>
      <xdr:row>35</xdr:row>
      <xdr:rowOff>35458</xdr:rowOff>
    </xdr:to>
    <xdr:cxnSp macro="">
      <xdr:nvCxnSpPr>
        <xdr:cNvPr id="298" name="直線コネクタ 297"/>
        <xdr:cNvCxnSpPr/>
      </xdr:nvCxnSpPr>
      <xdr:spPr>
        <a:xfrm flipV="1">
          <a:off x="8750300" y="6004890"/>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9" name="フローチャート: 判断 298"/>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300" name="テキスト ボックス 299"/>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24028</xdr:rowOff>
    </xdr:from>
    <xdr:to>
      <xdr:col>45</xdr:col>
      <xdr:colOff>177800</xdr:colOff>
      <xdr:row>35</xdr:row>
      <xdr:rowOff>35458</xdr:rowOff>
    </xdr:to>
    <xdr:cxnSp macro="">
      <xdr:nvCxnSpPr>
        <xdr:cNvPr id="301" name="直線コネクタ 300"/>
        <xdr:cNvCxnSpPr/>
      </xdr:nvCxnSpPr>
      <xdr:spPr>
        <a:xfrm>
          <a:off x="7861300" y="60247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2" name="フローチャート: 判断 301"/>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118534</xdr:rowOff>
    </xdr:from>
    <xdr:ext cx="469744" cy="259045"/>
    <xdr:sp macro="" textlink="">
      <xdr:nvSpPr>
        <xdr:cNvPr id="303" name="テキスト ボックス 302"/>
        <xdr:cNvSpPr txBox="1"/>
      </xdr:nvSpPr>
      <xdr:spPr>
        <a:xfrm>
          <a:off x="8515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44602</xdr:rowOff>
    </xdr:from>
    <xdr:to>
      <xdr:col>41</xdr:col>
      <xdr:colOff>50800</xdr:colOff>
      <xdr:row>35</xdr:row>
      <xdr:rowOff>24028</xdr:rowOff>
    </xdr:to>
    <xdr:cxnSp macro="">
      <xdr:nvCxnSpPr>
        <xdr:cNvPr id="304" name="直線コネクタ 303"/>
        <xdr:cNvCxnSpPr/>
      </xdr:nvCxnSpPr>
      <xdr:spPr>
        <a:xfrm>
          <a:off x="6972300" y="587390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5" name="フローチャート: 判断 304"/>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106418</xdr:rowOff>
    </xdr:from>
    <xdr:ext cx="469744" cy="259045"/>
    <xdr:sp macro="" textlink="">
      <xdr:nvSpPr>
        <xdr:cNvPr id="306" name="テキスト ボックス 305"/>
        <xdr:cNvSpPr txBox="1"/>
      </xdr:nvSpPr>
      <xdr:spPr>
        <a:xfrm>
          <a:off x="7626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7" name="フローチャート: 判断 306"/>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78986</xdr:rowOff>
    </xdr:from>
    <xdr:ext cx="469744" cy="259045"/>
    <xdr:sp macro="" textlink="">
      <xdr:nvSpPr>
        <xdr:cNvPr id="308" name="テキスト ボックス 307"/>
        <xdr:cNvSpPr txBox="1"/>
      </xdr:nvSpPr>
      <xdr:spPr>
        <a:xfrm>
          <a:off x="6737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138278</xdr:rowOff>
    </xdr:from>
    <xdr:to>
      <xdr:col>55</xdr:col>
      <xdr:colOff>50800</xdr:colOff>
      <xdr:row>35</xdr:row>
      <xdr:rowOff>68428</xdr:rowOff>
    </xdr:to>
    <xdr:sp macro="" textlink="">
      <xdr:nvSpPr>
        <xdr:cNvPr id="314" name="楕円 313"/>
        <xdr:cNvSpPr/>
      </xdr:nvSpPr>
      <xdr:spPr>
        <a:xfrm>
          <a:off x="10426700" y="59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161155</xdr:rowOff>
    </xdr:from>
    <xdr:ext cx="469744" cy="259045"/>
    <xdr:sp macro="" textlink="">
      <xdr:nvSpPr>
        <xdr:cNvPr id="315" name="労働費該当値テキスト"/>
        <xdr:cNvSpPr txBox="1"/>
      </xdr:nvSpPr>
      <xdr:spPr>
        <a:xfrm>
          <a:off x="10528300" y="58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124790</xdr:rowOff>
    </xdr:from>
    <xdr:to>
      <xdr:col>50</xdr:col>
      <xdr:colOff>165100</xdr:colOff>
      <xdr:row>35</xdr:row>
      <xdr:rowOff>54940</xdr:rowOff>
    </xdr:to>
    <xdr:sp macro="" textlink="">
      <xdr:nvSpPr>
        <xdr:cNvPr id="316" name="楕円 315"/>
        <xdr:cNvSpPr/>
      </xdr:nvSpPr>
      <xdr:spPr>
        <a:xfrm>
          <a:off x="9588500" y="59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71467</xdr:rowOff>
    </xdr:from>
    <xdr:ext cx="469744" cy="259045"/>
    <xdr:sp macro="" textlink="">
      <xdr:nvSpPr>
        <xdr:cNvPr id="317" name="テキスト ボックス 316"/>
        <xdr:cNvSpPr txBox="1"/>
      </xdr:nvSpPr>
      <xdr:spPr>
        <a:xfrm>
          <a:off x="9404428" y="572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156108</xdr:rowOff>
    </xdr:from>
    <xdr:to>
      <xdr:col>46</xdr:col>
      <xdr:colOff>38100</xdr:colOff>
      <xdr:row>35</xdr:row>
      <xdr:rowOff>86258</xdr:rowOff>
    </xdr:to>
    <xdr:sp macro="" textlink="">
      <xdr:nvSpPr>
        <xdr:cNvPr id="318" name="楕円 317"/>
        <xdr:cNvSpPr/>
      </xdr:nvSpPr>
      <xdr:spPr>
        <a:xfrm>
          <a:off x="8699500" y="5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102785</xdr:rowOff>
    </xdr:from>
    <xdr:ext cx="469744" cy="259045"/>
    <xdr:sp macro="" textlink="">
      <xdr:nvSpPr>
        <xdr:cNvPr id="319" name="テキスト ボックス 318"/>
        <xdr:cNvSpPr txBox="1"/>
      </xdr:nvSpPr>
      <xdr:spPr>
        <a:xfrm>
          <a:off x="8515428" y="57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144678</xdr:rowOff>
    </xdr:from>
    <xdr:to>
      <xdr:col>41</xdr:col>
      <xdr:colOff>101600</xdr:colOff>
      <xdr:row>35</xdr:row>
      <xdr:rowOff>74828</xdr:rowOff>
    </xdr:to>
    <xdr:sp macro="" textlink="">
      <xdr:nvSpPr>
        <xdr:cNvPr id="320" name="楕円 319"/>
        <xdr:cNvSpPr/>
      </xdr:nvSpPr>
      <xdr:spPr>
        <a:xfrm>
          <a:off x="7810500" y="5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91355</xdr:rowOff>
    </xdr:from>
    <xdr:ext cx="469744" cy="259045"/>
    <xdr:sp macro="" textlink="">
      <xdr:nvSpPr>
        <xdr:cNvPr id="321" name="テキスト ボックス 320"/>
        <xdr:cNvSpPr txBox="1"/>
      </xdr:nvSpPr>
      <xdr:spPr>
        <a:xfrm>
          <a:off x="7626428" y="57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165252</xdr:rowOff>
    </xdr:from>
    <xdr:to>
      <xdr:col>36</xdr:col>
      <xdr:colOff>165100</xdr:colOff>
      <xdr:row>34</xdr:row>
      <xdr:rowOff>95402</xdr:rowOff>
    </xdr:to>
    <xdr:sp macro="" textlink="">
      <xdr:nvSpPr>
        <xdr:cNvPr id="322" name="楕円 321"/>
        <xdr:cNvSpPr/>
      </xdr:nvSpPr>
      <xdr:spPr>
        <a:xfrm>
          <a:off x="6921500" y="58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111929</xdr:rowOff>
    </xdr:from>
    <xdr:ext cx="469744" cy="259045"/>
    <xdr:sp macro="" textlink="">
      <xdr:nvSpPr>
        <xdr:cNvPr id="323" name="テキスト ボックス 322"/>
        <xdr:cNvSpPr txBox="1"/>
      </xdr:nvSpPr>
      <xdr:spPr>
        <a:xfrm>
          <a:off x="6737428" y="55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5" name="直線コネクタ 344"/>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6"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7" name="直線コネクタ 346"/>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8"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9" name="直線コネクタ 348"/>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19914</xdr:rowOff>
    </xdr:from>
    <xdr:to>
      <xdr:col>55</xdr:col>
      <xdr:colOff>0</xdr:colOff>
      <xdr:row>55</xdr:row>
      <xdr:rowOff>58958</xdr:rowOff>
    </xdr:to>
    <xdr:cxnSp macro="">
      <xdr:nvCxnSpPr>
        <xdr:cNvPr id="350" name="直線コネクタ 349"/>
        <xdr:cNvCxnSpPr/>
      </xdr:nvCxnSpPr>
      <xdr:spPr>
        <a:xfrm>
          <a:off x="9639300" y="9449664"/>
          <a:ext cx="838200" cy="3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1" name="農林水産業費平均値テキスト"/>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2" name="フローチャート: 判断 351"/>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17605</xdr:rowOff>
    </xdr:from>
    <xdr:to>
      <xdr:col>50</xdr:col>
      <xdr:colOff>114300</xdr:colOff>
      <xdr:row>55</xdr:row>
      <xdr:rowOff>19914</xdr:rowOff>
    </xdr:to>
    <xdr:cxnSp macro="">
      <xdr:nvCxnSpPr>
        <xdr:cNvPr id="353" name="直線コネクタ 352"/>
        <xdr:cNvCxnSpPr/>
      </xdr:nvCxnSpPr>
      <xdr:spPr>
        <a:xfrm>
          <a:off x="8750300" y="9447355"/>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4" name="フローチャート: 判断 353"/>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5" name="テキスト ボックス 354"/>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17605</xdr:rowOff>
    </xdr:from>
    <xdr:to>
      <xdr:col>45</xdr:col>
      <xdr:colOff>177800</xdr:colOff>
      <xdr:row>55</xdr:row>
      <xdr:rowOff>54615</xdr:rowOff>
    </xdr:to>
    <xdr:cxnSp macro="">
      <xdr:nvCxnSpPr>
        <xdr:cNvPr id="356" name="直線コネクタ 355"/>
        <xdr:cNvCxnSpPr/>
      </xdr:nvCxnSpPr>
      <xdr:spPr>
        <a:xfrm flipV="1">
          <a:off x="7861300" y="9447355"/>
          <a:ext cx="889000" cy="3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7" name="フローチャート: 判断 356"/>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8" name="テキスト ボックス 357"/>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54615</xdr:rowOff>
    </xdr:from>
    <xdr:to>
      <xdr:col>41</xdr:col>
      <xdr:colOff>50800</xdr:colOff>
      <xdr:row>55</xdr:row>
      <xdr:rowOff>130967</xdr:rowOff>
    </xdr:to>
    <xdr:cxnSp macro="">
      <xdr:nvCxnSpPr>
        <xdr:cNvPr id="359" name="直線コネクタ 358"/>
        <xdr:cNvCxnSpPr/>
      </xdr:nvCxnSpPr>
      <xdr:spPr>
        <a:xfrm flipV="1">
          <a:off x="6972300" y="9484365"/>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60" name="フローチャート: 判断 359"/>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61" name="テキスト ボックス 360"/>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2" name="フローチャート: 判断 361"/>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3" name="テキスト ボックス 362"/>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8158</xdr:rowOff>
    </xdr:from>
    <xdr:to>
      <xdr:col>55</xdr:col>
      <xdr:colOff>50800</xdr:colOff>
      <xdr:row>55</xdr:row>
      <xdr:rowOff>109758</xdr:rowOff>
    </xdr:to>
    <xdr:sp macro="" textlink="">
      <xdr:nvSpPr>
        <xdr:cNvPr id="369" name="楕円 368"/>
        <xdr:cNvSpPr/>
      </xdr:nvSpPr>
      <xdr:spPr>
        <a:xfrm>
          <a:off x="10426700" y="94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31035</xdr:rowOff>
    </xdr:from>
    <xdr:ext cx="534377" cy="259045"/>
    <xdr:sp macro="" textlink="">
      <xdr:nvSpPr>
        <xdr:cNvPr id="370" name="農林水産業費該当値テキスト"/>
        <xdr:cNvSpPr txBox="1"/>
      </xdr:nvSpPr>
      <xdr:spPr>
        <a:xfrm>
          <a:off x="10528300" y="928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140564</xdr:rowOff>
    </xdr:from>
    <xdr:to>
      <xdr:col>50</xdr:col>
      <xdr:colOff>165100</xdr:colOff>
      <xdr:row>55</xdr:row>
      <xdr:rowOff>70714</xdr:rowOff>
    </xdr:to>
    <xdr:sp macro="" textlink="">
      <xdr:nvSpPr>
        <xdr:cNvPr id="371" name="楕円 370"/>
        <xdr:cNvSpPr/>
      </xdr:nvSpPr>
      <xdr:spPr>
        <a:xfrm>
          <a:off x="9588500" y="939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87241</xdr:rowOff>
    </xdr:from>
    <xdr:ext cx="534377" cy="259045"/>
    <xdr:sp macro="" textlink="">
      <xdr:nvSpPr>
        <xdr:cNvPr id="372" name="テキスト ボックス 371"/>
        <xdr:cNvSpPr txBox="1"/>
      </xdr:nvSpPr>
      <xdr:spPr>
        <a:xfrm>
          <a:off x="9372111" y="917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138255</xdr:rowOff>
    </xdr:from>
    <xdr:to>
      <xdr:col>46</xdr:col>
      <xdr:colOff>38100</xdr:colOff>
      <xdr:row>55</xdr:row>
      <xdr:rowOff>68405</xdr:rowOff>
    </xdr:to>
    <xdr:sp macro="" textlink="">
      <xdr:nvSpPr>
        <xdr:cNvPr id="373" name="楕円 372"/>
        <xdr:cNvSpPr/>
      </xdr:nvSpPr>
      <xdr:spPr>
        <a:xfrm>
          <a:off x="8699500" y="93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84932</xdr:rowOff>
    </xdr:from>
    <xdr:ext cx="534377" cy="259045"/>
    <xdr:sp macro="" textlink="">
      <xdr:nvSpPr>
        <xdr:cNvPr id="374" name="テキスト ボックス 373"/>
        <xdr:cNvSpPr txBox="1"/>
      </xdr:nvSpPr>
      <xdr:spPr>
        <a:xfrm>
          <a:off x="8483111" y="917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3815</xdr:rowOff>
    </xdr:from>
    <xdr:to>
      <xdr:col>41</xdr:col>
      <xdr:colOff>101600</xdr:colOff>
      <xdr:row>55</xdr:row>
      <xdr:rowOff>105415</xdr:rowOff>
    </xdr:to>
    <xdr:sp macro="" textlink="">
      <xdr:nvSpPr>
        <xdr:cNvPr id="375" name="楕円 374"/>
        <xdr:cNvSpPr/>
      </xdr:nvSpPr>
      <xdr:spPr>
        <a:xfrm>
          <a:off x="7810500" y="943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121942</xdr:rowOff>
    </xdr:from>
    <xdr:ext cx="534377" cy="259045"/>
    <xdr:sp macro="" textlink="">
      <xdr:nvSpPr>
        <xdr:cNvPr id="376" name="テキスト ボックス 375"/>
        <xdr:cNvSpPr txBox="1"/>
      </xdr:nvSpPr>
      <xdr:spPr>
        <a:xfrm>
          <a:off x="7594111" y="920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80167</xdr:rowOff>
    </xdr:from>
    <xdr:to>
      <xdr:col>36</xdr:col>
      <xdr:colOff>165100</xdr:colOff>
      <xdr:row>56</xdr:row>
      <xdr:rowOff>10317</xdr:rowOff>
    </xdr:to>
    <xdr:sp macro="" textlink="">
      <xdr:nvSpPr>
        <xdr:cNvPr id="377" name="楕円 376"/>
        <xdr:cNvSpPr/>
      </xdr:nvSpPr>
      <xdr:spPr>
        <a:xfrm>
          <a:off x="6921500" y="950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26844</xdr:rowOff>
    </xdr:from>
    <xdr:ext cx="534377" cy="259045"/>
    <xdr:sp macro="" textlink="">
      <xdr:nvSpPr>
        <xdr:cNvPr id="378" name="テキスト ボックス 377"/>
        <xdr:cNvSpPr txBox="1"/>
      </xdr:nvSpPr>
      <xdr:spPr>
        <a:xfrm>
          <a:off x="6705111" y="92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400" name="直線コネクタ 399"/>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1"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2" name="直線コネクタ 401"/>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3"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4" name="直線コネクタ 403"/>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141391</xdr:rowOff>
    </xdr:from>
    <xdr:to>
      <xdr:col>55</xdr:col>
      <xdr:colOff>0</xdr:colOff>
      <xdr:row>74</xdr:row>
      <xdr:rowOff>105890</xdr:rowOff>
    </xdr:to>
    <xdr:cxnSp macro="">
      <xdr:nvCxnSpPr>
        <xdr:cNvPr id="405" name="直線コネクタ 404"/>
        <xdr:cNvCxnSpPr/>
      </xdr:nvCxnSpPr>
      <xdr:spPr>
        <a:xfrm flipV="1">
          <a:off x="9639300" y="12485791"/>
          <a:ext cx="838200" cy="30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6" name="商工費平均値テキスト"/>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7" name="フローチャート: 判断 406"/>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105890</xdr:rowOff>
    </xdr:from>
    <xdr:to>
      <xdr:col>50</xdr:col>
      <xdr:colOff>114300</xdr:colOff>
      <xdr:row>76</xdr:row>
      <xdr:rowOff>90825</xdr:rowOff>
    </xdr:to>
    <xdr:cxnSp macro="">
      <xdr:nvCxnSpPr>
        <xdr:cNvPr id="408" name="直線コネクタ 407"/>
        <xdr:cNvCxnSpPr/>
      </xdr:nvCxnSpPr>
      <xdr:spPr>
        <a:xfrm flipV="1">
          <a:off x="8750300" y="12793190"/>
          <a:ext cx="889000" cy="32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9" name="フローチャート: 判断 408"/>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10" name="テキスト ボックス 409"/>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90825</xdr:rowOff>
    </xdr:from>
    <xdr:to>
      <xdr:col>45</xdr:col>
      <xdr:colOff>177800</xdr:colOff>
      <xdr:row>76</xdr:row>
      <xdr:rowOff>135151</xdr:rowOff>
    </xdr:to>
    <xdr:cxnSp macro="">
      <xdr:nvCxnSpPr>
        <xdr:cNvPr id="411" name="直線コネクタ 410"/>
        <xdr:cNvCxnSpPr/>
      </xdr:nvCxnSpPr>
      <xdr:spPr>
        <a:xfrm flipV="1">
          <a:off x="7861300" y="13121025"/>
          <a:ext cx="8890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2" name="フローチャート: 判断 411"/>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3" name="テキスト ボックス 412"/>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77840</xdr:rowOff>
    </xdr:from>
    <xdr:to>
      <xdr:col>41</xdr:col>
      <xdr:colOff>50800</xdr:colOff>
      <xdr:row>76</xdr:row>
      <xdr:rowOff>135151</xdr:rowOff>
    </xdr:to>
    <xdr:cxnSp macro="">
      <xdr:nvCxnSpPr>
        <xdr:cNvPr id="414" name="直線コネクタ 413"/>
        <xdr:cNvCxnSpPr/>
      </xdr:nvCxnSpPr>
      <xdr:spPr>
        <a:xfrm>
          <a:off x="6972300" y="13108040"/>
          <a:ext cx="889000" cy="5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5" name="フローチャート: 判断 414"/>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6" name="テキスト ボックス 415"/>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7" name="フローチャート: 判断 416"/>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8" name="テキスト ボックス 417"/>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90591</xdr:rowOff>
    </xdr:from>
    <xdr:to>
      <xdr:col>55</xdr:col>
      <xdr:colOff>50800</xdr:colOff>
      <xdr:row>73</xdr:row>
      <xdr:rowOff>20741</xdr:rowOff>
    </xdr:to>
    <xdr:sp macro="" textlink="">
      <xdr:nvSpPr>
        <xdr:cNvPr id="424" name="楕円 423"/>
        <xdr:cNvSpPr/>
      </xdr:nvSpPr>
      <xdr:spPr>
        <a:xfrm>
          <a:off x="10426700" y="1243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113468</xdr:rowOff>
    </xdr:from>
    <xdr:ext cx="534377" cy="259045"/>
    <xdr:sp macro="" textlink="">
      <xdr:nvSpPr>
        <xdr:cNvPr id="425" name="商工費該当値テキスト"/>
        <xdr:cNvSpPr txBox="1"/>
      </xdr:nvSpPr>
      <xdr:spPr>
        <a:xfrm>
          <a:off x="10528300" y="1228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55090</xdr:rowOff>
    </xdr:from>
    <xdr:to>
      <xdr:col>50</xdr:col>
      <xdr:colOff>165100</xdr:colOff>
      <xdr:row>74</xdr:row>
      <xdr:rowOff>156690</xdr:rowOff>
    </xdr:to>
    <xdr:sp macro="" textlink="">
      <xdr:nvSpPr>
        <xdr:cNvPr id="426" name="楕円 425"/>
        <xdr:cNvSpPr/>
      </xdr:nvSpPr>
      <xdr:spPr>
        <a:xfrm>
          <a:off x="9588500" y="127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1767</xdr:rowOff>
    </xdr:from>
    <xdr:ext cx="534377" cy="259045"/>
    <xdr:sp macro="" textlink="">
      <xdr:nvSpPr>
        <xdr:cNvPr id="427" name="テキスト ボックス 426"/>
        <xdr:cNvSpPr txBox="1"/>
      </xdr:nvSpPr>
      <xdr:spPr>
        <a:xfrm>
          <a:off x="9372111" y="1251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40025</xdr:rowOff>
    </xdr:from>
    <xdr:to>
      <xdr:col>46</xdr:col>
      <xdr:colOff>38100</xdr:colOff>
      <xdr:row>76</xdr:row>
      <xdr:rowOff>141625</xdr:rowOff>
    </xdr:to>
    <xdr:sp macro="" textlink="">
      <xdr:nvSpPr>
        <xdr:cNvPr id="428" name="楕円 427"/>
        <xdr:cNvSpPr/>
      </xdr:nvSpPr>
      <xdr:spPr>
        <a:xfrm>
          <a:off x="8699500" y="1307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158152</xdr:rowOff>
    </xdr:from>
    <xdr:ext cx="534377" cy="259045"/>
    <xdr:sp macro="" textlink="">
      <xdr:nvSpPr>
        <xdr:cNvPr id="429" name="テキスト ボックス 428"/>
        <xdr:cNvSpPr txBox="1"/>
      </xdr:nvSpPr>
      <xdr:spPr>
        <a:xfrm>
          <a:off x="8483111" y="1284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84351</xdr:rowOff>
    </xdr:from>
    <xdr:to>
      <xdr:col>41</xdr:col>
      <xdr:colOff>101600</xdr:colOff>
      <xdr:row>77</xdr:row>
      <xdr:rowOff>14501</xdr:rowOff>
    </xdr:to>
    <xdr:sp macro="" textlink="">
      <xdr:nvSpPr>
        <xdr:cNvPr id="430" name="楕円 429"/>
        <xdr:cNvSpPr/>
      </xdr:nvSpPr>
      <xdr:spPr>
        <a:xfrm>
          <a:off x="7810500" y="131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31028</xdr:rowOff>
    </xdr:from>
    <xdr:ext cx="534377" cy="259045"/>
    <xdr:sp macro="" textlink="">
      <xdr:nvSpPr>
        <xdr:cNvPr id="431" name="テキスト ボックス 430"/>
        <xdr:cNvSpPr txBox="1"/>
      </xdr:nvSpPr>
      <xdr:spPr>
        <a:xfrm>
          <a:off x="7594111" y="1288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27040</xdr:rowOff>
    </xdr:from>
    <xdr:to>
      <xdr:col>36</xdr:col>
      <xdr:colOff>165100</xdr:colOff>
      <xdr:row>76</xdr:row>
      <xdr:rowOff>128640</xdr:rowOff>
    </xdr:to>
    <xdr:sp macro="" textlink="">
      <xdr:nvSpPr>
        <xdr:cNvPr id="432" name="楕円 431"/>
        <xdr:cNvSpPr/>
      </xdr:nvSpPr>
      <xdr:spPr>
        <a:xfrm>
          <a:off x="6921500" y="130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145168</xdr:rowOff>
    </xdr:from>
    <xdr:ext cx="534377" cy="259045"/>
    <xdr:sp macro="" textlink="">
      <xdr:nvSpPr>
        <xdr:cNvPr id="433" name="テキスト ボックス 432"/>
        <xdr:cNvSpPr txBox="1"/>
      </xdr:nvSpPr>
      <xdr:spPr>
        <a:xfrm>
          <a:off x="6705111" y="1283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60" name="直線コネクタ 459"/>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1"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2" name="直線コネクタ 461"/>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3"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4" name="直線コネクタ 463"/>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171017</xdr:rowOff>
    </xdr:from>
    <xdr:to>
      <xdr:col>55</xdr:col>
      <xdr:colOff>0</xdr:colOff>
      <xdr:row>95</xdr:row>
      <xdr:rowOff>4728</xdr:rowOff>
    </xdr:to>
    <xdr:cxnSp macro="">
      <xdr:nvCxnSpPr>
        <xdr:cNvPr id="465" name="直線コネクタ 464"/>
        <xdr:cNvCxnSpPr/>
      </xdr:nvCxnSpPr>
      <xdr:spPr>
        <a:xfrm>
          <a:off x="9639300" y="16115867"/>
          <a:ext cx="838200" cy="17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6" name="土木費平均値テキスト"/>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7" name="フローチャート: 判断 466"/>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171017</xdr:rowOff>
    </xdr:from>
    <xdr:to>
      <xdr:col>50</xdr:col>
      <xdr:colOff>114300</xdr:colOff>
      <xdr:row>94</xdr:row>
      <xdr:rowOff>22298</xdr:rowOff>
    </xdr:to>
    <xdr:cxnSp macro="">
      <xdr:nvCxnSpPr>
        <xdr:cNvPr id="468" name="直線コネクタ 467"/>
        <xdr:cNvCxnSpPr/>
      </xdr:nvCxnSpPr>
      <xdr:spPr>
        <a:xfrm flipV="1">
          <a:off x="8750300" y="16115867"/>
          <a:ext cx="889000" cy="2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9" name="フローチャート: 判断 468"/>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70" name="テキスト ボックス 469"/>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22298</xdr:rowOff>
    </xdr:from>
    <xdr:to>
      <xdr:col>45</xdr:col>
      <xdr:colOff>177800</xdr:colOff>
      <xdr:row>94</xdr:row>
      <xdr:rowOff>89964</xdr:rowOff>
    </xdr:to>
    <xdr:cxnSp macro="">
      <xdr:nvCxnSpPr>
        <xdr:cNvPr id="471" name="直線コネクタ 470"/>
        <xdr:cNvCxnSpPr/>
      </xdr:nvCxnSpPr>
      <xdr:spPr>
        <a:xfrm flipV="1">
          <a:off x="7861300" y="16138598"/>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2" name="フローチャート: 判断 471"/>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3" name="テキスト ボックス 472"/>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93653</xdr:rowOff>
    </xdr:from>
    <xdr:to>
      <xdr:col>41</xdr:col>
      <xdr:colOff>50800</xdr:colOff>
      <xdr:row>94</xdr:row>
      <xdr:rowOff>89964</xdr:rowOff>
    </xdr:to>
    <xdr:cxnSp macro="">
      <xdr:nvCxnSpPr>
        <xdr:cNvPr id="474" name="直線コネクタ 473"/>
        <xdr:cNvCxnSpPr/>
      </xdr:nvCxnSpPr>
      <xdr:spPr>
        <a:xfrm>
          <a:off x="6972300" y="16038503"/>
          <a:ext cx="889000" cy="1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5" name="フローチャート: 判断 474"/>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6" name="テキスト ボックス 475"/>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7" name="フローチャート: 判断 476"/>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8" name="テキスト ボックス 477"/>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125378</xdr:rowOff>
    </xdr:from>
    <xdr:to>
      <xdr:col>55</xdr:col>
      <xdr:colOff>50800</xdr:colOff>
      <xdr:row>95</xdr:row>
      <xdr:rowOff>55528</xdr:rowOff>
    </xdr:to>
    <xdr:sp macro="" textlink="">
      <xdr:nvSpPr>
        <xdr:cNvPr id="484" name="楕円 483"/>
        <xdr:cNvSpPr/>
      </xdr:nvSpPr>
      <xdr:spPr>
        <a:xfrm>
          <a:off x="10426700" y="162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148255</xdr:rowOff>
    </xdr:from>
    <xdr:ext cx="534377" cy="259045"/>
    <xdr:sp macro="" textlink="">
      <xdr:nvSpPr>
        <xdr:cNvPr id="485" name="土木費該当値テキスト"/>
        <xdr:cNvSpPr txBox="1"/>
      </xdr:nvSpPr>
      <xdr:spPr>
        <a:xfrm>
          <a:off x="10528300" y="1609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120217</xdr:rowOff>
    </xdr:from>
    <xdr:to>
      <xdr:col>50</xdr:col>
      <xdr:colOff>165100</xdr:colOff>
      <xdr:row>94</xdr:row>
      <xdr:rowOff>50367</xdr:rowOff>
    </xdr:to>
    <xdr:sp macro="" textlink="">
      <xdr:nvSpPr>
        <xdr:cNvPr id="486" name="楕円 485"/>
        <xdr:cNvSpPr/>
      </xdr:nvSpPr>
      <xdr:spPr>
        <a:xfrm>
          <a:off x="9588500" y="160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66894</xdr:rowOff>
    </xdr:from>
    <xdr:ext cx="534377" cy="259045"/>
    <xdr:sp macro="" textlink="">
      <xdr:nvSpPr>
        <xdr:cNvPr id="487" name="テキスト ボックス 486"/>
        <xdr:cNvSpPr txBox="1"/>
      </xdr:nvSpPr>
      <xdr:spPr>
        <a:xfrm>
          <a:off x="9372111" y="1584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142948</xdr:rowOff>
    </xdr:from>
    <xdr:to>
      <xdr:col>46</xdr:col>
      <xdr:colOff>38100</xdr:colOff>
      <xdr:row>94</xdr:row>
      <xdr:rowOff>73098</xdr:rowOff>
    </xdr:to>
    <xdr:sp macro="" textlink="">
      <xdr:nvSpPr>
        <xdr:cNvPr id="488" name="楕円 487"/>
        <xdr:cNvSpPr/>
      </xdr:nvSpPr>
      <xdr:spPr>
        <a:xfrm>
          <a:off x="8699500" y="160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89625</xdr:rowOff>
    </xdr:from>
    <xdr:ext cx="534377" cy="259045"/>
    <xdr:sp macro="" textlink="">
      <xdr:nvSpPr>
        <xdr:cNvPr id="489" name="テキスト ボックス 488"/>
        <xdr:cNvSpPr txBox="1"/>
      </xdr:nvSpPr>
      <xdr:spPr>
        <a:xfrm>
          <a:off x="8483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39164</xdr:rowOff>
    </xdr:from>
    <xdr:to>
      <xdr:col>41</xdr:col>
      <xdr:colOff>101600</xdr:colOff>
      <xdr:row>94</xdr:row>
      <xdr:rowOff>140764</xdr:rowOff>
    </xdr:to>
    <xdr:sp macro="" textlink="">
      <xdr:nvSpPr>
        <xdr:cNvPr id="490" name="楕円 489"/>
        <xdr:cNvSpPr/>
      </xdr:nvSpPr>
      <xdr:spPr>
        <a:xfrm>
          <a:off x="7810500" y="1615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157291</xdr:rowOff>
    </xdr:from>
    <xdr:ext cx="534377" cy="259045"/>
    <xdr:sp macro="" textlink="">
      <xdr:nvSpPr>
        <xdr:cNvPr id="491" name="テキスト ボックス 490"/>
        <xdr:cNvSpPr txBox="1"/>
      </xdr:nvSpPr>
      <xdr:spPr>
        <a:xfrm>
          <a:off x="7594111" y="1593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42853</xdr:rowOff>
    </xdr:from>
    <xdr:to>
      <xdr:col>36</xdr:col>
      <xdr:colOff>165100</xdr:colOff>
      <xdr:row>93</xdr:row>
      <xdr:rowOff>144453</xdr:rowOff>
    </xdr:to>
    <xdr:sp macro="" textlink="">
      <xdr:nvSpPr>
        <xdr:cNvPr id="492" name="楕円 491"/>
        <xdr:cNvSpPr/>
      </xdr:nvSpPr>
      <xdr:spPr>
        <a:xfrm>
          <a:off x="6921500" y="1598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160980</xdr:rowOff>
    </xdr:from>
    <xdr:ext cx="534377" cy="259045"/>
    <xdr:sp macro="" textlink="">
      <xdr:nvSpPr>
        <xdr:cNvPr id="493" name="テキスト ボックス 492"/>
        <xdr:cNvSpPr txBox="1"/>
      </xdr:nvSpPr>
      <xdr:spPr>
        <a:xfrm>
          <a:off x="6705111" y="1576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6" name="直線コネクタ 515"/>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7"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8" name="直線コネクタ 517"/>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9"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20" name="直線コネクタ 519"/>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2494</xdr:rowOff>
    </xdr:from>
    <xdr:to>
      <xdr:col>85</xdr:col>
      <xdr:colOff>127000</xdr:colOff>
      <xdr:row>34</xdr:row>
      <xdr:rowOff>156754</xdr:rowOff>
    </xdr:to>
    <xdr:cxnSp macro="">
      <xdr:nvCxnSpPr>
        <xdr:cNvPr id="521" name="直線コネクタ 520"/>
        <xdr:cNvCxnSpPr/>
      </xdr:nvCxnSpPr>
      <xdr:spPr>
        <a:xfrm flipV="1">
          <a:off x="15481300" y="5831794"/>
          <a:ext cx="838200" cy="15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2" name="消防費平均値テキスト"/>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3" name="フローチャート: 判断 522"/>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156754</xdr:rowOff>
    </xdr:from>
    <xdr:to>
      <xdr:col>81</xdr:col>
      <xdr:colOff>50800</xdr:colOff>
      <xdr:row>35</xdr:row>
      <xdr:rowOff>68971</xdr:rowOff>
    </xdr:to>
    <xdr:cxnSp macro="">
      <xdr:nvCxnSpPr>
        <xdr:cNvPr id="524" name="直線コネクタ 523"/>
        <xdr:cNvCxnSpPr/>
      </xdr:nvCxnSpPr>
      <xdr:spPr>
        <a:xfrm flipV="1">
          <a:off x="14592300" y="5986054"/>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5" name="フローチャート: 判断 524"/>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6" name="テキスト ボックス 525"/>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124795</xdr:rowOff>
    </xdr:from>
    <xdr:to>
      <xdr:col>76</xdr:col>
      <xdr:colOff>114300</xdr:colOff>
      <xdr:row>35</xdr:row>
      <xdr:rowOff>68971</xdr:rowOff>
    </xdr:to>
    <xdr:cxnSp macro="">
      <xdr:nvCxnSpPr>
        <xdr:cNvPr id="527" name="直線コネクタ 526"/>
        <xdr:cNvCxnSpPr/>
      </xdr:nvCxnSpPr>
      <xdr:spPr>
        <a:xfrm>
          <a:off x="13703300" y="5439745"/>
          <a:ext cx="889000" cy="62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8" name="フローチャート: 判断 527"/>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9" name="テキスト ボックス 528"/>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124795</xdr:rowOff>
    </xdr:from>
    <xdr:to>
      <xdr:col>71</xdr:col>
      <xdr:colOff>177800</xdr:colOff>
      <xdr:row>34</xdr:row>
      <xdr:rowOff>104861</xdr:rowOff>
    </xdr:to>
    <xdr:cxnSp macro="">
      <xdr:nvCxnSpPr>
        <xdr:cNvPr id="530" name="直線コネクタ 529"/>
        <xdr:cNvCxnSpPr/>
      </xdr:nvCxnSpPr>
      <xdr:spPr>
        <a:xfrm flipV="1">
          <a:off x="12814300" y="5439745"/>
          <a:ext cx="889000" cy="49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1" name="フローチャート: 判断 530"/>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32" name="テキスト ボックス 531"/>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3" name="フローチャート: 判断 532"/>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84015</xdr:rowOff>
    </xdr:from>
    <xdr:ext cx="534377" cy="259045"/>
    <xdr:sp macro="" textlink="">
      <xdr:nvSpPr>
        <xdr:cNvPr id="534" name="テキスト ボックス 533"/>
        <xdr:cNvSpPr txBox="1"/>
      </xdr:nvSpPr>
      <xdr:spPr>
        <a:xfrm>
          <a:off x="12547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123144</xdr:rowOff>
    </xdr:from>
    <xdr:to>
      <xdr:col>85</xdr:col>
      <xdr:colOff>177800</xdr:colOff>
      <xdr:row>34</xdr:row>
      <xdr:rowOff>53294</xdr:rowOff>
    </xdr:to>
    <xdr:sp macro="" textlink="">
      <xdr:nvSpPr>
        <xdr:cNvPr id="540" name="楕円 539"/>
        <xdr:cNvSpPr/>
      </xdr:nvSpPr>
      <xdr:spPr>
        <a:xfrm>
          <a:off x="16268700" y="57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146021</xdr:rowOff>
    </xdr:from>
    <xdr:ext cx="534377" cy="259045"/>
    <xdr:sp macro="" textlink="">
      <xdr:nvSpPr>
        <xdr:cNvPr id="541" name="消防費該当値テキスト"/>
        <xdr:cNvSpPr txBox="1"/>
      </xdr:nvSpPr>
      <xdr:spPr>
        <a:xfrm>
          <a:off x="16370300" y="563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105954</xdr:rowOff>
    </xdr:from>
    <xdr:to>
      <xdr:col>81</xdr:col>
      <xdr:colOff>101600</xdr:colOff>
      <xdr:row>35</xdr:row>
      <xdr:rowOff>36104</xdr:rowOff>
    </xdr:to>
    <xdr:sp macro="" textlink="">
      <xdr:nvSpPr>
        <xdr:cNvPr id="542" name="楕円 541"/>
        <xdr:cNvSpPr/>
      </xdr:nvSpPr>
      <xdr:spPr>
        <a:xfrm>
          <a:off x="15430500" y="59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52631</xdr:rowOff>
    </xdr:from>
    <xdr:ext cx="534377" cy="259045"/>
    <xdr:sp macro="" textlink="">
      <xdr:nvSpPr>
        <xdr:cNvPr id="543" name="テキスト ボックス 542"/>
        <xdr:cNvSpPr txBox="1"/>
      </xdr:nvSpPr>
      <xdr:spPr>
        <a:xfrm>
          <a:off x="15214111" y="571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18171</xdr:rowOff>
    </xdr:from>
    <xdr:to>
      <xdr:col>76</xdr:col>
      <xdr:colOff>165100</xdr:colOff>
      <xdr:row>35</xdr:row>
      <xdr:rowOff>119771</xdr:rowOff>
    </xdr:to>
    <xdr:sp macro="" textlink="">
      <xdr:nvSpPr>
        <xdr:cNvPr id="544" name="楕円 543"/>
        <xdr:cNvSpPr/>
      </xdr:nvSpPr>
      <xdr:spPr>
        <a:xfrm>
          <a:off x="14541500" y="60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136298</xdr:rowOff>
    </xdr:from>
    <xdr:ext cx="534377" cy="259045"/>
    <xdr:sp macro="" textlink="">
      <xdr:nvSpPr>
        <xdr:cNvPr id="545" name="テキスト ボックス 544"/>
        <xdr:cNvSpPr txBox="1"/>
      </xdr:nvSpPr>
      <xdr:spPr>
        <a:xfrm>
          <a:off x="14325111" y="579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73995</xdr:rowOff>
    </xdr:from>
    <xdr:to>
      <xdr:col>72</xdr:col>
      <xdr:colOff>38100</xdr:colOff>
      <xdr:row>32</xdr:row>
      <xdr:rowOff>4145</xdr:rowOff>
    </xdr:to>
    <xdr:sp macro="" textlink="">
      <xdr:nvSpPr>
        <xdr:cNvPr id="546" name="楕円 545"/>
        <xdr:cNvSpPr/>
      </xdr:nvSpPr>
      <xdr:spPr>
        <a:xfrm>
          <a:off x="13652500" y="53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20672</xdr:rowOff>
    </xdr:from>
    <xdr:ext cx="534377" cy="259045"/>
    <xdr:sp macro="" textlink="">
      <xdr:nvSpPr>
        <xdr:cNvPr id="547" name="テキスト ボックス 546"/>
        <xdr:cNvSpPr txBox="1"/>
      </xdr:nvSpPr>
      <xdr:spPr>
        <a:xfrm>
          <a:off x="13436111" y="51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54061</xdr:rowOff>
    </xdr:from>
    <xdr:to>
      <xdr:col>67</xdr:col>
      <xdr:colOff>101600</xdr:colOff>
      <xdr:row>34</xdr:row>
      <xdr:rowOff>155661</xdr:rowOff>
    </xdr:to>
    <xdr:sp macro="" textlink="">
      <xdr:nvSpPr>
        <xdr:cNvPr id="548" name="楕円 547"/>
        <xdr:cNvSpPr/>
      </xdr:nvSpPr>
      <xdr:spPr>
        <a:xfrm>
          <a:off x="12763500" y="58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738</xdr:rowOff>
    </xdr:from>
    <xdr:ext cx="534377" cy="259045"/>
    <xdr:sp macro="" textlink="">
      <xdr:nvSpPr>
        <xdr:cNvPr id="549" name="テキスト ボックス 548"/>
        <xdr:cNvSpPr txBox="1"/>
      </xdr:nvSpPr>
      <xdr:spPr>
        <a:xfrm>
          <a:off x="12547111" y="565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6" name="直線コネクタ 575"/>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7"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8" name="直線コネクタ 577"/>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9"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0" name="直線コネクタ 579"/>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166577</xdr:rowOff>
    </xdr:from>
    <xdr:to>
      <xdr:col>85</xdr:col>
      <xdr:colOff>127000</xdr:colOff>
      <xdr:row>57</xdr:row>
      <xdr:rowOff>25737</xdr:rowOff>
    </xdr:to>
    <xdr:cxnSp macro="">
      <xdr:nvCxnSpPr>
        <xdr:cNvPr id="581" name="直線コネクタ 580"/>
        <xdr:cNvCxnSpPr/>
      </xdr:nvCxnSpPr>
      <xdr:spPr>
        <a:xfrm>
          <a:off x="15481300" y="9596327"/>
          <a:ext cx="838200" cy="20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2" name="教育費平均値テキスト"/>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3" name="フローチャート: 判断 582"/>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166577</xdr:rowOff>
    </xdr:from>
    <xdr:to>
      <xdr:col>81</xdr:col>
      <xdr:colOff>50800</xdr:colOff>
      <xdr:row>57</xdr:row>
      <xdr:rowOff>168732</xdr:rowOff>
    </xdr:to>
    <xdr:cxnSp macro="">
      <xdr:nvCxnSpPr>
        <xdr:cNvPr id="584" name="直線コネクタ 583"/>
        <xdr:cNvCxnSpPr/>
      </xdr:nvCxnSpPr>
      <xdr:spPr>
        <a:xfrm flipV="1">
          <a:off x="14592300" y="9596327"/>
          <a:ext cx="889000" cy="34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5" name="フローチャート: 判断 584"/>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6" name="テキスト ボックス 585"/>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2344</xdr:rowOff>
    </xdr:from>
    <xdr:to>
      <xdr:col>76</xdr:col>
      <xdr:colOff>114300</xdr:colOff>
      <xdr:row>57</xdr:row>
      <xdr:rowOff>168732</xdr:rowOff>
    </xdr:to>
    <xdr:cxnSp macro="">
      <xdr:nvCxnSpPr>
        <xdr:cNvPr id="587" name="直線コネクタ 586"/>
        <xdr:cNvCxnSpPr/>
      </xdr:nvCxnSpPr>
      <xdr:spPr>
        <a:xfrm>
          <a:off x="13703300" y="9774994"/>
          <a:ext cx="889000" cy="16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8" name="フローチャート: 判断 587"/>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9" name="テキスト ボックス 588"/>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94514</xdr:rowOff>
    </xdr:from>
    <xdr:to>
      <xdr:col>71</xdr:col>
      <xdr:colOff>177800</xdr:colOff>
      <xdr:row>57</xdr:row>
      <xdr:rowOff>2344</xdr:rowOff>
    </xdr:to>
    <xdr:cxnSp macro="">
      <xdr:nvCxnSpPr>
        <xdr:cNvPr id="590" name="直線コネクタ 589"/>
        <xdr:cNvCxnSpPr/>
      </xdr:nvCxnSpPr>
      <xdr:spPr>
        <a:xfrm>
          <a:off x="12814300" y="9695714"/>
          <a:ext cx="889000" cy="7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1" name="フローチャート: 判断 590"/>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2" name="テキスト ボックス 591"/>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3" name="フローチャート: 判断 592"/>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4" name="テキスト ボックス 593"/>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146387</xdr:rowOff>
    </xdr:from>
    <xdr:to>
      <xdr:col>85</xdr:col>
      <xdr:colOff>177800</xdr:colOff>
      <xdr:row>57</xdr:row>
      <xdr:rowOff>76537</xdr:rowOff>
    </xdr:to>
    <xdr:sp macro="" textlink="">
      <xdr:nvSpPr>
        <xdr:cNvPr id="600" name="楕円 599"/>
        <xdr:cNvSpPr/>
      </xdr:nvSpPr>
      <xdr:spPr>
        <a:xfrm>
          <a:off x="16268700" y="97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169264</xdr:rowOff>
    </xdr:from>
    <xdr:ext cx="534377" cy="259045"/>
    <xdr:sp macro="" textlink="">
      <xdr:nvSpPr>
        <xdr:cNvPr id="601" name="教育費該当値テキスト"/>
        <xdr:cNvSpPr txBox="1"/>
      </xdr:nvSpPr>
      <xdr:spPr>
        <a:xfrm>
          <a:off x="16370300" y="959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115777</xdr:rowOff>
    </xdr:from>
    <xdr:to>
      <xdr:col>81</xdr:col>
      <xdr:colOff>101600</xdr:colOff>
      <xdr:row>56</xdr:row>
      <xdr:rowOff>45927</xdr:rowOff>
    </xdr:to>
    <xdr:sp macro="" textlink="">
      <xdr:nvSpPr>
        <xdr:cNvPr id="602" name="楕円 601"/>
        <xdr:cNvSpPr/>
      </xdr:nvSpPr>
      <xdr:spPr>
        <a:xfrm>
          <a:off x="15430500" y="954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62454</xdr:rowOff>
    </xdr:from>
    <xdr:ext cx="534377" cy="259045"/>
    <xdr:sp macro="" textlink="">
      <xdr:nvSpPr>
        <xdr:cNvPr id="603" name="テキスト ボックス 602"/>
        <xdr:cNvSpPr txBox="1"/>
      </xdr:nvSpPr>
      <xdr:spPr>
        <a:xfrm>
          <a:off x="15214111" y="932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117932</xdr:rowOff>
    </xdr:from>
    <xdr:to>
      <xdr:col>76</xdr:col>
      <xdr:colOff>165100</xdr:colOff>
      <xdr:row>58</xdr:row>
      <xdr:rowOff>48082</xdr:rowOff>
    </xdr:to>
    <xdr:sp macro="" textlink="">
      <xdr:nvSpPr>
        <xdr:cNvPr id="604" name="楕円 603"/>
        <xdr:cNvSpPr/>
      </xdr:nvSpPr>
      <xdr:spPr>
        <a:xfrm>
          <a:off x="14541500" y="98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39209</xdr:rowOff>
    </xdr:from>
    <xdr:ext cx="534377" cy="259045"/>
    <xdr:sp macro="" textlink="">
      <xdr:nvSpPr>
        <xdr:cNvPr id="605" name="テキスト ボックス 604"/>
        <xdr:cNvSpPr txBox="1"/>
      </xdr:nvSpPr>
      <xdr:spPr>
        <a:xfrm>
          <a:off x="14325111" y="99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122994</xdr:rowOff>
    </xdr:from>
    <xdr:to>
      <xdr:col>72</xdr:col>
      <xdr:colOff>38100</xdr:colOff>
      <xdr:row>57</xdr:row>
      <xdr:rowOff>53144</xdr:rowOff>
    </xdr:to>
    <xdr:sp macro="" textlink="">
      <xdr:nvSpPr>
        <xdr:cNvPr id="606" name="楕円 605"/>
        <xdr:cNvSpPr/>
      </xdr:nvSpPr>
      <xdr:spPr>
        <a:xfrm>
          <a:off x="13652500" y="97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69671</xdr:rowOff>
    </xdr:from>
    <xdr:ext cx="534377" cy="259045"/>
    <xdr:sp macro="" textlink="">
      <xdr:nvSpPr>
        <xdr:cNvPr id="607" name="テキスト ボックス 606"/>
        <xdr:cNvSpPr txBox="1"/>
      </xdr:nvSpPr>
      <xdr:spPr>
        <a:xfrm>
          <a:off x="13436111" y="94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43714</xdr:rowOff>
    </xdr:from>
    <xdr:to>
      <xdr:col>67</xdr:col>
      <xdr:colOff>101600</xdr:colOff>
      <xdr:row>56</xdr:row>
      <xdr:rowOff>145314</xdr:rowOff>
    </xdr:to>
    <xdr:sp macro="" textlink="">
      <xdr:nvSpPr>
        <xdr:cNvPr id="608" name="楕円 607"/>
        <xdr:cNvSpPr/>
      </xdr:nvSpPr>
      <xdr:spPr>
        <a:xfrm>
          <a:off x="12763500" y="9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161841</xdr:rowOff>
    </xdr:from>
    <xdr:ext cx="534377" cy="259045"/>
    <xdr:sp macro="" textlink="">
      <xdr:nvSpPr>
        <xdr:cNvPr id="609" name="テキスト ボックス 608"/>
        <xdr:cNvSpPr txBox="1"/>
      </xdr:nvSpPr>
      <xdr:spPr>
        <a:xfrm>
          <a:off x="12547111" y="942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1" name="テキスト ボックス 63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5" name="直線コネクタ 634"/>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8"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9" name="直線コネクタ 638"/>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22623</xdr:rowOff>
    </xdr:from>
    <xdr:to>
      <xdr:col>85</xdr:col>
      <xdr:colOff>127000</xdr:colOff>
      <xdr:row>79</xdr:row>
      <xdr:rowOff>75626</xdr:rowOff>
    </xdr:to>
    <xdr:cxnSp macro="">
      <xdr:nvCxnSpPr>
        <xdr:cNvPr id="640" name="直線コネクタ 639"/>
        <xdr:cNvCxnSpPr/>
      </xdr:nvCxnSpPr>
      <xdr:spPr>
        <a:xfrm>
          <a:off x="15481300" y="13567173"/>
          <a:ext cx="838200" cy="5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1" name="災害復旧費平均値テキスト"/>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2" name="フローチャート: 判断 641"/>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22623</xdr:rowOff>
    </xdr:from>
    <xdr:to>
      <xdr:col>81</xdr:col>
      <xdr:colOff>50800</xdr:colOff>
      <xdr:row>79</xdr:row>
      <xdr:rowOff>98879</xdr:rowOff>
    </xdr:to>
    <xdr:cxnSp macro="">
      <xdr:nvCxnSpPr>
        <xdr:cNvPr id="643" name="直線コネクタ 642"/>
        <xdr:cNvCxnSpPr/>
      </xdr:nvCxnSpPr>
      <xdr:spPr>
        <a:xfrm flipV="1">
          <a:off x="14592300" y="13567173"/>
          <a:ext cx="889000" cy="7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4" name="フローチャート: 判断 643"/>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5" name="テキスト ボックス 644"/>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6" name="直線コネクタ 645"/>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7" name="フローチャート: 判断 646"/>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8" name="テキスト ボックス 647"/>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9" name="直線コネクタ 648"/>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50" name="フローチャート: 判断 649"/>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1" name="テキスト ボックス 650"/>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2" name="フローチャート: 判断 651"/>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3" name="テキスト ボックス 652"/>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24826</xdr:rowOff>
    </xdr:from>
    <xdr:to>
      <xdr:col>85</xdr:col>
      <xdr:colOff>177800</xdr:colOff>
      <xdr:row>79</xdr:row>
      <xdr:rowOff>126426</xdr:rowOff>
    </xdr:to>
    <xdr:sp macro="" textlink="">
      <xdr:nvSpPr>
        <xdr:cNvPr id="659" name="楕円 658"/>
        <xdr:cNvSpPr/>
      </xdr:nvSpPr>
      <xdr:spPr>
        <a:xfrm>
          <a:off x="16268700" y="1356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111203</xdr:rowOff>
    </xdr:from>
    <xdr:ext cx="378565" cy="259045"/>
    <xdr:sp macro="" textlink="">
      <xdr:nvSpPr>
        <xdr:cNvPr id="660" name="災害復旧費該当値テキスト"/>
        <xdr:cNvSpPr txBox="1"/>
      </xdr:nvSpPr>
      <xdr:spPr>
        <a:xfrm>
          <a:off x="16370300" y="13484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143273</xdr:rowOff>
    </xdr:from>
    <xdr:to>
      <xdr:col>81</xdr:col>
      <xdr:colOff>101600</xdr:colOff>
      <xdr:row>79</xdr:row>
      <xdr:rowOff>73423</xdr:rowOff>
    </xdr:to>
    <xdr:sp macro="" textlink="">
      <xdr:nvSpPr>
        <xdr:cNvPr id="661" name="楕円 660"/>
        <xdr:cNvSpPr/>
      </xdr:nvSpPr>
      <xdr:spPr>
        <a:xfrm>
          <a:off x="15430500" y="1351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64550</xdr:rowOff>
    </xdr:from>
    <xdr:ext cx="469744" cy="259045"/>
    <xdr:sp macro="" textlink="">
      <xdr:nvSpPr>
        <xdr:cNvPr id="662" name="テキスト ボックス 661"/>
        <xdr:cNvSpPr txBox="1"/>
      </xdr:nvSpPr>
      <xdr:spPr>
        <a:xfrm>
          <a:off x="15246428" y="1360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3" name="楕円 662"/>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4" name="テキスト ボックス 663"/>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5" name="楕円 664"/>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6" name="テキスト ボックス 665"/>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7" name="楕円 666"/>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8" name="テキスト ボックス 667"/>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2" name="直線コネクタ 691"/>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3"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4" name="直線コネクタ 693"/>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5"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6" name="直線コネクタ 695"/>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97447</xdr:rowOff>
    </xdr:from>
    <xdr:to>
      <xdr:col>85</xdr:col>
      <xdr:colOff>127000</xdr:colOff>
      <xdr:row>95</xdr:row>
      <xdr:rowOff>138049</xdr:rowOff>
    </xdr:to>
    <xdr:cxnSp macro="">
      <xdr:nvCxnSpPr>
        <xdr:cNvPr id="697" name="直線コネクタ 696"/>
        <xdr:cNvCxnSpPr/>
      </xdr:nvCxnSpPr>
      <xdr:spPr>
        <a:xfrm flipV="1">
          <a:off x="15481300" y="16385197"/>
          <a:ext cx="838200" cy="4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8" name="公債費平均値テキスト"/>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9" name="フローチャート: 判断 698"/>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138049</xdr:rowOff>
    </xdr:from>
    <xdr:to>
      <xdr:col>81</xdr:col>
      <xdr:colOff>50800</xdr:colOff>
      <xdr:row>96</xdr:row>
      <xdr:rowOff>27560</xdr:rowOff>
    </xdr:to>
    <xdr:cxnSp macro="">
      <xdr:nvCxnSpPr>
        <xdr:cNvPr id="700" name="直線コネクタ 699"/>
        <xdr:cNvCxnSpPr/>
      </xdr:nvCxnSpPr>
      <xdr:spPr>
        <a:xfrm flipV="1">
          <a:off x="14592300" y="1642579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1" name="フローチャート: 判断 700"/>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2" name="テキスト ボックス 701"/>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27560</xdr:rowOff>
    </xdr:from>
    <xdr:to>
      <xdr:col>76</xdr:col>
      <xdr:colOff>114300</xdr:colOff>
      <xdr:row>96</xdr:row>
      <xdr:rowOff>43396</xdr:rowOff>
    </xdr:to>
    <xdr:cxnSp macro="">
      <xdr:nvCxnSpPr>
        <xdr:cNvPr id="703" name="直線コネクタ 702"/>
        <xdr:cNvCxnSpPr/>
      </xdr:nvCxnSpPr>
      <xdr:spPr>
        <a:xfrm flipV="1">
          <a:off x="13703300" y="16486760"/>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4" name="フローチャート: 判断 703"/>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5" name="テキスト ボックス 704"/>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43396</xdr:rowOff>
    </xdr:from>
    <xdr:to>
      <xdr:col>71</xdr:col>
      <xdr:colOff>177800</xdr:colOff>
      <xdr:row>96</xdr:row>
      <xdr:rowOff>74333</xdr:rowOff>
    </xdr:to>
    <xdr:cxnSp macro="">
      <xdr:nvCxnSpPr>
        <xdr:cNvPr id="706" name="直線コネクタ 705"/>
        <xdr:cNvCxnSpPr/>
      </xdr:nvCxnSpPr>
      <xdr:spPr>
        <a:xfrm flipV="1">
          <a:off x="12814300" y="16502596"/>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7" name="フローチャート: 判断 706"/>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8" name="テキスト ボックス 707"/>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9" name="フローチャート: 判断 708"/>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10" name="テキスト ボックス 709"/>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46647</xdr:rowOff>
    </xdr:from>
    <xdr:to>
      <xdr:col>85</xdr:col>
      <xdr:colOff>177800</xdr:colOff>
      <xdr:row>95</xdr:row>
      <xdr:rowOff>148247</xdr:rowOff>
    </xdr:to>
    <xdr:sp macro="" textlink="">
      <xdr:nvSpPr>
        <xdr:cNvPr id="716" name="楕円 715"/>
        <xdr:cNvSpPr/>
      </xdr:nvSpPr>
      <xdr:spPr>
        <a:xfrm>
          <a:off x="16268700" y="1633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25074</xdr:rowOff>
    </xdr:from>
    <xdr:ext cx="534377" cy="259045"/>
    <xdr:sp macro="" textlink="">
      <xdr:nvSpPr>
        <xdr:cNvPr id="717" name="公債費該当値テキスト"/>
        <xdr:cNvSpPr txBox="1"/>
      </xdr:nvSpPr>
      <xdr:spPr>
        <a:xfrm>
          <a:off x="16370300" y="1631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87249</xdr:rowOff>
    </xdr:from>
    <xdr:to>
      <xdr:col>81</xdr:col>
      <xdr:colOff>101600</xdr:colOff>
      <xdr:row>96</xdr:row>
      <xdr:rowOff>17399</xdr:rowOff>
    </xdr:to>
    <xdr:sp macro="" textlink="">
      <xdr:nvSpPr>
        <xdr:cNvPr id="718" name="楕円 717"/>
        <xdr:cNvSpPr/>
      </xdr:nvSpPr>
      <xdr:spPr>
        <a:xfrm>
          <a:off x="15430500" y="163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8526</xdr:rowOff>
    </xdr:from>
    <xdr:ext cx="534377" cy="259045"/>
    <xdr:sp macro="" textlink="">
      <xdr:nvSpPr>
        <xdr:cNvPr id="719" name="テキスト ボックス 718"/>
        <xdr:cNvSpPr txBox="1"/>
      </xdr:nvSpPr>
      <xdr:spPr>
        <a:xfrm>
          <a:off x="15214111" y="1646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148210</xdr:rowOff>
    </xdr:from>
    <xdr:to>
      <xdr:col>76</xdr:col>
      <xdr:colOff>165100</xdr:colOff>
      <xdr:row>96</xdr:row>
      <xdr:rowOff>78360</xdr:rowOff>
    </xdr:to>
    <xdr:sp macro="" textlink="">
      <xdr:nvSpPr>
        <xdr:cNvPr id="720" name="楕円 719"/>
        <xdr:cNvSpPr/>
      </xdr:nvSpPr>
      <xdr:spPr>
        <a:xfrm>
          <a:off x="14541500" y="164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69487</xdr:rowOff>
    </xdr:from>
    <xdr:ext cx="534377" cy="259045"/>
    <xdr:sp macro="" textlink="">
      <xdr:nvSpPr>
        <xdr:cNvPr id="721" name="テキスト ボックス 720"/>
        <xdr:cNvSpPr txBox="1"/>
      </xdr:nvSpPr>
      <xdr:spPr>
        <a:xfrm>
          <a:off x="14325111" y="1652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164046</xdr:rowOff>
    </xdr:from>
    <xdr:to>
      <xdr:col>72</xdr:col>
      <xdr:colOff>38100</xdr:colOff>
      <xdr:row>96</xdr:row>
      <xdr:rowOff>94196</xdr:rowOff>
    </xdr:to>
    <xdr:sp macro="" textlink="">
      <xdr:nvSpPr>
        <xdr:cNvPr id="722" name="楕円 721"/>
        <xdr:cNvSpPr/>
      </xdr:nvSpPr>
      <xdr:spPr>
        <a:xfrm>
          <a:off x="13652500" y="164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85323</xdr:rowOff>
    </xdr:from>
    <xdr:ext cx="534377" cy="259045"/>
    <xdr:sp macro="" textlink="">
      <xdr:nvSpPr>
        <xdr:cNvPr id="723" name="テキスト ボックス 722"/>
        <xdr:cNvSpPr txBox="1"/>
      </xdr:nvSpPr>
      <xdr:spPr>
        <a:xfrm>
          <a:off x="13436111" y="1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23533</xdr:rowOff>
    </xdr:from>
    <xdr:to>
      <xdr:col>67</xdr:col>
      <xdr:colOff>101600</xdr:colOff>
      <xdr:row>96</xdr:row>
      <xdr:rowOff>125133</xdr:rowOff>
    </xdr:to>
    <xdr:sp macro="" textlink="">
      <xdr:nvSpPr>
        <xdr:cNvPr id="724" name="楕円 723"/>
        <xdr:cNvSpPr/>
      </xdr:nvSpPr>
      <xdr:spPr>
        <a:xfrm>
          <a:off x="12763500" y="1648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116260</xdr:rowOff>
    </xdr:from>
    <xdr:ext cx="534377" cy="259045"/>
    <xdr:sp macro="" textlink="">
      <xdr:nvSpPr>
        <xdr:cNvPr id="725" name="テキスト ボックス 724"/>
        <xdr:cNvSpPr txBox="1"/>
      </xdr:nvSpPr>
      <xdr:spPr>
        <a:xfrm>
          <a:off x="12547111" y="1657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9" name="直線コネクタ 748"/>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0"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2"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3" name="直線コネクタ 752"/>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5"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6" name="フローチャート: 判断 755"/>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8" name="フローチャート: 判断 757"/>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9" name="テキスト ボックス 758"/>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1" name="フローチャート: 判断 760"/>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2" name="テキスト ボックス 761"/>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4" name="フローチャート: 判断 763"/>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5" name="テキスト ボックス 764"/>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6" name="フローチャート: 判断 765"/>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7" name="テキスト ボックス 766"/>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4"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3" name="直線コネクタ 79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4" name="テキスト ボックス 79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7" name="直線コネクタ 79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8" name="テキスト ボックス 797"/>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2" name="直線コネクタ 801"/>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5"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6" name="直線コネクタ 805"/>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7" name="直線コネクタ 806"/>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8"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9" name="フローチャート: 判断 808"/>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0" name="直線コネクタ 809"/>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1" name="フローチャート: 判断 810"/>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2" name="テキスト ボックス 81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3" name="直線コネクタ 812"/>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4" name="フローチャート: 判断 813"/>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5" name="テキスト ボックス 814"/>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6" name="直線コネクタ 815"/>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7" name="フローチャート: 判断 816"/>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8" name="テキスト ボックス 817"/>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9" name="フローチャート: 判断 818"/>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0" name="テキスト ボックス 819"/>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6" name="楕円 825"/>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7"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8" name="楕円 827"/>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9" name="テキスト ボックス 828"/>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0" name="楕円 829"/>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1" name="テキスト ボックス 830"/>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2" name="楕円 831"/>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3" name="テキスト ボックス 832"/>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4" name="楕円 833"/>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5" name="テキスト ボックス 834"/>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目的別歳出決算額で最も大きい金額は総務費の</a:t>
          </a:r>
          <a:r>
            <a:rPr kumimoji="1" lang="en-US" altLang="ja-JP" sz="1100">
              <a:solidFill>
                <a:schemeClr val="dk1"/>
              </a:solidFill>
              <a:effectLst/>
              <a:latin typeface="+mn-lt"/>
              <a:ea typeface="+mn-ea"/>
              <a:cs typeface="+mn-cs"/>
            </a:rPr>
            <a:t>221,231</a:t>
          </a:r>
          <a:r>
            <a:rPr kumimoji="1" lang="ja-JP" altLang="ja-JP" sz="1100">
              <a:solidFill>
                <a:schemeClr val="dk1"/>
              </a:solidFill>
              <a:effectLst/>
              <a:latin typeface="+mn-lt"/>
              <a:ea typeface="+mn-ea"/>
              <a:cs typeface="+mn-cs"/>
            </a:rPr>
            <a:t>円であり、前年比</a:t>
          </a:r>
          <a:r>
            <a:rPr kumimoji="1" lang="en-US" altLang="ja-JP" sz="1100">
              <a:solidFill>
                <a:schemeClr val="dk1"/>
              </a:solidFill>
              <a:effectLst/>
              <a:latin typeface="+mn-lt"/>
              <a:ea typeface="+mn-ea"/>
              <a:cs typeface="+mn-cs"/>
            </a:rPr>
            <a:t>231,662</a:t>
          </a:r>
          <a:r>
            <a:rPr kumimoji="1" lang="ja-JP" altLang="ja-JP" sz="1100">
              <a:solidFill>
                <a:schemeClr val="dk1"/>
              </a:solidFill>
              <a:effectLst/>
              <a:latin typeface="+mn-lt"/>
              <a:ea typeface="+mn-ea"/>
              <a:cs typeface="+mn-cs"/>
            </a:rPr>
            <a:t>円減少している。これは、新庁舎整備事業の完了及び新型コロナウイルス感染症の落ち着きによるものである。民生費については</a:t>
          </a:r>
          <a:r>
            <a:rPr kumimoji="1" lang="en-US" altLang="ja-JP" sz="1100">
              <a:solidFill>
                <a:schemeClr val="dk1"/>
              </a:solidFill>
              <a:effectLst/>
              <a:latin typeface="+mn-lt"/>
              <a:ea typeface="+mn-ea"/>
              <a:cs typeface="+mn-cs"/>
            </a:rPr>
            <a:t>194,211</a:t>
          </a:r>
          <a:r>
            <a:rPr kumimoji="1" lang="ja-JP" altLang="ja-JP" sz="1100">
              <a:solidFill>
                <a:schemeClr val="dk1"/>
              </a:solidFill>
              <a:effectLst/>
              <a:latin typeface="+mn-lt"/>
              <a:ea typeface="+mn-ea"/>
              <a:cs typeface="+mn-cs"/>
            </a:rPr>
            <a:t>円であり、前年比</a:t>
          </a:r>
          <a:r>
            <a:rPr kumimoji="1" lang="en-US" altLang="ja-JP" sz="1100">
              <a:solidFill>
                <a:schemeClr val="dk1"/>
              </a:solidFill>
              <a:effectLst/>
              <a:latin typeface="+mn-lt"/>
              <a:ea typeface="+mn-ea"/>
              <a:cs typeface="+mn-cs"/>
            </a:rPr>
            <a:t>29,769</a:t>
          </a:r>
          <a:r>
            <a:rPr kumimoji="1" lang="ja-JP" altLang="ja-JP" sz="1100">
              <a:solidFill>
                <a:schemeClr val="dk1"/>
              </a:solidFill>
              <a:effectLst/>
              <a:latin typeface="+mn-lt"/>
              <a:ea typeface="+mn-ea"/>
              <a:cs typeface="+mn-cs"/>
            </a:rPr>
            <a:t>円増加している。これは保育所等整備事業及び児童センター給食事業によるものである。商工費については、新型コロナウイルス感染症対応地方創生臨時交付金事業により、前年比</a:t>
          </a:r>
          <a:r>
            <a:rPr kumimoji="1" lang="en-US" altLang="ja-JP" sz="1100">
              <a:solidFill>
                <a:schemeClr val="dk1"/>
              </a:solidFill>
              <a:effectLst/>
              <a:latin typeface="+mn-lt"/>
              <a:ea typeface="+mn-ea"/>
              <a:cs typeface="+mn-cs"/>
            </a:rPr>
            <a:t>13,447</a:t>
          </a:r>
          <a:r>
            <a:rPr kumimoji="1" lang="ja-JP" altLang="ja-JP" sz="1100">
              <a:solidFill>
                <a:schemeClr val="dk1"/>
              </a:solidFill>
              <a:effectLst/>
              <a:latin typeface="+mn-lt"/>
              <a:ea typeface="+mn-ea"/>
              <a:cs typeface="+mn-cs"/>
            </a:rPr>
            <a:t>円の増となった。また、教育費については、学校給食共同調理場整備等事業の完了により前年比</a:t>
          </a:r>
          <a:r>
            <a:rPr kumimoji="1" lang="en-US" altLang="ja-JP" sz="1100">
              <a:solidFill>
                <a:schemeClr val="dk1"/>
              </a:solidFill>
              <a:effectLst/>
              <a:latin typeface="+mn-lt"/>
              <a:ea typeface="+mn-ea"/>
              <a:cs typeface="+mn-cs"/>
            </a:rPr>
            <a:t>18,562</a:t>
          </a:r>
          <a:r>
            <a:rPr kumimoji="1" lang="ja-JP" altLang="ja-JP" sz="1100">
              <a:solidFill>
                <a:schemeClr val="dk1"/>
              </a:solidFill>
              <a:effectLst/>
              <a:latin typeface="+mn-lt"/>
              <a:ea typeface="+mn-ea"/>
              <a:cs typeface="+mn-cs"/>
            </a:rPr>
            <a:t>円の減となった。今後は、事業の見直し等を行い財政コストの削減を図りながら、効率的で質の高い行財政運営に取り組む必要がある。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年度決算は、歳入面で大型建設事業の終了に伴い国庫支出金や地方債等が大幅に減少し、前年度比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ポイントの減少となった。歳出面でも同様に、大型建設事業の終了に伴う普通建設事業の減少、新型コロナウイルス感染症臨時給付金事業の皆減等により、前年度比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ポイントの減額となった。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国庫支出金等を活用し、安心安全な地域づくりと地域の活性化を目指す事業に積極的に取り組み、実質単年度収支は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百万円の黒字となった。今後も適切な財源の確保と歳出の精査に努めていく。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年度一般会計については、実質収支が増加したことにより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ポイント増加した。また、水道事業においては、給水戸数の若干の増による使用料の増加のほか、減価償却費及び支払利息の減少により、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ポイント増のほぼ横ばいで推移した。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なお、一般会計及びすべての特別会計で赤字は生じておらず、今後とも各会計で適正な財政運営、企業運営を行っていく。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20508046</v>
      </c>
      <c r="BO4" s="489"/>
      <c r="BP4" s="489"/>
      <c r="BQ4" s="489"/>
      <c r="BR4" s="489"/>
      <c r="BS4" s="489"/>
      <c r="BT4" s="489"/>
      <c r="BU4" s="490"/>
      <c r="BV4" s="488">
        <v>25992737</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7.4</v>
      </c>
      <c r="CU4" s="629"/>
      <c r="CV4" s="629"/>
      <c r="CW4" s="629"/>
      <c r="CX4" s="629"/>
      <c r="CY4" s="629"/>
      <c r="CZ4" s="629"/>
      <c r="DA4" s="630"/>
      <c r="DB4" s="628">
        <v>5.9</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19800366</v>
      </c>
      <c r="BO5" s="460"/>
      <c r="BP5" s="460"/>
      <c r="BQ5" s="460"/>
      <c r="BR5" s="460"/>
      <c r="BS5" s="460"/>
      <c r="BT5" s="460"/>
      <c r="BU5" s="461"/>
      <c r="BV5" s="459">
        <v>25458828</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84</v>
      </c>
      <c r="CU5" s="457"/>
      <c r="CV5" s="457"/>
      <c r="CW5" s="457"/>
      <c r="CX5" s="457"/>
      <c r="CY5" s="457"/>
      <c r="CZ5" s="457"/>
      <c r="DA5" s="458"/>
      <c r="DB5" s="456">
        <v>85.3</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707680</v>
      </c>
      <c r="BO6" s="460"/>
      <c r="BP6" s="460"/>
      <c r="BQ6" s="460"/>
      <c r="BR6" s="460"/>
      <c r="BS6" s="460"/>
      <c r="BT6" s="460"/>
      <c r="BU6" s="461"/>
      <c r="BV6" s="459">
        <v>533909</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88.2</v>
      </c>
      <c r="CU6" s="603"/>
      <c r="CV6" s="603"/>
      <c r="CW6" s="603"/>
      <c r="CX6" s="603"/>
      <c r="CY6" s="603"/>
      <c r="CZ6" s="603"/>
      <c r="DA6" s="604"/>
      <c r="DB6" s="602">
        <v>88.8</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106</v>
      </c>
      <c r="AV7" s="518"/>
      <c r="AW7" s="518"/>
      <c r="AX7" s="518"/>
      <c r="AY7" s="473" t="s">
        <v>107</v>
      </c>
      <c r="AZ7" s="474"/>
      <c r="BA7" s="474"/>
      <c r="BB7" s="474"/>
      <c r="BC7" s="474"/>
      <c r="BD7" s="474"/>
      <c r="BE7" s="474"/>
      <c r="BF7" s="474"/>
      <c r="BG7" s="474"/>
      <c r="BH7" s="474"/>
      <c r="BI7" s="474"/>
      <c r="BJ7" s="474"/>
      <c r="BK7" s="474"/>
      <c r="BL7" s="474"/>
      <c r="BM7" s="475"/>
      <c r="BN7" s="459">
        <v>92525</v>
      </c>
      <c r="BO7" s="460"/>
      <c r="BP7" s="460"/>
      <c r="BQ7" s="460"/>
      <c r="BR7" s="460"/>
      <c r="BS7" s="460"/>
      <c r="BT7" s="460"/>
      <c r="BU7" s="461"/>
      <c r="BV7" s="459">
        <v>59425</v>
      </c>
      <c r="BW7" s="460"/>
      <c r="BX7" s="460"/>
      <c r="BY7" s="460"/>
      <c r="BZ7" s="460"/>
      <c r="CA7" s="460"/>
      <c r="CB7" s="460"/>
      <c r="CC7" s="461"/>
      <c r="CD7" s="499" t="s">
        <v>108</v>
      </c>
      <c r="CE7" s="419"/>
      <c r="CF7" s="419"/>
      <c r="CG7" s="419"/>
      <c r="CH7" s="419"/>
      <c r="CI7" s="419"/>
      <c r="CJ7" s="419"/>
      <c r="CK7" s="419"/>
      <c r="CL7" s="419"/>
      <c r="CM7" s="419"/>
      <c r="CN7" s="419"/>
      <c r="CO7" s="419"/>
      <c r="CP7" s="419"/>
      <c r="CQ7" s="419"/>
      <c r="CR7" s="419"/>
      <c r="CS7" s="500"/>
      <c r="CT7" s="459">
        <v>8367318</v>
      </c>
      <c r="CU7" s="460"/>
      <c r="CV7" s="460"/>
      <c r="CW7" s="460"/>
      <c r="CX7" s="460"/>
      <c r="CY7" s="460"/>
      <c r="CZ7" s="460"/>
      <c r="DA7" s="461"/>
      <c r="DB7" s="459">
        <v>8102044</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109</v>
      </c>
      <c r="AN8" s="416"/>
      <c r="AO8" s="416"/>
      <c r="AP8" s="416"/>
      <c r="AQ8" s="416"/>
      <c r="AR8" s="416"/>
      <c r="AS8" s="416"/>
      <c r="AT8" s="417"/>
      <c r="AU8" s="517" t="s">
        <v>110</v>
      </c>
      <c r="AV8" s="518"/>
      <c r="AW8" s="518"/>
      <c r="AX8" s="518"/>
      <c r="AY8" s="473" t="s">
        <v>111</v>
      </c>
      <c r="AZ8" s="474"/>
      <c r="BA8" s="474"/>
      <c r="BB8" s="474"/>
      <c r="BC8" s="474"/>
      <c r="BD8" s="474"/>
      <c r="BE8" s="474"/>
      <c r="BF8" s="474"/>
      <c r="BG8" s="474"/>
      <c r="BH8" s="474"/>
      <c r="BI8" s="474"/>
      <c r="BJ8" s="474"/>
      <c r="BK8" s="474"/>
      <c r="BL8" s="474"/>
      <c r="BM8" s="475"/>
      <c r="BN8" s="459">
        <v>615155</v>
      </c>
      <c r="BO8" s="460"/>
      <c r="BP8" s="460"/>
      <c r="BQ8" s="460"/>
      <c r="BR8" s="460"/>
      <c r="BS8" s="460"/>
      <c r="BT8" s="460"/>
      <c r="BU8" s="461"/>
      <c r="BV8" s="459">
        <v>474484</v>
      </c>
      <c r="BW8" s="460"/>
      <c r="BX8" s="460"/>
      <c r="BY8" s="460"/>
      <c r="BZ8" s="460"/>
      <c r="CA8" s="460"/>
      <c r="CB8" s="460"/>
      <c r="CC8" s="461"/>
      <c r="CD8" s="499" t="s">
        <v>112</v>
      </c>
      <c r="CE8" s="419"/>
      <c r="CF8" s="419"/>
      <c r="CG8" s="419"/>
      <c r="CH8" s="419"/>
      <c r="CI8" s="419"/>
      <c r="CJ8" s="419"/>
      <c r="CK8" s="419"/>
      <c r="CL8" s="419"/>
      <c r="CM8" s="419"/>
      <c r="CN8" s="419"/>
      <c r="CO8" s="419"/>
      <c r="CP8" s="419"/>
      <c r="CQ8" s="419"/>
      <c r="CR8" s="419"/>
      <c r="CS8" s="500"/>
      <c r="CT8" s="562">
        <v>0.44</v>
      </c>
      <c r="CU8" s="563"/>
      <c r="CV8" s="563"/>
      <c r="CW8" s="563"/>
      <c r="CX8" s="563"/>
      <c r="CY8" s="563"/>
      <c r="CZ8" s="563"/>
      <c r="DA8" s="564"/>
      <c r="DB8" s="562">
        <v>0.45</v>
      </c>
      <c r="DC8" s="563"/>
      <c r="DD8" s="563"/>
      <c r="DE8" s="563"/>
      <c r="DF8" s="563"/>
      <c r="DG8" s="563"/>
      <c r="DH8" s="563"/>
      <c r="DI8" s="564"/>
    </row>
    <row r="9" spans="1:119" ht="18.75" customHeight="1" thickBot="1" x14ac:dyDescent="0.2">
      <c r="A9" s="178"/>
      <c r="B9" s="591" t="s">
        <v>113</v>
      </c>
      <c r="C9" s="592"/>
      <c r="D9" s="592"/>
      <c r="E9" s="592"/>
      <c r="F9" s="592"/>
      <c r="G9" s="592"/>
      <c r="H9" s="592"/>
      <c r="I9" s="592"/>
      <c r="J9" s="592"/>
      <c r="K9" s="510"/>
      <c r="L9" s="593" t="s">
        <v>114</v>
      </c>
      <c r="M9" s="594"/>
      <c r="N9" s="594"/>
      <c r="O9" s="594"/>
      <c r="P9" s="594"/>
      <c r="Q9" s="595"/>
      <c r="R9" s="596">
        <v>26543</v>
      </c>
      <c r="S9" s="597"/>
      <c r="T9" s="597"/>
      <c r="U9" s="597"/>
      <c r="V9" s="598"/>
      <c r="W9" s="528" t="s">
        <v>115</v>
      </c>
      <c r="X9" s="529"/>
      <c r="Y9" s="529"/>
      <c r="Z9" s="529"/>
      <c r="AA9" s="529"/>
      <c r="AB9" s="529"/>
      <c r="AC9" s="529"/>
      <c r="AD9" s="529"/>
      <c r="AE9" s="529"/>
      <c r="AF9" s="529"/>
      <c r="AG9" s="529"/>
      <c r="AH9" s="529"/>
      <c r="AI9" s="529"/>
      <c r="AJ9" s="529"/>
      <c r="AK9" s="529"/>
      <c r="AL9" s="599"/>
      <c r="AM9" s="516" t="s">
        <v>116</v>
      </c>
      <c r="AN9" s="416"/>
      <c r="AO9" s="416"/>
      <c r="AP9" s="416"/>
      <c r="AQ9" s="416"/>
      <c r="AR9" s="416"/>
      <c r="AS9" s="416"/>
      <c r="AT9" s="417"/>
      <c r="AU9" s="517" t="s">
        <v>110</v>
      </c>
      <c r="AV9" s="518"/>
      <c r="AW9" s="518"/>
      <c r="AX9" s="518"/>
      <c r="AY9" s="473" t="s">
        <v>117</v>
      </c>
      <c r="AZ9" s="474"/>
      <c r="BA9" s="474"/>
      <c r="BB9" s="474"/>
      <c r="BC9" s="474"/>
      <c r="BD9" s="474"/>
      <c r="BE9" s="474"/>
      <c r="BF9" s="474"/>
      <c r="BG9" s="474"/>
      <c r="BH9" s="474"/>
      <c r="BI9" s="474"/>
      <c r="BJ9" s="474"/>
      <c r="BK9" s="474"/>
      <c r="BL9" s="474"/>
      <c r="BM9" s="475"/>
      <c r="BN9" s="459">
        <v>140671</v>
      </c>
      <c r="BO9" s="460"/>
      <c r="BP9" s="460"/>
      <c r="BQ9" s="460"/>
      <c r="BR9" s="460"/>
      <c r="BS9" s="460"/>
      <c r="BT9" s="460"/>
      <c r="BU9" s="461"/>
      <c r="BV9" s="459">
        <v>91934</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11.6</v>
      </c>
      <c r="CU9" s="457"/>
      <c r="CV9" s="457"/>
      <c r="CW9" s="457"/>
      <c r="CX9" s="457"/>
      <c r="CY9" s="457"/>
      <c r="CZ9" s="457"/>
      <c r="DA9" s="458"/>
      <c r="DB9" s="456">
        <v>11.7</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119</v>
      </c>
      <c r="M10" s="416"/>
      <c r="N10" s="416"/>
      <c r="O10" s="416"/>
      <c r="P10" s="416"/>
      <c r="Q10" s="417"/>
      <c r="R10" s="412">
        <v>27757</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110</v>
      </c>
      <c r="AV10" s="518"/>
      <c r="AW10" s="518"/>
      <c r="AX10" s="518"/>
      <c r="AY10" s="473" t="s">
        <v>121</v>
      </c>
      <c r="AZ10" s="474"/>
      <c r="BA10" s="474"/>
      <c r="BB10" s="474"/>
      <c r="BC10" s="474"/>
      <c r="BD10" s="474"/>
      <c r="BE10" s="474"/>
      <c r="BF10" s="474"/>
      <c r="BG10" s="474"/>
      <c r="BH10" s="474"/>
      <c r="BI10" s="474"/>
      <c r="BJ10" s="474"/>
      <c r="BK10" s="474"/>
      <c r="BL10" s="474"/>
      <c r="BM10" s="475"/>
      <c r="BN10" s="459">
        <v>246246</v>
      </c>
      <c r="BO10" s="460"/>
      <c r="BP10" s="460"/>
      <c r="BQ10" s="460"/>
      <c r="BR10" s="460"/>
      <c r="BS10" s="460"/>
      <c r="BT10" s="460"/>
      <c r="BU10" s="461"/>
      <c r="BV10" s="459">
        <v>37</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126</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130</v>
      </c>
      <c r="DC11" s="563"/>
      <c r="DD11" s="563"/>
      <c r="DE11" s="563"/>
      <c r="DF11" s="563"/>
      <c r="DG11" s="563"/>
      <c r="DH11" s="563"/>
      <c r="DI11" s="564"/>
    </row>
    <row r="12" spans="1:119" ht="18.75" customHeight="1" x14ac:dyDescent="0.15">
      <c r="A12" s="178"/>
      <c r="B12" s="565" t="s">
        <v>131</v>
      </c>
      <c r="C12" s="566"/>
      <c r="D12" s="566"/>
      <c r="E12" s="566"/>
      <c r="F12" s="566"/>
      <c r="G12" s="566"/>
      <c r="H12" s="566"/>
      <c r="I12" s="566"/>
      <c r="J12" s="566"/>
      <c r="K12" s="567"/>
      <c r="L12" s="574" t="s">
        <v>132</v>
      </c>
      <c r="M12" s="575"/>
      <c r="N12" s="575"/>
      <c r="O12" s="575"/>
      <c r="P12" s="575"/>
      <c r="Q12" s="576"/>
      <c r="R12" s="577">
        <v>25786</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136</v>
      </c>
      <c r="AV12" s="518"/>
      <c r="AW12" s="518"/>
      <c r="AX12" s="518"/>
      <c r="AY12" s="473" t="s">
        <v>137</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138</v>
      </c>
      <c r="CE12" s="419"/>
      <c r="CF12" s="419"/>
      <c r="CG12" s="419"/>
      <c r="CH12" s="419"/>
      <c r="CI12" s="419"/>
      <c r="CJ12" s="419"/>
      <c r="CK12" s="419"/>
      <c r="CL12" s="419"/>
      <c r="CM12" s="419"/>
      <c r="CN12" s="419"/>
      <c r="CO12" s="419"/>
      <c r="CP12" s="419"/>
      <c r="CQ12" s="419"/>
      <c r="CR12" s="419"/>
      <c r="CS12" s="500"/>
      <c r="CT12" s="562" t="s">
        <v>139</v>
      </c>
      <c r="CU12" s="563"/>
      <c r="CV12" s="563"/>
      <c r="CW12" s="563"/>
      <c r="CX12" s="563"/>
      <c r="CY12" s="563"/>
      <c r="CZ12" s="563"/>
      <c r="DA12" s="564"/>
      <c r="DB12" s="562" t="s">
        <v>140</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141</v>
      </c>
      <c r="N13" s="544"/>
      <c r="O13" s="544"/>
      <c r="P13" s="544"/>
      <c r="Q13" s="545"/>
      <c r="R13" s="546">
        <v>25461</v>
      </c>
      <c r="S13" s="547"/>
      <c r="T13" s="547"/>
      <c r="U13" s="547"/>
      <c r="V13" s="548"/>
      <c r="W13" s="549" t="s">
        <v>142</v>
      </c>
      <c r="X13" s="445"/>
      <c r="Y13" s="445"/>
      <c r="Z13" s="445"/>
      <c r="AA13" s="445"/>
      <c r="AB13" s="446"/>
      <c r="AC13" s="412">
        <v>892</v>
      </c>
      <c r="AD13" s="413"/>
      <c r="AE13" s="413"/>
      <c r="AF13" s="413"/>
      <c r="AG13" s="414"/>
      <c r="AH13" s="412">
        <v>1007</v>
      </c>
      <c r="AI13" s="413"/>
      <c r="AJ13" s="413"/>
      <c r="AK13" s="413"/>
      <c r="AL13" s="472"/>
      <c r="AM13" s="516" t="s">
        <v>143</v>
      </c>
      <c r="AN13" s="416"/>
      <c r="AO13" s="416"/>
      <c r="AP13" s="416"/>
      <c r="AQ13" s="416"/>
      <c r="AR13" s="416"/>
      <c r="AS13" s="416"/>
      <c r="AT13" s="417"/>
      <c r="AU13" s="517" t="s">
        <v>136</v>
      </c>
      <c r="AV13" s="518"/>
      <c r="AW13" s="518"/>
      <c r="AX13" s="518"/>
      <c r="AY13" s="473" t="s">
        <v>144</v>
      </c>
      <c r="AZ13" s="474"/>
      <c r="BA13" s="474"/>
      <c r="BB13" s="474"/>
      <c r="BC13" s="474"/>
      <c r="BD13" s="474"/>
      <c r="BE13" s="474"/>
      <c r="BF13" s="474"/>
      <c r="BG13" s="474"/>
      <c r="BH13" s="474"/>
      <c r="BI13" s="474"/>
      <c r="BJ13" s="474"/>
      <c r="BK13" s="474"/>
      <c r="BL13" s="474"/>
      <c r="BM13" s="475"/>
      <c r="BN13" s="459">
        <v>386917</v>
      </c>
      <c r="BO13" s="460"/>
      <c r="BP13" s="460"/>
      <c r="BQ13" s="460"/>
      <c r="BR13" s="460"/>
      <c r="BS13" s="460"/>
      <c r="BT13" s="460"/>
      <c r="BU13" s="461"/>
      <c r="BV13" s="459">
        <v>91971</v>
      </c>
      <c r="BW13" s="460"/>
      <c r="BX13" s="460"/>
      <c r="BY13" s="460"/>
      <c r="BZ13" s="460"/>
      <c r="CA13" s="460"/>
      <c r="CB13" s="460"/>
      <c r="CC13" s="461"/>
      <c r="CD13" s="499" t="s">
        <v>145</v>
      </c>
      <c r="CE13" s="419"/>
      <c r="CF13" s="419"/>
      <c r="CG13" s="419"/>
      <c r="CH13" s="419"/>
      <c r="CI13" s="419"/>
      <c r="CJ13" s="419"/>
      <c r="CK13" s="419"/>
      <c r="CL13" s="419"/>
      <c r="CM13" s="419"/>
      <c r="CN13" s="419"/>
      <c r="CO13" s="419"/>
      <c r="CP13" s="419"/>
      <c r="CQ13" s="419"/>
      <c r="CR13" s="419"/>
      <c r="CS13" s="500"/>
      <c r="CT13" s="456">
        <v>10.9</v>
      </c>
      <c r="CU13" s="457"/>
      <c r="CV13" s="457"/>
      <c r="CW13" s="457"/>
      <c r="CX13" s="457"/>
      <c r="CY13" s="457"/>
      <c r="CZ13" s="457"/>
      <c r="DA13" s="458"/>
      <c r="DB13" s="456">
        <v>11.3</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146</v>
      </c>
      <c r="M14" s="586"/>
      <c r="N14" s="586"/>
      <c r="O14" s="586"/>
      <c r="P14" s="586"/>
      <c r="Q14" s="587"/>
      <c r="R14" s="546">
        <v>26159</v>
      </c>
      <c r="S14" s="547"/>
      <c r="T14" s="547"/>
      <c r="U14" s="547"/>
      <c r="V14" s="548"/>
      <c r="W14" s="550"/>
      <c r="X14" s="448"/>
      <c r="Y14" s="448"/>
      <c r="Z14" s="448"/>
      <c r="AA14" s="448"/>
      <c r="AB14" s="449"/>
      <c r="AC14" s="539">
        <v>6.8</v>
      </c>
      <c r="AD14" s="540"/>
      <c r="AE14" s="540"/>
      <c r="AF14" s="540"/>
      <c r="AG14" s="541"/>
      <c r="AH14" s="539">
        <v>7.4</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147</v>
      </c>
      <c r="CE14" s="497"/>
      <c r="CF14" s="497"/>
      <c r="CG14" s="497"/>
      <c r="CH14" s="497"/>
      <c r="CI14" s="497"/>
      <c r="CJ14" s="497"/>
      <c r="CK14" s="497"/>
      <c r="CL14" s="497"/>
      <c r="CM14" s="497"/>
      <c r="CN14" s="497"/>
      <c r="CO14" s="497"/>
      <c r="CP14" s="497"/>
      <c r="CQ14" s="497"/>
      <c r="CR14" s="497"/>
      <c r="CS14" s="498"/>
      <c r="CT14" s="556">
        <v>225</v>
      </c>
      <c r="CU14" s="557"/>
      <c r="CV14" s="557"/>
      <c r="CW14" s="557"/>
      <c r="CX14" s="557"/>
      <c r="CY14" s="557"/>
      <c r="CZ14" s="557"/>
      <c r="DA14" s="558"/>
      <c r="DB14" s="556">
        <v>232</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148</v>
      </c>
      <c r="N15" s="544"/>
      <c r="O15" s="544"/>
      <c r="P15" s="544"/>
      <c r="Q15" s="545"/>
      <c r="R15" s="546">
        <v>25832</v>
      </c>
      <c r="S15" s="547"/>
      <c r="T15" s="547"/>
      <c r="U15" s="547"/>
      <c r="V15" s="548"/>
      <c r="W15" s="549" t="s">
        <v>149</v>
      </c>
      <c r="X15" s="445"/>
      <c r="Y15" s="445"/>
      <c r="Z15" s="445"/>
      <c r="AA15" s="445"/>
      <c r="AB15" s="446"/>
      <c r="AC15" s="412">
        <v>5009</v>
      </c>
      <c r="AD15" s="413"/>
      <c r="AE15" s="413"/>
      <c r="AF15" s="413"/>
      <c r="AG15" s="414"/>
      <c r="AH15" s="412">
        <v>5215</v>
      </c>
      <c r="AI15" s="413"/>
      <c r="AJ15" s="413"/>
      <c r="AK15" s="413"/>
      <c r="AL15" s="472"/>
      <c r="AM15" s="516"/>
      <c r="AN15" s="416"/>
      <c r="AO15" s="416"/>
      <c r="AP15" s="416"/>
      <c r="AQ15" s="416"/>
      <c r="AR15" s="416"/>
      <c r="AS15" s="416"/>
      <c r="AT15" s="417"/>
      <c r="AU15" s="517"/>
      <c r="AV15" s="518"/>
      <c r="AW15" s="518"/>
      <c r="AX15" s="518"/>
      <c r="AY15" s="485" t="s">
        <v>150</v>
      </c>
      <c r="AZ15" s="486"/>
      <c r="BA15" s="486"/>
      <c r="BB15" s="486"/>
      <c r="BC15" s="486"/>
      <c r="BD15" s="486"/>
      <c r="BE15" s="486"/>
      <c r="BF15" s="486"/>
      <c r="BG15" s="486"/>
      <c r="BH15" s="486"/>
      <c r="BI15" s="486"/>
      <c r="BJ15" s="486"/>
      <c r="BK15" s="486"/>
      <c r="BL15" s="486"/>
      <c r="BM15" s="487"/>
      <c r="BN15" s="488">
        <v>3044150</v>
      </c>
      <c r="BO15" s="489"/>
      <c r="BP15" s="489"/>
      <c r="BQ15" s="489"/>
      <c r="BR15" s="489"/>
      <c r="BS15" s="489"/>
      <c r="BT15" s="489"/>
      <c r="BU15" s="490"/>
      <c r="BV15" s="488">
        <v>3132879</v>
      </c>
      <c r="BW15" s="489"/>
      <c r="BX15" s="489"/>
      <c r="BY15" s="489"/>
      <c r="BZ15" s="489"/>
      <c r="CA15" s="489"/>
      <c r="CB15" s="489"/>
      <c r="CC15" s="490"/>
      <c r="CD15" s="559" t="s">
        <v>151</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152</v>
      </c>
      <c r="M16" s="534"/>
      <c r="N16" s="534"/>
      <c r="O16" s="534"/>
      <c r="P16" s="534"/>
      <c r="Q16" s="535"/>
      <c r="R16" s="536" t="s">
        <v>153</v>
      </c>
      <c r="S16" s="537"/>
      <c r="T16" s="537"/>
      <c r="U16" s="537"/>
      <c r="V16" s="538"/>
      <c r="W16" s="550"/>
      <c r="X16" s="448"/>
      <c r="Y16" s="448"/>
      <c r="Z16" s="448"/>
      <c r="AA16" s="448"/>
      <c r="AB16" s="449"/>
      <c r="AC16" s="539">
        <v>37.9</v>
      </c>
      <c r="AD16" s="540"/>
      <c r="AE16" s="540"/>
      <c r="AF16" s="540"/>
      <c r="AG16" s="541"/>
      <c r="AH16" s="539">
        <v>38.299999999999997</v>
      </c>
      <c r="AI16" s="540"/>
      <c r="AJ16" s="540"/>
      <c r="AK16" s="540"/>
      <c r="AL16" s="542"/>
      <c r="AM16" s="516"/>
      <c r="AN16" s="416"/>
      <c r="AO16" s="416"/>
      <c r="AP16" s="416"/>
      <c r="AQ16" s="416"/>
      <c r="AR16" s="416"/>
      <c r="AS16" s="416"/>
      <c r="AT16" s="417"/>
      <c r="AU16" s="517"/>
      <c r="AV16" s="518"/>
      <c r="AW16" s="518"/>
      <c r="AX16" s="518"/>
      <c r="AY16" s="473" t="s">
        <v>154</v>
      </c>
      <c r="AZ16" s="474"/>
      <c r="BA16" s="474"/>
      <c r="BB16" s="474"/>
      <c r="BC16" s="474"/>
      <c r="BD16" s="474"/>
      <c r="BE16" s="474"/>
      <c r="BF16" s="474"/>
      <c r="BG16" s="474"/>
      <c r="BH16" s="474"/>
      <c r="BI16" s="474"/>
      <c r="BJ16" s="474"/>
      <c r="BK16" s="474"/>
      <c r="BL16" s="474"/>
      <c r="BM16" s="475"/>
      <c r="BN16" s="459">
        <v>7255573</v>
      </c>
      <c r="BO16" s="460"/>
      <c r="BP16" s="460"/>
      <c r="BQ16" s="460"/>
      <c r="BR16" s="460"/>
      <c r="BS16" s="460"/>
      <c r="BT16" s="460"/>
      <c r="BU16" s="461"/>
      <c r="BV16" s="459">
        <v>6981034</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155</v>
      </c>
      <c r="N17" s="553"/>
      <c r="O17" s="553"/>
      <c r="P17" s="553"/>
      <c r="Q17" s="554"/>
      <c r="R17" s="536" t="s">
        <v>156</v>
      </c>
      <c r="S17" s="537"/>
      <c r="T17" s="537"/>
      <c r="U17" s="537"/>
      <c r="V17" s="538"/>
      <c r="W17" s="549" t="s">
        <v>157</v>
      </c>
      <c r="X17" s="445"/>
      <c r="Y17" s="445"/>
      <c r="Z17" s="445"/>
      <c r="AA17" s="445"/>
      <c r="AB17" s="446"/>
      <c r="AC17" s="412">
        <v>7300</v>
      </c>
      <c r="AD17" s="413"/>
      <c r="AE17" s="413"/>
      <c r="AF17" s="413"/>
      <c r="AG17" s="414"/>
      <c r="AH17" s="412">
        <v>7384</v>
      </c>
      <c r="AI17" s="413"/>
      <c r="AJ17" s="413"/>
      <c r="AK17" s="413"/>
      <c r="AL17" s="472"/>
      <c r="AM17" s="516"/>
      <c r="AN17" s="416"/>
      <c r="AO17" s="416"/>
      <c r="AP17" s="416"/>
      <c r="AQ17" s="416"/>
      <c r="AR17" s="416"/>
      <c r="AS17" s="416"/>
      <c r="AT17" s="417"/>
      <c r="AU17" s="517"/>
      <c r="AV17" s="518"/>
      <c r="AW17" s="518"/>
      <c r="AX17" s="518"/>
      <c r="AY17" s="473" t="s">
        <v>158</v>
      </c>
      <c r="AZ17" s="474"/>
      <c r="BA17" s="474"/>
      <c r="BB17" s="474"/>
      <c r="BC17" s="474"/>
      <c r="BD17" s="474"/>
      <c r="BE17" s="474"/>
      <c r="BF17" s="474"/>
      <c r="BG17" s="474"/>
      <c r="BH17" s="474"/>
      <c r="BI17" s="474"/>
      <c r="BJ17" s="474"/>
      <c r="BK17" s="474"/>
      <c r="BL17" s="474"/>
      <c r="BM17" s="475"/>
      <c r="BN17" s="459">
        <v>3801130</v>
      </c>
      <c r="BO17" s="460"/>
      <c r="BP17" s="460"/>
      <c r="BQ17" s="460"/>
      <c r="BR17" s="460"/>
      <c r="BS17" s="460"/>
      <c r="BT17" s="460"/>
      <c r="BU17" s="461"/>
      <c r="BV17" s="459">
        <v>3930221</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159</v>
      </c>
      <c r="C18" s="510"/>
      <c r="D18" s="510"/>
      <c r="E18" s="511"/>
      <c r="F18" s="511"/>
      <c r="G18" s="511"/>
      <c r="H18" s="511"/>
      <c r="I18" s="511"/>
      <c r="J18" s="511"/>
      <c r="K18" s="511"/>
      <c r="L18" s="512">
        <v>214.67</v>
      </c>
      <c r="M18" s="512"/>
      <c r="N18" s="512"/>
      <c r="O18" s="512"/>
      <c r="P18" s="512"/>
      <c r="Q18" s="512"/>
      <c r="R18" s="513"/>
      <c r="S18" s="513"/>
      <c r="T18" s="513"/>
      <c r="U18" s="513"/>
      <c r="V18" s="514"/>
      <c r="W18" s="530"/>
      <c r="X18" s="531"/>
      <c r="Y18" s="531"/>
      <c r="Z18" s="531"/>
      <c r="AA18" s="531"/>
      <c r="AB18" s="555"/>
      <c r="AC18" s="429">
        <v>55.3</v>
      </c>
      <c r="AD18" s="430"/>
      <c r="AE18" s="430"/>
      <c r="AF18" s="430"/>
      <c r="AG18" s="515"/>
      <c r="AH18" s="429">
        <v>54.3</v>
      </c>
      <c r="AI18" s="430"/>
      <c r="AJ18" s="430"/>
      <c r="AK18" s="430"/>
      <c r="AL18" s="431"/>
      <c r="AM18" s="516"/>
      <c r="AN18" s="416"/>
      <c r="AO18" s="416"/>
      <c r="AP18" s="416"/>
      <c r="AQ18" s="416"/>
      <c r="AR18" s="416"/>
      <c r="AS18" s="416"/>
      <c r="AT18" s="417"/>
      <c r="AU18" s="517"/>
      <c r="AV18" s="518"/>
      <c r="AW18" s="518"/>
      <c r="AX18" s="518"/>
      <c r="AY18" s="473" t="s">
        <v>160</v>
      </c>
      <c r="AZ18" s="474"/>
      <c r="BA18" s="474"/>
      <c r="BB18" s="474"/>
      <c r="BC18" s="474"/>
      <c r="BD18" s="474"/>
      <c r="BE18" s="474"/>
      <c r="BF18" s="474"/>
      <c r="BG18" s="474"/>
      <c r="BH18" s="474"/>
      <c r="BI18" s="474"/>
      <c r="BJ18" s="474"/>
      <c r="BK18" s="474"/>
      <c r="BL18" s="474"/>
      <c r="BM18" s="475"/>
      <c r="BN18" s="459">
        <v>7206383</v>
      </c>
      <c r="BO18" s="460"/>
      <c r="BP18" s="460"/>
      <c r="BQ18" s="460"/>
      <c r="BR18" s="460"/>
      <c r="BS18" s="460"/>
      <c r="BT18" s="460"/>
      <c r="BU18" s="461"/>
      <c r="BV18" s="459">
        <v>6938136</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161</v>
      </c>
      <c r="C19" s="510"/>
      <c r="D19" s="510"/>
      <c r="E19" s="511"/>
      <c r="F19" s="511"/>
      <c r="G19" s="511"/>
      <c r="H19" s="511"/>
      <c r="I19" s="511"/>
      <c r="J19" s="511"/>
      <c r="K19" s="511"/>
      <c r="L19" s="519">
        <v>124</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162</v>
      </c>
      <c r="AZ19" s="474"/>
      <c r="BA19" s="474"/>
      <c r="BB19" s="474"/>
      <c r="BC19" s="474"/>
      <c r="BD19" s="474"/>
      <c r="BE19" s="474"/>
      <c r="BF19" s="474"/>
      <c r="BG19" s="474"/>
      <c r="BH19" s="474"/>
      <c r="BI19" s="474"/>
      <c r="BJ19" s="474"/>
      <c r="BK19" s="474"/>
      <c r="BL19" s="474"/>
      <c r="BM19" s="475"/>
      <c r="BN19" s="459">
        <v>10510143</v>
      </c>
      <c r="BO19" s="460"/>
      <c r="BP19" s="460"/>
      <c r="BQ19" s="460"/>
      <c r="BR19" s="460"/>
      <c r="BS19" s="460"/>
      <c r="BT19" s="460"/>
      <c r="BU19" s="461"/>
      <c r="BV19" s="459">
        <v>10327332</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163</v>
      </c>
      <c r="C20" s="510"/>
      <c r="D20" s="510"/>
      <c r="E20" s="511"/>
      <c r="F20" s="511"/>
      <c r="G20" s="511"/>
      <c r="H20" s="511"/>
      <c r="I20" s="511"/>
      <c r="J20" s="511"/>
      <c r="K20" s="511"/>
      <c r="L20" s="519">
        <v>9486</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164</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165</v>
      </c>
      <c r="C22" s="436"/>
      <c r="D22" s="437"/>
      <c r="E22" s="444" t="s">
        <v>1</v>
      </c>
      <c r="F22" s="445"/>
      <c r="G22" s="445"/>
      <c r="H22" s="445"/>
      <c r="I22" s="445"/>
      <c r="J22" s="445"/>
      <c r="K22" s="446"/>
      <c r="L22" s="444" t="s">
        <v>166</v>
      </c>
      <c r="M22" s="445"/>
      <c r="N22" s="445"/>
      <c r="O22" s="445"/>
      <c r="P22" s="446"/>
      <c r="Q22" s="450" t="s">
        <v>167</v>
      </c>
      <c r="R22" s="451"/>
      <c r="S22" s="451"/>
      <c r="T22" s="451"/>
      <c r="U22" s="451"/>
      <c r="V22" s="452"/>
      <c r="W22" s="501" t="s">
        <v>168</v>
      </c>
      <c r="X22" s="436"/>
      <c r="Y22" s="437"/>
      <c r="Z22" s="444" t="s">
        <v>1</v>
      </c>
      <c r="AA22" s="445"/>
      <c r="AB22" s="445"/>
      <c r="AC22" s="445"/>
      <c r="AD22" s="445"/>
      <c r="AE22" s="445"/>
      <c r="AF22" s="445"/>
      <c r="AG22" s="446"/>
      <c r="AH22" s="462" t="s">
        <v>169</v>
      </c>
      <c r="AI22" s="445"/>
      <c r="AJ22" s="445"/>
      <c r="AK22" s="445"/>
      <c r="AL22" s="446"/>
      <c r="AM22" s="462" t="s">
        <v>170</v>
      </c>
      <c r="AN22" s="463"/>
      <c r="AO22" s="463"/>
      <c r="AP22" s="463"/>
      <c r="AQ22" s="463"/>
      <c r="AR22" s="464"/>
      <c r="AS22" s="450" t="s">
        <v>167</v>
      </c>
      <c r="AT22" s="451"/>
      <c r="AU22" s="451"/>
      <c r="AV22" s="451"/>
      <c r="AW22" s="451"/>
      <c r="AX22" s="468"/>
      <c r="AY22" s="485" t="s">
        <v>171</v>
      </c>
      <c r="AZ22" s="486"/>
      <c r="BA22" s="486"/>
      <c r="BB22" s="486"/>
      <c r="BC22" s="486"/>
      <c r="BD22" s="486"/>
      <c r="BE22" s="486"/>
      <c r="BF22" s="486"/>
      <c r="BG22" s="486"/>
      <c r="BH22" s="486"/>
      <c r="BI22" s="486"/>
      <c r="BJ22" s="486"/>
      <c r="BK22" s="486"/>
      <c r="BL22" s="486"/>
      <c r="BM22" s="487"/>
      <c r="BN22" s="488">
        <v>23112437</v>
      </c>
      <c r="BO22" s="489"/>
      <c r="BP22" s="489"/>
      <c r="BQ22" s="489"/>
      <c r="BR22" s="489"/>
      <c r="BS22" s="489"/>
      <c r="BT22" s="489"/>
      <c r="BU22" s="490"/>
      <c r="BV22" s="488">
        <v>22347364</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172</v>
      </c>
      <c r="AZ23" s="474"/>
      <c r="BA23" s="474"/>
      <c r="BB23" s="474"/>
      <c r="BC23" s="474"/>
      <c r="BD23" s="474"/>
      <c r="BE23" s="474"/>
      <c r="BF23" s="474"/>
      <c r="BG23" s="474"/>
      <c r="BH23" s="474"/>
      <c r="BI23" s="474"/>
      <c r="BJ23" s="474"/>
      <c r="BK23" s="474"/>
      <c r="BL23" s="474"/>
      <c r="BM23" s="475"/>
      <c r="BN23" s="459">
        <v>13214664</v>
      </c>
      <c r="BO23" s="460"/>
      <c r="BP23" s="460"/>
      <c r="BQ23" s="460"/>
      <c r="BR23" s="460"/>
      <c r="BS23" s="460"/>
      <c r="BT23" s="460"/>
      <c r="BU23" s="461"/>
      <c r="BV23" s="459">
        <v>12349097</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173</v>
      </c>
      <c r="F24" s="416"/>
      <c r="G24" s="416"/>
      <c r="H24" s="416"/>
      <c r="I24" s="416"/>
      <c r="J24" s="416"/>
      <c r="K24" s="417"/>
      <c r="L24" s="412">
        <v>1</v>
      </c>
      <c r="M24" s="413"/>
      <c r="N24" s="413"/>
      <c r="O24" s="413"/>
      <c r="P24" s="414"/>
      <c r="Q24" s="412">
        <v>9200</v>
      </c>
      <c r="R24" s="413"/>
      <c r="S24" s="413"/>
      <c r="T24" s="413"/>
      <c r="U24" s="413"/>
      <c r="V24" s="414"/>
      <c r="W24" s="502"/>
      <c r="X24" s="439"/>
      <c r="Y24" s="440"/>
      <c r="Z24" s="415" t="s">
        <v>174</v>
      </c>
      <c r="AA24" s="416"/>
      <c r="AB24" s="416"/>
      <c r="AC24" s="416"/>
      <c r="AD24" s="416"/>
      <c r="AE24" s="416"/>
      <c r="AF24" s="416"/>
      <c r="AG24" s="417"/>
      <c r="AH24" s="412">
        <v>255</v>
      </c>
      <c r="AI24" s="413"/>
      <c r="AJ24" s="413"/>
      <c r="AK24" s="413"/>
      <c r="AL24" s="414"/>
      <c r="AM24" s="412">
        <v>773160</v>
      </c>
      <c r="AN24" s="413"/>
      <c r="AO24" s="413"/>
      <c r="AP24" s="413"/>
      <c r="AQ24" s="413"/>
      <c r="AR24" s="414"/>
      <c r="AS24" s="412">
        <v>3032</v>
      </c>
      <c r="AT24" s="413"/>
      <c r="AU24" s="413"/>
      <c r="AV24" s="413"/>
      <c r="AW24" s="413"/>
      <c r="AX24" s="472"/>
      <c r="AY24" s="432" t="s">
        <v>175</v>
      </c>
      <c r="AZ24" s="433"/>
      <c r="BA24" s="433"/>
      <c r="BB24" s="433"/>
      <c r="BC24" s="433"/>
      <c r="BD24" s="433"/>
      <c r="BE24" s="433"/>
      <c r="BF24" s="433"/>
      <c r="BG24" s="433"/>
      <c r="BH24" s="433"/>
      <c r="BI24" s="433"/>
      <c r="BJ24" s="433"/>
      <c r="BK24" s="433"/>
      <c r="BL24" s="433"/>
      <c r="BM24" s="434"/>
      <c r="BN24" s="459">
        <v>17945958</v>
      </c>
      <c r="BO24" s="460"/>
      <c r="BP24" s="460"/>
      <c r="BQ24" s="460"/>
      <c r="BR24" s="460"/>
      <c r="BS24" s="460"/>
      <c r="BT24" s="460"/>
      <c r="BU24" s="461"/>
      <c r="BV24" s="459">
        <v>17162796</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176</v>
      </c>
      <c r="F25" s="416"/>
      <c r="G25" s="416"/>
      <c r="H25" s="416"/>
      <c r="I25" s="416"/>
      <c r="J25" s="416"/>
      <c r="K25" s="417"/>
      <c r="L25" s="412">
        <v>1</v>
      </c>
      <c r="M25" s="413"/>
      <c r="N25" s="413"/>
      <c r="O25" s="413"/>
      <c r="P25" s="414"/>
      <c r="Q25" s="412">
        <v>6950</v>
      </c>
      <c r="R25" s="413"/>
      <c r="S25" s="413"/>
      <c r="T25" s="413"/>
      <c r="U25" s="413"/>
      <c r="V25" s="414"/>
      <c r="W25" s="502"/>
      <c r="X25" s="439"/>
      <c r="Y25" s="440"/>
      <c r="Z25" s="415" t="s">
        <v>177</v>
      </c>
      <c r="AA25" s="416"/>
      <c r="AB25" s="416"/>
      <c r="AC25" s="416"/>
      <c r="AD25" s="416"/>
      <c r="AE25" s="416"/>
      <c r="AF25" s="416"/>
      <c r="AG25" s="417"/>
      <c r="AH25" s="412" t="s">
        <v>140</v>
      </c>
      <c r="AI25" s="413"/>
      <c r="AJ25" s="413"/>
      <c r="AK25" s="413"/>
      <c r="AL25" s="414"/>
      <c r="AM25" s="412" t="s">
        <v>140</v>
      </c>
      <c r="AN25" s="413"/>
      <c r="AO25" s="413"/>
      <c r="AP25" s="413"/>
      <c r="AQ25" s="413"/>
      <c r="AR25" s="414"/>
      <c r="AS25" s="412" t="s">
        <v>140</v>
      </c>
      <c r="AT25" s="413"/>
      <c r="AU25" s="413"/>
      <c r="AV25" s="413"/>
      <c r="AW25" s="413"/>
      <c r="AX25" s="472"/>
      <c r="AY25" s="485" t="s">
        <v>178</v>
      </c>
      <c r="AZ25" s="486"/>
      <c r="BA25" s="486"/>
      <c r="BB25" s="486"/>
      <c r="BC25" s="486"/>
      <c r="BD25" s="486"/>
      <c r="BE25" s="486"/>
      <c r="BF25" s="486"/>
      <c r="BG25" s="486"/>
      <c r="BH25" s="486"/>
      <c r="BI25" s="486"/>
      <c r="BJ25" s="486"/>
      <c r="BK25" s="486"/>
      <c r="BL25" s="486"/>
      <c r="BM25" s="487"/>
      <c r="BN25" s="488">
        <v>9459959</v>
      </c>
      <c r="BO25" s="489"/>
      <c r="BP25" s="489"/>
      <c r="BQ25" s="489"/>
      <c r="BR25" s="489"/>
      <c r="BS25" s="489"/>
      <c r="BT25" s="489"/>
      <c r="BU25" s="490"/>
      <c r="BV25" s="488">
        <v>9200840</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179</v>
      </c>
      <c r="F26" s="416"/>
      <c r="G26" s="416"/>
      <c r="H26" s="416"/>
      <c r="I26" s="416"/>
      <c r="J26" s="416"/>
      <c r="K26" s="417"/>
      <c r="L26" s="412">
        <v>1</v>
      </c>
      <c r="M26" s="413"/>
      <c r="N26" s="413"/>
      <c r="O26" s="413"/>
      <c r="P26" s="414"/>
      <c r="Q26" s="412">
        <v>5865</v>
      </c>
      <c r="R26" s="413"/>
      <c r="S26" s="413"/>
      <c r="T26" s="413"/>
      <c r="U26" s="413"/>
      <c r="V26" s="414"/>
      <c r="W26" s="502"/>
      <c r="X26" s="439"/>
      <c r="Y26" s="440"/>
      <c r="Z26" s="415" t="s">
        <v>180</v>
      </c>
      <c r="AA26" s="470"/>
      <c r="AB26" s="470"/>
      <c r="AC26" s="470"/>
      <c r="AD26" s="470"/>
      <c r="AE26" s="470"/>
      <c r="AF26" s="470"/>
      <c r="AG26" s="471"/>
      <c r="AH26" s="412">
        <v>16</v>
      </c>
      <c r="AI26" s="413"/>
      <c r="AJ26" s="413"/>
      <c r="AK26" s="413"/>
      <c r="AL26" s="414"/>
      <c r="AM26" s="412">
        <v>56256</v>
      </c>
      <c r="AN26" s="413"/>
      <c r="AO26" s="413"/>
      <c r="AP26" s="413"/>
      <c r="AQ26" s="413"/>
      <c r="AR26" s="414"/>
      <c r="AS26" s="412">
        <v>3516</v>
      </c>
      <c r="AT26" s="413"/>
      <c r="AU26" s="413"/>
      <c r="AV26" s="413"/>
      <c r="AW26" s="413"/>
      <c r="AX26" s="472"/>
      <c r="AY26" s="499" t="s">
        <v>181</v>
      </c>
      <c r="AZ26" s="419"/>
      <c r="BA26" s="419"/>
      <c r="BB26" s="419"/>
      <c r="BC26" s="419"/>
      <c r="BD26" s="419"/>
      <c r="BE26" s="419"/>
      <c r="BF26" s="419"/>
      <c r="BG26" s="419"/>
      <c r="BH26" s="419"/>
      <c r="BI26" s="419"/>
      <c r="BJ26" s="419"/>
      <c r="BK26" s="419"/>
      <c r="BL26" s="419"/>
      <c r="BM26" s="500"/>
      <c r="BN26" s="459" t="s">
        <v>139</v>
      </c>
      <c r="BO26" s="460"/>
      <c r="BP26" s="460"/>
      <c r="BQ26" s="460"/>
      <c r="BR26" s="460"/>
      <c r="BS26" s="460"/>
      <c r="BT26" s="460"/>
      <c r="BU26" s="461"/>
      <c r="BV26" s="459" t="s">
        <v>140</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182</v>
      </c>
      <c r="F27" s="416"/>
      <c r="G27" s="416"/>
      <c r="H27" s="416"/>
      <c r="I27" s="416"/>
      <c r="J27" s="416"/>
      <c r="K27" s="417"/>
      <c r="L27" s="412">
        <v>1</v>
      </c>
      <c r="M27" s="413"/>
      <c r="N27" s="413"/>
      <c r="O27" s="413"/>
      <c r="P27" s="414"/>
      <c r="Q27" s="412">
        <v>4350</v>
      </c>
      <c r="R27" s="413"/>
      <c r="S27" s="413"/>
      <c r="T27" s="413"/>
      <c r="U27" s="413"/>
      <c r="V27" s="414"/>
      <c r="W27" s="502"/>
      <c r="X27" s="439"/>
      <c r="Y27" s="440"/>
      <c r="Z27" s="415" t="s">
        <v>183</v>
      </c>
      <c r="AA27" s="416"/>
      <c r="AB27" s="416"/>
      <c r="AC27" s="416"/>
      <c r="AD27" s="416"/>
      <c r="AE27" s="416"/>
      <c r="AF27" s="416"/>
      <c r="AG27" s="417"/>
      <c r="AH27" s="412">
        <v>3</v>
      </c>
      <c r="AI27" s="413"/>
      <c r="AJ27" s="413"/>
      <c r="AK27" s="413"/>
      <c r="AL27" s="414"/>
      <c r="AM27" s="412">
        <v>12012</v>
      </c>
      <c r="AN27" s="413"/>
      <c r="AO27" s="413"/>
      <c r="AP27" s="413"/>
      <c r="AQ27" s="413"/>
      <c r="AR27" s="414"/>
      <c r="AS27" s="412">
        <v>4004</v>
      </c>
      <c r="AT27" s="413"/>
      <c r="AU27" s="413"/>
      <c r="AV27" s="413"/>
      <c r="AW27" s="413"/>
      <c r="AX27" s="472"/>
      <c r="AY27" s="496" t="s">
        <v>184</v>
      </c>
      <c r="AZ27" s="497"/>
      <c r="BA27" s="497"/>
      <c r="BB27" s="497"/>
      <c r="BC27" s="497"/>
      <c r="BD27" s="497"/>
      <c r="BE27" s="497"/>
      <c r="BF27" s="497"/>
      <c r="BG27" s="497"/>
      <c r="BH27" s="497"/>
      <c r="BI27" s="497"/>
      <c r="BJ27" s="497"/>
      <c r="BK27" s="497"/>
      <c r="BL27" s="497"/>
      <c r="BM27" s="498"/>
      <c r="BN27" s="493">
        <v>932</v>
      </c>
      <c r="BO27" s="494"/>
      <c r="BP27" s="494"/>
      <c r="BQ27" s="494"/>
      <c r="BR27" s="494"/>
      <c r="BS27" s="494"/>
      <c r="BT27" s="494"/>
      <c r="BU27" s="495"/>
      <c r="BV27" s="493">
        <v>932</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185</v>
      </c>
      <c r="F28" s="416"/>
      <c r="G28" s="416"/>
      <c r="H28" s="416"/>
      <c r="I28" s="416"/>
      <c r="J28" s="416"/>
      <c r="K28" s="417"/>
      <c r="L28" s="412">
        <v>1</v>
      </c>
      <c r="M28" s="413"/>
      <c r="N28" s="413"/>
      <c r="O28" s="413"/>
      <c r="P28" s="414"/>
      <c r="Q28" s="412">
        <v>3850</v>
      </c>
      <c r="R28" s="413"/>
      <c r="S28" s="413"/>
      <c r="T28" s="413"/>
      <c r="U28" s="413"/>
      <c r="V28" s="414"/>
      <c r="W28" s="502"/>
      <c r="X28" s="439"/>
      <c r="Y28" s="440"/>
      <c r="Z28" s="415" t="s">
        <v>186</v>
      </c>
      <c r="AA28" s="416"/>
      <c r="AB28" s="416"/>
      <c r="AC28" s="416"/>
      <c r="AD28" s="416"/>
      <c r="AE28" s="416"/>
      <c r="AF28" s="416"/>
      <c r="AG28" s="417"/>
      <c r="AH28" s="412" t="s">
        <v>140</v>
      </c>
      <c r="AI28" s="413"/>
      <c r="AJ28" s="413"/>
      <c r="AK28" s="413"/>
      <c r="AL28" s="414"/>
      <c r="AM28" s="412" t="s">
        <v>140</v>
      </c>
      <c r="AN28" s="413"/>
      <c r="AO28" s="413"/>
      <c r="AP28" s="413"/>
      <c r="AQ28" s="413"/>
      <c r="AR28" s="414"/>
      <c r="AS28" s="412" t="s">
        <v>140</v>
      </c>
      <c r="AT28" s="413"/>
      <c r="AU28" s="413"/>
      <c r="AV28" s="413"/>
      <c r="AW28" s="413"/>
      <c r="AX28" s="472"/>
      <c r="AY28" s="476" t="s">
        <v>187</v>
      </c>
      <c r="AZ28" s="477"/>
      <c r="BA28" s="477"/>
      <c r="BB28" s="478"/>
      <c r="BC28" s="485" t="s">
        <v>48</v>
      </c>
      <c r="BD28" s="486"/>
      <c r="BE28" s="486"/>
      <c r="BF28" s="486"/>
      <c r="BG28" s="486"/>
      <c r="BH28" s="486"/>
      <c r="BI28" s="486"/>
      <c r="BJ28" s="486"/>
      <c r="BK28" s="486"/>
      <c r="BL28" s="486"/>
      <c r="BM28" s="487"/>
      <c r="BN28" s="488">
        <v>614535</v>
      </c>
      <c r="BO28" s="489"/>
      <c r="BP28" s="489"/>
      <c r="BQ28" s="489"/>
      <c r="BR28" s="489"/>
      <c r="BS28" s="489"/>
      <c r="BT28" s="489"/>
      <c r="BU28" s="490"/>
      <c r="BV28" s="488">
        <v>368289</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188</v>
      </c>
      <c r="F29" s="416"/>
      <c r="G29" s="416"/>
      <c r="H29" s="416"/>
      <c r="I29" s="416"/>
      <c r="J29" s="416"/>
      <c r="K29" s="417"/>
      <c r="L29" s="412">
        <v>14</v>
      </c>
      <c r="M29" s="413"/>
      <c r="N29" s="413"/>
      <c r="O29" s="413"/>
      <c r="P29" s="414"/>
      <c r="Q29" s="412">
        <v>3600</v>
      </c>
      <c r="R29" s="413"/>
      <c r="S29" s="413"/>
      <c r="T29" s="413"/>
      <c r="U29" s="413"/>
      <c r="V29" s="414"/>
      <c r="W29" s="503"/>
      <c r="X29" s="504"/>
      <c r="Y29" s="505"/>
      <c r="Z29" s="415" t="s">
        <v>189</v>
      </c>
      <c r="AA29" s="416"/>
      <c r="AB29" s="416"/>
      <c r="AC29" s="416"/>
      <c r="AD29" s="416"/>
      <c r="AE29" s="416"/>
      <c r="AF29" s="416"/>
      <c r="AG29" s="417"/>
      <c r="AH29" s="412">
        <v>258</v>
      </c>
      <c r="AI29" s="413"/>
      <c r="AJ29" s="413"/>
      <c r="AK29" s="413"/>
      <c r="AL29" s="414"/>
      <c r="AM29" s="412">
        <v>785172</v>
      </c>
      <c r="AN29" s="413"/>
      <c r="AO29" s="413"/>
      <c r="AP29" s="413"/>
      <c r="AQ29" s="413"/>
      <c r="AR29" s="414"/>
      <c r="AS29" s="412">
        <v>3043</v>
      </c>
      <c r="AT29" s="413"/>
      <c r="AU29" s="413"/>
      <c r="AV29" s="413"/>
      <c r="AW29" s="413"/>
      <c r="AX29" s="472"/>
      <c r="AY29" s="479"/>
      <c r="AZ29" s="480"/>
      <c r="BA29" s="480"/>
      <c r="BB29" s="481"/>
      <c r="BC29" s="473" t="s">
        <v>190</v>
      </c>
      <c r="BD29" s="474"/>
      <c r="BE29" s="474"/>
      <c r="BF29" s="474"/>
      <c r="BG29" s="474"/>
      <c r="BH29" s="474"/>
      <c r="BI29" s="474"/>
      <c r="BJ29" s="474"/>
      <c r="BK29" s="474"/>
      <c r="BL29" s="474"/>
      <c r="BM29" s="475"/>
      <c r="BN29" s="459">
        <v>511468</v>
      </c>
      <c r="BO29" s="460"/>
      <c r="BP29" s="460"/>
      <c r="BQ29" s="460"/>
      <c r="BR29" s="460"/>
      <c r="BS29" s="460"/>
      <c r="BT29" s="460"/>
      <c r="BU29" s="461"/>
      <c r="BV29" s="459">
        <v>174347</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191</v>
      </c>
      <c r="X30" s="427"/>
      <c r="Y30" s="427"/>
      <c r="Z30" s="427"/>
      <c r="AA30" s="427"/>
      <c r="AB30" s="427"/>
      <c r="AC30" s="427"/>
      <c r="AD30" s="427"/>
      <c r="AE30" s="427"/>
      <c r="AF30" s="427"/>
      <c r="AG30" s="428"/>
      <c r="AH30" s="429">
        <v>99.8</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1026034</v>
      </c>
      <c r="BO30" s="494"/>
      <c r="BP30" s="494"/>
      <c r="BQ30" s="494"/>
      <c r="BR30" s="494"/>
      <c r="BS30" s="494"/>
      <c r="BT30" s="494"/>
      <c r="BU30" s="495"/>
      <c r="BV30" s="493">
        <v>1264282</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192</v>
      </c>
      <c r="D32" s="418"/>
      <c r="E32" s="418"/>
      <c r="F32" s="418"/>
      <c r="G32" s="418"/>
      <c r="H32" s="418"/>
      <c r="I32" s="418"/>
      <c r="J32" s="418"/>
      <c r="K32" s="418"/>
      <c r="L32" s="418"/>
      <c r="M32" s="418"/>
      <c r="N32" s="418"/>
      <c r="O32" s="418"/>
      <c r="P32" s="418"/>
      <c r="Q32" s="418"/>
      <c r="R32" s="418"/>
      <c r="S32" s="418"/>
      <c r="U32" s="419" t="s">
        <v>193</v>
      </c>
      <c r="V32" s="419"/>
      <c r="W32" s="419"/>
      <c r="X32" s="419"/>
      <c r="Y32" s="419"/>
      <c r="Z32" s="419"/>
      <c r="AA32" s="419"/>
      <c r="AB32" s="419"/>
      <c r="AC32" s="419"/>
      <c r="AD32" s="419"/>
      <c r="AE32" s="419"/>
      <c r="AF32" s="419"/>
      <c r="AG32" s="419"/>
      <c r="AH32" s="419"/>
      <c r="AI32" s="419"/>
      <c r="AJ32" s="419"/>
      <c r="AK32" s="419"/>
      <c r="AM32" s="419" t="s">
        <v>194</v>
      </c>
      <c r="AN32" s="419"/>
      <c r="AO32" s="419"/>
      <c r="AP32" s="419"/>
      <c r="AQ32" s="419"/>
      <c r="AR32" s="419"/>
      <c r="AS32" s="419"/>
      <c r="AT32" s="419"/>
      <c r="AU32" s="419"/>
      <c r="AV32" s="419"/>
      <c r="AW32" s="419"/>
      <c r="AX32" s="419"/>
      <c r="AY32" s="419"/>
      <c r="AZ32" s="419"/>
      <c r="BA32" s="419"/>
      <c r="BB32" s="419"/>
      <c r="BC32" s="419"/>
      <c r="BE32" s="419" t="s">
        <v>195</v>
      </c>
      <c r="BF32" s="419"/>
      <c r="BG32" s="419"/>
      <c r="BH32" s="419"/>
      <c r="BI32" s="419"/>
      <c r="BJ32" s="419"/>
      <c r="BK32" s="419"/>
      <c r="BL32" s="419"/>
      <c r="BM32" s="419"/>
      <c r="BN32" s="419"/>
      <c r="BO32" s="419"/>
      <c r="BP32" s="419"/>
      <c r="BQ32" s="419"/>
      <c r="BR32" s="419"/>
      <c r="BS32" s="419"/>
      <c r="BT32" s="419"/>
      <c r="BU32" s="419"/>
      <c r="BW32" s="419" t="s">
        <v>196</v>
      </c>
      <c r="BX32" s="419"/>
      <c r="BY32" s="419"/>
      <c r="BZ32" s="419"/>
      <c r="CA32" s="419"/>
      <c r="CB32" s="419"/>
      <c r="CC32" s="419"/>
      <c r="CD32" s="419"/>
      <c r="CE32" s="419"/>
      <c r="CF32" s="419"/>
      <c r="CG32" s="419"/>
      <c r="CH32" s="419"/>
      <c r="CI32" s="419"/>
      <c r="CJ32" s="419"/>
      <c r="CK32" s="419"/>
      <c r="CL32" s="419"/>
      <c r="CM32" s="419"/>
      <c r="CO32" s="419" t="s">
        <v>197</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198</v>
      </c>
      <c r="D33" s="411"/>
      <c r="E33" s="410" t="s">
        <v>199</v>
      </c>
      <c r="F33" s="410"/>
      <c r="G33" s="410"/>
      <c r="H33" s="410"/>
      <c r="I33" s="410"/>
      <c r="J33" s="410"/>
      <c r="K33" s="410"/>
      <c r="L33" s="410"/>
      <c r="M33" s="410"/>
      <c r="N33" s="410"/>
      <c r="O33" s="410"/>
      <c r="P33" s="410"/>
      <c r="Q33" s="410"/>
      <c r="R33" s="410"/>
      <c r="S33" s="410"/>
      <c r="T33" s="203"/>
      <c r="U33" s="411" t="s">
        <v>198</v>
      </c>
      <c r="V33" s="411"/>
      <c r="W33" s="410" t="s">
        <v>199</v>
      </c>
      <c r="X33" s="410"/>
      <c r="Y33" s="410"/>
      <c r="Z33" s="410"/>
      <c r="AA33" s="410"/>
      <c r="AB33" s="410"/>
      <c r="AC33" s="410"/>
      <c r="AD33" s="410"/>
      <c r="AE33" s="410"/>
      <c r="AF33" s="410"/>
      <c r="AG33" s="410"/>
      <c r="AH33" s="410"/>
      <c r="AI33" s="410"/>
      <c r="AJ33" s="410"/>
      <c r="AK33" s="410"/>
      <c r="AL33" s="203"/>
      <c r="AM33" s="411" t="s">
        <v>200</v>
      </c>
      <c r="AN33" s="411"/>
      <c r="AO33" s="410" t="s">
        <v>201</v>
      </c>
      <c r="AP33" s="410"/>
      <c r="AQ33" s="410"/>
      <c r="AR33" s="410"/>
      <c r="AS33" s="410"/>
      <c r="AT33" s="410"/>
      <c r="AU33" s="410"/>
      <c r="AV33" s="410"/>
      <c r="AW33" s="410"/>
      <c r="AX33" s="410"/>
      <c r="AY33" s="410"/>
      <c r="AZ33" s="410"/>
      <c r="BA33" s="410"/>
      <c r="BB33" s="410"/>
      <c r="BC33" s="410"/>
      <c r="BD33" s="204"/>
      <c r="BE33" s="410" t="s">
        <v>202</v>
      </c>
      <c r="BF33" s="410"/>
      <c r="BG33" s="410" t="s">
        <v>203</v>
      </c>
      <c r="BH33" s="410"/>
      <c r="BI33" s="410"/>
      <c r="BJ33" s="410"/>
      <c r="BK33" s="410"/>
      <c r="BL33" s="410"/>
      <c r="BM33" s="410"/>
      <c r="BN33" s="410"/>
      <c r="BO33" s="410"/>
      <c r="BP33" s="410"/>
      <c r="BQ33" s="410"/>
      <c r="BR33" s="410"/>
      <c r="BS33" s="410"/>
      <c r="BT33" s="410"/>
      <c r="BU33" s="410"/>
      <c r="BV33" s="204"/>
      <c r="BW33" s="411" t="s">
        <v>202</v>
      </c>
      <c r="BX33" s="411"/>
      <c r="BY33" s="410" t="s">
        <v>204</v>
      </c>
      <c r="BZ33" s="410"/>
      <c r="CA33" s="410"/>
      <c r="CB33" s="410"/>
      <c r="CC33" s="410"/>
      <c r="CD33" s="410"/>
      <c r="CE33" s="410"/>
      <c r="CF33" s="410"/>
      <c r="CG33" s="410"/>
      <c r="CH33" s="410"/>
      <c r="CI33" s="410"/>
      <c r="CJ33" s="410"/>
      <c r="CK33" s="410"/>
      <c r="CL33" s="410"/>
      <c r="CM33" s="410"/>
      <c r="CN33" s="203"/>
      <c r="CO33" s="411" t="s">
        <v>198</v>
      </c>
      <c r="CP33" s="411"/>
      <c r="CQ33" s="410" t="s">
        <v>205</v>
      </c>
      <c r="CR33" s="410"/>
      <c r="CS33" s="410"/>
      <c r="CT33" s="410"/>
      <c r="CU33" s="410"/>
      <c r="CV33" s="410"/>
      <c r="CW33" s="410"/>
      <c r="CX33" s="410"/>
      <c r="CY33" s="410"/>
      <c r="CZ33" s="410"/>
      <c r="DA33" s="410"/>
      <c r="DB33" s="410"/>
      <c r="DC33" s="410"/>
      <c r="DD33" s="410"/>
      <c r="DE33" s="410"/>
      <c r="DF33" s="203"/>
      <c r="DG33" s="409" t="s">
        <v>206</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長井市国民健康保険特別会計</v>
      </c>
      <c r="X34" s="408"/>
      <c r="Y34" s="408"/>
      <c r="Z34" s="408"/>
      <c r="AA34" s="408"/>
      <c r="AB34" s="408"/>
      <c r="AC34" s="408"/>
      <c r="AD34" s="408"/>
      <c r="AE34" s="408"/>
      <c r="AF34" s="408"/>
      <c r="AG34" s="408"/>
      <c r="AH34" s="408"/>
      <c r="AI34" s="408"/>
      <c r="AJ34" s="408"/>
      <c r="AK34" s="408"/>
      <c r="AL34" s="178"/>
      <c r="AM34" s="407">
        <f>IF(AO34="","",MAX(C34:D43,U34:V43)+1)</f>
        <v>7</v>
      </c>
      <c r="AN34" s="407"/>
      <c r="AO34" s="408" t="str">
        <f>IF('各会計、関係団体の財政状況及び健全化判断比率'!B32="","",'各会計、関係団体の財政状況及び健全化判断比率'!B32)</f>
        <v>長井市水道事業会計</v>
      </c>
      <c r="AP34" s="408"/>
      <c r="AQ34" s="408"/>
      <c r="AR34" s="408"/>
      <c r="AS34" s="408"/>
      <c r="AT34" s="408"/>
      <c r="AU34" s="408"/>
      <c r="AV34" s="408"/>
      <c r="AW34" s="408"/>
      <c r="AX34" s="408"/>
      <c r="AY34" s="408"/>
      <c r="AZ34" s="408"/>
      <c r="BA34" s="408"/>
      <c r="BB34" s="408"/>
      <c r="BC34" s="408"/>
      <c r="BD34" s="178"/>
      <c r="BE34" s="407">
        <f>IF(BG34="","",MAX(C34:D43,U34:V43,AM34:AN43)+1)</f>
        <v>9</v>
      </c>
      <c r="BF34" s="407"/>
      <c r="BG34" s="408" t="str">
        <f>IF('各会計、関係団体の財政状況及び健全化判断比率'!B34="","",'各会計、関係団体の財政状況及び健全化判断比率'!B34)</f>
        <v>長井市宅地開発事業特別会計</v>
      </c>
      <c r="BH34" s="408"/>
      <c r="BI34" s="408"/>
      <c r="BJ34" s="408"/>
      <c r="BK34" s="408"/>
      <c r="BL34" s="408"/>
      <c r="BM34" s="408"/>
      <c r="BN34" s="408"/>
      <c r="BO34" s="408"/>
      <c r="BP34" s="408"/>
      <c r="BQ34" s="408"/>
      <c r="BR34" s="408"/>
      <c r="BS34" s="408"/>
      <c r="BT34" s="408"/>
      <c r="BU34" s="408"/>
      <c r="BV34" s="178"/>
      <c r="BW34" s="407">
        <f>IF(BY34="","",MAX(C34:D43,U34:V43,AM34:AN43,BE34:BF43)+1)</f>
        <v>10</v>
      </c>
      <c r="BX34" s="407"/>
      <c r="BY34" s="408" t="str">
        <f>IF('各会計、関係団体の財政状況及び健全化判断比率'!B68="","",'各会計、関係団体の財政状況及び健全化判断比率'!B68)</f>
        <v>置賜広域病院企業団</v>
      </c>
      <c r="BZ34" s="408"/>
      <c r="CA34" s="408"/>
      <c r="CB34" s="408"/>
      <c r="CC34" s="408"/>
      <c r="CD34" s="408"/>
      <c r="CE34" s="408"/>
      <c r="CF34" s="408"/>
      <c r="CG34" s="408"/>
      <c r="CH34" s="408"/>
      <c r="CI34" s="408"/>
      <c r="CJ34" s="408"/>
      <c r="CK34" s="408"/>
      <c r="CL34" s="408"/>
      <c r="CM34" s="408"/>
      <c r="CN34" s="178"/>
      <c r="CO34" s="407">
        <f>IF(CQ34="","",MAX(C34:D43,U34:V43,AM34:AN43,BE34:BF43,BW34:BX43)+1)</f>
        <v>18</v>
      </c>
      <c r="CP34" s="407"/>
      <c r="CQ34" s="408" t="str">
        <f>IF('各会計、関係団体の財政状況及び健全化判断比率'!BS7="","",'各会計、関係団体の財政状況及び健全化判断比率'!BS7)</f>
        <v>長井要水</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長井市山形鉄道運営助成事業特別会計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長井市介護保険特別会計</v>
      </c>
      <c r="X35" s="408"/>
      <c r="Y35" s="408"/>
      <c r="Z35" s="408"/>
      <c r="AA35" s="408"/>
      <c r="AB35" s="408"/>
      <c r="AC35" s="408"/>
      <c r="AD35" s="408"/>
      <c r="AE35" s="408"/>
      <c r="AF35" s="408"/>
      <c r="AG35" s="408"/>
      <c r="AH35" s="408"/>
      <c r="AI35" s="408"/>
      <c r="AJ35" s="408"/>
      <c r="AK35" s="408"/>
      <c r="AL35" s="178"/>
      <c r="AM35" s="407">
        <f t="shared" ref="AM35:AM43" si="0">IF(AO35="","",AM34+1)</f>
        <v>8</v>
      </c>
      <c r="AN35" s="407"/>
      <c r="AO35" s="408" t="str">
        <f>IF('各会計、関係団体の財政状況及び健全化判断比率'!B33="","",'各会計、関係団体の財政状況及び健全化判断比率'!B33)</f>
        <v>長井市下水道事業会計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11</v>
      </c>
      <c r="BX35" s="407"/>
      <c r="BY35" s="408" t="str">
        <f>IF('各会計、関係団体の財政状況及び健全化判断比率'!B69="","",'各会計、関係団体の財政状況及び健全化判断比率'!B69)</f>
        <v>西置賜行政組合</v>
      </c>
      <c r="BZ35" s="408"/>
      <c r="CA35" s="408"/>
      <c r="CB35" s="408"/>
      <c r="CC35" s="408"/>
      <c r="CD35" s="408"/>
      <c r="CE35" s="408"/>
      <c r="CF35" s="408"/>
      <c r="CG35" s="408"/>
      <c r="CH35" s="408"/>
      <c r="CI35" s="408"/>
      <c r="CJ35" s="408"/>
      <c r="CK35" s="408"/>
      <c r="CL35" s="408"/>
      <c r="CM35" s="408"/>
      <c r="CN35" s="178"/>
      <c r="CO35" s="407">
        <f t="shared" ref="CO35:CO43" si="3">IF(CQ35="","",CO34+1)</f>
        <v>19</v>
      </c>
      <c r="CP35" s="407"/>
      <c r="CQ35" s="408" t="str">
        <f>IF('各会計、関係団体の財政状況及び健全化判断比率'!BS8="","",'各会計、関係団体の財政状況及び健全化判断比率'!BS8)</f>
        <v>文教の杜ながい</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長井市後期高齢者医療特別会計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12</v>
      </c>
      <c r="BX36" s="407"/>
      <c r="BY36" s="408" t="str">
        <f>IF('各会計、関係団体の財政状況及び健全化判断比率'!B70="","",'各会計、関係団体の財政状況及び健全化判断比率'!B70)</f>
        <v>置賜広域行政事務組合</v>
      </c>
      <c r="BZ36" s="408"/>
      <c r="CA36" s="408"/>
      <c r="CB36" s="408"/>
      <c r="CC36" s="408"/>
      <c r="CD36" s="408"/>
      <c r="CE36" s="408"/>
      <c r="CF36" s="408"/>
      <c r="CG36" s="408"/>
      <c r="CH36" s="408"/>
      <c r="CI36" s="408"/>
      <c r="CJ36" s="408"/>
      <c r="CK36" s="408"/>
      <c r="CL36" s="408"/>
      <c r="CM36" s="408"/>
      <c r="CN36" s="178"/>
      <c r="CO36" s="407">
        <f t="shared" si="3"/>
        <v>20</v>
      </c>
      <c r="CP36" s="407"/>
      <c r="CQ36" s="408" t="str">
        <f>IF('各会計、関係団体の財政状況及び健全化判断比率'!BS9="","",'各会計、関係団体の財政状況及び健全化判断比率'!BS9)</f>
        <v>日本・アルカディア・ネットワーク</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6</v>
      </c>
      <c r="V37" s="407"/>
      <c r="W37" s="408" t="str">
        <f>IF('各会計、関係団体の財政状況及び健全化判断比率'!B31="","",'各会計、関係団体の財政状況及び健全化判断比率'!B31)</f>
        <v>長井市訪問看護事業特別会計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13</v>
      </c>
      <c r="BX37" s="407"/>
      <c r="BY37" s="408" t="str">
        <f>IF('各会計、関係団体の財政状況及び健全化判断比率'!B71="","",'各会計、関係団体の財政状況及び健全化判断比率'!B71)</f>
        <v>山形県消防補償等組合</v>
      </c>
      <c r="BZ37" s="408"/>
      <c r="CA37" s="408"/>
      <c r="CB37" s="408"/>
      <c r="CC37" s="408"/>
      <c r="CD37" s="408"/>
      <c r="CE37" s="408"/>
      <c r="CF37" s="408"/>
      <c r="CG37" s="408"/>
      <c r="CH37" s="408"/>
      <c r="CI37" s="408"/>
      <c r="CJ37" s="408"/>
      <c r="CK37" s="408"/>
      <c r="CL37" s="408"/>
      <c r="CM37" s="408"/>
      <c r="CN37" s="178"/>
      <c r="CO37" s="407">
        <f t="shared" si="3"/>
        <v>21</v>
      </c>
      <c r="CP37" s="407"/>
      <c r="CQ37" s="408" t="str">
        <f>IF('各会計、関係団体の財政状況及び健全化判断比率'!BS10="","",'各会計、関係団体の財政状況及び健全化判断比率'!BS10)</f>
        <v>置賜地域地場産業振興センター</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14</v>
      </c>
      <c r="BX38" s="407"/>
      <c r="BY38" s="408" t="str">
        <f>IF('各会計、関係団体の財政状況及び健全化判断比率'!B72="","",'各会計、関係団体の財政状況及び健全化判断比率'!B72)</f>
        <v>山形県自治会館管理組合</v>
      </c>
      <c r="BZ38" s="408"/>
      <c r="CA38" s="408"/>
      <c r="CB38" s="408"/>
      <c r="CC38" s="408"/>
      <c r="CD38" s="408"/>
      <c r="CE38" s="408"/>
      <c r="CF38" s="408"/>
      <c r="CG38" s="408"/>
      <c r="CH38" s="408"/>
      <c r="CI38" s="408"/>
      <c r="CJ38" s="408"/>
      <c r="CK38" s="408"/>
      <c r="CL38" s="408"/>
      <c r="CM38" s="408"/>
      <c r="CN38" s="178"/>
      <c r="CO38" s="407">
        <f t="shared" si="3"/>
        <v>22</v>
      </c>
      <c r="CP38" s="407"/>
      <c r="CQ38" s="408" t="str">
        <f>IF('各会計、関係団体の財政状況及び健全化判断比率'!BS11="","",'各会計、関係団体の財政状況及び健全化判断比率'!BS11)</f>
        <v>山形鉄道</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15</v>
      </c>
      <c r="BX39" s="407"/>
      <c r="BY39" s="408" t="str">
        <f>IF('各会計、関係団体の財政状況及び健全化判断比率'!B73="","",'各会計、関係団体の財政状況及び健全化判断比率'!B73)</f>
        <v>山形県後期高齢者医療広域連合（普通会計分）</v>
      </c>
      <c r="BZ39" s="408"/>
      <c r="CA39" s="408"/>
      <c r="CB39" s="408"/>
      <c r="CC39" s="408"/>
      <c r="CD39" s="408"/>
      <c r="CE39" s="408"/>
      <c r="CF39" s="408"/>
      <c r="CG39" s="408"/>
      <c r="CH39" s="408"/>
      <c r="CI39" s="408"/>
      <c r="CJ39" s="408"/>
      <c r="CK39" s="408"/>
      <c r="CL39" s="408"/>
      <c r="CM39" s="408"/>
      <c r="CN39" s="178"/>
      <c r="CO39" s="407">
        <f t="shared" si="3"/>
        <v>23</v>
      </c>
      <c r="CP39" s="407"/>
      <c r="CQ39" s="408" t="str">
        <f>IF('各会計、関係団体の財政状況及び健全化判断比率'!BS12="","",'各会計、関係団体の財政状況及び健全化判断比率'!BS12)</f>
        <v>タスパークホテル</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16</v>
      </c>
      <c r="BX40" s="407"/>
      <c r="BY40" s="408" t="str">
        <f>IF('各会計、関係団体の財政状況及び健全化判断比率'!B74="","",'各会計、関係団体の財政状況及び健全化判断比率'!B74)</f>
        <v>山形県後期高齢者医療広域連合（事業会計分）</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17</v>
      </c>
      <c r="BX41" s="407"/>
      <c r="BY41" s="408" t="str">
        <f>IF('各会計、関係団体の財政状況及び健全化判断比率'!B75="","",'各会計、関係団体の財政状況及び健全化判断比率'!B75)</f>
        <v>山形県市町村職員退職手当組合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404" t="s">
        <v>208</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209</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210</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211</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212</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213</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214</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610</v>
      </c>
    </row>
    <row r="54" spans="5:113" x14ac:dyDescent="0.15"/>
    <row r="55" spans="5:113" x14ac:dyDescent="0.15"/>
    <row r="56" spans="5:113" x14ac:dyDescent="0.15"/>
  </sheetData>
  <sheetProtection algorithmName="SHA-512" hashValue="OO9kH/fLt0uym7R7/ErIHG+ZnBNsPNU0MPW+Rn/z2CXKRTuLLNzH/XM1Z4c+EWFqlj/FdNmiMgjf9WQKKEsYqw==" saltValue="NDL3U/+Hzyq3D648moCiC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5" t="s">
        <v>572</v>
      </c>
      <c r="D34" s="1215"/>
      <c r="E34" s="1216"/>
      <c r="F34" s="32">
        <v>7.97</v>
      </c>
      <c r="G34" s="33">
        <v>8.32</v>
      </c>
      <c r="H34" s="33">
        <v>9.24</v>
      </c>
      <c r="I34" s="33">
        <v>9.6999999999999993</v>
      </c>
      <c r="J34" s="34">
        <v>9.7100000000000009</v>
      </c>
      <c r="K34" s="22"/>
      <c r="L34" s="22"/>
      <c r="M34" s="22"/>
      <c r="N34" s="22"/>
      <c r="O34" s="22"/>
      <c r="P34" s="22"/>
    </row>
    <row r="35" spans="1:16" ht="39" customHeight="1" x14ac:dyDescent="0.15">
      <c r="A35" s="22"/>
      <c r="B35" s="35"/>
      <c r="C35" s="1209" t="s">
        <v>573</v>
      </c>
      <c r="D35" s="1210"/>
      <c r="E35" s="1211"/>
      <c r="F35" s="36">
        <v>5.87</v>
      </c>
      <c r="G35" s="37">
        <v>5.0199999999999996</v>
      </c>
      <c r="H35" s="37">
        <v>4.87</v>
      </c>
      <c r="I35" s="37">
        <v>5.85</v>
      </c>
      <c r="J35" s="38">
        <v>7.35</v>
      </c>
      <c r="K35" s="22"/>
      <c r="L35" s="22"/>
      <c r="M35" s="22"/>
      <c r="N35" s="22"/>
      <c r="O35" s="22"/>
      <c r="P35" s="22"/>
    </row>
    <row r="36" spans="1:16" ht="39" customHeight="1" x14ac:dyDescent="0.15">
      <c r="A36" s="22"/>
      <c r="B36" s="35"/>
      <c r="C36" s="1209" t="s">
        <v>574</v>
      </c>
      <c r="D36" s="1210"/>
      <c r="E36" s="1211"/>
      <c r="F36" s="36">
        <v>2.1800000000000002</v>
      </c>
      <c r="G36" s="37">
        <v>1.96</v>
      </c>
      <c r="H36" s="37">
        <v>3.13</v>
      </c>
      <c r="I36" s="37">
        <v>3.23</v>
      </c>
      <c r="J36" s="38">
        <v>3.73</v>
      </c>
      <c r="K36" s="22"/>
      <c r="L36" s="22"/>
      <c r="M36" s="22"/>
      <c r="N36" s="22"/>
      <c r="O36" s="22"/>
      <c r="P36" s="22"/>
    </row>
    <row r="37" spans="1:16" ht="39" customHeight="1" x14ac:dyDescent="0.15">
      <c r="A37" s="22"/>
      <c r="B37" s="35"/>
      <c r="C37" s="1209" t="s">
        <v>575</v>
      </c>
      <c r="D37" s="1210"/>
      <c r="E37" s="1211"/>
      <c r="F37" s="36" t="s">
        <v>523</v>
      </c>
      <c r="G37" s="37" t="s">
        <v>523</v>
      </c>
      <c r="H37" s="37" t="s">
        <v>523</v>
      </c>
      <c r="I37" s="37">
        <v>0.41</v>
      </c>
      <c r="J37" s="38">
        <v>0.46</v>
      </c>
      <c r="K37" s="22"/>
      <c r="L37" s="22"/>
      <c r="M37" s="22"/>
      <c r="N37" s="22"/>
      <c r="O37" s="22"/>
      <c r="P37" s="22"/>
    </row>
    <row r="38" spans="1:16" ht="39" customHeight="1" x14ac:dyDescent="0.15">
      <c r="A38" s="22"/>
      <c r="B38" s="35"/>
      <c r="C38" s="1209" t="s">
        <v>576</v>
      </c>
      <c r="D38" s="1210"/>
      <c r="E38" s="1211"/>
      <c r="F38" s="36">
        <v>0.71</v>
      </c>
      <c r="G38" s="37">
        <v>0.87</v>
      </c>
      <c r="H38" s="37">
        <v>0.53</v>
      </c>
      <c r="I38" s="37">
        <v>0.44</v>
      </c>
      <c r="J38" s="38">
        <v>0.43</v>
      </c>
      <c r="K38" s="22"/>
      <c r="L38" s="22"/>
      <c r="M38" s="22"/>
      <c r="N38" s="22"/>
      <c r="O38" s="22"/>
      <c r="P38" s="22"/>
    </row>
    <row r="39" spans="1:16" ht="39" customHeight="1" x14ac:dyDescent="0.15">
      <c r="A39" s="22"/>
      <c r="B39" s="35"/>
      <c r="C39" s="1209" t="s">
        <v>577</v>
      </c>
      <c r="D39" s="1210"/>
      <c r="E39" s="1211"/>
      <c r="F39" s="36">
        <v>0.06</v>
      </c>
      <c r="G39" s="37">
        <v>0.06</v>
      </c>
      <c r="H39" s="37">
        <v>7.0000000000000007E-2</v>
      </c>
      <c r="I39" s="37">
        <v>0.06</v>
      </c>
      <c r="J39" s="38">
        <v>7.0000000000000007E-2</v>
      </c>
      <c r="K39" s="22"/>
      <c r="L39" s="22"/>
      <c r="M39" s="22"/>
      <c r="N39" s="22"/>
      <c r="O39" s="22"/>
      <c r="P39" s="22"/>
    </row>
    <row r="40" spans="1:16" ht="39" customHeight="1" x14ac:dyDescent="0.15">
      <c r="A40" s="22"/>
      <c r="B40" s="35"/>
      <c r="C40" s="1209" t="s">
        <v>578</v>
      </c>
      <c r="D40" s="1210"/>
      <c r="E40" s="1211"/>
      <c r="F40" s="36">
        <v>0</v>
      </c>
      <c r="G40" s="37">
        <v>0</v>
      </c>
      <c r="H40" s="37">
        <v>0</v>
      </c>
      <c r="I40" s="37">
        <v>0</v>
      </c>
      <c r="J40" s="38">
        <v>0</v>
      </c>
      <c r="K40" s="22"/>
      <c r="L40" s="22"/>
      <c r="M40" s="22"/>
      <c r="N40" s="22"/>
      <c r="O40" s="22"/>
      <c r="P40" s="22"/>
    </row>
    <row r="41" spans="1:16" ht="39" customHeight="1" x14ac:dyDescent="0.15">
      <c r="A41" s="22"/>
      <c r="B41" s="35"/>
      <c r="C41" s="1209" t="s">
        <v>579</v>
      </c>
      <c r="D41" s="1210"/>
      <c r="E41" s="1211"/>
      <c r="F41" s="36">
        <v>0</v>
      </c>
      <c r="G41" s="37">
        <v>0</v>
      </c>
      <c r="H41" s="37">
        <v>0</v>
      </c>
      <c r="I41" s="37">
        <v>0</v>
      </c>
      <c r="J41" s="38">
        <v>0</v>
      </c>
      <c r="K41" s="22"/>
      <c r="L41" s="22"/>
      <c r="M41" s="22"/>
      <c r="N41" s="22"/>
      <c r="O41" s="22"/>
      <c r="P41" s="22"/>
    </row>
    <row r="42" spans="1:16" ht="39" customHeight="1" x14ac:dyDescent="0.15">
      <c r="A42" s="22"/>
      <c r="B42" s="39"/>
      <c r="C42" s="1209" t="s">
        <v>580</v>
      </c>
      <c r="D42" s="1210"/>
      <c r="E42" s="1211"/>
      <c r="F42" s="36" t="s">
        <v>523</v>
      </c>
      <c r="G42" s="37" t="s">
        <v>523</v>
      </c>
      <c r="H42" s="37" t="s">
        <v>523</v>
      </c>
      <c r="I42" s="37" t="s">
        <v>523</v>
      </c>
      <c r="J42" s="38" t="s">
        <v>523</v>
      </c>
      <c r="K42" s="22"/>
      <c r="L42" s="22"/>
      <c r="M42" s="22"/>
      <c r="N42" s="22"/>
      <c r="O42" s="22"/>
      <c r="P42" s="22"/>
    </row>
    <row r="43" spans="1:16" ht="39" customHeight="1" thickBot="1" x14ac:dyDescent="0.2">
      <c r="A43" s="22"/>
      <c r="B43" s="40"/>
      <c r="C43" s="1212" t="s">
        <v>581</v>
      </c>
      <c r="D43" s="1213"/>
      <c r="E43" s="1214"/>
      <c r="F43" s="41">
        <v>0.02</v>
      </c>
      <c r="G43" s="42">
        <v>0.01</v>
      </c>
      <c r="H43" s="42">
        <v>2.61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vVu9VacgopIEAejHsc4oFtlE+emBAp9VpK0VZTTizVGVzGKlxqYKmyYrKI5B7sBgM+Nluuk8aiiIz7KbUGoyw==" saltValue="D+P+Rqjav/6Tty6FUnGz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1040</v>
      </c>
      <c r="L45" s="60">
        <v>1095</v>
      </c>
      <c r="M45" s="60">
        <v>1108</v>
      </c>
      <c r="N45" s="60">
        <v>1219</v>
      </c>
      <c r="O45" s="61">
        <v>1284</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523</v>
      </c>
      <c r="L46" s="64" t="s">
        <v>523</v>
      </c>
      <c r="M46" s="64" t="s">
        <v>523</v>
      </c>
      <c r="N46" s="64" t="s">
        <v>523</v>
      </c>
      <c r="O46" s="65" t="s">
        <v>523</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523</v>
      </c>
      <c r="L47" s="64" t="s">
        <v>523</v>
      </c>
      <c r="M47" s="64" t="s">
        <v>523</v>
      </c>
      <c r="N47" s="64" t="s">
        <v>523</v>
      </c>
      <c r="O47" s="65" t="s">
        <v>523</v>
      </c>
      <c r="P47" s="48"/>
      <c r="Q47" s="48"/>
      <c r="R47" s="48"/>
      <c r="S47" s="48"/>
      <c r="T47" s="48"/>
      <c r="U47" s="48"/>
    </row>
    <row r="48" spans="1:21" ht="30.75" customHeight="1" x14ac:dyDescent="0.15">
      <c r="A48" s="48"/>
      <c r="B48" s="1237"/>
      <c r="C48" s="1238"/>
      <c r="D48" s="62"/>
      <c r="E48" s="1219" t="s">
        <v>15</v>
      </c>
      <c r="F48" s="1219"/>
      <c r="G48" s="1219"/>
      <c r="H48" s="1219"/>
      <c r="I48" s="1219"/>
      <c r="J48" s="1220"/>
      <c r="K48" s="63">
        <v>703</v>
      </c>
      <c r="L48" s="64">
        <v>624</v>
      </c>
      <c r="M48" s="64">
        <v>623</v>
      </c>
      <c r="N48" s="64">
        <v>432</v>
      </c>
      <c r="O48" s="65">
        <v>428</v>
      </c>
      <c r="P48" s="48"/>
      <c r="Q48" s="48"/>
      <c r="R48" s="48"/>
      <c r="S48" s="48"/>
      <c r="T48" s="48"/>
      <c r="U48" s="48"/>
    </row>
    <row r="49" spans="1:21" ht="30.75" customHeight="1" x14ac:dyDescent="0.15">
      <c r="A49" s="48"/>
      <c r="B49" s="1237"/>
      <c r="C49" s="1238"/>
      <c r="D49" s="62"/>
      <c r="E49" s="1219" t="s">
        <v>16</v>
      </c>
      <c r="F49" s="1219"/>
      <c r="G49" s="1219"/>
      <c r="H49" s="1219"/>
      <c r="I49" s="1219"/>
      <c r="J49" s="1220"/>
      <c r="K49" s="63">
        <v>333</v>
      </c>
      <c r="L49" s="64">
        <v>343</v>
      </c>
      <c r="M49" s="64">
        <v>347</v>
      </c>
      <c r="N49" s="64">
        <v>339</v>
      </c>
      <c r="O49" s="65">
        <v>342</v>
      </c>
      <c r="P49" s="48"/>
      <c r="Q49" s="48"/>
      <c r="R49" s="48"/>
      <c r="S49" s="48"/>
      <c r="T49" s="48"/>
      <c r="U49" s="48"/>
    </row>
    <row r="50" spans="1:21" ht="30.75" customHeight="1" x14ac:dyDescent="0.15">
      <c r="A50" s="48"/>
      <c r="B50" s="1237"/>
      <c r="C50" s="1238"/>
      <c r="D50" s="62"/>
      <c r="E50" s="1219" t="s">
        <v>17</v>
      </c>
      <c r="F50" s="1219"/>
      <c r="G50" s="1219"/>
      <c r="H50" s="1219"/>
      <c r="I50" s="1219"/>
      <c r="J50" s="1220"/>
      <c r="K50" s="63">
        <v>2</v>
      </c>
      <c r="L50" s="64">
        <v>1</v>
      </c>
      <c r="M50" s="64">
        <v>1</v>
      </c>
      <c r="N50" s="64">
        <v>1</v>
      </c>
      <c r="O50" s="65">
        <v>52</v>
      </c>
      <c r="P50" s="48"/>
      <c r="Q50" s="48"/>
      <c r="R50" s="48"/>
      <c r="S50" s="48"/>
      <c r="T50" s="48"/>
      <c r="U50" s="48"/>
    </row>
    <row r="51" spans="1:21" ht="30.75" customHeight="1" x14ac:dyDescent="0.15">
      <c r="A51" s="48"/>
      <c r="B51" s="1239"/>
      <c r="C51" s="1240"/>
      <c r="D51" s="66"/>
      <c r="E51" s="1219" t="s">
        <v>18</v>
      </c>
      <c r="F51" s="1219"/>
      <c r="G51" s="1219"/>
      <c r="H51" s="1219"/>
      <c r="I51" s="1219"/>
      <c r="J51" s="1220"/>
      <c r="K51" s="63">
        <v>0</v>
      </c>
      <c r="L51" s="64">
        <v>0</v>
      </c>
      <c r="M51" s="64">
        <v>1</v>
      </c>
      <c r="N51" s="64">
        <v>1</v>
      </c>
      <c r="O51" s="65">
        <v>1</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1301</v>
      </c>
      <c r="L52" s="64">
        <v>1269</v>
      </c>
      <c r="M52" s="64">
        <v>1263</v>
      </c>
      <c r="N52" s="64">
        <v>1284</v>
      </c>
      <c r="O52" s="65">
        <v>1336</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777</v>
      </c>
      <c r="L53" s="69">
        <v>794</v>
      </c>
      <c r="M53" s="69">
        <v>817</v>
      </c>
      <c r="N53" s="69">
        <v>708</v>
      </c>
      <c r="O53" s="70">
        <v>771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608</v>
      </c>
      <c r="L57" s="84" t="s">
        <v>608</v>
      </c>
      <c r="M57" s="84" t="s">
        <v>608</v>
      </c>
      <c r="N57" s="84" t="s">
        <v>608</v>
      </c>
      <c r="O57" s="85" t="s">
        <v>608</v>
      </c>
    </row>
    <row r="58" spans="1:21" ht="31.5" customHeight="1" thickBot="1" x14ac:dyDescent="0.2">
      <c r="B58" s="1227"/>
      <c r="C58" s="1228"/>
      <c r="D58" s="1232" t="s">
        <v>27</v>
      </c>
      <c r="E58" s="1233"/>
      <c r="F58" s="1233"/>
      <c r="G58" s="1233"/>
      <c r="H58" s="1233"/>
      <c r="I58" s="1233"/>
      <c r="J58" s="1234"/>
      <c r="K58" s="86" t="s">
        <v>608</v>
      </c>
      <c r="L58" s="87" t="s">
        <v>608</v>
      </c>
      <c r="M58" s="87" t="s">
        <v>608</v>
      </c>
      <c r="N58" s="87" t="s">
        <v>608</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n8rabmUO3NDJNR/ijtLFyzTIwmlef89EE3yTvyVUU8eMKdax9RQWIkIFf2EN6znGfIGUIO1C97gP51QB1Cy4g==" saltValue="GzyDVhpSBHehWGuxKTJt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55" t="s">
        <v>30</v>
      </c>
      <c r="C41" s="1256"/>
      <c r="D41" s="102"/>
      <c r="E41" s="1257" t="s">
        <v>31</v>
      </c>
      <c r="F41" s="1257"/>
      <c r="G41" s="1257"/>
      <c r="H41" s="1258"/>
      <c r="I41" s="351">
        <v>13206</v>
      </c>
      <c r="J41" s="352">
        <v>14471</v>
      </c>
      <c r="K41" s="352">
        <v>17192</v>
      </c>
      <c r="L41" s="352">
        <v>22347</v>
      </c>
      <c r="M41" s="353">
        <v>23112</v>
      </c>
    </row>
    <row r="42" spans="2:13" ht="27.75" customHeight="1" x14ac:dyDescent="0.15">
      <c r="B42" s="1245"/>
      <c r="C42" s="1246"/>
      <c r="D42" s="103"/>
      <c r="E42" s="1249" t="s">
        <v>32</v>
      </c>
      <c r="F42" s="1249"/>
      <c r="G42" s="1249"/>
      <c r="H42" s="1250"/>
      <c r="I42" s="354">
        <v>3</v>
      </c>
      <c r="J42" s="355">
        <v>2</v>
      </c>
      <c r="K42" s="355">
        <v>1</v>
      </c>
      <c r="L42" s="355">
        <v>764</v>
      </c>
      <c r="M42" s="356">
        <v>723</v>
      </c>
    </row>
    <row r="43" spans="2:13" ht="27.75" customHeight="1" x14ac:dyDescent="0.15">
      <c r="B43" s="1245"/>
      <c r="C43" s="1246"/>
      <c r="D43" s="103"/>
      <c r="E43" s="1249" t="s">
        <v>33</v>
      </c>
      <c r="F43" s="1249"/>
      <c r="G43" s="1249"/>
      <c r="H43" s="1250"/>
      <c r="I43" s="354">
        <v>5749</v>
      </c>
      <c r="J43" s="355">
        <v>5391</v>
      </c>
      <c r="K43" s="355">
        <v>4976</v>
      </c>
      <c r="L43" s="355">
        <v>4309</v>
      </c>
      <c r="M43" s="356">
        <v>3623</v>
      </c>
    </row>
    <row r="44" spans="2:13" ht="27.75" customHeight="1" x14ac:dyDescent="0.15">
      <c r="B44" s="1245"/>
      <c r="C44" s="1246"/>
      <c r="D44" s="103"/>
      <c r="E44" s="1249" t="s">
        <v>34</v>
      </c>
      <c r="F44" s="1249"/>
      <c r="G44" s="1249"/>
      <c r="H44" s="1250"/>
      <c r="I44" s="354">
        <v>2884</v>
      </c>
      <c r="J44" s="355">
        <v>2870</v>
      </c>
      <c r="K44" s="355">
        <v>3064</v>
      </c>
      <c r="L44" s="355">
        <v>3593</v>
      </c>
      <c r="M44" s="356">
        <v>4586</v>
      </c>
    </row>
    <row r="45" spans="2:13" ht="27.75" customHeight="1" x14ac:dyDescent="0.15">
      <c r="B45" s="1245"/>
      <c r="C45" s="1246"/>
      <c r="D45" s="103"/>
      <c r="E45" s="1249" t="s">
        <v>35</v>
      </c>
      <c r="F45" s="1249"/>
      <c r="G45" s="1249"/>
      <c r="H45" s="1250"/>
      <c r="I45" s="354">
        <v>2472</v>
      </c>
      <c r="J45" s="355">
        <v>2325</v>
      </c>
      <c r="K45" s="355">
        <v>2277</v>
      </c>
      <c r="L45" s="355">
        <v>2433</v>
      </c>
      <c r="M45" s="356">
        <v>2319</v>
      </c>
    </row>
    <row r="46" spans="2:13" ht="27.75" customHeight="1" x14ac:dyDescent="0.15">
      <c r="B46" s="1245"/>
      <c r="C46" s="1246"/>
      <c r="D46" s="104"/>
      <c r="E46" s="1249" t="s">
        <v>36</v>
      </c>
      <c r="F46" s="1249"/>
      <c r="G46" s="1249"/>
      <c r="H46" s="1250"/>
      <c r="I46" s="354" t="s">
        <v>523</v>
      </c>
      <c r="J46" s="355" t="s">
        <v>523</v>
      </c>
      <c r="K46" s="355" t="s">
        <v>523</v>
      </c>
      <c r="L46" s="355" t="s">
        <v>523</v>
      </c>
      <c r="M46" s="356" t="s">
        <v>523</v>
      </c>
    </row>
    <row r="47" spans="2:13" ht="27.75" customHeight="1" x14ac:dyDescent="0.15">
      <c r="B47" s="1245"/>
      <c r="C47" s="1246"/>
      <c r="D47" s="105"/>
      <c r="E47" s="1259" t="s">
        <v>37</v>
      </c>
      <c r="F47" s="1260"/>
      <c r="G47" s="1260"/>
      <c r="H47" s="1261"/>
      <c r="I47" s="354" t="s">
        <v>523</v>
      </c>
      <c r="J47" s="355" t="s">
        <v>523</v>
      </c>
      <c r="K47" s="355" t="s">
        <v>523</v>
      </c>
      <c r="L47" s="355" t="s">
        <v>523</v>
      </c>
      <c r="M47" s="356" t="s">
        <v>523</v>
      </c>
    </row>
    <row r="48" spans="2:13" ht="27.75" customHeight="1" x14ac:dyDescent="0.15">
      <c r="B48" s="1245"/>
      <c r="C48" s="1246"/>
      <c r="D48" s="103"/>
      <c r="E48" s="1249" t="s">
        <v>38</v>
      </c>
      <c r="F48" s="1249"/>
      <c r="G48" s="1249"/>
      <c r="H48" s="1250"/>
      <c r="I48" s="354" t="s">
        <v>523</v>
      </c>
      <c r="J48" s="355" t="s">
        <v>523</v>
      </c>
      <c r="K48" s="355" t="s">
        <v>523</v>
      </c>
      <c r="L48" s="355" t="s">
        <v>523</v>
      </c>
      <c r="M48" s="356" t="s">
        <v>523</v>
      </c>
    </row>
    <row r="49" spans="2:13" ht="27.75" customHeight="1" x14ac:dyDescent="0.15">
      <c r="B49" s="1247"/>
      <c r="C49" s="1248"/>
      <c r="D49" s="103"/>
      <c r="E49" s="1249" t="s">
        <v>39</v>
      </c>
      <c r="F49" s="1249"/>
      <c r="G49" s="1249"/>
      <c r="H49" s="1250"/>
      <c r="I49" s="354" t="s">
        <v>523</v>
      </c>
      <c r="J49" s="355" t="s">
        <v>523</v>
      </c>
      <c r="K49" s="355" t="s">
        <v>523</v>
      </c>
      <c r="L49" s="355" t="s">
        <v>523</v>
      </c>
      <c r="M49" s="356" t="s">
        <v>523</v>
      </c>
    </row>
    <row r="50" spans="2:13" ht="27.75" customHeight="1" x14ac:dyDescent="0.15">
      <c r="B50" s="1243" t="s">
        <v>40</v>
      </c>
      <c r="C50" s="1244"/>
      <c r="D50" s="106"/>
      <c r="E50" s="1249" t="s">
        <v>41</v>
      </c>
      <c r="F50" s="1249"/>
      <c r="G50" s="1249"/>
      <c r="H50" s="1250"/>
      <c r="I50" s="354">
        <v>2202</v>
      </c>
      <c r="J50" s="355">
        <v>1685</v>
      </c>
      <c r="K50" s="355">
        <v>1397</v>
      </c>
      <c r="L50" s="355">
        <v>1923</v>
      </c>
      <c r="M50" s="356">
        <v>2350</v>
      </c>
    </row>
    <row r="51" spans="2:13" ht="27.75" customHeight="1" x14ac:dyDescent="0.15">
      <c r="B51" s="1245"/>
      <c r="C51" s="1246"/>
      <c r="D51" s="103"/>
      <c r="E51" s="1249" t="s">
        <v>42</v>
      </c>
      <c r="F51" s="1249"/>
      <c r="G51" s="1249"/>
      <c r="H51" s="1250"/>
      <c r="I51" s="354">
        <v>934</v>
      </c>
      <c r="J51" s="355">
        <v>1042</v>
      </c>
      <c r="K51" s="355">
        <v>1117</v>
      </c>
      <c r="L51" s="355">
        <v>999</v>
      </c>
      <c r="M51" s="356">
        <v>1190</v>
      </c>
    </row>
    <row r="52" spans="2:13" ht="27.75" customHeight="1" x14ac:dyDescent="0.15">
      <c r="B52" s="1247"/>
      <c r="C52" s="1248"/>
      <c r="D52" s="103"/>
      <c r="E52" s="1249" t="s">
        <v>43</v>
      </c>
      <c r="F52" s="1249"/>
      <c r="G52" s="1249"/>
      <c r="H52" s="1250"/>
      <c r="I52" s="354">
        <v>12450</v>
      </c>
      <c r="J52" s="355">
        <v>12547</v>
      </c>
      <c r="K52" s="355">
        <v>12983</v>
      </c>
      <c r="L52" s="355">
        <v>14397</v>
      </c>
      <c r="M52" s="356">
        <v>14515</v>
      </c>
    </row>
    <row r="53" spans="2:13" ht="27.75" customHeight="1" thickBot="1" x14ac:dyDescent="0.2">
      <c r="B53" s="1251" t="s">
        <v>44</v>
      </c>
      <c r="C53" s="1252"/>
      <c r="D53" s="107"/>
      <c r="E53" s="1253" t="s">
        <v>45</v>
      </c>
      <c r="F53" s="1253"/>
      <c r="G53" s="1253"/>
      <c r="H53" s="1254"/>
      <c r="I53" s="357">
        <v>8729</v>
      </c>
      <c r="J53" s="358">
        <v>9785</v>
      </c>
      <c r="K53" s="358">
        <v>12013</v>
      </c>
      <c r="L53" s="358">
        <v>16129</v>
      </c>
      <c r="M53" s="359">
        <v>16309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40lnjsJ1mOKnVKnJAVY+KfGE5YR5xf7xCfjkXaFcmj1br8lUS+OZ5kRZbe/SwSPLv0XTT7x2MZKfEPAOXXjTA==" saltValue="kn+fQH/jHffqsOx6pnZH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70" t="s">
        <v>48</v>
      </c>
      <c r="D55" s="1270"/>
      <c r="E55" s="1271"/>
      <c r="F55" s="119">
        <v>368</v>
      </c>
      <c r="G55" s="119">
        <v>368</v>
      </c>
      <c r="H55" s="120">
        <v>615</v>
      </c>
    </row>
    <row r="56" spans="2:8" ht="52.5" customHeight="1" x14ac:dyDescent="0.15">
      <c r="B56" s="121"/>
      <c r="C56" s="1272" t="s">
        <v>49</v>
      </c>
      <c r="D56" s="1272"/>
      <c r="E56" s="1273"/>
      <c r="F56" s="122">
        <v>28</v>
      </c>
      <c r="G56" s="122">
        <v>174</v>
      </c>
      <c r="H56" s="123">
        <v>511</v>
      </c>
    </row>
    <row r="57" spans="2:8" ht="53.25" customHeight="1" x14ac:dyDescent="0.15">
      <c r="B57" s="121"/>
      <c r="C57" s="1274" t="s">
        <v>50</v>
      </c>
      <c r="D57" s="1274"/>
      <c r="E57" s="1275"/>
      <c r="F57" s="124">
        <v>710</v>
      </c>
      <c r="G57" s="124">
        <v>1264</v>
      </c>
      <c r="H57" s="125">
        <v>1026</v>
      </c>
    </row>
    <row r="58" spans="2:8" ht="45.75" customHeight="1" x14ac:dyDescent="0.15">
      <c r="B58" s="126"/>
      <c r="C58" s="1262" t="s">
        <v>588</v>
      </c>
      <c r="D58" s="1263"/>
      <c r="E58" s="1264"/>
      <c r="F58" s="127">
        <v>224</v>
      </c>
      <c r="G58" s="127">
        <v>744</v>
      </c>
      <c r="H58" s="128">
        <v>614</v>
      </c>
    </row>
    <row r="59" spans="2:8" ht="45.75" customHeight="1" x14ac:dyDescent="0.15">
      <c r="B59" s="126"/>
      <c r="C59" s="1262" t="s">
        <v>589</v>
      </c>
      <c r="D59" s="1263"/>
      <c r="E59" s="1264"/>
      <c r="F59" s="127" t="s">
        <v>523</v>
      </c>
      <c r="G59" s="127">
        <v>112</v>
      </c>
      <c r="H59" s="128">
        <v>83</v>
      </c>
    </row>
    <row r="60" spans="2:8" ht="45.75" customHeight="1" x14ac:dyDescent="0.15">
      <c r="B60" s="126"/>
      <c r="C60" s="1262" t="s">
        <v>590</v>
      </c>
      <c r="D60" s="1263"/>
      <c r="E60" s="1264"/>
      <c r="F60" s="127">
        <v>74</v>
      </c>
      <c r="G60" s="127">
        <v>73</v>
      </c>
      <c r="H60" s="128">
        <v>71</v>
      </c>
    </row>
    <row r="61" spans="2:8" ht="45.75" customHeight="1" x14ac:dyDescent="0.15">
      <c r="B61" s="126"/>
      <c r="C61" s="1262" t="s">
        <v>591</v>
      </c>
      <c r="D61" s="1263"/>
      <c r="E61" s="1264"/>
      <c r="F61" s="127">
        <v>61</v>
      </c>
      <c r="G61" s="127">
        <v>67</v>
      </c>
      <c r="H61" s="128">
        <v>69</v>
      </c>
    </row>
    <row r="62" spans="2:8" ht="45.75" customHeight="1" thickBot="1" x14ac:dyDescent="0.2">
      <c r="B62" s="129"/>
      <c r="C62" s="1265" t="s">
        <v>592</v>
      </c>
      <c r="D62" s="1266"/>
      <c r="E62" s="1267"/>
      <c r="F62" s="130">
        <v>269</v>
      </c>
      <c r="G62" s="130">
        <v>119</v>
      </c>
      <c r="H62" s="131">
        <v>59</v>
      </c>
    </row>
    <row r="63" spans="2:8" ht="52.5" customHeight="1" thickBot="1" x14ac:dyDescent="0.2">
      <c r="B63" s="132"/>
      <c r="C63" s="1268" t="s">
        <v>51</v>
      </c>
      <c r="D63" s="1268"/>
      <c r="E63" s="1269"/>
      <c r="F63" s="133">
        <v>1106</v>
      </c>
      <c r="G63" s="133">
        <v>1807</v>
      </c>
      <c r="H63" s="134">
        <v>2152</v>
      </c>
    </row>
    <row r="64" spans="2:8" x14ac:dyDescent="0.15"/>
  </sheetData>
  <sheetProtection algorithmName="SHA-512" hashValue="3BSEPKc3JIwqb/1ctqbwXL+YmX5Yp/URypmDeRjs43e8+z6NiibuXRaNcXvT3iudXQJw7TkrOppz/8OPyMua8w==" saltValue="8oGH8lVy3pAyWfv8qtej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611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612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6" t="s">
        <v>620</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6"/>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6"/>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6"/>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6"/>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613</v>
      </c>
    </row>
    <row r="50" spans="1:109" x14ac:dyDescent="0.15">
      <c r="B50" s="376"/>
      <c r="G50" s="1285"/>
      <c r="H50" s="1285"/>
      <c r="I50" s="1285"/>
      <c r="J50" s="1285"/>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564</v>
      </c>
      <c r="BQ50" s="1289"/>
      <c r="BR50" s="1289"/>
      <c r="BS50" s="1289"/>
      <c r="BT50" s="1289"/>
      <c r="BU50" s="1289"/>
      <c r="BV50" s="1289"/>
      <c r="BW50" s="1289"/>
      <c r="BX50" s="1289" t="s">
        <v>565</v>
      </c>
      <c r="BY50" s="1289"/>
      <c r="BZ50" s="1289"/>
      <c r="CA50" s="1289"/>
      <c r="CB50" s="1289"/>
      <c r="CC50" s="1289"/>
      <c r="CD50" s="1289"/>
      <c r="CE50" s="1289"/>
      <c r="CF50" s="1289" t="s">
        <v>566</v>
      </c>
      <c r="CG50" s="1289"/>
      <c r="CH50" s="1289"/>
      <c r="CI50" s="1289"/>
      <c r="CJ50" s="1289"/>
      <c r="CK50" s="1289"/>
      <c r="CL50" s="1289"/>
      <c r="CM50" s="1289"/>
      <c r="CN50" s="1289" t="s">
        <v>567</v>
      </c>
      <c r="CO50" s="1289"/>
      <c r="CP50" s="1289"/>
      <c r="CQ50" s="1289"/>
      <c r="CR50" s="1289"/>
      <c r="CS50" s="1289"/>
      <c r="CT50" s="1289"/>
      <c r="CU50" s="1289"/>
      <c r="CV50" s="1289" t="s">
        <v>568</v>
      </c>
      <c r="CW50" s="1289"/>
      <c r="CX50" s="1289"/>
      <c r="CY50" s="1289"/>
      <c r="CZ50" s="1289"/>
      <c r="DA50" s="1289"/>
      <c r="DB50" s="1289"/>
      <c r="DC50" s="1289"/>
    </row>
    <row r="51" spans="1:109" ht="13.5" customHeight="1" x14ac:dyDescent="0.15">
      <c r="B51" s="376"/>
      <c r="G51" s="1295"/>
      <c r="H51" s="1295"/>
      <c r="I51" s="1293"/>
      <c r="J51" s="1293"/>
      <c r="K51" s="1291"/>
      <c r="L51" s="1291"/>
      <c r="M51" s="1291"/>
      <c r="N51" s="1291"/>
      <c r="AM51" s="385"/>
      <c r="AN51" s="1292" t="s">
        <v>614</v>
      </c>
      <c r="AO51" s="1292"/>
      <c r="AP51" s="1292"/>
      <c r="AQ51" s="1292"/>
      <c r="AR51" s="1292"/>
      <c r="AS51" s="1292"/>
      <c r="AT51" s="1292"/>
      <c r="AU51" s="1292"/>
      <c r="AV51" s="1292"/>
      <c r="AW51" s="1292"/>
      <c r="AX51" s="1292"/>
      <c r="AY51" s="1292"/>
      <c r="AZ51" s="1292"/>
      <c r="BA51" s="1292"/>
      <c r="BB51" s="1292" t="s">
        <v>615</v>
      </c>
      <c r="BC51" s="1292"/>
      <c r="BD51" s="1292"/>
      <c r="BE51" s="1292"/>
      <c r="BF51" s="1292"/>
      <c r="BG51" s="1292"/>
      <c r="BH51" s="1292"/>
      <c r="BI51" s="1292"/>
      <c r="BJ51" s="1292"/>
      <c r="BK51" s="1292"/>
      <c r="BL51" s="1292"/>
      <c r="BM51" s="1292"/>
      <c r="BN51" s="1292"/>
      <c r="BO51" s="1292"/>
      <c r="BP51" s="1290">
        <v>128.1</v>
      </c>
      <c r="BQ51" s="1290"/>
      <c r="BR51" s="1290"/>
      <c r="BS51" s="1290"/>
      <c r="BT51" s="1290"/>
      <c r="BU51" s="1290"/>
      <c r="BV51" s="1290"/>
      <c r="BW51" s="1290"/>
      <c r="BX51" s="1290">
        <v>144.69999999999999</v>
      </c>
      <c r="BY51" s="1290"/>
      <c r="BZ51" s="1290"/>
      <c r="CA51" s="1290"/>
      <c r="CB51" s="1290"/>
      <c r="CC51" s="1290"/>
      <c r="CD51" s="1290"/>
      <c r="CE51" s="1290"/>
      <c r="CF51" s="1290">
        <v>178.9</v>
      </c>
      <c r="CG51" s="1290"/>
      <c r="CH51" s="1290"/>
      <c r="CI51" s="1290"/>
      <c r="CJ51" s="1290"/>
      <c r="CK51" s="1290"/>
      <c r="CL51" s="1290"/>
      <c r="CM51" s="1290"/>
      <c r="CN51" s="1290">
        <v>232</v>
      </c>
      <c r="CO51" s="1290"/>
      <c r="CP51" s="1290"/>
      <c r="CQ51" s="1290"/>
      <c r="CR51" s="1290"/>
      <c r="CS51" s="1290"/>
      <c r="CT51" s="1290"/>
      <c r="CU51" s="1290"/>
      <c r="CV51" s="1290">
        <v>225</v>
      </c>
      <c r="CW51" s="1290"/>
      <c r="CX51" s="1290"/>
      <c r="CY51" s="1290"/>
      <c r="CZ51" s="1290"/>
      <c r="DA51" s="1290"/>
      <c r="DB51" s="1290"/>
      <c r="DC51" s="1290"/>
    </row>
    <row r="52" spans="1:109" x14ac:dyDescent="0.15">
      <c r="B52" s="376"/>
      <c r="G52" s="1295"/>
      <c r="H52" s="1295"/>
      <c r="I52" s="1293"/>
      <c r="J52" s="1293"/>
      <c r="K52" s="1291"/>
      <c r="L52" s="1291"/>
      <c r="M52" s="1291"/>
      <c r="N52" s="1291"/>
      <c r="AM52" s="385"/>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4"/>
      <c r="B53" s="376"/>
      <c r="G53" s="1295"/>
      <c r="H53" s="1295"/>
      <c r="I53" s="1285"/>
      <c r="J53" s="1285"/>
      <c r="K53" s="1291"/>
      <c r="L53" s="1291"/>
      <c r="M53" s="1291"/>
      <c r="N53" s="1291"/>
      <c r="AM53" s="385"/>
      <c r="AN53" s="1292"/>
      <c r="AO53" s="1292"/>
      <c r="AP53" s="1292"/>
      <c r="AQ53" s="1292"/>
      <c r="AR53" s="1292"/>
      <c r="AS53" s="1292"/>
      <c r="AT53" s="1292"/>
      <c r="AU53" s="1292"/>
      <c r="AV53" s="1292"/>
      <c r="AW53" s="1292"/>
      <c r="AX53" s="1292"/>
      <c r="AY53" s="1292"/>
      <c r="AZ53" s="1292"/>
      <c r="BA53" s="1292"/>
      <c r="BB53" s="1292" t="s">
        <v>616</v>
      </c>
      <c r="BC53" s="1292"/>
      <c r="BD53" s="1292"/>
      <c r="BE53" s="1292"/>
      <c r="BF53" s="1292"/>
      <c r="BG53" s="1292"/>
      <c r="BH53" s="1292"/>
      <c r="BI53" s="1292"/>
      <c r="BJ53" s="1292"/>
      <c r="BK53" s="1292"/>
      <c r="BL53" s="1292"/>
      <c r="BM53" s="1292"/>
      <c r="BN53" s="1292"/>
      <c r="BO53" s="1292"/>
      <c r="BP53" s="1290">
        <v>75.900000000000006</v>
      </c>
      <c r="BQ53" s="1290"/>
      <c r="BR53" s="1290"/>
      <c r="BS53" s="1290"/>
      <c r="BT53" s="1290"/>
      <c r="BU53" s="1290"/>
      <c r="BV53" s="1290"/>
      <c r="BW53" s="1290"/>
      <c r="BX53" s="1290">
        <v>75.2</v>
      </c>
      <c r="BY53" s="1290"/>
      <c r="BZ53" s="1290"/>
      <c r="CA53" s="1290"/>
      <c r="CB53" s="1290"/>
      <c r="CC53" s="1290"/>
      <c r="CD53" s="1290"/>
      <c r="CE53" s="1290"/>
      <c r="CF53" s="1290">
        <v>75.5</v>
      </c>
      <c r="CG53" s="1290"/>
      <c r="CH53" s="1290"/>
      <c r="CI53" s="1290"/>
      <c r="CJ53" s="1290"/>
      <c r="CK53" s="1290"/>
      <c r="CL53" s="1290"/>
      <c r="CM53" s="1290"/>
      <c r="CN53" s="1290">
        <v>69.2</v>
      </c>
      <c r="CO53" s="1290"/>
      <c r="CP53" s="1290"/>
      <c r="CQ53" s="1290"/>
      <c r="CR53" s="1290"/>
      <c r="CS53" s="1290"/>
      <c r="CT53" s="1290"/>
      <c r="CU53" s="1290"/>
      <c r="CV53" s="1290">
        <v>69.5</v>
      </c>
      <c r="CW53" s="1290"/>
      <c r="CX53" s="1290"/>
      <c r="CY53" s="1290"/>
      <c r="CZ53" s="1290"/>
      <c r="DA53" s="1290"/>
      <c r="DB53" s="1290"/>
      <c r="DC53" s="1290"/>
    </row>
    <row r="54" spans="1:109" x14ac:dyDescent="0.15">
      <c r="A54" s="384"/>
      <c r="B54" s="376"/>
      <c r="G54" s="1295"/>
      <c r="H54" s="1295"/>
      <c r="I54" s="1285"/>
      <c r="J54" s="1285"/>
      <c r="K54" s="1291"/>
      <c r="L54" s="1291"/>
      <c r="M54" s="1291"/>
      <c r="N54" s="1291"/>
      <c r="AM54" s="385"/>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4"/>
      <c r="B55" s="376"/>
      <c r="G55" s="1285"/>
      <c r="H55" s="1285"/>
      <c r="I55" s="1285"/>
      <c r="J55" s="1285"/>
      <c r="K55" s="1291"/>
      <c r="L55" s="1291"/>
      <c r="M55" s="1291"/>
      <c r="N55" s="1291"/>
      <c r="AN55" s="1289" t="s">
        <v>617</v>
      </c>
      <c r="AO55" s="1289"/>
      <c r="AP55" s="1289"/>
      <c r="AQ55" s="1289"/>
      <c r="AR55" s="1289"/>
      <c r="AS55" s="1289"/>
      <c r="AT55" s="1289"/>
      <c r="AU55" s="1289"/>
      <c r="AV55" s="1289"/>
      <c r="AW55" s="1289"/>
      <c r="AX55" s="1289"/>
      <c r="AY55" s="1289"/>
      <c r="AZ55" s="1289"/>
      <c r="BA55" s="1289"/>
      <c r="BB55" s="1292" t="s">
        <v>615</v>
      </c>
      <c r="BC55" s="1292"/>
      <c r="BD55" s="1292"/>
      <c r="BE55" s="1292"/>
      <c r="BF55" s="1292"/>
      <c r="BG55" s="1292"/>
      <c r="BH55" s="1292"/>
      <c r="BI55" s="1292"/>
      <c r="BJ55" s="1292"/>
      <c r="BK55" s="1292"/>
      <c r="BL55" s="1292"/>
      <c r="BM55" s="1292"/>
      <c r="BN55" s="1292"/>
      <c r="BO55" s="1292"/>
      <c r="BP55" s="1290">
        <v>55.4</v>
      </c>
      <c r="BQ55" s="1290"/>
      <c r="BR55" s="1290"/>
      <c r="BS55" s="1290"/>
      <c r="BT55" s="1290"/>
      <c r="BU55" s="1290"/>
      <c r="BV55" s="1290"/>
      <c r="BW55" s="1290"/>
      <c r="BX55" s="1290">
        <v>52.7</v>
      </c>
      <c r="BY55" s="1290"/>
      <c r="BZ55" s="1290"/>
      <c r="CA55" s="1290"/>
      <c r="CB55" s="1290"/>
      <c r="CC55" s="1290"/>
      <c r="CD55" s="1290"/>
      <c r="CE55" s="1290"/>
      <c r="CF55" s="1290">
        <v>49.7</v>
      </c>
      <c r="CG55" s="1290"/>
      <c r="CH55" s="1290"/>
      <c r="CI55" s="1290"/>
      <c r="CJ55" s="1290"/>
      <c r="CK55" s="1290"/>
      <c r="CL55" s="1290"/>
      <c r="CM55" s="1290"/>
      <c r="CN55" s="1290">
        <v>37.299999999999997</v>
      </c>
      <c r="CO55" s="1290"/>
      <c r="CP55" s="1290"/>
      <c r="CQ55" s="1290"/>
      <c r="CR55" s="1290"/>
      <c r="CS55" s="1290"/>
      <c r="CT55" s="1290"/>
      <c r="CU55" s="1290"/>
      <c r="CV55" s="1290">
        <v>25.1</v>
      </c>
      <c r="CW55" s="1290"/>
      <c r="CX55" s="1290"/>
      <c r="CY55" s="1290"/>
      <c r="CZ55" s="1290"/>
      <c r="DA55" s="1290"/>
      <c r="DB55" s="1290"/>
      <c r="DC55" s="1290"/>
    </row>
    <row r="56" spans="1:109" x14ac:dyDescent="0.15">
      <c r="A56" s="384"/>
      <c r="B56" s="376"/>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4" customFormat="1" x14ac:dyDescent="0.15">
      <c r="B57" s="388"/>
      <c r="G57" s="1285"/>
      <c r="H57" s="1285"/>
      <c r="I57" s="1294"/>
      <c r="J57" s="1294"/>
      <c r="K57" s="1291"/>
      <c r="L57" s="1291"/>
      <c r="M57" s="1291"/>
      <c r="N57" s="1291"/>
      <c r="AM57" s="370"/>
      <c r="AN57" s="1289"/>
      <c r="AO57" s="1289"/>
      <c r="AP57" s="1289"/>
      <c r="AQ57" s="1289"/>
      <c r="AR57" s="1289"/>
      <c r="AS57" s="1289"/>
      <c r="AT57" s="1289"/>
      <c r="AU57" s="1289"/>
      <c r="AV57" s="1289"/>
      <c r="AW57" s="1289"/>
      <c r="AX57" s="1289"/>
      <c r="AY57" s="1289"/>
      <c r="AZ57" s="1289"/>
      <c r="BA57" s="1289"/>
      <c r="BB57" s="1292" t="s">
        <v>616</v>
      </c>
      <c r="BC57" s="1292"/>
      <c r="BD57" s="1292"/>
      <c r="BE57" s="1292"/>
      <c r="BF57" s="1292"/>
      <c r="BG57" s="1292"/>
      <c r="BH57" s="1292"/>
      <c r="BI57" s="1292"/>
      <c r="BJ57" s="1292"/>
      <c r="BK57" s="1292"/>
      <c r="BL57" s="1292"/>
      <c r="BM57" s="1292"/>
      <c r="BN57" s="1292"/>
      <c r="BO57" s="1292"/>
      <c r="BP57" s="1290">
        <v>58.7</v>
      </c>
      <c r="BQ57" s="1290"/>
      <c r="BR57" s="1290"/>
      <c r="BS57" s="1290"/>
      <c r="BT57" s="1290"/>
      <c r="BU57" s="1290"/>
      <c r="BV57" s="1290"/>
      <c r="BW57" s="1290"/>
      <c r="BX57" s="1290">
        <v>59.9</v>
      </c>
      <c r="BY57" s="1290"/>
      <c r="BZ57" s="1290"/>
      <c r="CA57" s="1290"/>
      <c r="CB57" s="1290"/>
      <c r="CC57" s="1290"/>
      <c r="CD57" s="1290"/>
      <c r="CE57" s="1290"/>
      <c r="CF57" s="1290">
        <v>60.1</v>
      </c>
      <c r="CG57" s="1290"/>
      <c r="CH57" s="1290"/>
      <c r="CI57" s="1290"/>
      <c r="CJ57" s="1290"/>
      <c r="CK57" s="1290"/>
      <c r="CL57" s="1290"/>
      <c r="CM57" s="1290"/>
      <c r="CN57" s="1290">
        <v>61.9</v>
      </c>
      <c r="CO57" s="1290"/>
      <c r="CP57" s="1290"/>
      <c r="CQ57" s="1290"/>
      <c r="CR57" s="1290"/>
      <c r="CS57" s="1290"/>
      <c r="CT57" s="1290"/>
      <c r="CU57" s="1290"/>
      <c r="CV57" s="1290">
        <v>63.1</v>
      </c>
      <c r="CW57" s="1290"/>
      <c r="CX57" s="1290"/>
      <c r="CY57" s="1290"/>
      <c r="CZ57" s="1290"/>
      <c r="DA57" s="1290"/>
      <c r="DB57" s="1290"/>
      <c r="DC57" s="1290"/>
      <c r="DD57" s="389"/>
      <c r="DE57" s="388"/>
    </row>
    <row r="58" spans="1:109" s="384" customFormat="1" x14ac:dyDescent="0.15">
      <c r="A58" s="370"/>
      <c r="B58" s="388"/>
      <c r="G58" s="1285"/>
      <c r="H58" s="1285"/>
      <c r="I58" s="1294"/>
      <c r="J58" s="1294"/>
      <c r="K58" s="1291"/>
      <c r="L58" s="1291"/>
      <c r="M58" s="1291"/>
      <c r="N58" s="1291"/>
      <c r="AM58" s="370"/>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618</v>
      </c>
    </row>
    <row r="64" spans="1:109" x14ac:dyDescent="0.15">
      <c r="B64" s="376"/>
      <c r="G64" s="383"/>
      <c r="I64" s="396"/>
      <c r="J64" s="396"/>
      <c r="K64" s="396"/>
      <c r="L64" s="396"/>
      <c r="M64" s="396"/>
      <c r="N64" s="397"/>
      <c r="AM64" s="383"/>
      <c r="AN64" s="383" t="s">
        <v>612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76" t="s">
        <v>621</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6"/>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6"/>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6"/>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6"/>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613</v>
      </c>
    </row>
    <row r="72" spans="2:107" x14ac:dyDescent="0.15">
      <c r="B72" s="376"/>
      <c r="G72" s="1285"/>
      <c r="H72" s="1285"/>
      <c r="I72" s="1285"/>
      <c r="J72" s="1285"/>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564</v>
      </c>
      <c r="BQ72" s="1289"/>
      <c r="BR72" s="1289"/>
      <c r="BS72" s="1289"/>
      <c r="BT72" s="1289"/>
      <c r="BU72" s="1289"/>
      <c r="BV72" s="1289"/>
      <c r="BW72" s="1289"/>
      <c r="BX72" s="1289" t="s">
        <v>565</v>
      </c>
      <c r="BY72" s="1289"/>
      <c r="BZ72" s="1289"/>
      <c r="CA72" s="1289"/>
      <c r="CB72" s="1289"/>
      <c r="CC72" s="1289"/>
      <c r="CD72" s="1289"/>
      <c r="CE72" s="1289"/>
      <c r="CF72" s="1289" t="s">
        <v>566</v>
      </c>
      <c r="CG72" s="1289"/>
      <c r="CH72" s="1289"/>
      <c r="CI72" s="1289"/>
      <c r="CJ72" s="1289"/>
      <c r="CK72" s="1289"/>
      <c r="CL72" s="1289"/>
      <c r="CM72" s="1289"/>
      <c r="CN72" s="1289" t="s">
        <v>567</v>
      </c>
      <c r="CO72" s="1289"/>
      <c r="CP72" s="1289"/>
      <c r="CQ72" s="1289"/>
      <c r="CR72" s="1289"/>
      <c r="CS72" s="1289"/>
      <c r="CT72" s="1289"/>
      <c r="CU72" s="1289"/>
      <c r="CV72" s="1289" t="s">
        <v>568</v>
      </c>
      <c r="CW72" s="1289"/>
      <c r="CX72" s="1289"/>
      <c r="CY72" s="1289"/>
      <c r="CZ72" s="1289"/>
      <c r="DA72" s="1289"/>
      <c r="DB72" s="1289"/>
      <c r="DC72" s="1289"/>
    </row>
    <row r="73" spans="2:107" x14ac:dyDescent="0.15">
      <c r="B73" s="376"/>
      <c r="G73" s="1295"/>
      <c r="H73" s="1295"/>
      <c r="I73" s="1295"/>
      <c r="J73" s="1295"/>
      <c r="K73" s="1296"/>
      <c r="L73" s="1296"/>
      <c r="M73" s="1296"/>
      <c r="N73" s="1296"/>
      <c r="AM73" s="385"/>
      <c r="AN73" s="1292" t="s">
        <v>614</v>
      </c>
      <c r="AO73" s="1292"/>
      <c r="AP73" s="1292"/>
      <c r="AQ73" s="1292"/>
      <c r="AR73" s="1292"/>
      <c r="AS73" s="1292"/>
      <c r="AT73" s="1292"/>
      <c r="AU73" s="1292"/>
      <c r="AV73" s="1292"/>
      <c r="AW73" s="1292"/>
      <c r="AX73" s="1292"/>
      <c r="AY73" s="1292"/>
      <c r="AZ73" s="1292"/>
      <c r="BA73" s="1292"/>
      <c r="BB73" s="1292" t="s">
        <v>615</v>
      </c>
      <c r="BC73" s="1292"/>
      <c r="BD73" s="1292"/>
      <c r="BE73" s="1292"/>
      <c r="BF73" s="1292"/>
      <c r="BG73" s="1292"/>
      <c r="BH73" s="1292"/>
      <c r="BI73" s="1292"/>
      <c r="BJ73" s="1292"/>
      <c r="BK73" s="1292"/>
      <c r="BL73" s="1292"/>
      <c r="BM73" s="1292"/>
      <c r="BN73" s="1292"/>
      <c r="BO73" s="1292"/>
      <c r="BP73" s="1290">
        <v>128.1</v>
      </c>
      <c r="BQ73" s="1290"/>
      <c r="BR73" s="1290"/>
      <c r="BS73" s="1290"/>
      <c r="BT73" s="1290"/>
      <c r="BU73" s="1290"/>
      <c r="BV73" s="1290"/>
      <c r="BW73" s="1290"/>
      <c r="BX73" s="1290">
        <v>144.69999999999999</v>
      </c>
      <c r="BY73" s="1290"/>
      <c r="BZ73" s="1290"/>
      <c r="CA73" s="1290"/>
      <c r="CB73" s="1290"/>
      <c r="CC73" s="1290"/>
      <c r="CD73" s="1290"/>
      <c r="CE73" s="1290"/>
      <c r="CF73" s="1290">
        <v>178.9</v>
      </c>
      <c r="CG73" s="1290"/>
      <c r="CH73" s="1290"/>
      <c r="CI73" s="1290"/>
      <c r="CJ73" s="1290"/>
      <c r="CK73" s="1290"/>
      <c r="CL73" s="1290"/>
      <c r="CM73" s="1290"/>
      <c r="CN73" s="1290">
        <v>232</v>
      </c>
      <c r="CO73" s="1290"/>
      <c r="CP73" s="1290"/>
      <c r="CQ73" s="1290"/>
      <c r="CR73" s="1290"/>
      <c r="CS73" s="1290"/>
      <c r="CT73" s="1290"/>
      <c r="CU73" s="1290"/>
      <c r="CV73" s="1290">
        <v>225</v>
      </c>
      <c r="CW73" s="1290"/>
      <c r="CX73" s="1290"/>
      <c r="CY73" s="1290"/>
      <c r="CZ73" s="1290"/>
      <c r="DA73" s="1290"/>
      <c r="DB73" s="1290"/>
      <c r="DC73" s="1290"/>
    </row>
    <row r="74" spans="2:107" x14ac:dyDescent="0.15">
      <c r="B74" s="376"/>
      <c r="G74" s="1295"/>
      <c r="H74" s="1295"/>
      <c r="I74" s="1295"/>
      <c r="J74" s="1295"/>
      <c r="K74" s="1296"/>
      <c r="L74" s="1296"/>
      <c r="M74" s="1296"/>
      <c r="N74" s="1296"/>
      <c r="AM74" s="385"/>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6"/>
      <c r="G75" s="1295"/>
      <c r="H75" s="1295"/>
      <c r="I75" s="1285"/>
      <c r="J75" s="1285"/>
      <c r="K75" s="1291"/>
      <c r="L75" s="1291"/>
      <c r="M75" s="1291"/>
      <c r="N75" s="1291"/>
      <c r="AM75" s="385"/>
      <c r="AN75" s="1292"/>
      <c r="AO75" s="1292"/>
      <c r="AP75" s="1292"/>
      <c r="AQ75" s="1292"/>
      <c r="AR75" s="1292"/>
      <c r="AS75" s="1292"/>
      <c r="AT75" s="1292"/>
      <c r="AU75" s="1292"/>
      <c r="AV75" s="1292"/>
      <c r="AW75" s="1292"/>
      <c r="AX75" s="1292"/>
      <c r="AY75" s="1292"/>
      <c r="AZ75" s="1292"/>
      <c r="BA75" s="1292"/>
      <c r="BB75" s="1292" t="s">
        <v>619</v>
      </c>
      <c r="BC75" s="1292"/>
      <c r="BD75" s="1292"/>
      <c r="BE75" s="1292"/>
      <c r="BF75" s="1292"/>
      <c r="BG75" s="1292"/>
      <c r="BH75" s="1292"/>
      <c r="BI75" s="1292"/>
      <c r="BJ75" s="1292"/>
      <c r="BK75" s="1292"/>
      <c r="BL75" s="1292"/>
      <c r="BM75" s="1292"/>
      <c r="BN75" s="1292"/>
      <c r="BO75" s="1292"/>
      <c r="BP75" s="1290">
        <v>11.4</v>
      </c>
      <c r="BQ75" s="1290"/>
      <c r="BR75" s="1290"/>
      <c r="BS75" s="1290"/>
      <c r="BT75" s="1290"/>
      <c r="BU75" s="1290"/>
      <c r="BV75" s="1290"/>
      <c r="BW75" s="1290"/>
      <c r="BX75" s="1290">
        <v>11.3</v>
      </c>
      <c r="BY75" s="1290"/>
      <c r="BZ75" s="1290"/>
      <c r="CA75" s="1290"/>
      <c r="CB75" s="1290"/>
      <c r="CC75" s="1290"/>
      <c r="CD75" s="1290"/>
      <c r="CE75" s="1290"/>
      <c r="CF75" s="1290">
        <v>11.7</v>
      </c>
      <c r="CG75" s="1290"/>
      <c r="CH75" s="1290"/>
      <c r="CI75" s="1290"/>
      <c r="CJ75" s="1290"/>
      <c r="CK75" s="1290"/>
      <c r="CL75" s="1290"/>
      <c r="CM75" s="1290"/>
      <c r="CN75" s="1290">
        <v>11.3</v>
      </c>
      <c r="CO75" s="1290"/>
      <c r="CP75" s="1290"/>
      <c r="CQ75" s="1290"/>
      <c r="CR75" s="1290"/>
      <c r="CS75" s="1290"/>
      <c r="CT75" s="1290"/>
      <c r="CU75" s="1290"/>
      <c r="CV75" s="1290">
        <v>10.9</v>
      </c>
      <c r="CW75" s="1290"/>
      <c r="CX75" s="1290"/>
      <c r="CY75" s="1290"/>
      <c r="CZ75" s="1290"/>
      <c r="DA75" s="1290"/>
      <c r="DB75" s="1290"/>
      <c r="DC75" s="1290"/>
    </row>
    <row r="76" spans="2:107" x14ac:dyDescent="0.15">
      <c r="B76" s="376"/>
      <c r="G76" s="1295"/>
      <c r="H76" s="1295"/>
      <c r="I76" s="1285"/>
      <c r="J76" s="1285"/>
      <c r="K76" s="1291"/>
      <c r="L76" s="1291"/>
      <c r="M76" s="1291"/>
      <c r="N76" s="1291"/>
      <c r="AM76" s="385"/>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6"/>
      <c r="G77" s="1285"/>
      <c r="H77" s="1285"/>
      <c r="I77" s="1285"/>
      <c r="J77" s="1285"/>
      <c r="K77" s="1296"/>
      <c r="L77" s="1296"/>
      <c r="M77" s="1296"/>
      <c r="N77" s="1296"/>
      <c r="AN77" s="1289" t="s">
        <v>617</v>
      </c>
      <c r="AO77" s="1289"/>
      <c r="AP77" s="1289"/>
      <c r="AQ77" s="1289"/>
      <c r="AR77" s="1289"/>
      <c r="AS77" s="1289"/>
      <c r="AT77" s="1289"/>
      <c r="AU77" s="1289"/>
      <c r="AV77" s="1289"/>
      <c r="AW77" s="1289"/>
      <c r="AX77" s="1289"/>
      <c r="AY77" s="1289"/>
      <c r="AZ77" s="1289"/>
      <c r="BA77" s="1289"/>
      <c r="BB77" s="1292" t="s">
        <v>615</v>
      </c>
      <c r="BC77" s="1292"/>
      <c r="BD77" s="1292"/>
      <c r="BE77" s="1292"/>
      <c r="BF77" s="1292"/>
      <c r="BG77" s="1292"/>
      <c r="BH77" s="1292"/>
      <c r="BI77" s="1292"/>
      <c r="BJ77" s="1292"/>
      <c r="BK77" s="1292"/>
      <c r="BL77" s="1292"/>
      <c r="BM77" s="1292"/>
      <c r="BN77" s="1292"/>
      <c r="BO77" s="1292"/>
      <c r="BP77" s="1290">
        <v>55.4</v>
      </c>
      <c r="BQ77" s="1290"/>
      <c r="BR77" s="1290"/>
      <c r="BS77" s="1290"/>
      <c r="BT77" s="1290"/>
      <c r="BU77" s="1290"/>
      <c r="BV77" s="1290"/>
      <c r="BW77" s="1290"/>
      <c r="BX77" s="1290">
        <v>52.7</v>
      </c>
      <c r="BY77" s="1290"/>
      <c r="BZ77" s="1290"/>
      <c r="CA77" s="1290"/>
      <c r="CB77" s="1290"/>
      <c r="CC77" s="1290"/>
      <c r="CD77" s="1290"/>
      <c r="CE77" s="1290"/>
      <c r="CF77" s="1290">
        <v>49.7</v>
      </c>
      <c r="CG77" s="1290"/>
      <c r="CH77" s="1290"/>
      <c r="CI77" s="1290"/>
      <c r="CJ77" s="1290"/>
      <c r="CK77" s="1290"/>
      <c r="CL77" s="1290"/>
      <c r="CM77" s="1290"/>
      <c r="CN77" s="1290">
        <v>37.299999999999997</v>
      </c>
      <c r="CO77" s="1290"/>
      <c r="CP77" s="1290"/>
      <c r="CQ77" s="1290"/>
      <c r="CR77" s="1290"/>
      <c r="CS77" s="1290"/>
      <c r="CT77" s="1290"/>
      <c r="CU77" s="1290"/>
      <c r="CV77" s="1290">
        <v>25.1</v>
      </c>
      <c r="CW77" s="1290"/>
      <c r="CX77" s="1290"/>
      <c r="CY77" s="1290"/>
      <c r="CZ77" s="1290"/>
      <c r="DA77" s="1290"/>
      <c r="DB77" s="1290"/>
      <c r="DC77" s="1290"/>
    </row>
    <row r="78" spans="2:107" x14ac:dyDescent="0.15">
      <c r="B78" s="376"/>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6"/>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619</v>
      </c>
      <c r="BC79" s="1292"/>
      <c r="BD79" s="1292"/>
      <c r="BE79" s="1292"/>
      <c r="BF79" s="1292"/>
      <c r="BG79" s="1292"/>
      <c r="BH79" s="1292"/>
      <c r="BI79" s="1292"/>
      <c r="BJ79" s="1292"/>
      <c r="BK79" s="1292"/>
      <c r="BL79" s="1292"/>
      <c r="BM79" s="1292"/>
      <c r="BN79" s="1292"/>
      <c r="BO79" s="1292"/>
      <c r="BP79" s="1290">
        <v>9.6999999999999993</v>
      </c>
      <c r="BQ79" s="1290"/>
      <c r="BR79" s="1290"/>
      <c r="BS79" s="1290"/>
      <c r="BT79" s="1290"/>
      <c r="BU79" s="1290"/>
      <c r="BV79" s="1290"/>
      <c r="BW79" s="1290"/>
      <c r="BX79" s="1290">
        <v>9.5</v>
      </c>
      <c r="BY79" s="1290"/>
      <c r="BZ79" s="1290"/>
      <c r="CA79" s="1290"/>
      <c r="CB79" s="1290"/>
      <c r="CC79" s="1290"/>
      <c r="CD79" s="1290"/>
      <c r="CE79" s="1290"/>
      <c r="CF79" s="1290">
        <v>9.1999999999999993</v>
      </c>
      <c r="CG79" s="1290"/>
      <c r="CH79" s="1290"/>
      <c r="CI79" s="1290"/>
      <c r="CJ79" s="1290"/>
      <c r="CK79" s="1290"/>
      <c r="CL79" s="1290"/>
      <c r="CM79" s="1290"/>
      <c r="CN79" s="1290">
        <v>8.6</v>
      </c>
      <c r="CO79" s="1290"/>
      <c r="CP79" s="1290"/>
      <c r="CQ79" s="1290"/>
      <c r="CR79" s="1290"/>
      <c r="CS79" s="1290"/>
      <c r="CT79" s="1290"/>
      <c r="CU79" s="1290"/>
      <c r="CV79" s="1290">
        <v>8.3000000000000007</v>
      </c>
      <c r="CW79" s="1290"/>
      <c r="CX79" s="1290"/>
      <c r="CY79" s="1290"/>
      <c r="CZ79" s="1290"/>
      <c r="DA79" s="1290"/>
      <c r="DB79" s="1290"/>
      <c r="DC79" s="1290"/>
    </row>
    <row r="80" spans="2:107" x14ac:dyDescent="0.15">
      <c r="B80" s="376"/>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TrxSsuK08S2AhF3hSR2FNDNDyTFeOiFHNyHwQpi5ypQgfHLtzE4PighN3RA1gyzGvzbo7/B8u1pxI+NYLMY3+A==" saltValue="KWAoBoU1fqisT8A/G9Kr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511</v>
      </c>
    </row>
  </sheetData>
  <sheetProtection algorithmName="SHA-512" hashValue="zgO6lyrM8GGX3Ziq8pIFYqzuhpr/dEIWiEfdAw8OmbwlMEkhh8+LzKxVg3TrVgE+ALt/8QESgUxqcnBjkKFUwA==" saltValue="3ns4NeAo1RzaovOZx08+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511</v>
      </c>
    </row>
  </sheetData>
  <sheetProtection algorithmName="SHA-512" hashValue="yKWLxrpZ2YAZ87EeGV+bYfVgL25wbRzE1275p2t4AK6gcC0zbygT7RpedOSY3qW3llgj1W6Wt3CxxLMNcEtPAg==" saltValue="YFxBWRENeWU5r7M0hFpIM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561</v>
      </c>
      <c r="G2" s="148"/>
      <c r="H2" s="149"/>
    </row>
    <row r="3" spans="1:8" x14ac:dyDescent="0.15">
      <c r="A3" s="145" t="s">
        <v>554</v>
      </c>
      <c r="B3" s="150"/>
      <c r="C3" s="151"/>
      <c r="D3" s="152">
        <v>75984</v>
      </c>
      <c r="E3" s="153"/>
      <c r="F3" s="154">
        <v>68468</v>
      </c>
      <c r="G3" s="155"/>
      <c r="H3" s="156"/>
    </row>
    <row r="4" spans="1:8" x14ac:dyDescent="0.15">
      <c r="A4" s="157"/>
      <c r="B4" s="158"/>
      <c r="C4" s="159"/>
      <c r="D4" s="160">
        <v>39492</v>
      </c>
      <c r="E4" s="161"/>
      <c r="F4" s="162">
        <v>34140</v>
      </c>
      <c r="G4" s="163"/>
      <c r="H4" s="164"/>
    </row>
    <row r="5" spans="1:8" x14ac:dyDescent="0.15">
      <c r="A5" s="145" t="s">
        <v>556</v>
      </c>
      <c r="B5" s="150"/>
      <c r="C5" s="151"/>
      <c r="D5" s="152">
        <v>96233</v>
      </c>
      <c r="E5" s="153"/>
      <c r="F5" s="154">
        <v>69729</v>
      </c>
      <c r="G5" s="155"/>
      <c r="H5" s="156"/>
    </row>
    <row r="6" spans="1:8" x14ac:dyDescent="0.15">
      <c r="A6" s="157"/>
      <c r="B6" s="158"/>
      <c r="C6" s="159"/>
      <c r="D6" s="160">
        <v>69991</v>
      </c>
      <c r="E6" s="161"/>
      <c r="F6" s="162">
        <v>38908</v>
      </c>
      <c r="G6" s="163"/>
      <c r="H6" s="164"/>
    </row>
    <row r="7" spans="1:8" x14ac:dyDescent="0.15">
      <c r="A7" s="145" t="s">
        <v>557</v>
      </c>
      <c r="B7" s="150"/>
      <c r="C7" s="151"/>
      <c r="D7" s="152">
        <v>172185</v>
      </c>
      <c r="E7" s="153"/>
      <c r="F7" s="154">
        <v>74581</v>
      </c>
      <c r="G7" s="155"/>
      <c r="H7" s="156"/>
    </row>
    <row r="8" spans="1:8" x14ac:dyDescent="0.15">
      <c r="A8" s="157"/>
      <c r="B8" s="158"/>
      <c r="C8" s="159"/>
      <c r="D8" s="160">
        <v>109848</v>
      </c>
      <c r="E8" s="161"/>
      <c r="F8" s="162">
        <v>41563</v>
      </c>
      <c r="G8" s="163"/>
      <c r="H8" s="164"/>
    </row>
    <row r="9" spans="1:8" x14ac:dyDescent="0.15">
      <c r="A9" s="145" t="s">
        <v>558</v>
      </c>
      <c r="B9" s="150"/>
      <c r="C9" s="151"/>
      <c r="D9" s="152">
        <v>269884</v>
      </c>
      <c r="E9" s="153"/>
      <c r="F9" s="154">
        <v>76347</v>
      </c>
      <c r="G9" s="155"/>
      <c r="H9" s="156"/>
    </row>
    <row r="10" spans="1:8" x14ac:dyDescent="0.15">
      <c r="A10" s="157"/>
      <c r="B10" s="158"/>
      <c r="C10" s="159"/>
      <c r="D10" s="160">
        <v>194337</v>
      </c>
      <c r="E10" s="161"/>
      <c r="F10" s="162">
        <v>41762</v>
      </c>
      <c r="G10" s="163"/>
      <c r="H10" s="164"/>
    </row>
    <row r="11" spans="1:8" x14ac:dyDescent="0.15">
      <c r="A11" s="145" t="s">
        <v>559</v>
      </c>
      <c r="B11" s="150"/>
      <c r="C11" s="151"/>
      <c r="D11" s="152">
        <v>108860</v>
      </c>
      <c r="E11" s="153"/>
      <c r="F11" s="154">
        <v>69604</v>
      </c>
      <c r="G11" s="155"/>
      <c r="H11" s="156"/>
    </row>
    <row r="12" spans="1:8" x14ac:dyDescent="0.15">
      <c r="A12" s="157"/>
      <c r="B12" s="158"/>
      <c r="C12" s="165"/>
      <c r="D12" s="160">
        <v>25459</v>
      </c>
      <c r="E12" s="161"/>
      <c r="F12" s="162">
        <v>36247</v>
      </c>
      <c r="G12" s="163"/>
      <c r="H12" s="164"/>
    </row>
    <row r="13" spans="1:8" x14ac:dyDescent="0.15">
      <c r="A13" s="145"/>
      <c r="B13" s="150"/>
      <c r="C13" s="166"/>
      <c r="D13" s="167">
        <v>144629</v>
      </c>
      <c r="E13" s="168"/>
      <c r="F13" s="169">
        <v>71746</v>
      </c>
      <c r="G13" s="170"/>
      <c r="H13" s="156"/>
    </row>
    <row r="14" spans="1:8" x14ac:dyDescent="0.15">
      <c r="A14" s="157"/>
      <c r="B14" s="158"/>
      <c r="C14" s="159"/>
      <c r="D14" s="160">
        <v>87825</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5.87</v>
      </c>
      <c r="C19" s="171">
        <f>ROUND(VALUE(SUBSTITUTE(実質収支比率等に係る経年分析!G$48,"▲","-")),2)</f>
        <v>5.0199999999999996</v>
      </c>
      <c r="D19" s="171">
        <f>ROUND(VALUE(SUBSTITUTE(実質収支比率等に係る経年分析!H$48,"▲","-")),2)</f>
        <v>4.88</v>
      </c>
      <c r="E19" s="171">
        <f>ROUND(VALUE(SUBSTITUTE(実質収支比率等に係る経年分析!I$48,"▲","-")),2)</f>
        <v>5.86</v>
      </c>
      <c r="F19" s="171">
        <f>ROUND(VALUE(SUBSTITUTE(実質収支比率等に係る経年分析!J$48,"▲","-")),2)</f>
        <v>7.35</v>
      </c>
    </row>
    <row r="20" spans="1:11" x14ac:dyDescent="0.15">
      <c r="A20" s="171" t="s">
        <v>55</v>
      </c>
      <c r="B20" s="171">
        <f>ROUND(VALUE(SUBSTITUTE(実質収支比率等に係る経年分析!F$47,"▲","-")),2)</f>
        <v>8.9700000000000006</v>
      </c>
      <c r="C20" s="171">
        <f>ROUND(VALUE(SUBSTITUTE(実質収支比率等に係る経年分析!G$47,"▲","-")),2)</f>
        <v>6.43</v>
      </c>
      <c r="D20" s="171">
        <f>ROUND(VALUE(SUBSTITUTE(実質収支比率等に係る経年分析!H$47,"▲","-")),2)</f>
        <v>4.7</v>
      </c>
      <c r="E20" s="171">
        <f>ROUND(VALUE(SUBSTITUTE(実質収支比率等に係る経年分析!I$47,"▲","-")),2)</f>
        <v>4.55</v>
      </c>
      <c r="F20" s="171">
        <f>ROUND(VALUE(SUBSTITUTE(実質収支比率等に係る経年分析!J$47,"▲","-")),2)</f>
        <v>7.34</v>
      </c>
    </row>
    <row r="21" spans="1:11" x14ac:dyDescent="0.15">
      <c r="A21" s="171" t="s">
        <v>56</v>
      </c>
      <c r="B21" s="171">
        <f>IF(ISNUMBER(VALUE(SUBSTITUTE(実質収支比率等に係る経年分析!F$49,"▲","-"))),ROUND(VALUE(SUBSTITUTE(実質収支比率等に係る経年分析!F$49,"▲","-")),2),NA())</f>
        <v>-3.55</v>
      </c>
      <c r="C21" s="171">
        <f>IF(ISNUMBER(VALUE(SUBSTITUTE(実質収支比率等に係る経年分析!G$49,"▲","-"))),ROUND(VALUE(SUBSTITUTE(実質収支比率等に係る経年分析!G$49,"▲","-")),2),NA())</f>
        <v>-3.54</v>
      </c>
      <c r="D21" s="171">
        <f>IF(ISNUMBER(VALUE(SUBSTITUTE(実質収支比率等に係る経年分析!H$49,"▲","-"))),ROUND(VALUE(SUBSTITUTE(実質収支比率等に係る経年分析!H$49,"▲","-")),2),NA())</f>
        <v>-1.97</v>
      </c>
      <c r="E21" s="171">
        <f>IF(ISNUMBER(VALUE(SUBSTITUTE(実質収支比率等に係る経年分析!I$49,"▲","-"))),ROUND(VALUE(SUBSTITUTE(実質収支比率等に係る経年分析!I$49,"▲","-")),2),NA())</f>
        <v>1.1399999999999999</v>
      </c>
      <c r="F21" s="171">
        <f>IF(ISNUMBER(VALUE(SUBSTITUTE(実質収支比率等に係る経年分析!J$49,"▲","-"))),ROUND(VALUE(SUBSTITUTE(実質収支比率等に係る経年分析!J$49,"▲","-")),2),NA())</f>
        <v>4.62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2.61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長井市山形鉄道運営助成事業特別会計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長井市訪問看護事業特別会計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長井市後期高齢者医療特別会計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長井市介護保険特別会計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0.43</v>
      </c>
    </row>
    <row r="33" spans="1:16" x14ac:dyDescent="0.15">
      <c r="A33" s="172" t="str">
        <f>IF(連結実質赤字比率に係る赤字・黒字の構成分析!C$37="",NA(),連結実質赤字比率に係る赤字・黒字の構成分析!C$37)</f>
        <v>長井市下水道事業会計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0.46</v>
      </c>
    </row>
    <row r="34" spans="1:16" x14ac:dyDescent="0.15">
      <c r="A34" s="172" t="str">
        <f>IF(連結実質赤字比率に係る赤字・黒字の構成分析!C$36="",NA(),連結実質赤字比率に係る赤字・黒字の構成分析!C$36)</f>
        <v>長井市国民健康保険特別会計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2.1800000000000002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3.13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3.23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3.73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5.87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5.0199999999999996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4.87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5.85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7.35</v>
      </c>
    </row>
    <row r="36" spans="1:16" x14ac:dyDescent="0.15">
      <c r="A36" s="172" t="str">
        <f>IF(連結実質赤字比率に係る赤字・黒字の構成分析!C$34="",NA(),連結実質赤字比率に係る赤字・黒字の構成分析!C$34)</f>
        <v>長井市水道事業会計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7.97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8.32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9.24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9.6999999999999993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9.7100000000000009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1301</v>
      </c>
      <c r="E42" s="173"/>
      <c r="F42" s="173"/>
      <c r="G42" s="173">
        <f>'実質公債費比率（分子）の構造'!L$52</f>
        <v>1269</v>
      </c>
      <c r="H42" s="173"/>
      <c r="I42" s="173"/>
      <c r="J42" s="173">
        <f>'実質公債費比率（分子）の構造'!M$52</f>
        <v>1263</v>
      </c>
      <c r="K42" s="173"/>
      <c r="L42" s="173"/>
      <c r="M42" s="173">
        <f>'実質公債費比率（分子）の構造'!N$52</f>
        <v>1284</v>
      </c>
      <c r="N42" s="173"/>
      <c r="O42" s="173"/>
      <c r="P42" s="173">
        <f>'実質公債費比率（分子）の構造'!O$52</f>
        <v>1336</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1</v>
      </c>
      <c r="I43" s="173"/>
      <c r="J43" s="173"/>
      <c r="K43" s="173">
        <f>'実質公債費比率（分子）の構造'!N$51</f>
        <v>1</v>
      </c>
      <c r="L43" s="173"/>
      <c r="M43" s="173"/>
      <c r="N43" s="173">
        <f>'実質公債費比率（分子）の構造'!O$51</f>
        <v>1</v>
      </c>
      <c r="O43" s="173"/>
      <c r="P43" s="173"/>
    </row>
    <row r="44" spans="1:16" x14ac:dyDescent="0.15">
      <c r="A44" s="173" t="s">
        <v>65</v>
      </c>
      <c r="B44" s="173">
        <f>'実質公債費比率（分子）の構造'!K$50</f>
        <v>2</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52</v>
      </c>
      <c r="O44" s="173"/>
      <c r="P44" s="173"/>
    </row>
    <row r="45" spans="1:16" x14ac:dyDescent="0.15">
      <c r="A45" s="173" t="s">
        <v>66</v>
      </c>
      <c r="B45" s="173">
        <f>'実質公債費比率（分子）の構造'!K$49</f>
        <v>333</v>
      </c>
      <c r="C45" s="173"/>
      <c r="D45" s="173"/>
      <c r="E45" s="173">
        <f>'実質公債費比率（分子）の構造'!L$49</f>
        <v>343</v>
      </c>
      <c r="F45" s="173"/>
      <c r="G45" s="173"/>
      <c r="H45" s="173">
        <f>'実質公債費比率（分子）の構造'!M$49</f>
        <v>347</v>
      </c>
      <c r="I45" s="173"/>
      <c r="J45" s="173"/>
      <c r="K45" s="173">
        <f>'実質公債費比率（分子）の構造'!N$49</f>
        <v>339</v>
      </c>
      <c r="L45" s="173"/>
      <c r="M45" s="173"/>
      <c r="N45" s="173">
        <f>'実質公債費比率（分子）の構造'!O$49</f>
        <v>342</v>
      </c>
      <c r="O45" s="173"/>
      <c r="P45" s="173"/>
    </row>
    <row r="46" spans="1:16" x14ac:dyDescent="0.15">
      <c r="A46" s="173" t="s">
        <v>67</v>
      </c>
      <c r="B46" s="173">
        <f>'実質公債費比率（分子）の構造'!K$48</f>
        <v>703</v>
      </c>
      <c r="C46" s="173"/>
      <c r="D46" s="173"/>
      <c r="E46" s="173">
        <f>'実質公債費比率（分子）の構造'!L$48</f>
        <v>624</v>
      </c>
      <c r="F46" s="173"/>
      <c r="G46" s="173"/>
      <c r="H46" s="173">
        <f>'実質公債費比率（分子）の構造'!M$48</f>
        <v>623</v>
      </c>
      <c r="I46" s="173"/>
      <c r="J46" s="173"/>
      <c r="K46" s="173">
        <f>'実質公債費比率（分子）の構造'!N$48</f>
        <v>432</v>
      </c>
      <c r="L46" s="173"/>
      <c r="M46" s="173"/>
      <c r="N46" s="173">
        <f>'実質公債費比率（分子）の構造'!O$48</f>
        <v>428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1040</v>
      </c>
      <c r="C49" s="173"/>
      <c r="D49" s="173"/>
      <c r="E49" s="173">
        <f>'実質公債費比率（分子）の構造'!L$45</f>
        <v>1095</v>
      </c>
      <c r="F49" s="173"/>
      <c r="G49" s="173"/>
      <c r="H49" s="173">
        <f>'実質公債費比率（分子）の構造'!M$45</f>
        <v>1108</v>
      </c>
      <c r="I49" s="173"/>
      <c r="J49" s="173"/>
      <c r="K49" s="173">
        <f>'実質公債費比率（分子）の構造'!N$45</f>
        <v>1219</v>
      </c>
      <c r="L49" s="173"/>
      <c r="M49" s="173"/>
      <c r="N49" s="173">
        <f>'実質公債費比率（分子）の構造'!O$45</f>
        <v>1284</v>
      </c>
      <c r="O49" s="173"/>
      <c r="P49" s="173"/>
    </row>
    <row r="50" spans="1:16" x14ac:dyDescent="0.15">
      <c r="A50" s="173" t="s">
        <v>71</v>
      </c>
      <c r="B50" s="173" t="e">
        <f>NA()</f>
        <v>#N/A</v>
      </c>
      <c r="C50" s="173">
        <f>IF(ISNUMBER('実質公債費比率（分子）の構造'!K$53),'実質公債費比率（分子）の構造'!K$53,NA())</f>
        <v>777</v>
      </c>
      <c r="D50" s="173" t="e">
        <f>NA()</f>
        <v>#N/A</v>
      </c>
      <c r="E50" s="173" t="e">
        <f>NA()</f>
        <v>#N/A</v>
      </c>
      <c r="F50" s="173">
        <f>IF(ISNUMBER('実質公債費比率（分子）の構造'!L$53),'実質公債費比率（分子）の構造'!L$53,NA())</f>
        <v>794</v>
      </c>
      <c r="G50" s="173" t="e">
        <f>NA()</f>
        <v>#N/A</v>
      </c>
      <c r="H50" s="173" t="e">
        <f>NA()</f>
        <v>#N/A</v>
      </c>
      <c r="I50" s="173">
        <f>IF(ISNUMBER('実質公債費比率（分子）の構造'!M$53),'実質公債費比率（分子）の構造'!M$53,NA())</f>
        <v>817</v>
      </c>
      <c r="J50" s="173" t="e">
        <f>NA()</f>
        <v>#N/A</v>
      </c>
      <c r="K50" s="173" t="e">
        <f>NA()</f>
        <v>#N/A</v>
      </c>
      <c r="L50" s="173">
        <f>IF(ISNUMBER('実質公債費比率（分子）の構造'!N$53),'実質公債費比率（分子）の構造'!N$53,NA())</f>
        <v>708</v>
      </c>
      <c r="M50" s="173" t="e">
        <f>NA()</f>
        <v>#N/A</v>
      </c>
      <c r="N50" s="173" t="e">
        <f>NA()</f>
        <v>#N/A</v>
      </c>
      <c r="O50" s="173">
        <f>IF(ISNUMBER('実質公債費比率（分子）の構造'!O$53),'実質公債費比率（分子）の構造'!O$53,NA())</f>
        <v>771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12450</v>
      </c>
      <c r="E56" s="172"/>
      <c r="F56" s="172"/>
      <c r="G56" s="172">
        <f>'将来負担比率（分子）の構造'!J$52</f>
        <v>12547</v>
      </c>
      <c r="H56" s="172"/>
      <c r="I56" s="172"/>
      <c r="J56" s="172">
        <f>'将来負担比率（分子）の構造'!K$52</f>
        <v>12983</v>
      </c>
      <c r="K56" s="172"/>
      <c r="L56" s="172"/>
      <c r="M56" s="172">
        <f>'将来負担比率（分子）の構造'!L$52</f>
        <v>14397</v>
      </c>
      <c r="N56" s="172"/>
      <c r="O56" s="172"/>
      <c r="P56" s="172">
        <f>'将来負担比率（分子）の構造'!M$52</f>
        <v>14515</v>
      </c>
    </row>
    <row r="57" spans="1:16" x14ac:dyDescent="0.15">
      <c r="A57" s="172" t="s">
        <v>42</v>
      </c>
      <c r="B57" s="172"/>
      <c r="C57" s="172"/>
      <c r="D57" s="172">
        <f>'将来負担比率（分子）の構造'!I$51</f>
        <v>934</v>
      </c>
      <c r="E57" s="172"/>
      <c r="F57" s="172"/>
      <c r="G57" s="172">
        <f>'将来負担比率（分子）の構造'!J$51</f>
        <v>1042</v>
      </c>
      <c r="H57" s="172"/>
      <c r="I57" s="172"/>
      <c r="J57" s="172">
        <f>'将来負担比率（分子）の構造'!K$51</f>
        <v>1117</v>
      </c>
      <c r="K57" s="172"/>
      <c r="L57" s="172"/>
      <c r="M57" s="172">
        <f>'将来負担比率（分子）の構造'!L$51</f>
        <v>999</v>
      </c>
      <c r="N57" s="172"/>
      <c r="O57" s="172"/>
      <c r="P57" s="172">
        <f>'将来負担比率（分子）の構造'!M$51</f>
        <v>1190</v>
      </c>
    </row>
    <row r="58" spans="1:16" x14ac:dyDescent="0.15">
      <c r="A58" s="172" t="s">
        <v>41</v>
      </c>
      <c r="B58" s="172"/>
      <c r="C58" s="172"/>
      <c r="D58" s="172">
        <f>'将来負担比率（分子）の構造'!I$50</f>
        <v>2202</v>
      </c>
      <c r="E58" s="172"/>
      <c r="F58" s="172"/>
      <c r="G58" s="172">
        <f>'将来負担比率（分子）の構造'!J$50</f>
        <v>1685</v>
      </c>
      <c r="H58" s="172"/>
      <c r="I58" s="172"/>
      <c r="J58" s="172">
        <f>'将来負担比率（分子）の構造'!K$50</f>
        <v>1397</v>
      </c>
      <c r="K58" s="172"/>
      <c r="L58" s="172"/>
      <c r="M58" s="172">
        <f>'将来負担比率（分子）の構造'!L$50</f>
        <v>1923</v>
      </c>
      <c r="N58" s="172"/>
      <c r="O58" s="172"/>
      <c r="P58" s="172">
        <f>'将来負担比率（分子）の構造'!M$50</f>
        <v>2350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2472</v>
      </c>
      <c r="C62" s="172"/>
      <c r="D62" s="172"/>
      <c r="E62" s="172">
        <f>'将来負担比率（分子）の構造'!J$45</f>
        <v>2325</v>
      </c>
      <c r="F62" s="172"/>
      <c r="G62" s="172"/>
      <c r="H62" s="172">
        <f>'将来負担比率（分子）の構造'!K$45</f>
        <v>2277</v>
      </c>
      <c r="I62" s="172"/>
      <c r="J62" s="172"/>
      <c r="K62" s="172">
        <f>'将来負担比率（分子）の構造'!L$45</f>
        <v>2433</v>
      </c>
      <c r="L62" s="172"/>
      <c r="M62" s="172"/>
      <c r="N62" s="172">
        <f>'将来負担比率（分子）の構造'!M$45</f>
        <v>2319</v>
      </c>
      <c r="O62" s="172"/>
      <c r="P62" s="172"/>
    </row>
    <row r="63" spans="1:16" x14ac:dyDescent="0.15">
      <c r="A63" s="172" t="s">
        <v>34</v>
      </c>
      <c r="B63" s="172">
        <f>'将来負担比率（分子）の構造'!I$44</f>
        <v>2884</v>
      </c>
      <c r="C63" s="172"/>
      <c r="D63" s="172"/>
      <c r="E63" s="172">
        <f>'将来負担比率（分子）の構造'!J$44</f>
        <v>2870</v>
      </c>
      <c r="F63" s="172"/>
      <c r="G63" s="172"/>
      <c r="H63" s="172">
        <f>'将来負担比率（分子）の構造'!K$44</f>
        <v>3064</v>
      </c>
      <c r="I63" s="172"/>
      <c r="J63" s="172"/>
      <c r="K63" s="172">
        <f>'将来負担比率（分子）の構造'!L$44</f>
        <v>3593</v>
      </c>
      <c r="L63" s="172"/>
      <c r="M63" s="172"/>
      <c r="N63" s="172">
        <f>'将来負担比率（分子）の構造'!M$44</f>
        <v>4586</v>
      </c>
      <c r="O63" s="172"/>
      <c r="P63" s="172"/>
    </row>
    <row r="64" spans="1:16" x14ac:dyDescent="0.15">
      <c r="A64" s="172" t="s">
        <v>33</v>
      </c>
      <c r="B64" s="172">
        <f>'将来負担比率（分子）の構造'!I$43</f>
        <v>5749</v>
      </c>
      <c r="C64" s="172"/>
      <c r="D64" s="172"/>
      <c r="E64" s="172">
        <f>'将来負担比率（分子）の構造'!J$43</f>
        <v>5391</v>
      </c>
      <c r="F64" s="172"/>
      <c r="G64" s="172"/>
      <c r="H64" s="172">
        <f>'将来負担比率（分子）の構造'!K$43</f>
        <v>4976</v>
      </c>
      <c r="I64" s="172"/>
      <c r="J64" s="172"/>
      <c r="K64" s="172">
        <f>'将来負担比率（分子）の構造'!L$43</f>
        <v>4309</v>
      </c>
      <c r="L64" s="172"/>
      <c r="M64" s="172"/>
      <c r="N64" s="172">
        <f>'将来負担比率（分子）の構造'!M$43</f>
        <v>3623</v>
      </c>
      <c r="O64" s="172"/>
      <c r="P64" s="172"/>
    </row>
    <row r="65" spans="1:16" x14ac:dyDescent="0.15">
      <c r="A65" s="172" t="s">
        <v>32</v>
      </c>
      <c r="B65" s="172">
        <f>'将来負担比率（分子）の構造'!I$42</f>
        <v>3</v>
      </c>
      <c r="C65" s="172"/>
      <c r="D65" s="172"/>
      <c r="E65" s="172">
        <f>'将来負担比率（分子）の構造'!J$42</f>
        <v>2</v>
      </c>
      <c r="F65" s="172"/>
      <c r="G65" s="172"/>
      <c r="H65" s="172">
        <f>'将来負担比率（分子）の構造'!K$42</f>
        <v>1</v>
      </c>
      <c r="I65" s="172"/>
      <c r="J65" s="172"/>
      <c r="K65" s="172">
        <f>'将来負担比率（分子）の構造'!L$42</f>
        <v>764</v>
      </c>
      <c r="L65" s="172"/>
      <c r="M65" s="172"/>
      <c r="N65" s="172">
        <f>'将来負担比率（分子）の構造'!M$42</f>
        <v>723</v>
      </c>
      <c r="O65" s="172"/>
      <c r="P65" s="172"/>
    </row>
    <row r="66" spans="1:16" x14ac:dyDescent="0.15">
      <c r="A66" s="172" t="s">
        <v>31</v>
      </c>
      <c r="B66" s="172">
        <f>'将来負担比率（分子）の構造'!I$41</f>
        <v>13206</v>
      </c>
      <c r="C66" s="172"/>
      <c r="D66" s="172"/>
      <c r="E66" s="172">
        <f>'将来負担比率（分子）の構造'!J$41</f>
        <v>14471</v>
      </c>
      <c r="F66" s="172"/>
      <c r="G66" s="172"/>
      <c r="H66" s="172">
        <f>'将来負担比率（分子）の構造'!K$41</f>
        <v>17192</v>
      </c>
      <c r="I66" s="172"/>
      <c r="J66" s="172"/>
      <c r="K66" s="172">
        <f>'将来負担比率（分子）の構造'!L$41</f>
        <v>22347</v>
      </c>
      <c r="L66" s="172"/>
      <c r="M66" s="172"/>
      <c r="N66" s="172">
        <f>'将来負担比率（分子）の構造'!M$41</f>
        <v>23112</v>
      </c>
      <c r="O66" s="172"/>
      <c r="P66" s="172"/>
    </row>
    <row r="67" spans="1:16" x14ac:dyDescent="0.15">
      <c r="A67" s="172" t="s">
        <v>75</v>
      </c>
      <c r="B67" s="172" t="e">
        <f>NA()</f>
        <v>#N/A</v>
      </c>
      <c r="C67" s="172">
        <f>IF(ISNUMBER('将来負担比率（分子）の構造'!I$53), IF('将来負担比率（分子）の構造'!I$53 &lt; 0, 0, '将来負担比率（分子）の構造'!I$53), NA())</f>
        <v>8729</v>
      </c>
      <c r="D67" s="172" t="e">
        <f>NA()</f>
        <v>#N/A</v>
      </c>
      <c r="E67" s="172" t="e">
        <f>NA()</f>
        <v>#N/A</v>
      </c>
      <c r="F67" s="172">
        <f>IF(ISNUMBER('将来負担比率（分子）の構造'!J$53), IF('将来負担比率（分子）の構造'!J$53 &lt; 0, 0, '将来負担比率（分子）の構造'!J$53), NA())</f>
        <v>9785</v>
      </c>
      <c r="G67" s="172" t="e">
        <f>NA()</f>
        <v>#N/A</v>
      </c>
      <c r="H67" s="172" t="e">
        <f>NA()</f>
        <v>#N/A</v>
      </c>
      <c r="I67" s="172">
        <f>IF(ISNUMBER('将来負担比率（分子）の構造'!K$53), IF('将来負担比率（分子）の構造'!K$53 &lt; 0, 0, '将来負担比率（分子）の構造'!K$53), NA())</f>
        <v>12013</v>
      </c>
      <c r="J67" s="172" t="e">
        <f>NA()</f>
        <v>#N/A</v>
      </c>
      <c r="K67" s="172" t="e">
        <f>NA()</f>
        <v>#N/A</v>
      </c>
      <c r="L67" s="172">
        <f>IF(ISNUMBER('将来負担比率（分子）の構造'!L$53), IF('将来負担比率（分子）の構造'!L$53 &lt; 0, 0, '将来負担比率（分子）の構造'!L$53), NA())</f>
        <v>16129</v>
      </c>
      <c r="M67" s="172" t="e">
        <f>NA()</f>
        <v>#N/A</v>
      </c>
      <c r="N67" s="172" t="e">
        <f>NA()</f>
        <v>#N/A</v>
      </c>
      <c r="O67" s="172">
        <f>IF(ISNUMBER('将来負担比率（分子）の構造'!M$53), IF('将来負担比率（分子）の構造'!M$53 &lt; 0, 0, '将来負担比率（分子）の構造'!M$53), NA())</f>
        <v>16309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368</v>
      </c>
      <c r="C72" s="176">
        <f>基金残高に係る経年分析!G55</f>
        <v>368</v>
      </c>
      <c r="D72" s="176">
        <f>基金残高に係る経年分析!H55</f>
        <v>615</v>
      </c>
    </row>
    <row r="73" spans="1:16" x14ac:dyDescent="0.15">
      <c r="A73" s="175" t="s">
        <v>78</v>
      </c>
      <c r="B73" s="176">
        <f>基金残高に係る経年分析!F56</f>
        <v>28</v>
      </c>
      <c r="C73" s="176">
        <f>基金残高に係る経年分析!G56</f>
        <v>174</v>
      </c>
      <c r="D73" s="176">
        <f>基金残高に係る経年分析!H56</f>
        <v>511</v>
      </c>
    </row>
    <row r="74" spans="1:16" x14ac:dyDescent="0.15">
      <c r="A74" s="175" t="s">
        <v>79</v>
      </c>
      <c r="B74" s="176">
        <f>基金残高に係る経年分析!F57</f>
        <v>710</v>
      </c>
      <c r="C74" s="176">
        <f>基金残高に係る経年分析!G57</f>
        <v>1264</v>
      </c>
      <c r="D74" s="176">
        <f>基金残高に係る経年分析!H57</f>
        <v>1026</v>
      </c>
    </row>
  </sheetData>
  <sheetProtection algorithmName="SHA-512" hashValue="P38sNhEk6/Ly8nMSNwFAFe/T63asQQteE3jLCi5byS1ykdDSLQQtXoKyh0sAysa2GjWryzdX5cGyF7fS0G8qQA==" saltValue="KRxBMNiLMH80ZYnVClLC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215</v>
      </c>
      <c r="DI1" s="643"/>
      <c r="DJ1" s="643"/>
      <c r="DK1" s="643"/>
      <c r="DL1" s="643"/>
      <c r="DM1" s="643"/>
      <c r="DN1" s="644"/>
      <c r="DO1" s="212"/>
      <c r="DP1" s="642" t="s">
        <v>216</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218</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219</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220</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221</v>
      </c>
      <c r="S4" s="646"/>
      <c r="T4" s="646"/>
      <c r="U4" s="646"/>
      <c r="V4" s="646"/>
      <c r="W4" s="646"/>
      <c r="X4" s="646"/>
      <c r="Y4" s="647"/>
      <c r="Z4" s="645" t="s">
        <v>222</v>
      </c>
      <c r="AA4" s="646"/>
      <c r="AB4" s="646"/>
      <c r="AC4" s="647"/>
      <c r="AD4" s="645" t="s">
        <v>223</v>
      </c>
      <c r="AE4" s="646"/>
      <c r="AF4" s="646"/>
      <c r="AG4" s="646"/>
      <c r="AH4" s="646"/>
      <c r="AI4" s="646"/>
      <c r="AJ4" s="646"/>
      <c r="AK4" s="647"/>
      <c r="AL4" s="645" t="s">
        <v>222</v>
      </c>
      <c r="AM4" s="646"/>
      <c r="AN4" s="646"/>
      <c r="AO4" s="647"/>
      <c r="AP4" s="651" t="s">
        <v>224</v>
      </c>
      <c r="AQ4" s="651"/>
      <c r="AR4" s="651"/>
      <c r="AS4" s="651"/>
      <c r="AT4" s="651"/>
      <c r="AU4" s="651"/>
      <c r="AV4" s="651"/>
      <c r="AW4" s="651"/>
      <c r="AX4" s="651"/>
      <c r="AY4" s="651"/>
      <c r="AZ4" s="651"/>
      <c r="BA4" s="651"/>
      <c r="BB4" s="651"/>
      <c r="BC4" s="651"/>
      <c r="BD4" s="651"/>
      <c r="BE4" s="651"/>
      <c r="BF4" s="651"/>
      <c r="BG4" s="651" t="s">
        <v>225</v>
      </c>
      <c r="BH4" s="651"/>
      <c r="BI4" s="651"/>
      <c r="BJ4" s="651"/>
      <c r="BK4" s="651"/>
      <c r="BL4" s="651"/>
      <c r="BM4" s="651"/>
      <c r="BN4" s="651"/>
      <c r="BO4" s="651" t="s">
        <v>222</v>
      </c>
      <c r="BP4" s="651"/>
      <c r="BQ4" s="651"/>
      <c r="BR4" s="651"/>
      <c r="BS4" s="651" t="s">
        <v>226</v>
      </c>
      <c r="BT4" s="651"/>
      <c r="BU4" s="651"/>
      <c r="BV4" s="651"/>
      <c r="BW4" s="651"/>
      <c r="BX4" s="651"/>
      <c r="BY4" s="651"/>
      <c r="BZ4" s="651"/>
      <c r="CA4" s="651"/>
      <c r="CB4" s="651"/>
      <c r="CD4" s="648" t="s">
        <v>227</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x14ac:dyDescent="0.15">
      <c r="B5" s="652" t="s">
        <v>228</v>
      </c>
      <c r="C5" s="653"/>
      <c r="D5" s="653"/>
      <c r="E5" s="653"/>
      <c r="F5" s="653"/>
      <c r="G5" s="653"/>
      <c r="H5" s="653"/>
      <c r="I5" s="653"/>
      <c r="J5" s="653"/>
      <c r="K5" s="653"/>
      <c r="L5" s="653"/>
      <c r="M5" s="653"/>
      <c r="N5" s="653"/>
      <c r="O5" s="653"/>
      <c r="P5" s="653"/>
      <c r="Q5" s="654"/>
      <c r="R5" s="655">
        <v>3083700</v>
      </c>
      <c r="S5" s="656"/>
      <c r="T5" s="656"/>
      <c r="U5" s="656"/>
      <c r="V5" s="656"/>
      <c r="W5" s="656"/>
      <c r="X5" s="656"/>
      <c r="Y5" s="657"/>
      <c r="Z5" s="658">
        <v>15</v>
      </c>
      <c r="AA5" s="658"/>
      <c r="AB5" s="658"/>
      <c r="AC5" s="658"/>
      <c r="AD5" s="659">
        <v>2957432</v>
      </c>
      <c r="AE5" s="659"/>
      <c r="AF5" s="659"/>
      <c r="AG5" s="659"/>
      <c r="AH5" s="659"/>
      <c r="AI5" s="659"/>
      <c r="AJ5" s="659"/>
      <c r="AK5" s="659"/>
      <c r="AL5" s="660">
        <v>36.200000000000003</v>
      </c>
      <c r="AM5" s="661"/>
      <c r="AN5" s="661"/>
      <c r="AO5" s="662"/>
      <c r="AP5" s="652" t="s">
        <v>229</v>
      </c>
      <c r="AQ5" s="653"/>
      <c r="AR5" s="653"/>
      <c r="AS5" s="653"/>
      <c r="AT5" s="653"/>
      <c r="AU5" s="653"/>
      <c r="AV5" s="653"/>
      <c r="AW5" s="653"/>
      <c r="AX5" s="653"/>
      <c r="AY5" s="653"/>
      <c r="AZ5" s="653"/>
      <c r="BA5" s="653"/>
      <c r="BB5" s="653"/>
      <c r="BC5" s="653"/>
      <c r="BD5" s="653"/>
      <c r="BE5" s="653"/>
      <c r="BF5" s="654"/>
      <c r="BG5" s="663">
        <v>2955260</v>
      </c>
      <c r="BH5" s="664"/>
      <c r="BI5" s="664"/>
      <c r="BJ5" s="664"/>
      <c r="BK5" s="664"/>
      <c r="BL5" s="664"/>
      <c r="BM5" s="664"/>
      <c r="BN5" s="665"/>
      <c r="BO5" s="666">
        <v>95.8</v>
      </c>
      <c r="BP5" s="666"/>
      <c r="BQ5" s="666"/>
      <c r="BR5" s="666"/>
      <c r="BS5" s="667">
        <v>39287</v>
      </c>
      <c r="BT5" s="667"/>
      <c r="BU5" s="667"/>
      <c r="BV5" s="667"/>
      <c r="BW5" s="667"/>
      <c r="BX5" s="667"/>
      <c r="BY5" s="667"/>
      <c r="BZ5" s="667"/>
      <c r="CA5" s="667"/>
      <c r="CB5" s="668"/>
      <c r="CD5" s="648" t="s">
        <v>224</v>
      </c>
      <c r="CE5" s="649"/>
      <c r="CF5" s="649"/>
      <c r="CG5" s="649"/>
      <c r="CH5" s="649"/>
      <c r="CI5" s="649"/>
      <c r="CJ5" s="649"/>
      <c r="CK5" s="649"/>
      <c r="CL5" s="649"/>
      <c r="CM5" s="649"/>
      <c r="CN5" s="649"/>
      <c r="CO5" s="649"/>
      <c r="CP5" s="649"/>
      <c r="CQ5" s="650"/>
      <c r="CR5" s="648" t="s">
        <v>230</v>
      </c>
      <c r="CS5" s="649"/>
      <c r="CT5" s="649"/>
      <c r="CU5" s="649"/>
      <c r="CV5" s="649"/>
      <c r="CW5" s="649"/>
      <c r="CX5" s="649"/>
      <c r="CY5" s="650"/>
      <c r="CZ5" s="648" t="s">
        <v>222</v>
      </c>
      <c r="DA5" s="649"/>
      <c r="DB5" s="649"/>
      <c r="DC5" s="650"/>
      <c r="DD5" s="648" t="s">
        <v>231</v>
      </c>
      <c r="DE5" s="649"/>
      <c r="DF5" s="649"/>
      <c r="DG5" s="649"/>
      <c r="DH5" s="649"/>
      <c r="DI5" s="649"/>
      <c r="DJ5" s="649"/>
      <c r="DK5" s="649"/>
      <c r="DL5" s="649"/>
      <c r="DM5" s="649"/>
      <c r="DN5" s="649"/>
      <c r="DO5" s="649"/>
      <c r="DP5" s="650"/>
      <c r="DQ5" s="648" t="s">
        <v>232</v>
      </c>
      <c r="DR5" s="649"/>
      <c r="DS5" s="649"/>
      <c r="DT5" s="649"/>
      <c r="DU5" s="649"/>
      <c r="DV5" s="649"/>
      <c r="DW5" s="649"/>
      <c r="DX5" s="649"/>
      <c r="DY5" s="649"/>
      <c r="DZ5" s="649"/>
      <c r="EA5" s="649"/>
      <c r="EB5" s="649"/>
      <c r="EC5" s="650"/>
    </row>
    <row r="6" spans="2:143" ht="11.25" customHeight="1" x14ac:dyDescent="0.15">
      <c r="B6" s="669" t="s">
        <v>233</v>
      </c>
      <c r="C6" s="670"/>
      <c r="D6" s="670"/>
      <c r="E6" s="670"/>
      <c r="F6" s="670"/>
      <c r="G6" s="670"/>
      <c r="H6" s="670"/>
      <c r="I6" s="670"/>
      <c r="J6" s="670"/>
      <c r="K6" s="670"/>
      <c r="L6" s="670"/>
      <c r="M6" s="670"/>
      <c r="N6" s="670"/>
      <c r="O6" s="670"/>
      <c r="P6" s="670"/>
      <c r="Q6" s="671"/>
      <c r="R6" s="663">
        <v>170264</v>
      </c>
      <c r="S6" s="664"/>
      <c r="T6" s="664"/>
      <c r="U6" s="664"/>
      <c r="V6" s="664"/>
      <c r="W6" s="664"/>
      <c r="X6" s="664"/>
      <c r="Y6" s="665"/>
      <c r="Z6" s="666">
        <v>0.8</v>
      </c>
      <c r="AA6" s="666"/>
      <c r="AB6" s="666"/>
      <c r="AC6" s="666"/>
      <c r="AD6" s="667">
        <v>170264</v>
      </c>
      <c r="AE6" s="667"/>
      <c r="AF6" s="667"/>
      <c r="AG6" s="667"/>
      <c r="AH6" s="667"/>
      <c r="AI6" s="667"/>
      <c r="AJ6" s="667"/>
      <c r="AK6" s="667"/>
      <c r="AL6" s="672">
        <v>2.1</v>
      </c>
      <c r="AM6" s="673"/>
      <c r="AN6" s="673"/>
      <c r="AO6" s="674"/>
      <c r="AP6" s="669" t="s">
        <v>234</v>
      </c>
      <c r="AQ6" s="670"/>
      <c r="AR6" s="670"/>
      <c r="AS6" s="670"/>
      <c r="AT6" s="670"/>
      <c r="AU6" s="670"/>
      <c r="AV6" s="670"/>
      <c r="AW6" s="670"/>
      <c r="AX6" s="670"/>
      <c r="AY6" s="670"/>
      <c r="AZ6" s="670"/>
      <c r="BA6" s="670"/>
      <c r="BB6" s="670"/>
      <c r="BC6" s="670"/>
      <c r="BD6" s="670"/>
      <c r="BE6" s="670"/>
      <c r="BF6" s="671"/>
      <c r="BG6" s="663">
        <v>2955260</v>
      </c>
      <c r="BH6" s="664"/>
      <c r="BI6" s="664"/>
      <c r="BJ6" s="664"/>
      <c r="BK6" s="664"/>
      <c r="BL6" s="664"/>
      <c r="BM6" s="664"/>
      <c r="BN6" s="665"/>
      <c r="BO6" s="666">
        <v>95.8</v>
      </c>
      <c r="BP6" s="666"/>
      <c r="BQ6" s="666"/>
      <c r="BR6" s="666"/>
      <c r="BS6" s="667">
        <v>39287</v>
      </c>
      <c r="BT6" s="667"/>
      <c r="BU6" s="667"/>
      <c r="BV6" s="667"/>
      <c r="BW6" s="667"/>
      <c r="BX6" s="667"/>
      <c r="BY6" s="667"/>
      <c r="BZ6" s="667"/>
      <c r="CA6" s="667"/>
      <c r="CB6" s="668"/>
      <c r="CD6" s="675" t="s">
        <v>235</v>
      </c>
      <c r="CE6" s="676"/>
      <c r="CF6" s="676"/>
      <c r="CG6" s="676"/>
      <c r="CH6" s="676"/>
      <c r="CI6" s="676"/>
      <c r="CJ6" s="676"/>
      <c r="CK6" s="676"/>
      <c r="CL6" s="676"/>
      <c r="CM6" s="676"/>
      <c r="CN6" s="676"/>
      <c r="CO6" s="676"/>
      <c r="CP6" s="676"/>
      <c r="CQ6" s="677"/>
      <c r="CR6" s="663">
        <v>167739</v>
      </c>
      <c r="CS6" s="664"/>
      <c r="CT6" s="664"/>
      <c r="CU6" s="664"/>
      <c r="CV6" s="664"/>
      <c r="CW6" s="664"/>
      <c r="CX6" s="664"/>
      <c r="CY6" s="665"/>
      <c r="CZ6" s="660">
        <v>0.8</v>
      </c>
      <c r="DA6" s="661"/>
      <c r="DB6" s="661"/>
      <c r="DC6" s="678"/>
      <c r="DD6" s="679" t="s">
        <v>129</v>
      </c>
      <c r="DE6" s="664"/>
      <c r="DF6" s="664"/>
      <c r="DG6" s="664"/>
      <c r="DH6" s="664"/>
      <c r="DI6" s="664"/>
      <c r="DJ6" s="664"/>
      <c r="DK6" s="664"/>
      <c r="DL6" s="664"/>
      <c r="DM6" s="664"/>
      <c r="DN6" s="664"/>
      <c r="DO6" s="664"/>
      <c r="DP6" s="665"/>
      <c r="DQ6" s="679">
        <v>167739</v>
      </c>
      <c r="DR6" s="664"/>
      <c r="DS6" s="664"/>
      <c r="DT6" s="664"/>
      <c r="DU6" s="664"/>
      <c r="DV6" s="664"/>
      <c r="DW6" s="664"/>
      <c r="DX6" s="664"/>
      <c r="DY6" s="664"/>
      <c r="DZ6" s="664"/>
      <c r="EA6" s="664"/>
      <c r="EB6" s="664"/>
      <c r="EC6" s="683"/>
    </row>
    <row r="7" spans="2:143" ht="11.25" customHeight="1" x14ac:dyDescent="0.15">
      <c r="B7" s="669" t="s">
        <v>236</v>
      </c>
      <c r="C7" s="670"/>
      <c r="D7" s="670"/>
      <c r="E7" s="670"/>
      <c r="F7" s="670"/>
      <c r="G7" s="670"/>
      <c r="H7" s="670"/>
      <c r="I7" s="670"/>
      <c r="J7" s="670"/>
      <c r="K7" s="670"/>
      <c r="L7" s="670"/>
      <c r="M7" s="670"/>
      <c r="N7" s="670"/>
      <c r="O7" s="670"/>
      <c r="P7" s="670"/>
      <c r="Q7" s="671"/>
      <c r="R7" s="663">
        <v>2017</v>
      </c>
      <c r="S7" s="664"/>
      <c r="T7" s="664"/>
      <c r="U7" s="664"/>
      <c r="V7" s="664"/>
      <c r="W7" s="664"/>
      <c r="X7" s="664"/>
      <c r="Y7" s="665"/>
      <c r="Z7" s="666">
        <v>0</v>
      </c>
      <c r="AA7" s="666"/>
      <c r="AB7" s="666"/>
      <c r="AC7" s="666"/>
      <c r="AD7" s="667">
        <v>2017</v>
      </c>
      <c r="AE7" s="667"/>
      <c r="AF7" s="667"/>
      <c r="AG7" s="667"/>
      <c r="AH7" s="667"/>
      <c r="AI7" s="667"/>
      <c r="AJ7" s="667"/>
      <c r="AK7" s="667"/>
      <c r="AL7" s="672">
        <v>0</v>
      </c>
      <c r="AM7" s="673"/>
      <c r="AN7" s="673"/>
      <c r="AO7" s="674"/>
      <c r="AP7" s="669" t="s">
        <v>237</v>
      </c>
      <c r="AQ7" s="670"/>
      <c r="AR7" s="670"/>
      <c r="AS7" s="670"/>
      <c r="AT7" s="670"/>
      <c r="AU7" s="670"/>
      <c r="AV7" s="670"/>
      <c r="AW7" s="670"/>
      <c r="AX7" s="670"/>
      <c r="AY7" s="670"/>
      <c r="AZ7" s="670"/>
      <c r="BA7" s="670"/>
      <c r="BB7" s="670"/>
      <c r="BC7" s="670"/>
      <c r="BD7" s="670"/>
      <c r="BE7" s="670"/>
      <c r="BF7" s="671"/>
      <c r="BG7" s="663">
        <v>1340385</v>
      </c>
      <c r="BH7" s="664"/>
      <c r="BI7" s="664"/>
      <c r="BJ7" s="664"/>
      <c r="BK7" s="664"/>
      <c r="BL7" s="664"/>
      <c r="BM7" s="664"/>
      <c r="BN7" s="665"/>
      <c r="BO7" s="666">
        <v>43.5</v>
      </c>
      <c r="BP7" s="666"/>
      <c r="BQ7" s="666"/>
      <c r="BR7" s="666"/>
      <c r="BS7" s="667">
        <v>39287</v>
      </c>
      <c r="BT7" s="667"/>
      <c r="BU7" s="667"/>
      <c r="BV7" s="667"/>
      <c r="BW7" s="667"/>
      <c r="BX7" s="667"/>
      <c r="BY7" s="667"/>
      <c r="BZ7" s="667"/>
      <c r="CA7" s="667"/>
      <c r="CB7" s="668"/>
      <c r="CD7" s="680" t="s">
        <v>238</v>
      </c>
      <c r="CE7" s="681"/>
      <c r="CF7" s="681"/>
      <c r="CG7" s="681"/>
      <c r="CH7" s="681"/>
      <c r="CI7" s="681"/>
      <c r="CJ7" s="681"/>
      <c r="CK7" s="681"/>
      <c r="CL7" s="681"/>
      <c r="CM7" s="681"/>
      <c r="CN7" s="681"/>
      <c r="CO7" s="681"/>
      <c r="CP7" s="681"/>
      <c r="CQ7" s="682"/>
      <c r="CR7" s="663">
        <v>5704662</v>
      </c>
      <c r="CS7" s="664"/>
      <c r="CT7" s="664"/>
      <c r="CU7" s="664"/>
      <c r="CV7" s="664"/>
      <c r="CW7" s="664"/>
      <c r="CX7" s="664"/>
      <c r="CY7" s="665"/>
      <c r="CZ7" s="666">
        <v>28.8</v>
      </c>
      <c r="DA7" s="666"/>
      <c r="DB7" s="666"/>
      <c r="DC7" s="666"/>
      <c r="DD7" s="679">
        <v>548033</v>
      </c>
      <c r="DE7" s="664"/>
      <c r="DF7" s="664"/>
      <c r="DG7" s="664"/>
      <c r="DH7" s="664"/>
      <c r="DI7" s="664"/>
      <c r="DJ7" s="664"/>
      <c r="DK7" s="664"/>
      <c r="DL7" s="664"/>
      <c r="DM7" s="664"/>
      <c r="DN7" s="664"/>
      <c r="DO7" s="664"/>
      <c r="DP7" s="665"/>
      <c r="DQ7" s="679">
        <v>2895976</v>
      </c>
      <c r="DR7" s="664"/>
      <c r="DS7" s="664"/>
      <c r="DT7" s="664"/>
      <c r="DU7" s="664"/>
      <c r="DV7" s="664"/>
      <c r="DW7" s="664"/>
      <c r="DX7" s="664"/>
      <c r="DY7" s="664"/>
      <c r="DZ7" s="664"/>
      <c r="EA7" s="664"/>
      <c r="EB7" s="664"/>
      <c r="EC7" s="683"/>
    </row>
    <row r="8" spans="2:143" ht="11.25" customHeight="1" x14ac:dyDescent="0.15">
      <c r="B8" s="669" t="s">
        <v>239</v>
      </c>
      <c r="C8" s="670"/>
      <c r="D8" s="670"/>
      <c r="E8" s="670"/>
      <c r="F8" s="670"/>
      <c r="G8" s="670"/>
      <c r="H8" s="670"/>
      <c r="I8" s="670"/>
      <c r="J8" s="670"/>
      <c r="K8" s="670"/>
      <c r="L8" s="670"/>
      <c r="M8" s="670"/>
      <c r="N8" s="670"/>
      <c r="O8" s="670"/>
      <c r="P8" s="670"/>
      <c r="Q8" s="671"/>
      <c r="R8" s="663">
        <v>9849</v>
      </c>
      <c r="S8" s="664"/>
      <c r="T8" s="664"/>
      <c r="U8" s="664"/>
      <c r="V8" s="664"/>
      <c r="W8" s="664"/>
      <c r="X8" s="664"/>
      <c r="Y8" s="665"/>
      <c r="Z8" s="666">
        <v>0</v>
      </c>
      <c r="AA8" s="666"/>
      <c r="AB8" s="666"/>
      <c r="AC8" s="666"/>
      <c r="AD8" s="667">
        <v>9849</v>
      </c>
      <c r="AE8" s="667"/>
      <c r="AF8" s="667"/>
      <c r="AG8" s="667"/>
      <c r="AH8" s="667"/>
      <c r="AI8" s="667"/>
      <c r="AJ8" s="667"/>
      <c r="AK8" s="667"/>
      <c r="AL8" s="672">
        <v>0.1</v>
      </c>
      <c r="AM8" s="673"/>
      <c r="AN8" s="673"/>
      <c r="AO8" s="674"/>
      <c r="AP8" s="669" t="s">
        <v>240</v>
      </c>
      <c r="AQ8" s="670"/>
      <c r="AR8" s="670"/>
      <c r="AS8" s="670"/>
      <c r="AT8" s="670"/>
      <c r="AU8" s="670"/>
      <c r="AV8" s="670"/>
      <c r="AW8" s="670"/>
      <c r="AX8" s="670"/>
      <c r="AY8" s="670"/>
      <c r="AZ8" s="670"/>
      <c r="BA8" s="670"/>
      <c r="BB8" s="670"/>
      <c r="BC8" s="670"/>
      <c r="BD8" s="670"/>
      <c r="BE8" s="670"/>
      <c r="BF8" s="671"/>
      <c r="BG8" s="663">
        <v>48061</v>
      </c>
      <c r="BH8" s="664"/>
      <c r="BI8" s="664"/>
      <c r="BJ8" s="664"/>
      <c r="BK8" s="664"/>
      <c r="BL8" s="664"/>
      <c r="BM8" s="664"/>
      <c r="BN8" s="665"/>
      <c r="BO8" s="666">
        <v>1.6</v>
      </c>
      <c r="BP8" s="666"/>
      <c r="BQ8" s="666"/>
      <c r="BR8" s="666"/>
      <c r="BS8" s="667" t="s">
        <v>129</v>
      </c>
      <c r="BT8" s="667"/>
      <c r="BU8" s="667"/>
      <c r="BV8" s="667"/>
      <c r="BW8" s="667"/>
      <c r="BX8" s="667"/>
      <c r="BY8" s="667"/>
      <c r="BZ8" s="667"/>
      <c r="CA8" s="667"/>
      <c r="CB8" s="668"/>
      <c r="CD8" s="680" t="s">
        <v>241</v>
      </c>
      <c r="CE8" s="681"/>
      <c r="CF8" s="681"/>
      <c r="CG8" s="681"/>
      <c r="CH8" s="681"/>
      <c r="CI8" s="681"/>
      <c r="CJ8" s="681"/>
      <c r="CK8" s="681"/>
      <c r="CL8" s="681"/>
      <c r="CM8" s="681"/>
      <c r="CN8" s="681"/>
      <c r="CO8" s="681"/>
      <c r="CP8" s="681"/>
      <c r="CQ8" s="682"/>
      <c r="CR8" s="663">
        <v>5007914</v>
      </c>
      <c r="CS8" s="664"/>
      <c r="CT8" s="664"/>
      <c r="CU8" s="664"/>
      <c r="CV8" s="664"/>
      <c r="CW8" s="664"/>
      <c r="CX8" s="664"/>
      <c r="CY8" s="665"/>
      <c r="CZ8" s="666">
        <v>25.3</v>
      </c>
      <c r="DA8" s="666"/>
      <c r="DB8" s="666"/>
      <c r="DC8" s="666"/>
      <c r="DD8" s="679">
        <v>21818</v>
      </c>
      <c r="DE8" s="664"/>
      <c r="DF8" s="664"/>
      <c r="DG8" s="664"/>
      <c r="DH8" s="664"/>
      <c r="DI8" s="664"/>
      <c r="DJ8" s="664"/>
      <c r="DK8" s="664"/>
      <c r="DL8" s="664"/>
      <c r="DM8" s="664"/>
      <c r="DN8" s="664"/>
      <c r="DO8" s="664"/>
      <c r="DP8" s="665"/>
      <c r="DQ8" s="679">
        <v>1961456</v>
      </c>
      <c r="DR8" s="664"/>
      <c r="DS8" s="664"/>
      <c r="DT8" s="664"/>
      <c r="DU8" s="664"/>
      <c r="DV8" s="664"/>
      <c r="DW8" s="664"/>
      <c r="DX8" s="664"/>
      <c r="DY8" s="664"/>
      <c r="DZ8" s="664"/>
      <c r="EA8" s="664"/>
      <c r="EB8" s="664"/>
      <c r="EC8" s="683"/>
    </row>
    <row r="9" spans="2:143" ht="11.25" customHeight="1" x14ac:dyDescent="0.15">
      <c r="B9" s="669" t="s">
        <v>242</v>
      </c>
      <c r="C9" s="670"/>
      <c r="D9" s="670"/>
      <c r="E9" s="670"/>
      <c r="F9" s="670"/>
      <c r="G9" s="670"/>
      <c r="H9" s="670"/>
      <c r="I9" s="670"/>
      <c r="J9" s="670"/>
      <c r="K9" s="670"/>
      <c r="L9" s="670"/>
      <c r="M9" s="670"/>
      <c r="N9" s="670"/>
      <c r="O9" s="670"/>
      <c r="P9" s="670"/>
      <c r="Q9" s="671"/>
      <c r="R9" s="663">
        <v>12841</v>
      </c>
      <c r="S9" s="664"/>
      <c r="T9" s="664"/>
      <c r="U9" s="664"/>
      <c r="V9" s="664"/>
      <c r="W9" s="664"/>
      <c r="X9" s="664"/>
      <c r="Y9" s="665"/>
      <c r="Z9" s="666">
        <v>0.1</v>
      </c>
      <c r="AA9" s="666"/>
      <c r="AB9" s="666"/>
      <c r="AC9" s="666"/>
      <c r="AD9" s="667">
        <v>12841</v>
      </c>
      <c r="AE9" s="667"/>
      <c r="AF9" s="667"/>
      <c r="AG9" s="667"/>
      <c r="AH9" s="667"/>
      <c r="AI9" s="667"/>
      <c r="AJ9" s="667"/>
      <c r="AK9" s="667"/>
      <c r="AL9" s="672">
        <v>0.2</v>
      </c>
      <c r="AM9" s="673"/>
      <c r="AN9" s="673"/>
      <c r="AO9" s="674"/>
      <c r="AP9" s="669" t="s">
        <v>243</v>
      </c>
      <c r="AQ9" s="670"/>
      <c r="AR9" s="670"/>
      <c r="AS9" s="670"/>
      <c r="AT9" s="670"/>
      <c r="AU9" s="670"/>
      <c r="AV9" s="670"/>
      <c r="AW9" s="670"/>
      <c r="AX9" s="670"/>
      <c r="AY9" s="670"/>
      <c r="AZ9" s="670"/>
      <c r="BA9" s="670"/>
      <c r="BB9" s="670"/>
      <c r="BC9" s="670"/>
      <c r="BD9" s="670"/>
      <c r="BE9" s="670"/>
      <c r="BF9" s="671"/>
      <c r="BG9" s="663">
        <v>1066107</v>
      </c>
      <c r="BH9" s="664"/>
      <c r="BI9" s="664"/>
      <c r="BJ9" s="664"/>
      <c r="BK9" s="664"/>
      <c r="BL9" s="664"/>
      <c r="BM9" s="664"/>
      <c r="BN9" s="665"/>
      <c r="BO9" s="666">
        <v>34.6</v>
      </c>
      <c r="BP9" s="666"/>
      <c r="BQ9" s="666"/>
      <c r="BR9" s="666"/>
      <c r="BS9" s="667" t="s">
        <v>129</v>
      </c>
      <c r="BT9" s="667"/>
      <c r="BU9" s="667"/>
      <c r="BV9" s="667"/>
      <c r="BW9" s="667"/>
      <c r="BX9" s="667"/>
      <c r="BY9" s="667"/>
      <c r="BZ9" s="667"/>
      <c r="CA9" s="667"/>
      <c r="CB9" s="668"/>
      <c r="CD9" s="680" t="s">
        <v>244</v>
      </c>
      <c r="CE9" s="681"/>
      <c r="CF9" s="681"/>
      <c r="CG9" s="681"/>
      <c r="CH9" s="681"/>
      <c r="CI9" s="681"/>
      <c r="CJ9" s="681"/>
      <c r="CK9" s="681"/>
      <c r="CL9" s="681"/>
      <c r="CM9" s="681"/>
      <c r="CN9" s="681"/>
      <c r="CO9" s="681"/>
      <c r="CP9" s="681"/>
      <c r="CQ9" s="682"/>
      <c r="CR9" s="663">
        <v>1486785</v>
      </c>
      <c r="CS9" s="664"/>
      <c r="CT9" s="664"/>
      <c r="CU9" s="664"/>
      <c r="CV9" s="664"/>
      <c r="CW9" s="664"/>
      <c r="CX9" s="664"/>
      <c r="CY9" s="665"/>
      <c r="CZ9" s="666">
        <v>7.5</v>
      </c>
      <c r="DA9" s="666"/>
      <c r="DB9" s="666"/>
      <c r="DC9" s="666"/>
      <c r="DD9" s="679">
        <v>439</v>
      </c>
      <c r="DE9" s="664"/>
      <c r="DF9" s="664"/>
      <c r="DG9" s="664"/>
      <c r="DH9" s="664"/>
      <c r="DI9" s="664"/>
      <c r="DJ9" s="664"/>
      <c r="DK9" s="664"/>
      <c r="DL9" s="664"/>
      <c r="DM9" s="664"/>
      <c r="DN9" s="664"/>
      <c r="DO9" s="664"/>
      <c r="DP9" s="665"/>
      <c r="DQ9" s="679">
        <v>832768</v>
      </c>
      <c r="DR9" s="664"/>
      <c r="DS9" s="664"/>
      <c r="DT9" s="664"/>
      <c r="DU9" s="664"/>
      <c r="DV9" s="664"/>
      <c r="DW9" s="664"/>
      <c r="DX9" s="664"/>
      <c r="DY9" s="664"/>
      <c r="DZ9" s="664"/>
      <c r="EA9" s="664"/>
      <c r="EB9" s="664"/>
      <c r="EC9" s="683"/>
    </row>
    <row r="10" spans="2:143" ht="11.25" customHeight="1" x14ac:dyDescent="0.15">
      <c r="B10" s="669" t="s">
        <v>245</v>
      </c>
      <c r="C10" s="670"/>
      <c r="D10" s="670"/>
      <c r="E10" s="670"/>
      <c r="F10" s="670"/>
      <c r="G10" s="670"/>
      <c r="H10" s="670"/>
      <c r="I10" s="670"/>
      <c r="J10" s="670"/>
      <c r="K10" s="670"/>
      <c r="L10" s="670"/>
      <c r="M10" s="670"/>
      <c r="N10" s="670"/>
      <c r="O10" s="670"/>
      <c r="P10" s="670"/>
      <c r="Q10" s="671"/>
      <c r="R10" s="663" t="s">
        <v>129</v>
      </c>
      <c r="S10" s="664"/>
      <c r="T10" s="664"/>
      <c r="U10" s="664"/>
      <c r="V10" s="664"/>
      <c r="W10" s="664"/>
      <c r="X10" s="664"/>
      <c r="Y10" s="665"/>
      <c r="Z10" s="666" t="s">
        <v>129</v>
      </c>
      <c r="AA10" s="666"/>
      <c r="AB10" s="666"/>
      <c r="AC10" s="666"/>
      <c r="AD10" s="667" t="s">
        <v>129</v>
      </c>
      <c r="AE10" s="667"/>
      <c r="AF10" s="667"/>
      <c r="AG10" s="667"/>
      <c r="AH10" s="667"/>
      <c r="AI10" s="667"/>
      <c r="AJ10" s="667"/>
      <c r="AK10" s="667"/>
      <c r="AL10" s="672" t="s">
        <v>129</v>
      </c>
      <c r="AM10" s="673"/>
      <c r="AN10" s="673"/>
      <c r="AO10" s="674"/>
      <c r="AP10" s="669" t="s">
        <v>246</v>
      </c>
      <c r="AQ10" s="670"/>
      <c r="AR10" s="670"/>
      <c r="AS10" s="670"/>
      <c r="AT10" s="670"/>
      <c r="AU10" s="670"/>
      <c r="AV10" s="670"/>
      <c r="AW10" s="670"/>
      <c r="AX10" s="670"/>
      <c r="AY10" s="670"/>
      <c r="AZ10" s="670"/>
      <c r="BA10" s="670"/>
      <c r="BB10" s="670"/>
      <c r="BC10" s="670"/>
      <c r="BD10" s="670"/>
      <c r="BE10" s="670"/>
      <c r="BF10" s="671"/>
      <c r="BG10" s="663">
        <v>84122</v>
      </c>
      <c r="BH10" s="664"/>
      <c r="BI10" s="664"/>
      <c r="BJ10" s="664"/>
      <c r="BK10" s="664"/>
      <c r="BL10" s="664"/>
      <c r="BM10" s="664"/>
      <c r="BN10" s="665"/>
      <c r="BO10" s="666">
        <v>2.7</v>
      </c>
      <c r="BP10" s="666"/>
      <c r="BQ10" s="666"/>
      <c r="BR10" s="666"/>
      <c r="BS10" s="667" t="s">
        <v>129</v>
      </c>
      <c r="BT10" s="667"/>
      <c r="BU10" s="667"/>
      <c r="BV10" s="667"/>
      <c r="BW10" s="667"/>
      <c r="BX10" s="667"/>
      <c r="BY10" s="667"/>
      <c r="BZ10" s="667"/>
      <c r="CA10" s="667"/>
      <c r="CB10" s="668"/>
      <c r="CD10" s="680" t="s">
        <v>247</v>
      </c>
      <c r="CE10" s="681"/>
      <c r="CF10" s="681"/>
      <c r="CG10" s="681"/>
      <c r="CH10" s="681"/>
      <c r="CI10" s="681"/>
      <c r="CJ10" s="681"/>
      <c r="CK10" s="681"/>
      <c r="CL10" s="681"/>
      <c r="CM10" s="681"/>
      <c r="CN10" s="681"/>
      <c r="CO10" s="681"/>
      <c r="CP10" s="681"/>
      <c r="CQ10" s="682"/>
      <c r="CR10" s="663">
        <v>71787</v>
      </c>
      <c r="CS10" s="664"/>
      <c r="CT10" s="664"/>
      <c r="CU10" s="664"/>
      <c r="CV10" s="664"/>
      <c r="CW10" s="664"/>
      <c r="CX10" s="664"/>
      <c r="CY10" s="665"/>
      <c r="CZ10" s="666">
        <v>0.4</v>
      </c>
      <c r="DA10" s="666"/>
      <c r="DB10" s="666"/>
      <c r="DC10" s="666"/>
      <c r="DD10" s="679" t="s">
        <v>129</v>
      </c>
      <c r="DE10" s="664"/>
      <c r="DF10" s="664"/>
      <c r="DG10" s="664"/>
      <c r="DH10" s="664"/>
      <c r="DI10" s="664"/>
      <c r="DJ10" s="664"/>
      <c r="DK10" s="664"/>
      <c r="DL10" s="664"/>
      <c r="DM10" s="664"/>
      <c r="DN10" s="664"/>
      <c r="DO10" s="664"/>
      <c r="DP10" s="665"/>
      <c r="DQ10" s="679">
        <v>11642</v>
      </c>
      <c r="DR10" s="664"/>
      <c r="DS10" s="664"/>
      <c r="DT10" s="664"/>
      <c r="DU10" s="664"/>
      <c r="DV10" s="664"/>
      <c r="DW10" s="664"/>
      <c r="DX10" s="664"/>
      <c r="DY10" s="664"/>
      <c r="DZ10" s="664"/>
      <c r="EA10" s="664"/>
      <c r="EB10" s="664"/>
      <c r="EC10" s="683"/>
    </row>
    <row r="11" spans="2:143" ht="11.25" customHeight="1" x14ac:dyDescent="0.15">
      <c r="B11" s="669" t="s">
        <v>248</v>
      </c>
      <c r="C11" s="670"/>
      <c r="D11" s="670"/>
      <c r="E11" s="670"/>
      <c r="F11" s="670"/>
      <c r="G11" s="670"/>
      <c r="H11" s="670"/>
      <c r="I11" s="670"/>
      <c r="J11" s="670"/>
      <c r="K11" s="670"/>
      <c r="L11" s="670"/>
      <c r="M11" s="670"/>
      <c r="N11" s="670"/>
      <c r="O11" s="670"/>
      <c r="P11" s="670"/>
      <c r="Q11" s="671"/>
      <c r="R11" s="663">
        <v>676869</v>
      </c>
      <c r="S11" s="664"/>
      <c r="T11" s="664"/>
      <c r="U11" s="664"/>
      <c r="V11" s="664"/>
      <c r="W11" s="664"/>
      <c r="X11" s="664"/>
      <c r="Y11" s="665"/>
      <c r="Z11" s="672">
        <v>3.3</v>
      </c>
      <c r="AA11" s="673"/>
      <c r="AB11" s="673"/>
      <c r="AC11" s="684"/>
      <c r="AD11" s="679">
        <v>676869</v>
      </c>
      <c r="AE11" s="664"/>
      <c r="AF11" s="664"/>
      <c r="AG11" s="664"/>
      <c r="AH11" s="664"/>
      <c r="AI11" s="664"/>
      <c r="AJ11" s="664"/>
      <c r="AK11" s="665"/>
      <c r="AL11" s="672">
        <v>8.3000000000000007</v>
      </c>
      <c r="AM11" s="673"/>
      <c r="AN11" s="673"/>
      <c r="AO11" s="674"/>
      <c r="AP11" s="669" t="s">
        <v>249</v>
      </c>
      <c r="AQ11" s="670"/>
      <c r="AR11" s="670"/>
      <c r="AS11" s="670"/>
      <c r="AT11" s="670"/>
      <c r="AU11" s="670"/>
      <c r="AV11" s="670"/>
      <c r="AW11" s="670"/>
      <c r="AX11" s="670"/>
      <c r="AY11" s="670"/>
      <c r="AZ11" s="670"/>
      <c r="BA11" s="670"/>
      <c r="BB11" s="670"/>
      <c r="BC11" s="670"/>
      <c r="BD11" s="670"/>
      <c r="BE11" s="670"/>
      <c r="BF11" s="671"/>
      <c r="BG11" s="663">
        <v>142095</v>
      </c>
      <c r="BH11" s="664"/>
      <c r="BI11" s="664"/>
      <c r="BJ11" s="664"/>
      <c r="BK11" s="664"/>
      <c r="BL11" s="664"/>
      <c r="BM11" s="664"/>
      <c r="BN11" s="665"/>
      <c r="BO11" s="666">
        <v>4.5999999999999996</v>
      </c>
      <c r="BP11" s="666"/>
      <c r="BQ11" s="666"/>
      <c r="BR11" s="666"/>
      <c r="BS11" s="667">
        <v>39287</v>
      </c>
      <c r="BT11" s="667"/>
      <c r="BU11" s="667"/>
      <c r="BV11" s="667"/>
      <c r="BW11" s="667"/>
      <c r="BX11" s="667"/>
      <c r="BY11" s="667"/>
      <c r="BZ11" s="667"/>
      <c r="CA11" s="667"/>
      <c r="CB11" s="668"/>
      <c r="CD11" s="680" t="s">
        <v>250</v>
      </c>
      <c r="CE11" s="681"/>
      <c r="CF11" s="681"/>
      <c r="CG11" s="681"/>
      <c r="CH11" s="681"/>
      <c r="CI11" s="681"/>
      <c r="CJ11" s="681"/>
      <c r="CK11" s="681"/>
      <c r="CL11" s="681"/>
      <c r="CM11" s="681"/>
      <c r="CN11" s="681"/>
      <c r="CO11" s="681"/>
      <c r="CP11" s="681"/>
      <c r="CQ11" s="682"/>
      <c r="CR11" s="663">
        <v>671257</v>
      </c>
      <c r="CS11" s="664"/>
      <c r="CT11" s="664"/>
      <c r="CU11" s="664"/>
      <c r="CV11" s="664"/>
      <c r="CW11" s="664"/>
      <c r="CX11" s="664"/>
      <c r="CY11" s="665"/>
      <c r="CZ11" s="666">
        <v>3.4</v>
      </c>
      <c r="DA11" s="666"/>
      <c r="DB11" s="666"/>
      <c r="DC11" s="666"/>
      <c r="DD11" s="679">
        <v>180950</v>
      </c>
      <c r="DE11" s="664"/>
      <c r="DF11" s="664"/>
      <c r="DG11" s="664"/>
      <c r="DH11" s="664"/>
      <c r="DI11" s="664"/>
      <c r="DJ11" s="664"/>
      <c r="DK11" s="664"/>
      <c r="DL11" s="664"/>
      <c r="DM11" s="664"/>
      <c r="DN11" s="664"/>
      <c r="DO11" s="664"/>
      <c r="DP11" s="665"/>
      <c r="DQ11" s="679">
        <v>255583</v>
      </c>
      <c r="DR11" s="664"/>
      <c r="DS11" s="664"/>
      <c r="DT11" s="664"/>
      <c r="DU11" s="664"/>
      <c r="DV11" s="664"/>
      <c r="DW11" s="664"/>
      <c r="DX11" s="664"/>
      <c r="DY11" s="664"/>
      <c r="DZ11" s="664"/>
      <c r="EA11" s="664"/>
      <c r="EB11" s="664"/>
      <c r="EC11" s="683"/>
    </row>
    <row r="12" spans="2:143" ht="11.25" customHeight="1" x14ac:dyDescent="0.15">
      <c r="B12" s="669" t="s">
        <v>251</v>
      </c>
      <c r="C12" s="670"/>
      <c r="D12" s="670"/>
      <c r="E12" s="670"/>
      <c r="F12" s="670"/>
      <c r="G12" s="670"/>
      <c r="H12" s="670"/>
      <c r="I12" s="670"/>
      <c r="J12" s="670"/>
      <c r="K12" s="670"/>
      <c r="L12" s="670"/>
      <c r="M12" s="670"/>
      <c r="N12" s="670"/>
      <c r="O12" s="670"/>
      <c r="P12" s="670"/>
      <c r="Q12" s="671"/>
      <c r="R12" s="663" t="s">
        <v>129</v>
      </c>
      <c r="S12" s="664"/>
      <c r="T12" s="664"/>
      <c r="U12" s="664"/>
      <c r="V12" s="664"/>
      <c r="W12" s="664"/>
      <c r="X12" s="664"/>
      <c r="Y12" s="665"/>
      <c r="Z12" s="666" t="s">
        <v>129</v>
      </c>
      <c r="AA12" s="666"/>
      <c r="AB12" s="666"/>
      <c r="AC12" s="666"/>
      <c r="AD12" s="667" t="s">
        <v>129</v>
      </c>
      <c r="AE12" s="667"/>
      <c r="AF12" s="667"/>
      <c r="AG12" s="667"/>
      <c r="AH12" s="667"/>
      <c r="AI12" s="667"/>
      <c r="AJ12" s="667"/>
      <c r="AK12" s="667"/>
      <c r="AL12" s="672" t="s">
        <v>129</v>
      </c>
      <c r="AM12" s="673"/>
      <c r="AN12" s="673"/>
      <c r="AO12" s="674"/>
      <c r="AP12" s="669" t="s">
        <v>252</v>
      </c>
      <c r="AQ12" s="670"/>
      <c r="AR12" s="670"/>
      <c r="AS12" s="670"/>
      <c r="AT12" s="670"/>
      <c r="AU12" s="670"/>
      <c r="AV12" s="670"/>
      <c r="AW12" s="670"/>
      <c r="AX12" s="670"/>
      <c r="AY12" s="670"/>
      <c r="AZ12" s="670"/>
      <c r="BA12" s="670"/>
      <c r="BB12" s="670"/>
      <c r="BC12" s="670"/>
      <c r="BD12" s="670"/>
      <c r="BE12" s="670"/>
      <c r="BF12" s="671"/>
      <c r="BG12" s="663">
        <v>1323657</v>
      </c>
      <c r="BH12" s="664"/>
      <c r="BI12" s="664"/>
      <c r="BJ12" s="664"/>
      <c r="BK12" s="664"/>
      <c r="BL12" s="664"/>
      <c r="BM12" s="664"/>
      <c r="BN12" s="665"/>
      <c r="BO12" s="666">
        <v>42.9</v>
      </c>
      <c r="BP12" s="666"/>
      <c r="BQ12" s="666"/>
      <c r="BR12" s="666"/>
      <c r="BS12" s="667" t="s">
        <v>129</v>
      </c>
      <c r="BT12" s="667"/>
      <c r="BU12" s="667"/>
      <c r="BV12" s="667"/>
      <c r="BW12" s="667"/>
      <c r="BX12" s="667"/>
      <c r="BY12" s="667"/>
      <c r="BZ12" s="667"/>
      <c r="CA12" s="667"/>
      <c r="CB12" s="668"/>
      <c r="CD12" s="680" t="s">
        <v>253</v>
      </c>
      <c r="CE12" s="681"/>
      <c r="CF12" s="681"/>
      <c r="CG12" s="681"/>
      <c r="CH12" s="681"/>
      <c r="CI12" s="681"/>
      <c r="CJ12" s="681"/>
      <c r="CK12" s="681"/>
      <c r="CL12" s="681"/>
      <c r="CM12" s="681"/>
      <c r="CN12" s="681"/>
      <c r="CO12" s="681"/>
      <c r="CP12" s="681"/>
      <c r="CQ12" s="682"/>
      <c r="CR12" s="663">
        <v>1158459</v>
      </c>
      <c r="CS12" s="664"/>
      <c r="CT12" s="664"/>
      <c r="CU12" s="664"/>
      <c r="CV12" s="664"/>
      <c r="CW12" s="664"/>
      <c r="CX12" s="664"/>
      <c r="CY12" s="665"/>
      <c r="CZ12" s="666">
        <v>5.9</v>
      </c>
      <c r="DA12" s="666"/>
      <c r="DB12" s="666"/>
      <c r="DC12" s="666"/>
      <c r="DD12" s="679">
        <v>635669</v>
      </c>
      <c r="DE12" s="664"/>
      <c r="DF12" s="664"/>
      <c r="DG12" s="664"/>
      <c r="DH12" s="664"/>
      <c r="DI12" s="664"/>
      <c r="DJ12" s="664"/>
      <c r="DK12" s="664"/>
      <c r="DL12" s="664"/>
      <c r="DM12" s="664"/>
      <c r="DN12" s="664"/>
      <c r="DO12" s="664"/>
      <c r="DP12" s="665"/>
      <c r="DQ12" s="679">
        <v>263885</v>
      </c>
      <c r="DR12" s="664"/>
      <c r="DS12" s="664"/>
      <c r="DT12" s="664"/>
      <c r="DU12" s="664"/>
      <c r="DV12" s="664"/>
      <c r="DW12" s="664"/>
      <c r="DX12" s="664"/>
      <c r="DY12" s="664"/>
      <c r="DZ12" s="664"/>
      <c r="EA12" s="664"/>
      <c r="EB12" s="664"/>
      <c r="EC12" s="683"/>
    </row>
    <row r="13" spans="2:143" ht="11.25" customHeight="1" x14ac:dyDescent="0.15">
      <c r="B13" s="669" t="s">
        <v>254</v>
      </c>
      <c r="C13" s="670"/>
      <c r="D13" s="670"/>
      <c r="E13" s="670"/>
      <c r="F13" s="670"/>
      <c r="G13" s="670"/>
      <c r="H13" s="670"/>
      <c r="I13" s="670"/>
      <c r="J13" s="670"/>
      <c r="K13" s="670"/>
      <c r="L13" s="670"/>
      <c r="M13" s="670"/>
      <c r="N13" s="670"/>
      <c r="O13" s="670"/>
      <c r="P13" s="670"/>
      <c r="Q13" s="671"/>
      <c r="R13" s="663" t="s">
        <v>129</v>
      </c>
      <c r="S13" s="664"/>
      <c r="T13" s="664"/>
      <c r="U13" s="664"/>
      <c r="V13" s="664"/>
      <c r="W13" s="664"/>
      <c r="X13" s="664"/>
      <c r="Y13" s="665"/>
      <c r="Z13" s="666" t="s">
        <v>129</v>
      </c>
      <c r="AA13" s="666"/>
      <c r="AB13" s="666"/>
      <c r="AC13" s="666"/>
      <c r="AD13" s="667" t="s">
        <v>129</v>
      </c>
      <c r="AE13" s="667"/>
      <c r="AF13" s="667"/>
      <c r="AG13" s="667"/>
      <c r="AH13" s="667"/>
      <c r="AI13" s="667"/>
      <c r="AJ13" s="667"/>
      <c r="AK13" s="667"/>
      <c r="AL13" s="672" t="s">
        <v>129</v>
      </c>
      <c r="AM13" s="673"/>
      <c r="AN13" s="673"/>
      <c r="AO13" s="674"/>
      <c r="AP13" s="669" t="s">
        <v>255</v>
      </c>
      <c r="AQ13" s="670"/>
      <c r="AR13" s="670"/>
      <c r="AS13" s="670"/>
      <c r="AT13" s="670"/>
      <c r="AU13" s="670"/>
      <c r="AV13" s="670"/>
      <c r="AW13" s="670"/>
      <c r="AX13" s="670"/>
      <c r="AY13" s="670"/>
      <c r="AZ13" s="670"/>
      <c r="BA13" s="670"/>
      <c r="BB13" s="670"/>
      <c r="BC13" s="670"/>
      <c r="BD13" s="670"/>
      <c r="BE13" s="670"/>
      <c r="BF13" s="671"/>
      <c r="BG13" s="663">
        <v>1218171</v>
      </c>
      <c r="BH13" s="664"/>
      <c r="BI13" s="664"/>
      <c r="BJ13" s="664"/>
      <c r="BK13" s="664"/>
      <c r="BL13" s="664"/>
      <c r="BM13" s="664"/>
      <c r="BN13" s="665"/>
      <c r="BO13" s="666">
        <v>39.5</v>
      </c>
      <c r="BP13" s="666"/>
      <c r="BQ13" s="666"/>
      <c r="BR13" s="666"/>
      <c r="BS13" s="667" t="s">
        <v>129</v>
      </c>
      <c r="BT13" s="667"/>
      <c r="BU13" s="667"/>
      <c r="BV13" s="667"/>
      <c r="BW13" s="667"/>
      <c r="BX13" s="667"/>
      <c r="BY13" s="667"/>
      <c r="BZ13" s="667"/>
      <c r="CA13" s="667"/>
      <c r="CB13" s="668"/>
      <c r="CD13" s="680" t="s">
        <v>256</v>
      </c>
      <c r="CE13" s="681"/>
      <c r="CF13" s="681"/>
      <c r="CG13" s="681"/>
      <c r="CH13" s="681"/>
      <c r="CI13" s="681"/>
      <c r="CJ13" s="681"/>
      <c r="CK13" s="681"/>
      <c r="CL13" s="681"/>
      <c r="CM13" s="681"/>
      <c r="CN13" s="681"/>
      <c r="CO13" s="681"/>
      <c r="CP13" s="681"/>
      <c r="CQ13" s="682"/>
      <c r="CR13" s="663">
        <v>1747423</v>
      </c>
      <c r="CS13" s="664"/>
      <c r="CT13" s="664"/>
      <c r="CU13" s="664"/>
      <c r="CV13" s="664"/>
      <c r="CW13" s="664"/>
      <c r="CX13" s="664"/>
      <c r="CY13" s="665"/>
      <c r="CZ13" s="666">
        <v>8.8000000000000007</v>
      </c>
      <c r="DA13" s="666"/>
      <c r="DB13" s="666"/>
      <c r="DC13" s="666"/>
      <c r="DD13" s="679">
        <v>594575</v>
      </c>
      <c r="DE13" s="664"/>
      <c r="DF13" s="664"/>
      <c r="DG13" s="664"/>
      <c r="DH13" s="664"/>
      <c r="DI13" s="664"/>
      <c r="DJ13" s="664"/>
      <c r="DK13" s="664"/>
      <c r="DL13" s="664"/>
      <c r="DM13" s="664"/>
      <c r="DN13" s="664"/>
      <c r="DO13" s="664"/>
      <c r="DP13" s="665"/>
      <c r="DQ13" s="679">
        <v>861151</v>
      </c>
      <c r="DR13" s="664"/>
      <c r="DS13" s="664"/>
      <c r="DT13" s="664"/>
      <c r="DU13" s="664"/>
      <c r="DV13" s="664"/>
      <c r="DW13" s="664"/>
      <c r="DX13" s="664"/>
      <c r="DY13" s="664"/>
      <c r="DZ13" s="664"/>
      <c r="EA13" s="664"/>
      <c r="EB13" s="664"/>
      <c r="EC13" s="683"/>
    </row>
    <row r="14" spans="2:143" ht="11.25" customHeight="1" x14ac:dyDescent="0.15">
      <c r="B14" s="669" t="s">
        <v>257</v>
      </c>
      <c r="C14" s="670"/>
      <c r="D14" s="670"/>
      <c r="E14" s="670"/>
      <c r="F14" s="670"/>
      <c r="G14" s="670"/>
      <c r="H14" s="670"/>
      <c r="I14" s="670"/>
      <c r="J14" s="670"/>
      <c r="K14" s="670"/>
      <c r="L14" s="670"/>
      <c r="M14" s="670"/>
      <c r="N14" s="670"/>
      <c r="O14" s="670"/>
      <c r="P14" s="670"/>
      <c r="Q14" s="671"/>
      <c r="R14" s="663" t="s">
        <v>129</v>
      </c>
      <c r="S14" s="664"/>
      <c r="T14" s="664"/>
      <c r="U14" s="664"/>
      <c r="V14" s="664"/>
      <c r="W14" s="664"/>
      <c r="X14" s="664"/>
      <c r="Y14" s="665"/>
      <c r="Z14" s="666" t="s">
        <v>129</v>
      </c>
      <c r="AA14" s="666"/>
      <c r="AB14" s="666"/>
      <c r="AC14" s="666"/>
      <c r="AD14" s="667" t="s">
        <v>129</v>
      </c>
      <c r="AE14" s="667"/>
      <c r="AF14" s="667"/>
      <c r="AG14" s="667"/>
      <c r="AH14" s="667"/>
      <c r="AI14" s="667"/>
      <c r="AJ14" s="667"/>
      <c r="AK14" s="667"/>
      <c r="AL14" s="672" t="s">
        <v>129</v>
      </c>
      <c r="AM14" s="673"/>
      <c r="AN14" s="673"/>
      <c r="AO14" s="674"/>
      <c r="AP14" s="669" t="s">
        <v>258</v>
      </c>
      <c r="AQ14" s="670"/>
      <c r="AR14" s="670"/>
      <c r="AS14" s="670"/>
      <c r="AT14" s="670"/>
      <c r="AU14" s="670"/>
      <c r="AV14" s="670"/>
      <c r="AW14" s="670"/>
      <c r="AX14" s="670"/>
      <c r="AY14" s="670"/>
      <c r="AZ14" s="670"/>
      <c r="BA14" s="670"/>
      <c r="BB14" s="670"/>
      <c r="BC14" s="670"/>
      <c r="BD14" s="670"/>
      <c r="BE14" s="670"/>
      <c r="BF14" s="671"/>
      <c r="BG14" s="663">
        <v>97428</v>
      </c>
      <c r="BH14" s="664"/>
      <c r="BI14" s="664"/>
      <c r="BJ14" s="664"/>
      <c r="BK14" s="664"/>
      <c r="BL14" s="664"/>
      <c r="BM14" s="664"/>
      <c r="BN14" s="665"/>
      <c r="BO14" s="666">
        <v>3.2</v>
      </c>
      <c r="BP14" s="666"/>
      <c r="BQ14" s="666"/>
      <c r="BR14" s="666"/>
      <c r="BS14" s="667" t="s">
        <v>129</v>
      </c>
      <c r="BT14" s="667"/>
      <c r="BU14" s="667"/>
      <c r="BV14" s="667"/>
      <c r="BW14" s="667"/>
      <c r="BX14" s="667"/>
      <c r="BY14" s="667"/>
      <c r="BZ14" s="667"/>
      <c r="CA14" s="667"/>
      <c r="CB14" s="668"/>
      <c r="CD14" s="680" t="s">
        <v>259</v>
      </c>
      <c r="CE14" s="681"/>
      <c r="CF14" s="681"/>
      <c r="CG14" s="681"/>
      <c r="CH14" s="681"/>
      <c r="CI14" s="681"/>
      <c r="CJ14" s="681"/>
      <c r="CK14" s="681"/>
      <c r="CL14" s="681"/>
      <c r="CM14" s="681"/>
      <c r="CN14" s="681"/>
      <c r="CO14" s="681"/>
      <c r="CP14" s="681"/>
      <c r="CQ14" s="682"/>
      <c r="CR14" s="663">
        <v>722046</v>
      </c>
      <c r="CS14" s="664"/>
      <c r="CT14" s="664"/>
      <c r="CU14" s="664"/>
      <c r="CV14" s="664"/>
      <c r="CW14" s="664"/>
      <c r="CX14" s="664"/>
      <c r="CY14" s="665"/>
      <c r="CZ14" s="666">
        <v>3.6</v>
      </c>
      <c r="DA14" s="666"/>
      <c r="DB14" s="666"/>
      <c r="DC14" s="666"/>
      <c r="DD14" s="679">
        <v>118044</v>
      </c>
      <c r="DE14" s="664"/>
      <c r="DF14" s="664"/>
      <c r="DG14" s="664"/>
      <c r="DH14" s="664"/>
      <c r="DI14" s="664"/>
      <c r="DJ14" s="664"/>
      <c r="DK14" s="664"/>
      <c r="DL14" s="664"/>
      <c r="DM14" s="664"/>
      <c r="DN14" s="664"/>
      <c r="DO14" s="664"/>
      <c r="DP14" s="665"/>
      <c r="DQ14" s="679">
        <v>599479</v>
      </c>
      <c r="DR14" s="664"/>
      <c r="DS14" s="664"/>
      <c r="DT14" s="664"/>
      <c r="DU14" s="664"/>
      <c r="DV14" s="664"/>
      <c r="DW14" s="664"/>
      <c r="DX14" s="664"/>
      <c r="DY14" s="664"/>
      <c r="DZ14" s="664"/>
      <c r="EA14" s="664"/>
      <c r="EB14" s="664"/>
      <c r="EC14" s="683"/>
    </row>
    <row r="15" spans="2:143" ht="11.25" customHeight="1" x14ac:dyDescent="0.15">
      <c r="B15" s="669" t="s">
        <v>260</v>
      </c>
      <c r="C15" s="670"/>
      <c r="D15" s="670"/>
      <c r="E15" s="670"/>
      <c r="F15" s="670"/>
      <c r="G15" s="670"/>
      <c r="H15" s="670"/>
      <c r="I15" s="670"/>
      <c r="J15" s="670"/>
      <c r="K15" s="670"/>
      <c r="L15" s="670"/>
      <c r="M15" s="670"/>
      <c r="N15" s="670"/>
      <c r="O15" s="670"/>
      <c r="P15" s="670"/>
      <c r="Q15" s="671"/>
      <c r="R15" s="663" t="s">
        <v>129</v>
      </c>
      <c r="S15" s="664"/>
      <c r="T15" s="664"/>
      <c r="U15" s="664"/>
      <c r="V15" s="664"/>
      <c r="W15" s="664"/>
      <c r="X15" s="664"/>
      <c r="Y15" s="665"/>
      <c r="Z15" s="666" t="s">
        <v>129</v>
      </c>
      <c r="AA15" s="666"/>
      <c r="AB15" s="666"/>
      <c r="AC15" s="666"/>
      <c r="AD15" s="667" t="s">
        <v>129</v>
      </c>
      <c r="AE15" s="667"/>
      <c r="AF15" s="667"/>
      <c r="AG15" s="667"/>
      <c r="AH15" s="667"/>
      <c r="AI15" s="667"/>
      <c r="AJ15" s="667"/>
      <c r="AK15" s="667"/>
      <c r="AL15" s="672" t="s">
        <v>129</v>
      </c>
      <c r="AM15" s="673"/>
      <c r="AN15" s="673"/>
      <c r="AO15" s="674"/>
      <c r="AP15" s="669" t="s">
        <v>261</v>
      </c>
      <c r="AQ15" s="670"/>
      <c r="AR15" s="670"/>
      <c r="AS15" s="670"/>
      <c r="AT15" s="670"/>
      <c r="AU15" s="670"/>
      <c r="AV15" s="670"/>
      <c r="AW15" s="670"/>
      <c r="AX15" s="670"/>
      <c r="AY15" s="670"/>
      <c r="AZ15" s="670"/>
      <c r="BA15" s="670"/>
      <c r="BB15" s="670"/>
      <c r="BC15" s="670"/>
      <c r="BD15" s="670"/>
      <c r="BE15" s="670"/>
      <c r="BF15" s="671"/>
      <c r="BG15" s="663">
        <v>193790</v>
      </c>
      <c r="BH15" s="664"/>
      <c r="BI15" s="664"/>
      <c r="BJ15" s="664"/>
      <c r="BK15" s="664"/>
      <c r="BL15" s="664"/>
      <c r="BM15" s="664"/>
      <c r="BN15" s="665"/>
      <c r="BO15" s="666">
        <v>6.3</v>
      </c>
      <c r="BP15" s="666"/>
      <c r="BQ15" s="666"/>
      <c r="BR15" s="666"/>
      <c r="BS15" s="667" t="s">
        <v>129</v>
      </c>
      <c r="BT15" s="667"/>
      <c r="BU15" s="667"/>
      <c r="BV15" s="667"/>
      <c r="BW15" s="667"/>
      <c r="BX15" s="667"/>
      <c r="BY15" s="667"/>
      <c r="BZ15" s="667"/>
      <c r="CA15" s="667"/>
      <c r="CB15" s="668"/>
      <c r="CD15" s="680" t="s">
        <v>262</v>
      </c>
      <c r="CE15" s="681"/>
      <c r="CF15" s="681"/>
      <c r="CG15" s="681"/>
      <c r="CH15" s="681"/>
      <c r="CI15" s="681"/>
      <c r="CJ15" s="681"/>
      <c r="CK15" s="681"/>
      <c r="CL15" s="681"/>
      <c r="CM15" s="681"/>
      <c r="CN15" s="681"/>
      <c r="CO15" s="681"/>
      <c r="CP15" s="681"/>
      <c r="CQ15" s="682"/>
      <c r="CR15" s="663">
        <v>1759085</v>
      </c>
      <c r="CS15" s="664"/>
      <c r="CT15" s="664"/>
      <c r="CU15" s="664"/>
      <c r="CV15" s="664"/>
      <c r="CW15" s="664"/>
      <c r="CX15" s="664"/>
      <c r="CY15" s="665"/>
      <c r="CZ15" s="666">
        <v>8.9</v>
      </c>
      <c r="DA15" s="666"/>
      <c r="DB15" s="666"/>
      <c r="DC15" s="666"/>
      <c r="DD15" s="679">
        <v>707541</v>
      </c>
      <c r="DE15" s="664"/>
      <c r="DF15" s="664"/>
      <c r="DG15" s="664"/>
      <c r="DH15" s="664"/>
      <c r="DI15" s="664"/>
      <c r="DJ15" s="664"/>
      <c r="DK15" s="664"/>
      <c r="DL15" s="664"/>
      <c r="DM15" s="664"/>
      <c r="DN15" s="664"/>
      <c r="DO15" s="664"/>
      <c r="DP15" s="665"/>
      <c r="DQ15" s="679">
        <v>730200</v>
      </c>
      <c r="DR15" s="664"/>
      <c r="DS15" s="664"/>
      <c r="DT15" s="664"/>
      <c r="DU15" s="664"/>
      <c r="DV15" s="664"/>
      <c r="DW15" s="664"/>
      <c r="DX15" s="664"/>
      <c r="DY15" s="664"/>
      <c r="DZ15" s="664"/>
      <c r="EA15" s="664"/>
      <c r="EB15" s="664"/>
      <c r="EC15" s="683"/>
    </row>
    <row r="16" spans="2:143" ht="11.25" customHeight="1" x14ac:dyDescent="0.15">
      <c r="B16" s="669" t="s">
        <v>263</v>
      </c>
      <c r="C16" s="670"/>
      <c r="D16" s="670"/>
      <c r="E16" s="670"/>
      <c r="F16" s="670"/>
      <c r="G16" s="670"/>
      <c r="H16" s="670"/>
      <c r="I16" s="670"/>
      <c r="J16" s="670"/>
      <c r="K16" s="670"/>
      <c r="L16" s="670"/>
      <c r="M16" s="670"/>
      <c r="N16" s="670"/>
      <c r="O16" s="670"/>
      <c r="P16" s="670"/>
      <c r="Q16" s="671"/>
      <c r="R16" s="663">
        <v>12371</v>
      </c>
      <c r="S16" s="664"/>
      <c r="T16" s="664"/>
      <c r="U16" s="664"/>
      <c r="V16" s="664"/>
      <c r="W16" s="664"/>
      <c r="X16" s="664"/>
      <c r="Y16" s="665"/>
      <c r="Z16" s="666">
        <v>0.1</v>
      </c>
      <c r="AA16" s="666"/>
      <c r="AB16" s="666"/>
      <c r="AC16" s="666"/>
      <c r="AD16" s="667">
        <v>12371</v>
      </c>
      <c r="AE16" s="667"/>
      <c r="AF16" s="667"/>
      <c r="AG16" s="667"/>
      <c r="AH16" s="667"/>
      <c r="AI16" s="667"/>
      <c r="AJ16" s="667"/>
      <c r="AK16" s="667"/>
      <c r="AL16" s="672">
        <v>0.2</v>
      </c>
      <c r="AM16" s="673"/>
      <c r="AN16" s="673"/>
      <c r="AO16" s="674"/>
      <c r="AP16" s="669" t="s">
        <v>264</v>
      </c>
      <c r="AQ16" s="670"/>
      <c r="AR16" s="670"/>
      <c r="AS16" s="670"/>
      <c r="AT16" s="670"/>
      <c r="AU16" s="670"/>
      <c r="AV16" s="670"/>
      <c r="AW16" s="670"/>
      <c r="AX16" s="670"/>
      <c r="AY16" s="670"/>
      <c r="AZ16" s="670"/>
      <c r="BA16" s="670"/>
      <c r="BB16" s="670"/>
      <c r="BC16" s="670"/>
      <c r="BD16" s="670"/>
      <c r="BE16" s="670"/>
      <c r="BF16" s="671"/>
      <c r="BG16" s="663" t="s">
        <v>129</v>
      </c>
      <c r="BH16" s="664"/>
      <c r="BI16" s="664"/>
      <c r="BJ16" s="664"/>
      <c r="BK16" s="664"/>
      <c r="BL16" s="664"/>
      <c r="BM16" s="664"/>
      <c r="BN16" s="665"/>
      <c r="BO16" s="666" t="s">
        <v>129</v>
      </c>
      <c r="BP16" s="666"/>
      <c r="BQ16" s="666"/>
      <c r="BR16" s="666"/>
      <c r="BS16" s="667" t="s">
        <v>129</v>
      </c>
      <c r="BT16" s="667"/>
      <c r="BU16" s="667"/>
      <c r="BV16" s="667"/>
      <c r="BW16" s="667"/>
      <c r="BX16" s="667"/>
      <c r="BY16" s="667"/>
      <c r="BZ16" s="667"/>
      <c r="CA16" s="667"/>
      <c r="CB16" s="668"/>
      <c r="CD16" s="680" t="s">
        <v>265</v>
      </c>
      <c r="CE16" s="681"/>
      <c r="CF16" s="681"/>
      <c r="CG16" s="681"/>
      <c r="CH16" s="681"/>
      <c r="CI16" s="681"/>
      <c r="CJ16" s="681"/>
      <c r="CK16" s="681"/>
      <c r="CL16" s="681"/>
      <c r="CM16" s="681"/>
      <c r="CN16" s="681"/>
      <c r="CO16" s="681"/>
      <c r="CP16" s="681"/>
      <c r="CQ16" s="682"/>
      <c r="CR16" s="663">
        <v>18370</v>
      </c>
      <c r="CS16" s="664"/>
      <c r="CT16" s="664"/>
      <c r="CU16" s="664"/>
      <c r="CV16" s="664"/>
      <c r="CW16" s="664"/>
      <c r="CX16" s="664"/>
      <c r="CY16" s="665"/>
      <c r="CZ16" s="666">
        <v>0.1</v>
      </c>
      <c r="DA16" s="666"/>
      <c r="DB16" s="666"/>
      <c r="DC16" s="666"/>
      <c r="DD16" s="679" t="s">
        <v>129</v>
      </c>
      <c r="DE16" s="664"/>
      <c r="DF16" s="664"/>
      <c r="DG16" s="664"/>
      <c r="DH16" s="664"/>
      <c r="DI16" s="664"/>
      <c r="DJ16" s="664"/>
      <c r="DK16" s="664"/>
      <c r="DL16" s="664"/>
      <c r="DM16" s="664"/>
      <c r="DN16" s="664"/>
      <c r="DO16" s="664"/>
      <c r="DP16" s="665"/>
      <c r="DQ16" s="679" t="s">
        <v>129</v>
      </c>
      <c r="DR16" s="664"/>
      <c r="DS16" s="664"/>
      <c r="DT16" s="664"/>
      <c r="DU16" s="664"/>
      <c r="DV16" s="664"/>
      <c r="DW16" s="664"/>
      <c r="DX16" s="664"/>
      <c r="DY16" s="664"/>
      <c r="DZ16" s="664"/>
      <c r="EA16" s="664"/>
      <c r="EB16" s="664"/>
      <c r="EC16" s="683"/>
    </row>
    <row r="17" spans="2:133" ht="11.25" customHeight="1" x14ac:dyDescent="0.15">
      <c r="B17" s="669" t="s">
        <v>266</v>
      </c>
      <c r="C17" s="670"/>
      <c r="D17" s="670"/>
      <c r="E17" s="670"/>
      <c r="F17" s="670"/>
      <c r="G17" s="670"/>
      <c r="H17" s="670"/>
      <c r="I17" s="670"/>
      <c r="J17" s="670"/>
      <c r="K17" s="670"/>
      <c r="L17" s="670"/>
      <c r="M17" s="670"/>
      <c r="N17" s="670"/>
      <c r="O17" s="670"/>
      <c r="P17" s="670"/>
      <c r="Q17" s="671"/>
      <c r="R17" s="663">
        <v>40143</v>
      </c>
      <c r="S17" s="664"/>
      <c r="T17" s="664"/>
      <c r="U17" s="664"/>
      <c r="V17" s="664"/>
      <c r="W17" s="664"/>
      <c r="X17" s="664"/>
      <c r="Y17" s="665"/>
      <c r="Z17" s="666">
        <v>0.2</v>
      </c>
      <c r="AA17" s="666"/>
      <c r="AB17" s="666"/>
      <c r="AC17" s="666"/>
      <c r="AD17" s="667">
        <v>40143</v>
      </c>
      <c r="AE17" s="667"/>
      <c r="AF17" s="667"/>
      <c r="AG17" s="667"/>
      <c r="AH17" s="667"/>
      <c r="AI17" s="667"/>
      <c r="AJ17" s="667"/>
      <c r="AK17" s="667"/>
      <c r="AL17" s="672">
        <v>0.5</v>
      </c>
      <c r="AM17" s="673"/>
      <c r="AN17" s="673"/>
      <c r="AO17" s="674"/>
      <c r="AP17" s="669" t="s">
        <v>267</v>
      </c>
      <c r="AQ17" s="670"/>
      <c r="AR17" s="670"/>
      <c r="AS17" s="670"/>
      <c r="AT17" s="670"/>
      <c r="AU17" s="670"/>
      <c r="AV17" s="670"/>
      <c r="AW17" s="670"/>
      <c r="AX17" s="670"/>
      <c r="AY17" s="670"/>
      <c r="AZ17" s="670"/>
      <c r="BA17" s="670"/>
      <c r="BB17" s="670"/>
      <c r="BC17" s="670"/>
      <c r="BD17" s="670"/>
      <c r="BE17" s="670"/>
      <c r="BF17" s="671"/>
      <c r="BG17" s="663" t="s">
        <v>129</v>
      </c>
      <c r="BH17" s="664"/>
      <c r="BI17" s="664"/>
      <c r="BJ17" s="664"/>
      <c r="BK17" s="664"/>
      <c r="BL17" s="664"/>
      <c r="BM17" s="664"/>
      <c r="BN17" s="665"/>
      <c r="BO17" s="666" t="s">
        <v>129</v>
      </c>
      <c r="BP17" s="666"/>
      <c r="BQ17" s="666"/>
      <c r="BR17" s="666"/>
      <c r="BS17" s="667" t="s">
        <v>129</v>
      </c>
      <c r="BT17" s="667"/>
      <c r="BU17" s="667"/>
      <c r="BV17" s="667"/>
      <c r="BW17" s="667"/>
      <c r="BX17" s="667"/>
      <c r="BY17" s="667"/>
      <c r="BZ17" s="667"/>
      <c r="CA17" s="667"/>
      <c r="CB17" s="668"/>
      <c r="CD17" s="680" t="s">
        <v>268</v>
      </c>
      <c r="CE17" s="681"/>
      <c r="CF17" s="681"/>
      <c r="CG17" s="681"/>
      <c r="CH17" s="681"/>
      <c r="CI17" s="681"/>
      <c r="CJ17" s="681"/>
      <c r="CK17" s="681"/>
      <c r="CL17" s="681"/>
      <c r="CM17" s="681"/>
      <c r="CN17" s="681"/>
      <c r="CO17" s="681"/>
      <c r="CP17" s="681"/>
      <c r="CQ17" s="682"/>
      <c r="CR17" s="663">
        <v>1284839</v>
      </c>
      <c r="CS17" s="664"/>
      <c r="CT17" s="664"/>
      <c r="CU17" s="664"/>
      <c r="CV17" s="664"/>
      <c r="CW17" s="664"/>
      <c r="CX17" s="664"/>
      <c r="CY17" s="665"/>
      <c r="CZ17" s="666">
        <v>6.5</v>
      </c>
      <c r="DA17" s="666"/>
      <c r="DB17" s="666"/>
      <c r="DC17" s="666"/>
      <c r="DD17" s="679" t="s">
        <v>129</v>
      </c>
      <c r="DE17" s="664"/>
      <c r="DF17" s="664"/>
      <c r="DG17" s="664"/>
      <c r="DH17" s="664"/>
      <c r="DI17" s="664"/>
      <c r="DJ17" s="664"/>
      <c r="DK17" s="664"/>
      <c r="DL17" s="664"/>
      <c r="DM17" s="664"/>
      <c r="DN17" s="664"/>
      <c r="DO17" s="664"/>
      <c r="DP17" s="665"/>
      <c r="DQ17" s="679">
        <v>1222584</v>
      </c>
      <c r="DR17" s="664"/>
      <c r="DS17" s="664"/>
      <c r="DT17" s="664"/>
      <c r="DU17" s="664"/>
      <c r="DV17" s="664"/>
      <c r="DW17" s="664"/>
      <c r="DX17" s="664"/>
      <c r="DY17" s="664"/>
      <c r="DZ17" s="664"/>
      <c r="EA17" s="664"/>
      <c r="EB17" s="664"/>
      <c r="EC17" s="683"/>
    </row>
    <row r="18" spans="2:133" ht="11.25" customHeight="1" x14ac:dyDescent="0.15">
      <c r="B18" s="669" t="s">
        <v>269</v>
      </c>
      <c r="C18" s="670"/>
      <c r="D18" s="670"/>
      <c r="E18" s="670"/>
      <c r="F18" s="670"/>
      <c r="G18" s="670"/>
      <c r="H18" s="670"/>
      <c r="I18" s="670"/>
      <c r="J18" s="670"/>
      <c r="K18" s="670"/>
      <c r="L18" s="670"/>
      <c r="M18" s="670"/>
      <c r="N18" s="670"/>
      <c r="O18" s="670"/>
      <c r="P18" s="670"/>
      <c r="Q18" s="671"/>
      <c r="R18" s="663">
        <v>100572</v>
      </c>
      <c r="S18" s="664"/>
      <c r="T18" s="664"/>
      <c r="U18" s="664"/>
      <c r="V18" s="664"/>
      <c r="W18" s="664"/>
      <c r="X18" s="664"/>
      <c r="Y18" s="665"/>
      <c r="Z18" s="666">
        <v>0.5</v>
      </c>
      <c r="AA18" s="666"/>
      <c r="AB18" s="666"/>
      <c r="AC18" s="666"/>
      <c r="AD18" s="667">
        <v>95798</v>
      </c>
      <c r="AE18" s="667"/>
      <c r="AF18" s="667"/>
      <c r="AG18" s="667"/>
      <c r="AH18" s="667"/>
      <c r="AI18" s="667"/>
      <c r="AJ18" s="667"/>
      <c r="AK18" s="667"/>
      <c r="AL18" s="672">
        <v>1.2000000476837158</v>
      </c>
      <c r="AM18" s="673"/>
      <c r="AN18" s="673"/>
      <c r="AO18" s="674"/>
      <c r="AP18" s="669" t="s">
        <v>270</v>
      </c>
      <c r="AQ18" s="670"/>
      <c r="AR18" s="670"/>
      <c r="AS18" s="670"/>
      <c r="AT18" s="670"/>
      <c r="AU18" s="670"/>
      <c r="AV18" s="670"/>
      <c r="AW18" s="670"/>
      <c r="AX18" s="670"/>
      <c r="AY18" s="670"/>
      <c r="AZ18" s="670"/>
      <c r="BA18" s="670"/>
      <c r="BB18" s="670"/>
      <c r="BC18" s="670"/>
      <c r="BD18" s="670"/>
      <c r="BE18" s="670"/>
      <c r="BF18" s="671"/>
      <c r="BG18" s="663" t="s">
        <v>129</v>
      </c>
      <c r="BH18" s="664"/>
      <c r="BI18" s="664"/>
      <c r="BJ18" s="664"/>
      <c r="BK18" s="664"/>
      <c r="BL18" s="664"/>
      <c r="BM18" s="664"/>
      <c r="BN18" s="665"/>
      <c r="BO18" s="666" t="s">
        <v>129</v>
      </c>
      <c r="BP18" s="666"/>
      <c r="BQ18" s="666"/>
      <c r="BR18" s="666"/>
      <c r="BS18" s="667" t="s">
        <v>129</v>
      </c>
      <c r="BT18" s="667"/>
      <c r="BU18" s="667"/>
      <c r="BV18" s="667"/>
      <c r="BW18" s="667"/>
      <c r="BX18" s="667"/>
      <c r="BY18" s="667"/>
      <c r="BZ18" s="667"/>
      <c r="CA18" s="667"/>
      <c r="CB18" s="668"/>
      <c r="CD18" s="680" t="s">
        <v>271</v>
      </c>
      <c r="CE18" s="681"/>
      <c r="CF18" s="681"/>
      <c r="CG18" s="681"/>
      <c r="CH18" s="681"/>
      <c r="CI18" s="681"/>
      <c r="CJ18" s="681"/>
      <c r="CK18" s="681"/>
      <c r="CL18" s="681"/>
      <c r="CM18" s="681"/>
      <c r="CN18" s="681"/>
      <c r="CO18" s="681"/>
      <c r="CP18" s="681"/>
      <c r="CQ18" s="682"/>
      <c r="CR18" s="663" t="s">
        <v>129</v>
      </c>
      <c r="CS18" s="664"/>
      <c r="CT18" s="664"/>
      <c r="CU18" s="664"/>
      <c r="CV18" s="664"/>
      <c r="CW18" s="664"/>
      <c r="CX18" s="664"/>
      <c r="CY18" s="665"/>
      <c r="CZ18" s="666" t="s">
        <v>129</v>
      </c>
      <c r="DA18" s="666"/>
      <c r="DB18" s="666"/>
      <c r="DC18" s="666"/>
      <c r="DD18" s="679" t="s">
        <v>129</v>
      </c>
      <c r="DE18" s="664"/>
      <c r="DF18" s="664"/>
      <c r="DG18" s="664"/>
      <c r="DH18" s="664"/>
      <c r="DI18" s="664"/>
      <c r="DJ18" s="664"/>
      <c r="DK18" s="664"/>
      <c r="DL18" s="664"/>
      <c r="DM18" s="664"/>
      <c r="DN18" s="664"/>
      <c r="DO18" s="664"/>
      <c r="DP18" s="665"/>
      <c r="DQ18" s="679" t="s">
        <v>129</v>
      </c>
      <c r="DR18" s="664"/>
      <c r="DS18" s="664"/>
      <c r="DT18" s="664"/>
      <c r="DU18" s="664"/>
      <c r="DV18" s="664"/>
      <c r="DW18" s="664"/>
      <c r="DX18" s="664"/>
      <c r="DY18" s="664"/>
      <c r="DZ18" s="664"/>
      <c r="EA18" s="664"/>
      <c r="EB18" s="664"/>
      <c r="EC18" s="683"/>
    </row>
    <row r="19" spans="2:133" ht="11.25" customHeight="1" x14ac:dyDescent="0.15">
      <c r="B19" s="669" t="s">
        <v>272</v>
      </c>
      <c r="C19" s="670"/>
      <c r="D19" s="670"/>
      <c r="E19" s="670"/>
      <c r="F19" s="670"/>
      <c r="G19" s="670"/>
      <c r="H19" s="670"/>
      <c r="I19" s="670"/>
      <c r="J19" s="670"/>
      <c r="K19" s="670"/>
      <c r="L19" s="670"/>
      <c r="M19" s="670"/>
      <c r="N19" s="670"/>
      <c r="O19" s="670"/>
      <c r="P19" s="670"/>
      <c r="Q19" s="671"/>
      <c r="R19" s="663">
        <v>19088</v>
      </c>
      <c r="S19" s="664"/>
      <c r="T19" s="664"/>
      <c r="U19" s="664"/>
      <c r="V19" s="664"/>
      <c r="W19" s="664"/>
      <c r="X19" s="664"/>
      <c r="Y19" s="665"/>
      <c r="Z19" s="666">
        <v>0.1</v>
      </c>
      <c r="AA19" s="666"/>
      <c r="AB19" s="666"/>
      <c r="AC19" s="666"/>
      <c r="AD19" s="667">
        <v>19088</v>
      </c>
      <c r="AE19" s="667"/>
      <c r="AF19" s="667"/>
      <c r="AG19" s="667"/>
      <c r="AH19" s="667"/>
      <c r="AI19" s="667"/>
      <c r="AJ19" s="667"/>
      <c r="AK19" s="667"/>
      <c r="AL19" s="672">
        <v>0.2</v>
      </c>
      <c r="AM19" s="673"/>
      <c r="AN19" s="673"/>
      <c r="AO19" s="674"/>
      <c r="AP19" s="669" t="s">
        <v>273</v>
      </c>
      <c r="AQ19" s="670"/>
      <c r="AR19" s="670"/>
      <c r="AS19" s="670"/>
      <c r="AT19" s="670"/>
      <c r="AU19" s="670"/>
      <c r="AV19" s="670"/>
      <c r="AW19" s="670"/>
      <c r="AX19" s="670"/>
      <c r="AY19" s="670"/>
      <c r="AZ19" s="670"/>
      <c r="BA19" s="670"/>
      <c r="BB19" s="670"/>
      <c r="BC19" s="670"/>
      <c r="BD19" s="670"/>
      <c r="BE19" s="670"/>
      <c r="BF19" s="671"/>
      <c r="BG19" s="663">
        <v>128440</v>
      </c>
      <c r="BH19" s="664"/>
      <c r="BI19" s="664"/>
      <c r="BJ19" s="664"/>
      <c r="BK19" s="664"/>
      <c r="BL19" s="664"/>
      <c r="BM19" s="664"/>
      <c r="BN19" s="665"/>
      <c r="BO19" s="666">
        <v>4.2</v>
      </c>
      <c r="BP19" s="666"/>
      <c r="BQ19" s="666"/>
      <c r="BR19" s="666"/>
      <c r="BS19" s="667" t="s">
        <v>129</v>
      </c>
      <c r="BT19" s="667"/>
      <c r="BU19" s="667"/>
      <c r="BV19" s="667"/>
      <c r="BW19" s="667"/>
      <c r="BX19" s="667"/>
      <c r="BY19" s="667"/>
      <c r="BZ19" s="667"/>
      <c r="CA19" s="667"/>
      <c r="CB19" s="668"/>
      <c r="CD19" s="680" t="s">
        <v>274</v>
      </c>
      <c r="CE19" s="681"/>
      <c r="CF19" s="681"/>
      <c r="CG19" s="681"/>
      <c r="CH19" s="681"/>
      <c r="CI19" s="681"/>
      <c r="CJ19" s="681"/>
      <c r="CK19" s="681"/>
      <c r="CL19" s="681"/>
      <c r="CM19" s="681"/>
      <c r="CN19" s="681"/>
      <c r="CO19" s="681"/>
      <c r="CP19" s="681"/>
      <c r="CQ19" s="682"/>
      <c r="CR19" s="663" t="s">
        <v>129</v>
      </c>
      <c r="CS19" s="664"/>
      <c r="CT19" s="664"/>
      <c r="CU19" s="664"/>
      <c r="CV19" s="664"/>
      <c r="CW19" s="664"/>
      <c r="CX19" s="664"/>
      <c r="CY19" s="665"/>
      <c r="CZ19" s="666" t="s">
        <v>129</v>
      </c>
      <c r="DA19" s="666"/>
      <c r="DB19" s="666"/>
      <c r="DC19" s="666"/>
      <c r="DD19" s="679" t="s">
        <v>129</v>
      </c>
      <c r="DE19" s="664"/>
      <c r="DF19" s="664"/>
      <c r="DG19" s="664"/>
      <c r="DH19" s="664"/>
      <c r="DI19" s="664"/>
      <c r="DJ19" s="664"/>
      <c r="DK19" s="664"/>
      <c r="DL19" s="664"/>
      <c r="DM19" s="664"/>
      <c r="DN19" s="664"/>
      <c r="DO19" s="664"/>
      <c r="DP19" s="665"/>
      <c r="DQ19" s="679" t="s">
        <v>129</v>
      </c>
      <c r="DR19" s="664"/>
      <c r="DS19" s="664"/>
      <c r="DT19" s="664"/>
      <c r="DU19" s="664"/>
      <c r="DV19" s="664"/>
      <c r="DW19" s="664"/>
      <c r="DX19" s="664"/>
      <c r="DY19" s="664"/>
      <c r="DZ19" s="664"/>
      <c r="EA19" s="664"/>
      <c r="EB19" s="664"/>
      <c r="EC19" s="683"/>
    </row>
    <row r="20" spans="2:133" ht="11.25" customHeight="1" x14ac:dyDescent="0.15">
      <c r="B20" s="669" t="s">
        <v>275</v>
      </c>
      <c r="C20" s="670"/>
      <c r="D20" s="670"/>
      <c r="E20" s="670"/>
      <c r="F20" s="670"/>
      <c r="G20" s="670"/>
      <c r="H20" s="670"/>
      <c r="I20" s="670"/>
      <c r="J20" s="670"/>
      <c r="K20" s="670"/>
      <c r="L20" s="670"/>
      <c r="M20" s="670"/>
      <c r="N20" s="670"/>
      <c r="O20" s="670"/>
      <c r="P20" s="670"/>
      <c r="Q20" s="671"/>
      <c r="R20" s="663">
        <v>3851</v>
      </c>
      <c r="S20" s="664"/>
      <c r="T20" s="664"/>
      <c r="U20" s="664"/>
      <c r="V20" s="664"/>
      <c r="W20" s="664"/>
      <c r="X20" s="664"/>
      <c r="Y20" s="665"/>
      <c r="Z20" s="666">
        <v>0</v>
      </c>
      <c r="AA20" s="666"/>
      <c r="AB20" s="666"/>
      <c r="AC20" s="666"/>
      <c r="AD20" s="667">
        <v>3851</v>
      </c>
      <c r="AE20" s="667"/>
      <c r="AF20" s="667"/>
      <c r="AG20" s="667"/>
      <c r="AH20" s="667"/>
      <c r="AI20" s="667"/>
      <c r="AJ20" s="667"/>
      <c r="AK20" s="667"/>
      <c r="AL20" s="672">
        <v>0</v>
      </c>
      <c r="AM20" s="673"/>
      <c r="AN20" s="673"/>
      <c r="AO20" s="674"/>
      <c r="AP20" s="669" t="s">
        <v>276</v>
      </c>
      <c r="AQ20" s="670"/>
      <c r="AR20" s="670"/>
      <c r="AS20" s="670"/>
      <c r="AT20" s="670"/>
      <c r="AU20" s="670"/>
      <c r="AV20" s="670"/>
      <c r="AW20" s="670"/>
      <c r="AX20" s="670"/>
      <c r="AY20" s="670"/>
      <c r="AZ20" s="670"/>
      <c r="BA20" s="670"/>
      <c r="BB20" s="670"/>
      <c r="BC20" s="670"/>
      <c r="BD20" s="670"/>
      <c r="BE20" s="670"/>
      <c r="BF20" s="671"/>
      <c r="BG20" s="663">
        <v>128440</v>
      </c>
      <c r="BH20" s="664"/>
      <c r="BI20" s="664"/>
      <c r="BJ20" s="664"/>
      <c r="BK20" s="664"/>
      <c r="BL20" s="664"/>
      <c r="BM20" s="664"/>
      <c r="BN20" s="665"/>
      <c r="BO20" s="666">
        <v>4.2</v>
      </c>
      <c r="BP20" s="666"/>
      <c r="BQ20" s="666"/>
      <c r="BR20" s="666"/>
      <c r="BS20" s="667" t="s">
        <v>129</v>
      </c>
      <c r="BT20" s="667"/>
      <c r="BU20" s="667"/>
      <c r="BV20" s="667"/>
      <c r="BW20" s="667"/>
      <c r="BX20" s="667"/>
      <c r="BY20" s="667"/>
      <c r="BZ20" s="667"/>
      <c r="CA20" s="667"/>
      <c r="CB20" s="668"/>
      <c r="CD20" s="680" t="s">
        <v>277</v>
      </c>
      <c r="CE20" s="681"/>
      <c r="CF20" s="681"/>
      <c r="CG20" s="681"/>
      <c r="CH20" s="681"/>
      <c r="CI20" s="681"/>
      <c r="CJ20" s="681"/>
      <c r="CK20" s="681"/>
      <c r="CL20" s="681"/>
      <c r="CM20" s="681"/>
      <c r="CN20" s="681"/>
      <c r="CO20" s="681"/>
      <c r="CP20" s="681"/>
      <c r="CQ20" s="682"/>
      <c r="CR20" s="663">
        <v>19800366</v>
      </c>
      <c r="CS20" s="664"/>
      <c r="CT20" s="664"/>
      <c r="CU20" s="664"/>
      <c r="CV20" s="664"/>
      <c r="CW20" s="664"/>
      <c r="CX20" s="664"/>
      <c r="CY20" s="665"/>
      <c r="CZ20" s="666">
        <v>100</v>
      </c>
      <c r="DA20" s="666"/>
      <c r="DB20" s="666"/>
      <c r="DC20" s="666"/>
      <c r="DD20" s="679">
        <v>2807069</v>
      </c>
      <c r="DE20" s="664"/>
      <c r="DF20" s="664"/>
      <c r="DG20" s="664"/>
      <c r="DH20" s="664"/>
      <c r="DI20" s="664"/>
      <c r="DJ20" s="664"/>
      <c r="DK20" s="664"/>
      <c r="DL20" s="664"/>
      <c r="DM20" s="664"/>
      <c r="DN20" s="664"/>
      <c r="DO20" s="664"/>
      <c r="DP20" s="665"/>
      <c r="DQ20" s="679">
        <v>9802463</v>
      </c>
      <c r="DR20" s="664"/>
      <c r="DS20" s="664"/>
      <c r="DT20" s="664"/>
      <c r="DU20" s="664"/>
      <c r="DV20" s="664"/>
      <c r="DW20" s="664"/>
      <c r="DX20" s="664"/>
      <c r="DY20" s="664"/>
      <c r="DZ20" s="664"/>
      <c r="EA20" s="664"/>
      <c r="EB20" s="664"/>
      <c r="EC20" s="683"/>
    </row>
    <row r="21" spans="2:133" ht="11.25" customHeight="1" x14ac:dyDescent="0.15">
      <c r="B21" s="669" t="s">
        <v>278</v>
      </c>
      <c r="C21" s="670"/>
      <c r="D21" s="670"/>
      <c r="E21" s="670"/>
      <c r="F21" s="670"/>
      <c r="G21" s="670"/>
      <c r="H21" s="670"/>
      <c r="I21" s="670"/>
      <c r="J21" s="670"/>
      <c r="K21" s="670"/>
      <c r="L21" s="670"/>
      <c r="M21" s="670"/>
      <c r="N21" s="670"/>
      <c r="O21" s="670"/>
      <c r="P21" s="670"/>
      <c r="Q21" s="671"/>
      <c r="R21" s="663">
        <v>999</v>
      </c>
      <c r="S21" s="664"/>
      <c r="T21" s="664"/>
      <c r="U21" s="664"/>
      <c r="V21" s="664"/>
      <c r="W21" s="664"/>
      <c r="X21" s="664"/>
      <c r="Y21" s="665"/>
      <c r="Z21" s="666">
        <v>0</v>
      </c>
      <c r="AA21" s="666"/>
      <c r="AB21" s="666"/>
      <c r="AC21" s="666"/>
      <c r="AD21" s="667">
        <v>999</v>
      </c>
      <c r="AE21" s="667"/>
      <c r="AF21" s="667"/>
      <c r="AG21" s="667"/>
      <c r="AH21" s="667"/>
      <c r="AI21" s="667"/>
      <c r="AJ21" s="667"/>
      <c r="AK21" s="667"/>
      <c r="AL21" s="672">
        <v>0</v>
      </c>
      <c r="AM21" s="673"/>
      <c r="AN21" s="673"/>
      <c r="AO21" s="674"/>
      <c r="AP21" s="697" t="s">
        <v>279</v>
      </c>
      <c r="AQ21" s="698"/>
      <c r="AR21" s="698"/>
      <c r="AS21" s="698"/>
      <c r="AT21" s="698"/>
      <c r="AU21" s="698"/>
      <c r="AV21" s="698"/>
      <c r="AW21" s="698"/>
      <c r="AX21" s="698"/>
      <c r="AY21" s="698"/>
      <c r="AZ21" s="698"/>
      <c r="BA21" s="698"/>
      <c r="BB21" s="698"/>
      <c r="BC21" s="698"/>
      <c r="BD21" s="698"/>
      <c r="BE21" s="698"/>
      <c r="BF21" s="699"/>
      <c r="BG21" s="663">
        <v>2172</v>
      </c>
      <c r="BH21" s="664"/>
      <c r="BI21" s="664"/>
      <c r="BJ21" s="664"/>
      <c r="BK21" s="664"/>
      <c r="BL21" s="664"/>
      <c r="BM21" s="664"/>
      <c r="BN21" s="665"/>
      <c r="BO21" s="666">
        <v>0.1</v>
      </c>
      <c r="BP21" s="666"/>
      <c r="BQ21" s="666"/>
      <c r="BR21" s="666"/>
      <c r="BS21" s="667" t="s">
        <v>129</v>
      </c>
      <c r="BT21" s="667"/>
      <c r="BU21" s="667"/>
      <c r="BV21" s="667"/>
      <c r="BW21" s="667"/>
      <c r="BX21" s="667"/>
      <c r="BY21" s="667"/>
      <c r="BZ21" s="667"/>
      <c r="CA21" s="667"/>
      <c r="CB21" s="668"/>
      <c r="CD21" s="688"/>
      <c r="CE21" s="689"/>
      <c r="CF21" s="689"/>
      <c r="CG21" s="689"/>
      <c r="CH21" s="689"/>
      <c r="CI21" s="689"/>
      <c r="CJ21" s="689"/>
      <c r="CK21" s="689"/>
      <c r="CL21" s="689"/>
      <c r="CM21" s="689"/>
      <c r="CN21" s="689"/>
      <c r="CO21" s="689"/>
      <c r="CP21" s="689"/>
      <c r="CQ21" s="690"/>
      <c r="CR21" s="691"/>
      <c r="CS21" s="686"/>
      <c r="CT21" s="686"/>
      <c r="CU21" s="686"/>
      <c r="CV21" s="686"/>
      <c r="CW21" s="686"/>
      <c r="CX21" s="686"/>
      <c r="CY21" s="692"/>
      <c r="CZ21" s="693"/>
      <c r="DA21" s="693"/>
      <c r="DB21" s="693"/>
      <c r="DC21" s="693"/>
      <c r="DD21" s="685"/>
      <c r="DE21" s="686"/>
      <c r="DF21" s="686"/>
      <c r="DG21" s="686"/>
      <c r="DH21" s="686"/>
      <c r="DI21" s="686"/>
      <c r="DJ21" s="686"/>
      <c r="DK21" s="686"/>
      <c r="DL21" s="686"/>
      <c r="DM21" s="686"/>
      <c r="DN21" s="686"/>
      <c r="DO21" s="686"/>
      <c r="DP21" s="692"/>
      <c r="DQ21" s="685"/>
      <c r="DR21" s="686"/>
      <c r="DS21" s="686"/>
      <c r="DT21" s="686"/>
      <c r="DU21" s="686"/>
      <c r="DV21" s="686"/>
      <c r="DW21" s="686"/>
      <c r="DX21" s="686"/>
      <c r="DY21" s="686"/>
      <c r="DZ21" s="686"/>
      <c r="EA21" s="686"/>
      <c r="EB21" s="686"/>
      <c r="EC21" s="687"/>
    </row>
    <row r="22" spans="2:133" ht="11.25" customHeight="1" x14ac:dyDescent="0.15">
      <c r="B22" s="694" t="s">
        <v>280</v>
      </c>
      <c r="C22" s="695"/>
      <c r="D22" s="695"/>
      <c r="E22" s="695"/>
      <c r="F22" s="695"/>
      <c r="G22" s="695"/>
      <c r="H22" s="695"/>
      <c r="I22" s="695"/>
      <c r="J22" s="695"/>
      <c r="K22" s="695"/>
      <c r="L22" s="695"/>
      <c r="M22" s="695"/>
      <c r="N22" s="695"/>
      <c r="O22" s="695"/>
      <c r="P22" s="695"/>
      <c r="Q22" s="696"/>
      <c r="R22" s="663">
        <v>76634</v>
      </c>
      <c r="S22" s="664"/>
      <c r="T22" s="664"/>
      <c r="U22" s="664"/>
      <c r="V22" s="664"/>
      <c r="W22" s="664"/>
      <c r="X22" s="664"/>
      <c r="Y22" s="665"/>
      <c r="Z22" s="666">
        <v>0.4</v>
      </c>
      <c r="AA22" s="666"/>
      <c r="AB22" s="666"/>
      <c r="AC22" s="666"/>
      <c r="AD22" s="667">
        <v>71860</v>
      </c>
      <c r="AE22" s="667"/>
      <c r="AF22" s="667"/>
      <c r="AG22" s="667"/>
      <c r="AH22" s="667"/>
      <c r="AI22" s="667"/>
      <c r="AJ22" s="667"/>
      <c r="AK22" s="667"/>
      <c r="AL22" s="672">
        <v>0.89999997615814209</v>
      </c>
      <c r="AM22" s="673"/>
      <c r="AN22" s="673"/>
      <c r="AO22" s="674"/>
      <c r="AP22" s="697" t="s">
        <v>281</v>
      </c>
      <c r="AQ22" s="698"/>
      <c r="AR22" s="698"/>
      <c r="AS22" s="698"/>
      <c r="AT22" s="698"/>
      <c r="AU22" s="698"/>
      <c r="AV22" s="698"/>
      <c r="AW22" s="698"/>
      <c r="AX22" s="698"/>
      <c r="AY22" s="698"/>
      <c r="AZ22" s="698"/>
      <c r="BA22" s="698"/>
      <c r="BB22" s="698"/>
      <c r="BC22" s="698"/>
      <c r="BD22" s="698"/>
      <c r="BE22" s="698"/>
      <c r="BF22" s="699"/>
      <c r="BG22" s="663" t="s">
        <v>129</v>
      </c>
      <c r="BH22" s="664"/>
      <c r="BI22" s="664"/>
      <c r="BJ22" s="664"/>
      <c r="BK22" s="664"/>
      <c r="BL22" s="664"/>
      <c r="BM22" s="664"/>
      <c r="BN22" s="665"/>
      <c r="BO22" s="666" t="s">
        <v>129</v>
      </c>
      <c r="BP22" s="666"/>
      <c r="BQ22" s="666"/>
      <c r="BR22" s="666"/>
      <c r="BS22" s="667" t="s">
        <v>129</v>
      </c>
      <c r="BT22" s="667"/>
      <c r="BU22" s="667"/>
      <c r="BV22" s="667"/>
      <c r="BW22" s="667"/>
      <c r="BX22" s="667"/>
      <c r="BY22" s="667"/>
      <c r="BZ22" s="667"/>
      <c r="CA22" s="667"/>
      <c r="CB22" s="668"/>
      <c r="CD22" s="648" t="s">
        <v>282</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9" t="s">
        <v>283</v>
      </c>
      <c r="C23" s="670"/>
      <c r="D23" s="670"/>
      <c r="E23" s="670"/>
      <c r="F23" s="670"/>
      <c r="G23" s="670"/>
      <c r="H23" s="670"/>
      <c r="I23" s="670"/>
      <c r="J23" s="670"/>
      <c r="K23" s="670"/>
      <c r="L23" s="670"/>
      <c r="M23" s="670"/>
      <c r="N23" s="670"/>
      <c r="O23" s="670"/>
      <c r="P23" s="670"/>
      <c r="Q23" s="671"/>
      <c r="R23" s="663">
        <v>5083944</v>
      </c>
      <c r="S23" s="664"/>
      <c r="T23" s="664"/>
      <c r="U23" s="664"/>
      <c r="V23" s="664"/>
      <c r="W23" s="664"/>
      <c r="X23" s="664"/>
      <c r="Y23" s="665"/>
      <c r="Z23" s="666">
        <v>24.8</v>
      </c>
      <c r="AA23" s="666"/>
      <c r="AB23" s="666"/>
      <c r="AC23" s="666"/>
      <c r="AD23" s="667">
        <v>4156893</v>
      </c>
      <c r="AE23" s="667"/>
      <c r="AF23" s="667"/>
      <c r="AG23" s="667"/>
      <c r="AH23" s="667"/>
      <c r="AI23" s="667"/>
      <c r="AJ23" s="667"/>
      <c r="AK23" s="667"/>
      <c r="AL23" s="672">
        <v>50.9</v>
      </c>
      <c r="AM23" s="673"/>
      <c r="AN23" s="673"/>
      <c r="AO23" s="674"/>
      <c r="AP23" s="697" t="s">
        <v>284</v>
      </c>
      <c r="AQ23" s="698"/>
      <c r="AR23" s="698"/>
      <c r="AS23" s="698"/>
      <c r="AT23" s="698"/>
      <c r="AU23" s="698"/>
      <c r="AV23" s="698"/>
      <c r="AW23" s="698"/>
      <c r="AX23" s="698"/>
      <c r="AY23" s="698"/>
      <c r="AZ23" s="698"/>
      <c r="BA23" s="698"/>
      <c r="BB23" s="698"/>
      <c r="BC23" s="698"/>
      <c r="BD23" s="698"/>
      <c r="BE23" s="698"/>
      <c r="BF23" s="699"/>
      <c r="BG23" s="663">
        <v>126268</v>
      </c>
      <c r="BH23" s="664"/>
      <c r="BI23" s="664"/>
      <c r="BJ23" s="664"/>
      <c r="BK23" s="664"/>
      <c r="BL23" s="664"/>
      <c r="BM23" s="664"/>
      <c r="BN23" s="665"/>
      <c r="BO23" s="666">
        <v>4.0999999999999996</v>
      </c>
      <c r="BP23" s="666"/>
      <c r="BQ23" s="666"/>
      <c r="BR23" s="666"/>
      <c r="BS23" s="667" t="s">
        <v>129</v>
      </c>
      <c r="BT23" s="667"/>
      <c r="BU23" s="667"/>
      <c r="BV23" s="667"/>
      <c r="BW23" s="667"/>
      <c r="BX23" s="667"/>
      <c r="BY23" s="667"/>
      <c r="BZ23" s="667"/>
      <c r="CA23" s="667"/>
      <c r="CB23" s="668"/>
      <c r="CD23" s="648" t="s">
        <v>224</v>
      </c>
      <c r="CE23" s="649"/>
      <c r="CF23" s="649"/>
      <c r="CG23" s="649"/>
      <c r="CH23" s="649"/>
      <c r="CI23" s="649"/>
      <c r="CJ23" s="649"/>
      <c r="CK23" s="649"/>
      <c r="CL23" s="649"/>
      <c r="CM23" s="649"/>
      <c r="CN23" s="649"/>
      <c r="CO23" s="649"/>
      <c r="CP23" s="649"/>
      <c r="CQ23" s="650"/>
      <c r="CR23" s="648" t="s">
        <v>285</v>
      </c>
      <c r="CS23" s="649"/>
      <c r="CT23" s="649"/>
      <c r="CU23" s="649"/>
      <c r="CV23" s="649"/>
      <c r="CW23" s="649"/>
      <c r="CX23" s="649"/>
      <c r="CY23" s="650"/>
      <c r="CZ23" s="648" t="s">
        <v>286</v>
      </c>
      <c r="DA23" s="649"/>
      <c r="DB23" s="649"/>
      <c r="DC23" s="650"/>
      <c r="DD23" s="648" t="s">
        <v>287</v>
      </c>
      <c r="DE23" s="649"/>
      <c r="DF23" s="649"/>
      <c r="DG23" s="649"/>
      <c r="DH23" s="649"/>
      <c r="DI23" s="649"/>
      <c r="DJ23" s="649"/>
      <c r="DK23" s="650"/>
      <c r="DL23" s="701" t="s">
        <v>288</v>
      </c>
      <c r="DM23" s="702"/>
      <c r="DN23" s="702"/>
      <c r="DO23" s="702"/>
      <c r="DP23" s="702"/>
      <c r="DQ23" s="702"/>
      <c r="DR23" s="702"/>
      <c r="DS23" s="702"/>
      <c r="DT23" s="702"/>
      <c r="DU23" s="702"/>
      <c r="DV23" s="703"/>
      <c r="DW23" s="648" t="s">
        <v>289</v>
      </c>
      <c r="DX23" s="649"/>
      <c r="DY23" s="649"/>
      <c r="DZ23" s="649"/>
      <c r="EA23" s="649"/>
      <c r="EB23" s="649"/>
      <c r="EC23" s="650"/>
    </row>
    <row r="24" spans="2:133" ht="11.25" customHeight="1" x14ac:dyDescent="0.15">
      <c r="B24" s="669" t="s">
        <v>290</v>
      </c>
      <c r="C24" s="670"/>
      <c r="D24" s="670"/>
      <c r="E24" s="670"/>
      <c r="F24" s="670"/>
      <c r="G24" s="670"/>
      <c r="H24" s="670"/>
      <c r="I24" s="670"/>
      <c r="J24" s="670"/>
      <c r="K24" s="670"/>
      <c r="L24" s="670"/>
      <c r="M24" s="670"/>
      <c r="N24" s="670"/>
      <c r="O24" s="670"/>
      <c r="P24" s="670"/>
      <c r="Q24" s="671"/>
      <c r="R24" s="663">
        <v>4156893</v>
      </c>
      <c r="S24" s="664"/>
      <c r="T24" s="664"/>
      <c r="U24" s="664"/>
      <c r="V24" s="664"/>
      <c r="W24" s="664"/>
      <c r="X24" s="664"/>
      <c r="Y24" s="665"/>
      <c r="Z24" s="666">
        <v>20.3</v>
      </c>
      <c r="AA24" s="666"/>
      <c r="AB24" s="666"/>
      <c r="AC24" s="666"/>
      <c r="AD24" s="667">
        <v>4156893</v>
      </c>
      <c r="AE24" s="667"/>
      <c r="AF24" s="667"/>
      <c r="AG24" s="667"/>
      <c r="AH24" s="667"/>
      <c r="AI24" s="667"/>
      <c r="AJ24" s="667"/>
      <c r="AK24" s="667"/>
      <c r="AL24" s="672">
        <v>50.9</v>
      </c>
      <c r="AM24" s="673"/>
      <c r="AN24" s="673"/>
      <c r="AO24" s="674"/>
      <c r="AP24" s="697" t="s">
        <v>291</v>
      </c>
      <c r="AQ24" s="698"/>
      <c r="AR24" s="698"/>
      <c r="AS24" s="698"/>
      <c r="AT24" s="698"/>
      <c r="AU24" s="698"/>
      <c r="AV24" s="698"/>
      <c r="AW24" s="698"/>
      <c r="AX24" s="698"/>
      <c r="AY24" s="698"/>
      <c r="AZ24" s="698"/>
      <c r="BA24" s="698"/>
      <c r="BB24" s="698"/>
      <c r="BC24" s="698"/>
      <c r="BD24" s="698"/>
      <c r="BE24" s="698"/>
      <c r="BF24" s="699"/>
      <c r="BG24" s="663" t="s">
        <v>129</v>
      </c>
      <c r="BH24" s="664"/>
      <c r="BI24" s="664"/>
      <c r="BJ24" s="664"/>
      <c r="BK24" s="664"/>
      <c r="BL24" s="664"/>
      <c r="BM24" s="664"/>
      <c r="BN24" s="665"/>
      <c r="BO24" s="666" t="s">
        <v>129</v>
      </c>
      <c r="BP24" s="666"/>
      <c r="BQ24" s="666"/>
      <c r="BR24" s="666"/>
      <c r="BS24" s="667" t="s">
        <v>129</v>
      </c>
      <c r="BT24" s="667"/>
      <c r="BU24" s="667"/>
      <c r="BV24" s="667"/>
      <c r="BW24" s="667"/>
      <c r="BX24" s="667"/>
      <c r="BY24" s="667"/>
      <c r="BZ24" s="667"/>
      <c r="CA24" s="667"/>
      <c r="CB24" s="668"/>
      <c r="CD24" s="675" t="s">
        <v>292</v>
      </c>
      <c r="CE24" s="676"/>
      <c r="CF24" s="676"/>
      <c r="CG24" s="676"/>
      <c r="CH24" s="676"/>
      <c r="CI24" s="676"/>
      <c r="CJ24" s="676"/>
      <c r="CK24" s="676"/>
      <c r="CL24" s="676"/>
      <c r="CM24" s="676"/>
      <c r="CN24" s="676"/>
      <c r="CO24" s="676"/>
      <c r="CP24" s="676"/>
      <c r="CQ24" s="677"/>
      <c r="CR24" s="655">
        <v>6982852</v>
      </c>
      <c r="CS24" s="656"/>
      <c r="CT24" s="656"/>
      <c r="CU24" s="656"/>
      <c r="CV24" s="656"/>
      <c r="CW24" s="656"/>
      <c r="CX24" s="656"/>
      <c r="CY24" s="657"/>
      <c r="CZ24" s="660">
        <v>35.299999999999997</v>
      </c>
      <c r="DA24" s="661"/>
      <c r="DB24" s="661"/>
      <c r="DC24" s="678"/>
      <c r="DD24" s="700">
        <v>4052713</v>
      </c>
      <c r="DE24" s="656"/>
      <c r="DF24" s="656"/>
      <c r="DG24" s="656"/>
      <c r="DH24" s="656"/>
      <c r="DI24" s="656"/>
      <c r="DJ24" s="656"/>
      <c r="DK24" s="657"/>
      <c r="DL24" s="700">
        <v>3838351</v>
      </c>
      <c r="DM24" s="656"/>
      <c r="DN24" s="656"/>
      <c r="DO24" s="656"/>
      <c r="DP24" s="656"/>
      <c r="DQ24" s="656"/>
      <c r="DR24" s="656"/>
      <c r="DS24" s="656"/>
      <c r="DT24" s="656"/>
      <c r="DU24" s="656"/>
      <c r="DV24" s="657"/>
      <c r="DW24" s="660">
        <v>44.7</v>
      </c>
      <c r="DX24" s="661"/>
      <c r="DY24" s="661"/>
      <c r="DZ24" s="661"/>
      <c r="EA24" s="661"/>
      <c r="EB24" s="661"/>
      <c r="EC24" s="662"/>
    </row>
    <row r="25" spans="2:133" ht="11.25" customHeight="1" x14ac:dyDescent="0.15">
      <c r="B25" s="669" t="s">
        <v>293</v>
      </c>
      <c r="C25" s="670"/>
      <c r="D25" s="670"/>
      <c r="E25" s="670"/>
      <c r="F25" s="670"/>
      <c r="G25" s="670"/>
      <c r="H25" s="670"/>
      <c r="I25" s="670"/>
      <c r="J25" s="670"/>
      <c r="K25" s="670"/>
      <c r="L25" s="670"/>
      <c r="M25" s="670"/>
      <c r="N25" s="670"/>
      <c r="O25" s="670"/>
      <c r="P25" s="670"/>
      <c r="Q25" s="671"/>
      <c r="R25" s="663">
        <v>927051</v>
      </c>
      <c r="S25" s="664"/>
      <c r="T25" s="664"/>
      <c r="U25" s="664"/>
      <c r="V25" s="664"/>
      <c r="W25" s="664"/>
      <c r="X25" s="664"/>
      <c r="Y25" s="665"/>
      <c r="Z25" s="666">
        <v>4.5</v>
      </c>
      <c r="AA25" s="666"/>
      <c r="AB25" s="666"/>
      <c r="AC25" s="666"/>
      <c r="AD25" s="667" t="s">
        <v>129</v>
      </c>
      <c r="AE25" s="667"/>
      <c r="AF25" s="667"/>
      <c r="AG25" s="667"/>
      <c r="AH25" s="667"/>
      <c r="AI25" s="667"/>
      <c r="AJ25" s="667"/>
      <c r="AK25" s="667"/>
      <c r="AL25" s="672" t="s">
        <v>129</v>
      </c>
      <c r="AM25" s="673"/>
      <c r="AN25" s="673"/>
      <c r="AO25" s="674"/>
      <c r="AP25" s="697" t="s">
        <v>294</v>
      </c>
      <c r="AQ25" s="698"/>
      <c r="AR25" s="698"/>
      <c r="AS25" s="698"/>
      <c r="AT25" s="698"/>
      <c r="AU25" s="698"/>
      <c r="AV25" s="698"/>
      <c r="AW25" s="698"/>
      <c r="AX25" s="698"/>
      <c r="AY25" s="698"/>
      <c r="AZ25" s="698"/>
      <c r="BA25" s="698"/>
      <c r="BB25" s="698"/>
      <c r="BC25" s="698"/>
      <c r="BD25" s="698"/>
      <c r="BE25" s="698"/>
      <c r="BF25" s="699"/>
      <c r="BG25" s="663" t="s">
        <v>129</v>
      </c>
      <c r="BH25" s="664"/>
      <c r="BI25" s="664"/>
      <c r="BJ25" s="664"/>
      <c r="BK25" s="664"/>
      <c r="BL25" s="664"/>
      <c r="BM25" s="664"/>
      <c r="BN25" s="665"/>
      <c r="BO25" s="666" t="s">
        <v>129</v>
      </c>
      <c r="BP25" s="666"/>
      <c r="BQ25" s="666"/>
      <c r="BR25" s="666"/>
      <c r="BS25" s="667" t="s">
        <v>129</v>
      </c>
      <c r="BT25" s="667"/>
      <c r="BU25" s="667"/>
      <c r="BV25" s="667"/>
      <c r="BW25" s="667"/>
      <c r="BX25" s="667"/>
      <c r="BY25" s="667"/>
      <c r="BZ25" s="667"/>
      <c r="CA25" s="667"/>
      <c r="CB25" s="668"/>
      <c r="CD25" s="680" t="s">
        <v>295</v>
      </c>
      <c r="CE25" s="681"/>
      <c r="CF25" s="681"/>
      <c r="CG25" s="681"/>
      <c r="CH25" s="681"/>
      <c r="CI25" s="681"/>
      <c r="CJ25" s="681"/>
      <c r="CK25" s="681"/>
      <c r="CL25" s="681"/>
      <c r="CM25" s="681"/>
      <c r="CN25" s="681"/>
      <c r="CO25" s="681"/>
      <c r="CP25" s="681"/>
      <c r="CQ25" s="682"/>
      <c r="CR25" s="663">
        <v>2515280</v>
      </c>
      <c r="CS25" s="704"/>
      <c r="CT25" s="704"/>
      <c r="CU25" s="704"/>
      <c r="CV25" s="704"/>
      <c r="CW25" s="704"/>
      <c r="CX25" s="704"/>
      <c r="CY25" s="705"/>
      <c r="CZ25" s="672">
        <v>12.7</v>
      </c>
      <c r="DA25" s="706"/>
      <c r="DB25" s="706"/>
      <c r="DC25" s="708"/>
      <c r="DD25" s="679">
        <v>2131908</v>
      </c>
      <c r="DE25" s="704"/>
      <c r="DF25" s="704"/>
      <c r="DG25" s="704"/>
      <c r="DH25" s="704"/>
      <c r="DI25" s="704"/>
      <c r="DJ25" s="704"/>
      <c r="DK25" s="705"/>
      <c r="DL25" s="679">
        <v>1921587</v>
      </c>
      <c r="DM25" s="704"/>
      <c r="DN25" s="704"/>
      <c r="DO25" s="704"/>
      <c r="DP25" s="704"/>
      <c r="DQ25" s="704"/>
      <c r="DR25" s="704"/>
      <c r="DS25" s="704"/>
      <c r="DT25" s="704"/>
      <c r="DU25" s="704"/>
      <c r="DV25" s="705"/>
      <c r="DW25" s="672">
        <v>22.4</v>
      </c>
      <c r="DX25" s="706"/>
      <c r="DY25" s="706"/>
      <c r="DZ25" s="706"/>
      <c r="EA25" s="706"/>
      <c r="EB25" s="706"/>
      <c r="EC25" s="707"/>
    </row>
    <row r="26" spans="2:133" ht="11.25" customHeight="1" x14ac:dyDescent="0.15">
      <c r="B26" s="669" t="s">
        <v>296</v>
      </c>
      <c r="C26" s="670"/>
      <c r="D26" s="670"/>
      <c r="E26" s="670"/>
      <c r="F26" s="670"/>
      <c r="G26" s="670"/>
      <c r="H26" s="670"/>
      <c r="I26" s="670"/>
      <c r="J26" s="670"/>
      <c r="K26" s="670"/>
      <c r="L26" s="670"/>
      <c r="M26" s="670"/>
      <c r="N26" s="670"/>
      <c r="O26" s="670"/>
      <c r="P26" s="670"/>
      <c r="Q26" s="671"/>
      <c r="R26" s="663" t="s">
        <v>129</v>
      </c>
      <c r="S26" s="664"/>
      <c r="T26" s="664"/>
      <c r="U26" s="664"/>
      <c r="V26" s="664"/>
      <c r="W26" s="664"/>
      <c r="X26" s="664"/>
      <c r="Y26" s="665"/>
      <c r="Z26" s="666" t="s">
        <v>129</v>
      </c>
      <c r="AA26" s="666"/>
      <c r="AB26" s="666"/>
      <c r="AC26" s="666"/>
      <c r="AD26" s="667" t="s">
        <v>129</v>
      </c>
      <c r="AE26" s="667"/>
      <c r="AF26" s="667"/>
      <c r="AG26" s="667"/>
      <c r="AH26" s="667"/>
      <c r="AI26" s="667"/>
      <c r="AJ26" s="667"/>
      <c r="AK26" s="667"/>
      <c r="AL26" s="672" t="s">
        <v>129</v>
      </c>
      <c r="AM26" s="673"/>
      <c r="AN26" s="673"/>
      <c r="AO26" s="674"/>
      <c r="AP26" s="697" t="s">
        <v>297</v>
      </c>
      <c r="AQ26" s="709"/>
      <c r="AR26" s="709"/>
      <c r="AS26" s="709"/>
      <c r="AT26" s="709"/>
      <c r="AU26" s="709"/>
      <c r="AV26" s="709"/>
      <c r="AW26" s="709"/>
      <c r="AX26" s="709"/>
      <c r="AY26" s="709"/>
      <c r="AZ26" s="709"/>
      <c r="BA26" s="709"/>
      <c r="BB26" s="709"/>
      <c r="BC26" s="709"/>
      <c r="BD26" s="709"/>
      <c r="BE26" s="709"/>
      <c r="BF26" s="699"/>
      <c r="BG26" s="663" t="s">
        <v>129</v>
      </c>
      <c r="BH26" s="664"/>
      <c r="BI26" s="664"/>
      <c r="BJ26" s="664"/>
      <c r="BK26" s="664"/>
      <c r="BL26" s="664"/>
      <c r="BM26" s="664"/>
      <c r="BN26" s="665"/>
      <c r="BO26" s="666" t="s">
        <v>129</v>
      </c>
      <c r="BP26" s="666"/>
      <c r="BQ26" s="666"/>
      <c r="BR26" s="666"/>
      <c r="BS26" s="667" t="s">
        <v>129</v>
      </c>
      <c r="BT26" s="667"/>
      <c r="BU26" s="667"/>
      <c r="BV26" s="667"/>
      <c r="BW26" s="667"/>
      <c r="BX26" s="667"/>
      <c r="BY26" s="667"/>
      <c r="BZ26" s="667"/>
      <c r="CA26" s="667"/>
      <c r="CB26" s="668"/>
      <c r="CD26" s="680" t="s">
        <v>298</v>
      </c>
      <c r="CE26" s="681"/>
      <c r="CF26" s="681"/>
      <c r="CG26" s="681"/>
      <c r="CH26" s="681"/>
      <c r="CI26" s="681"/>
      <c r="CJ26" s="681"/>
      <c r="CK26" s="681"/>
      <c r="CL26" s="681"/>
      <c r="CM26" s="681"/>
      <c r="CN26" s="681"/>
      <c r="CO26" s="681"/>
      <c r="CP26" s="681"/>
      <c r="CQ26" s="682"/>
      <c r="CR26" s="663">
        <v>1510780</v>
      </c>
      <c r="CS26" s="664"/>
      <c r="CT26" s="664"/>
      <c r="CU26" s="664"/>
      <c r="CV26" s="664"/>
      <c r="CW26" s="664"/>
      <c r="CX26" s="664"/>
      <c r="CY26" s="665"/>
      <c r="CZ26" s="672">
        <v>7.6</v>
      </c>
      <c r="DA26" s="706"/>
      <c r="DB26" s="706"/>
      <c r="DC26" s="708"/>
      <c r="DD26" s="679">
        <v>1295830</v>
      </c>
      <c r="DE26" s="664"/>
      <c r="DF26" s="664"/>
      <c r="DG26" s="664"/>
      <c r="DH26" s="664"/>
      <c r="DI26" s="664"/>
      <c r="DJ26" s="664"/>
      <c r="DK26" s="665"/>
      <c r="DL26" s="679" t="s">
        <v>129</v>
      </c>
      <c r="DM26" s="664"/>
      <c r="DN26" s="664"/>
      <c r="DO26" s="664"/>
      <c r="DP26" s="664"/>
      <c r="DQ26" s="664"/>
      <c r="DR26" s="664"/>
      <c r="DS26" s="664"/>
      <c r="DT26" s="664"/>
      <c r="DU26" s="664"/>
      <c r="DV26" s="665"/>
      <c r="DW26" s="672" t="s">
        <v>129</v>
      </c>
      <c r="DX26" s="706"/>
      <c r="DY26" s="706"/>
      <c r="DZ26" s="706"/>
      <c r="EA26" s="706"/>
      <c r="EB26" s="706"/>
      <c r="EC26" s="707"/>
    </row>
    <row r="27" spans="2:133" ht="11.25" customHeight="1" x14ac:dyDescent="0.15">
      <c r="B27" s="669" t="s">
        <v>299</v>
      </c>
      <c r="C27" s="670"/>
      <c r="D27" s="670"/>
      <c r="E27" s="670"/>
      <c r="F27" s="670"/>
      <c r="G27" s="670"/>
      <c r="H27" s="670"/>
      <c r="I27" s="670"/>
      <c r="J27" s="670"/>
      <c r="K27" s="670"/>
      <c r="L27" s="670"/>
      <c r="M27" s="670"/>
      <c r="N27" s="670"/>
      <c r="O27" s="670"/>
      <c r="P27" s="670"/>
      <c r="Q27" s="671"/>
      <c r="R27" s="663">
        <v>9192570</v>
      </c>
      <c r="S27" s="664"/>
      <c r="T27" s="664"/>
      <c r="U27" s="664"/>
      <c r="V27" s="664"/>
      <c r="W27" s="664"/>
      <c r="X27" s="664"/>
      <c r="Y27" s="665"/>
      <c r="Z27" s="666">
        <v>44.8</v>
      </c>
      <c r="AA27" s="666"/>
      <c r="AB27" s="666"/>
      <c r="AC27" s="666"/>
      <c r="AD27" s="667">
        <v>8134477</v>
      </c>
      <c r="AE27" s="667"/>
      <c r="AF27" s="667"/>
      <c r="AG27" s="667"/>
      <c r="AH27" s="667"/>
      <c r="AI27" s="667"/>
      <c r="AJ27" s="667"/>
      <c r="AK27" s="667"/>
      <c r="AL27" s="672">
        <v>99.599998474121094</v>
      </c>
      <c r="AM27" s="673"/>
      <c r="AN27" s="673"/>
      <c r="AO27" s="674"/>
      <c r="AP27" s="669" t="s">
        <v>300</v>
      </c>
      <c r="AQ27" s="670"/>
      <c r="AR27" s="670"/>
      <c r="AS27" s="670"/>
      <c r="AT27" s="670"/>
      <c r="AU27" s="670"/>
      <c r="AV27" s="670"/>
      <c r="AW27" s="670"/>
      <c r="AX27" s="670"/>
      <c r="AY27" s="670"/>
      <c r="AZ27" s="670"/>
      <c r="BA27" s="670"/>
      <c r="BB27" s="670"/>
      <c r="BC27" s="670"/>
      <c r="BD27" s="670"/>
      <c r="BE27" s="670"/>
      <c r="BF27" s="671"/>
      <c r="BG27" s="663">
        <v>3083700</v>
      </c>
      <c r="BH27" s="664"/>
      <c r="BI27" s="664"/>
      <c r="BJ27" s="664"/>
      <c r="BK27" s="664"/>
      <c r="BL27" s="664"/>
      <c r="BM27" s="664"/>
      <c r="BN27" s="665"/>
      <c r="BO27" s="666">
        <v>100</v>
      </c>
      <c r="BP27" s="666"/>
      <c r="BQ27" s="666"/>
      <c r="BR27" s="666"/>
      <c r="BS27" s="667">
        <v>39287</v>
      </c>
      <c r="BT27" s="667"/>
      <c r="BU27" s="667"/>
      <c r="BV27" s="667"/>
      <c r="BW27" s="667"/>
      <c r="BX27" s="667"/>
      <c r="BY27" s="667"/>
      <c r="BZ27" s="667"/>
      <c r="CA27" s="667"/>
      <c r="CB27" s="668"/>
      <c r="CD27" s="680" t="s">
        <v>301</v>
      </c>
      <c r="CE27" s="681"/>
      <c r="CF27" s="681"/>
      <c r="CG27" s="681"/>
      <c r="CH27" s="681"/>
      <c r="CI27" s="681"/>
      <c r="CJ27" s="681"/>
      <c r="CK27" s="681"/>
      <c r="CL27" s="681"/>
      <c r="CM27" s="681"/>
      <c r="CN27" s="681"/>
      <c r="CO27" s="681"/>
      <c r="CP27" s="681"/>
      <c r="CQ27" s="682"/>
      <c r="CR27" s="663">
        <v>3182733</v>
      </c>
      <c r="CS27" s="704"/>
      <c r="CT27" s="704"/>
      <c r="CU27" s="704"/>
      <c r="CV27" s="704"/>
      <c r="CW27" s="704"/>
      <c r="CX27" s="704"/>
      <c r="CY27" s="705"/>
      <c r="CZ27" s="672">
        <v>16.100000000000001</v>
      </c>
      <c r="DA27" s="706"/>
      <c r="DB27" s="706"/>
      <c r="DC27" s="708"/>
      <c r="DD27" s="679">
        <v>698221</v>
      </c>
      <c r="DE27" s="704"/>
      <c r="DF27" s="704"/>
      <c r="DG27" s="704"/>
      <c r="DH27" s="704"/>
      <c r="DI27" s="704"/>
      <c r="DJ27" s="704"/>
      <c r="DK27" s="705"/>
      <c r="DL27" s="679">
        <v>694180</v>
      </c>
      <c r="DM27" s="704"/>
      <c r="DN27" s="704"/>
      <c r="DO27" s="704"/>
      <c r="DP27" s="704"/>
      <c r="DQ27" s="704"/>
      <c r="DR27" s="704"/>
      <c r="DS27" s="704"/>
      <c r="DT27" s="704"/>
      <c r="DU27" s="704"/>
      <c r="DV27" s="705"/>
      <c r="DW27" s="672">
        <v>8.1</v>
      </c>
      <c r="DX27" s="706"/>
      <c r="DY27" s="706"/>
      <c r="DZ27" s="706"/>
      <c r="EA27" s="706"/>
      <c r="EB27" s="706"/>
      <c r="EC27" s="707"/>
    </row>
    <row r="28" spans="2:133" ht="11.25" customHeight="1" x14ac:dyDescent="0.15">
      <c r="B28" s="669" t="s">
        <v>302</v>
      </c>
      <c r="C28" s="670"/>
      <c r="D28" s="670"/>
      <c r="E28" s="670"/>
      <c r="F28" s="670"/>
      <c r="G28" s="670"/>
      <c r="H28" s="670"/>
      <c r="I28" s="670"/>
      <c r="J28" s="670"/>
      <c r="K28" s="670"/>
      <c r="L28" s="670"/>
      <c r="M28" s="670"/>
      <c r="N28" s="670"/>
      <c r="O28" s="670"/>
      <c r="P28" s="670"/>
      <c r="Q28" s="671"/>
      <c r="R28" s="663">
        <v>3769</v>
      </c>
      <c r="S28" s="664"/>
      <c r="T28" s="664"/>
      <c r="U28" s="664"/>
      <c r="V28" s="664"/>
      <c r="W28" s="664"/>
      <c r="X28" s="664"/>
      <c r="Y28" s="665"/>
      <c r="Z28" s="666">
        <v>0</v>
      </c>
      <c r="AA28" s="666"/>
      <c r="AB28" s="666"/>
      <c r="AC28" s="666"/>
      <c r="AD28" s="667">
        <v>3769</v>
      </c>
      <c r="AE28" s="667"/>
      <c r="AF28" s="667"/>
      <c r="AG28" s="667"/>
      <c r="AH28" s="667"/>
      <c r="AI28" s="667"/>
      <c r="AJ28" s="667"/>
      <c r="AK28" s="667"/>
      <c r="AL28" s="672">
        <v>0</v>
      </c>
      <c r="AM28" s="673"/>
      <c r="AN28" s="673"/>
      <c r="AO28" s="674"/>
      <c r="AP28" s="669"/>
      <c r="AQ28" s="670"/>
      <c r="AR28" s="670"/>
      <c r="AS28" s="670"/>
      <c r="AT28" s="670"/>
      <c r="AU28" s="670"/>
      <c r="AV28" s="670"/>
      <c r="AW28" s="670"/>
      <c r="AX28" s="670"/>
      <c r="AY28" s="670"/>
      <c r="AZ28" s="670"/>
      <c r="BA28" s="670"/>
      <c r="BB28" s="670"/>
      <c r="BC28" s="670"/>
      <c r="BD28" s="670"/>
      <c r="BE28" s="670"/>
      <c r="BF28" s="671"/>
      <c r="BG28" s="663"/>
      <c r="BH28" s="664"/>
      <c r="BI28" s="664"/>
      <c r="BJ28" s="664"/>
      <c r="BK28" s="664"/>
      <c r="BL28" s="664"/>
      <c r="BM28" s="664"/>
      <c r="BN28" s="665"/>
      <c r="BO28" s="666"/>
      <c r="BP28" s="666"/>
      <c r="BQ28" s="666"/>
      <c r="BR28" s="666"/>
      <c r="BS28" s="679"/>
      <c r="BT28" s="664"/>
      <c r="BU28" s="664"/>
      <c r="BV28" s="664"/>
      <c r="BW28" s="664"/>
      <c r="BX28" s="664"/>
      <c r="BY28" s="664"/>
      <c r="BZ28" s="664"/>
      <c r="CA28" s="664"/>
      <c r="CB28" s="683"/>
      <c r="CD28" s="680" t="s">
        <v>303</v>
      </c>
      <c r="CE28" s="681"/>
      <c r="CF28" s="681"/>
      <c r="CG28" s="681"/>
      <c r="CH28" s="681"/>
      <c r="CI28" s="681"/>
      <c r="CJ28" s="681"/>
      <c r="CK28" s="681"/>
      <c r="CL28" s="681"/>
      <c r="CM28" s="681"/>
      <c r="CN28" s="681"/>
      <c r="CO28" s="681"/>
      <c r="CP28" s="681"/>
      <c r="CQ28" s="682"/>
      <c r="CR28" s="663">
        <v>1284839</v>
      </c>
      <c r="CS28" s="664"/>
      <c r="CT28" s="664"/>
      <c r="CU28" s="664"/>
      <c r="CV28" s="664"/>
      <c r="CW28" s="664"/>
      <c r="CX28" s="664"/>
      <c r="CY28" s="665"/>
      <c r="CZ28" s="672">
        <v>6.5</v>
      </c>
      <c r="DA28" s="706"/>
      <c r="DB28" s="706"/>
      <c r="DC28" s="708"/>
      <c r="DD28" s="679">
        <v>1222584</v>
      </c>
      <c r="DE28" s="664"/>
      <c r="DF28" s="664"/>
      <c r="DG28" s="664"/>
      <c r="DH28" s="664"/>
      <c r="DI28" s="664"/>
      <c r="DJ28" s="664"/>
      <c r="DK28" s="665"/>
      <c r="DL28" s="679">
        <v>1222584</v>
      </c>
      <c r="DM28" s="664"/>
      <c r="DN28" s="664"/>
      <c r="DO28" s="664"/>
      <c r="DP28" s="664"/>
      <c r="DQ28" s="664"/>
      <c r="DR28" s="664"/>
      <c r="DS28" s="664"/>
      <c r="DT28" s="664"/>
      <c r="DU28" s="664"/>
      <c r="DV28" s="665"/>
      <c r="DW28" s="672">
        <v>14.2</v>
      </c>
      <c r="DX28" s="706"/>
      <c r="DY28" s="706"/>
      <c r="DZ28" s="706"/>
      <c r="EA28" s="706"/>
      <c r="EB28" s="706"/>
      <c r="EC28" s="707"/>
    </row>
    <row r="29" spans="2:133" ht="11.25" customHeight="1" x14ac:dyDescent="0.15">
      <c r="B29" s="669" t="s">
        <v>304</v>
      </c>
      <c r="C29" s="670"/>
      <c r="D29" s="670"/>
      <c r="E29" s="670"/>
      <c r="F29" s="670"/>
      <c r="G29" s="670"/>
      <c r="H29" s="670"/>
      <c r="I29" s="670"/>
      <c r="J29" s="670"/>
      <c r="K29" s="670"/>
      <c r="L29" s="670"/>
      <c r="M29" s="670"/>
      <c r="N29" s="670"/>
      <c r="O29" s="670"/>
      <c r="P29" s="670"/>
      <c r="Q29" s="671"/>
      <c r="R29" s="663">
        <v>70631</v>
      </c>
      <c r="S29" s="664"/>
      <c r="T29" s="664"/>
      <c r="U29" s="664"/>
      <c r="V29" s="664"/>
      <c r="W29" s="664"/>
      <c r="X29" s="664"/>
      <c r="Y29" s="665"/>
      <c r="Z29" s="666">
        <v>0.3</v>
      </c>
      <c r="AA29" s="666"/>
      <c r="AB29" s="666"/>
      <c r="AC29" s="666"/>
      <c r="AD29" s="667" t="s">
        <v>129</v>
      </c>
      <c r="AE29" s="667"/>
      <c r="AF29" s="667"/>
      <c r="AG29" s="667"/>
      <c r="AH29" s="667"/>
      <c r="AI29" s="667"/>
      <c r="AJ29" s="667"/>
      <c r="AK29" s="667"/>
      <c r="AL29" s="672" t="s">
        <v>129</v>
      </c>
      <c r="AM29" s="673"/>
      <c r="AN29" s="673"/>
      <c r="AO29" s="674"/>
      <c r="AP29" s="710"/>
      <c r="AQ29" s="711"/>
      <c r="AR29" s="711"/>
      <c r="AS29" s="711"/>
      <c r="AT29" s="711"/>
      <c r="AU29" s="711"/>
      <c r="AV29" s="711"/>
      <c r="AW29" s="711"/>
      <c r="AX29" s="711"/>
      <c r="AY29" s="711"/>
      <c r="AZ29" s="711"/>
      <c r="BA29" s="711"/>
      <c r="BB29" s="711"/>
      <c r="BC29" s="711"/>
      <c r="BD29" s="711"/>
      <c r="BE29" s="711"/>
      <c r="BF29" s="712"/>
      <c r="BG29" s="663"/>
      <c r="BH29" s="664"/>
      <c r="BI29" s="664"/>
      <c r="BJ29" s="664"/>
      <c r="BK29" s="664"/>
      <c r="BL29" s="664"/>
      <c r="BM29" s="664"/>
      <c r="BN29" s="665"/>
      <c r="BO29" s="666"/>
      <c r="BP29" s="666"/>
      <c r="BQ29" s="666"/>
      <c r="BR29" s="666"/>
      <c r="BS29" s="667"/>
      <c r="BT29" s="667"/>
      <c r="BU29" s="667"/>
      <c r="BV29" s="667"/>
      <c r="BW29" s="667"/>
      <c r="BX29" s="667"/>
      <c r="BY29" s="667"/>
      <c r="BZ29" s="667"/>
      <c r="CA29" s="667"/>
      <c r="CB29" s="668"/>
      <c r="CD29" s="715" t="s">
        <v>305</v>
      </c>
      <c r="CE29" s="716"/>
      <c r="CF29" s="680" t="s">
        <v>70</v>
      </c>
      <c r="CG29" s="681"/>
      <c r="CH29" s="681"/>
      <c r="CI29" s="681"/>
      <c r="CJ29" s="681"/>
      <c r="CK29" s="681"/>
      <c r="CL29" s="681"/>
      <c r="CM29" s="681"/>
      <c r="CN29" s="681"/>
      <c r="CO29" s="681"/>
      <c r="CP29" s="681"/>
      <c r="CQ29" s="682"/>
      <c r="CR29" s="663">
        <v>1283787</v>
      </c>
      <c r="CS29" s="704"/>
      <c r="CT29" s="704"/>
      <c r="CU29" s="704"/>
      <c r="CV29" s="704"/>
      <c r="CW29" s="704"/>
      <c r="CX29" s="704"/>
      <c r="CY29" s="705"/>
      <c r="CZ29" s="672">
        <v>6.5</v>
      </c>
      <c r="DA29" s="706"/>
      <c r="DB29" s="706"/>
      <c r="DC29" s="708"/>
      <c r="DD29" s="679">
        <v>1221532</v>
      </c>
      <c r="DE29" s="704"/>
      <c r="DF29" s="704"/>
      <c r="DG29" s="704"/>
      <c r="DH29" s="704"/>
      <c r="DI29" s="704"/>
      <c r="DJ29" s="704"/>
      <c r="DK29" s="705"/>
      <c r="DL29" s="679">
        <v>1221532</v>
      </c>
      <c r="DM29" s="704"/>
      <c r="DN29" s="704"/>
      <c r="DO29" s="704"/>
      <c r="DP29" s="704"/>
      <c r="DQ29" s="704"/>
      <c r="DR29" s="704"/>
      <c r="DS29" s="704"/>
      <c r="DT29" s="704"/>
      <c r="DU29" s="704"/>
      <c r="DV29" s="705"/>
      <c r="DW29" s="672">
        <v>14.2</v>
      </c>
      <c r="DX29" s="706"/>
      <c r="DY29" s="706"/>
      <c r="DZ29" s="706"/>
      <c r="EA29" s="706"/>
      <c r="EB29" s="706"/>
      <c r="EC29" s="707"/>
    </row>
    <row r="30" spans="2:133" ht="11.25" customHeight="1" x14ac:dyDescent="0.15">
      <c r="B30" s="669" t="s">
        <v>306</v>
      </c>
      <c r="C30" s="670"/>
      <c r="D30" s="670"/>
      <c r="E30" s="670"/>
      <c r="F30" s="670"/>
      <c r="G30" s="670"/>
      <c r="H30" s="670"/>
      <c r="I30" s="670"/>
      <c r="J30" s="670"/>
      <c r="K30" s="670"/>
      <c r="L30" s="670"/>
      <c r="M30" s="670"/>
      <c r="N30" s="670"/>
      <c r="O30" s="670"/>
      <c r="P30" s="670"/>
      <c r="Q30" s="671"/>
      <c r="R30" s="663">
        <v>90366</v>
      </c>
      <c r="S30" s="664"/>
      <c r="T30" s="664"/>
      <c r="U30" s="664"/>
      <c r="V30" s="664"/>
      <c r="W30" s="664"/>
      <c r="X30" s="664"/>
      <c r="Y30" s="665"/>
      <c r="Z30" s="666">
        <v>0.4</v>
      </c>
      <c r="AA30" s="666"/>
      <c r="AB30" s="666"/>
      <c r="AC30" s="666"/>
      <c r="AD30" s="667">
        <v>6735</v>
      </c>
      <c r="AE30" s="667"/>
      <c r="AF30" s="667"/>
      <c r="AG30" s="667"/>
      <c r="AH30" s="667"/>
      <c r="AI30" s="667"/>
      <c r="AJ30" s="667"/>
      <c r="AK30" s="667"/>
      <c r="AL30" s="672">
        <v>0.1</v>
      </c>
      <c r="AM30" s="673"/>
      <c r="AN30" s="673"/>
      <c r="AO30" s="674"/>
      <c r="AP30" s="645" t="s">
        <v>224</v>
      </c>
      <c r="AQ30" s="646"/>
      <c r="AR30" s="646"/>
      <c r="AS30" s="646"/>
      <c r="AT30" s="646"/>
      <c r="AU30" s="646"/>
      <c r="AV30" s="646"/>
      <c r="AW30" s="646"/>
      <c r="AX30" s="646"/>
      <c r="AY30" s="646"/>
      <c r="AZ30" s="646"/>
      <c r="BA30" s="646"/>
      <c r="BB30" s="646"/>
      <c r="BC30" s="646"/>
      <c r="BD30" s="646"/>
      <c r="BE30" s="646"/>
      <c r="BF30" s="647"/>
      <c r="BG30" s="645" t="s">
        <v>307</v>
      </c>
      <c r="BH30" s="713"/>
      <c r="BI30" s="713"/>
      <c r="BJ30" s="713"/>
      <c r="BK30" s="713"/>
      <c r="BL30" s="713"/>
      <c r="BM30" s="713"/>
      <c r="BN30" s="713"/>
      <c r="BO30" s="713"/>
      <c r="BP30" s="713"/>
      <c r="BQ30" s="714"/>
      <c r="BR30" s="645" t="s">
        <v>308</v>
      </c>
      <c r="BS30" s="713"/>
      <c r="BT30" s="713"/>
      <c r="BU30" s="713"/>
      <c r="BV30" s="713"/>
      <c r="BW30" s="713"/>
      <c r="BX30" s="713"/>
      <c r="BY30" s="713"/>
      <c r="BZ30" s="713"/>
      <c r="CA30" s="713"/>
      <c r="CB30" s="714"/>
      <c r="CD30" s="717"/>
      <c r="CE30" s="718"/>
      <c r="CF30" s="680" t="s">
        <v>309</v>
      </c>
      <c r="CG30" s="681"/>
      <c r="CH30" s="681"/>
      <c r="CI30" s="681"/>
      <c r="CJ30" s="681"/>
      <c r="CK30" s="681"/>
      <c r="CL30" s="681"/>
      <c r="CM30" s="681"/>
      <c r="CN30" s="681"/>
      <c r="CO30" s="681"/>
      <c r="CP30" s="681"/>
      <c r="CQ30" s="682"/>
      <c r="CR30" s="663">
        <v>1187422</v>
      </c>
      <c r="CS30" s="664"/>
      <c r="CT30" s="664"/>
      <c r="CU30" s="664"/>
      <c r="CV30" s="664"/>
      <c r="CW30" s="664"/>
      <c r="CX30" s="664"/>
      <c r="CY30" s="665"/>
      <c r="CZ30" s="672">
        <v>6</v>
      </c>
      <c r="DA30" s="706"/>
      <c r="DB30" s="706"/>
      <c r="DC30" s="708"/>
      <c r="DD30" s="679">
        <v>1127247</v>
      </c>
      <c r="DE30" s="664"/>
      <c r="DF30" s="664"/>
      <c r="DG30" s="664"/>
      <c r="DH30" s="664"/>
      <c r="DI30" s="664"/>
      <c r="DJ30" s="664"/>
      <c r="DK30" s="665"/>
      <c r="DL30" s="679">
        <v>1127247</v>
      </c>
      <c r="DM30" s="664"/>
      <c r="DN30" s="664"/>
      <c r="DO30" s="664"/>
      <c r="DP30" s="664"/>
      <c r="DQ30" s="664"/>
      <c r="DR30" s="664"/>
      <c r="DS30" s="664"/>
      <c r="DT30" s="664"/>
      <c r="DU30" s="664"/>
      <c r="DV30" s="665"/>
      <c r="DW30" s="672">
        <v>13.1</v>
      </c>
      <c r="DX30" s="706"/>
      <c r="DY30" s="706"/>
      <c r="DZ30" s="706"/>
      <c r="EA30" s="706"/>
      <c r="EB30" s="706"/>
      <c r="EC30" s="707"/>
    </row>
    <row r="31" spans="2:133" ht="11.25" customHeight="1" x14ac:dyDescent="0.15">
      <c r="B31" s="669" t="s">
        <v>310</v>
      </c>
      <c r="C31" s="670"/>
      <c r="D31" s="670"/>
      <c r="E31" s="670"/>
      <c r="F31" s="670"/>
      <c r="G31" s="670"/>
      <c r="H31" s="670"/>
      <c r="I31" s="670"/>
      <c r="J31" s="670"/>
      <c r="K31" s="670"/>
      <c r="L31" s="670"/>
      <c r="M31" s="670"/>
      <c r="N31" s="670"/>
      <c r="O31" s="670"/>
      <c r="P31" s="670"/>
      <c r="Q31" s="671"/>
      <c r="R31" s="663">
        <v>37350</v>
      </c>
      <c r="S31" s="664"/>
      <c r="T31" s="664"/>
      <c r="U31" s="664"/>
      <c r="V31" s="664"/>
      <c r="W31" s="664"/>
      <c r="X31" s="664"/>
      <c r="Y31" s="665"/>
      <c r="Z31" s="666">
        <v>0.2</v>
      </c>
      <c r="AA31" s="666"/>
      <c r="AB31" s="666"/>
      <c r="AC31" s="666"/>
      <c r="AD31" s="667" t="s">
        <v>129</v>
      </c>
      <c r="AE31" s="667"/>
      <c r="AF31" s="667"/>
      <c r="AG31" s="667"/>
      <c r="AH31" s="667"/>
      <c r="AI31" s="667"/>
      <c r="AJ31" s="667"/>
      <c r="AK31" s="667"/>
      <c r="AL31" s="672" t="s">
        <v>129</v>
      </c>
      <c r="AM31" s="673"/>
      <c r="AN31" s="673"/>
      <c r="AO31" s="674"/>
      <c r="AP31" s="721" t="s">
        <v>311</v>
      </c>
      <c r="AQ31" s="722"/>
      <c r="AR31" s="722"/>
      <c r="AS31" s="722"/>
      <c r="AT31" s="727" t="s">
        <v>312</v>
      </c>
      <c r="AU31" s="360"/>
      <c r="AV31" s="360"/>
      <c r="AW31" s="360"/>
      <c r="AX31" s="652" t="s">
        <v>189</v>
      </c>
      <c r="AY31" s="653"/>
      <c r="AZ31" s="653"/>
      <c r="BA31" s="653"/>
      <c r="BB31" s="653"/>
      <c r="BC31" s="653"/>
      <c r="BD31" s="653"/>
      <c r="BE31" s="653"/>
      <c r="BF31" s="654"/>
      <c r="BG31" s="736">
        <v>99.8</v>
      </c>
      <c r="BH31" s="737"/>
      <c r="BI31" s="737"/>
      <c r="BJ31" s="737"/>
      <c r="BK31" s="737"/>
      <c r="BL31" s="737"/>
      <c r="BM31" s="661">
        <v>99.4</v>
      </c>
      <c r="BN31" s="737"/>
      <c r="BO31" s="737"/>
      <c r="BP31" s="737"/>
      <c r="BQ31" s="738"/>
      <c r="BR31" s="736">
        <v>99.6</v>
      </c>
      <c r="BS31" s="737"/>
      <c r="BT31" s="737"/>
      <c r="BU31" s="737"/>
      <c r="BV31" s="737"/>
      <c r="BW31" s="737"/>
      <c r="BX31" s="661">
        <v>99.2</v>
      </c>
      <c r="BY31" s="737"/>
      <c r="BZ31" s="737"/>
      <c r="CA31" s="737"/>
      <c r="CB31" s="738"/>
      <c r="CD31" s="717"/>
      <c r="CE31" s="718"/>
      <c r="CF31" s="680" t="s">
        <v>313</v>
      </c>
      <c r="CG31" s="681"/>
      <c r="CH31" s="681"/>
      <c r="CI31" s="681"/>
      <c r="CJ31" s="681"/>
      <c r="CK31" s="681"/>
      <c r="CL31" s="681"/>
      <c r="CM31" s="681"/>
      <c r="CN31" s="681"/>
      <c r="CO31" s="681"/>
      <c r="CP31" s="681"/>
      <c r="CQ31" s="682"/>
      <c r="CR31" s="663">
        <v>96365</v>
      </c>
      <c r="CS31" s="704"/>
      <c r="CT31" s="704"/>
      <c r="CU31" s="704"/>
      <c r="CV31" s="704"/>
      <c r="CW31" s="704"/>
      <c r="CX31" s="704"/>
      <c r="CY31" s="705"/>
      <c r="CZ31" s="672">
        <v>0.5</v>
      </c>
      <c r="DA31" s="706"/>
      <c r="DB31" s="706"/>
      <c r="DC31" s="708"/>
      <c r="DD31" s="679">
        <v>94285</v>
      </c>
      <c r="DE31" s="704"/>
      <c r="DF31" s="704"/>
      <c r="DG31" s="704"/>
      <c r="DH31" s="704"/>
      <c r="DI31" s="704"/>
      <c r="DJ31" s="704"/>
      <c r="DK31" s="705"/>
      <c r="DL31" s="679">
        <v>94285</v>
      </c>
      <c r="DM31" s="704"/>
      <c r="DN31" s="704"/>
      <c r="DO31" s="704"/>
      <c r="DP31" s="704"/>
      <c r="DQ31" s="704"/>
      <c r="DR31" s="704"/>
      <c r="DS31" s="704"/>
      <c r="DT31" s="704"/>
      <c r="DU31" s="704"/>
      <c r="DV31" s="705"/>
      <c r="DW31" s="672">
        <v>1.1000000000000001</v>
      </c>
      <c r="DX31" s="706"/>
      <c r="DY31" s="706"/>
      <c r="DZ31" s="706"/>
      <c r="EA31" s="706"/>
      <c r="EB31" s="706"/>
      <c r="EC31" s="707"/>
    </row>
    <row r="32" spans="2:133" ht="11.25" customHeight="1" x14ac:dyDescent="0.15">
      <c r="B32" s="669" t="s">
        <v>314</v>
      </c>
      <c r="C32" s="670"/>
      <c r="D32" s="670"/>
      <c r="E32" s="670"/>
      <c r="F32" s="670"/>
      <c r="G32" s="670"/>
      <c r="H32" s="670"/>
      <c r="I32" s="670"/>
      <c r="J32" s="670"/>
      <c r="K32" s="670"/>
      <c r="L32" s="670"/>
      <c r="M32" s="670"/>
      <c r="N32" s="670"/>
      <c r="O32" s="670"/>
      <c r="P32" s="670"/>
      <c r="Q32" s="671"/>
      <c r="R32" s="663">
        <v>3951228</v>
      </c>
      <c r="S32" s="664"/>
      <c r="T32" s="664"/>
      <c r="U32" s="664"/>
      <c r="V32" s="664"/>
      <c r="W32" s="664"/>
      <c r="X32" s="664"/>
      <c r="Y32" s="665"/>
      <c r="Z32" s="666">
        <v>19.3</v>
      </c>
      <c r="AA32" s="666"/>
      <c r="AB32" s="666"/>
      <c r="AC32" s="666"/>
      <c r="AD32" s="667" t="s">
        <v>129</v>
      </c>
      <c r="AE32" s="667"/>
      <c r="AF32" s="667"/>
      <c r="AG32" s="667"/>
      <c r="AH32" s="667"/>
      <c r="AI32" s="667"/>
      <c r="AJ32" s="667"/>
      <c r="AK32" s="667"/>
      <c r="AL32" s="672" t="s">
        <v>129</v>
      </c>
      <c r="AM32" s="673"/>
      <c r="AN32" s="673"/>
      <c r="AO32" s="674"/>
      <c r="AP32" s="723"/>
      <c r="AQ32" s="724"/>
      <c r="AR32" s="724"/>
      <c r="AS32" s="724"/>
      <c r="AT32" s="728"/>
      <c r="AU32" s="361" t="s">
        <v>315</v>
      </c>
      <c r="AV32" s="361"/>
      <c r="AW32" s="361"/>
      <c r="AX32" s="669" t="s">
        <v>316</v>
      </c>
      <c r="AY32" s="670"/>
      <c r="AZ32" s="670"/>
      <c r="BA32" s="670"/>
      <c r="BB32" s="670"/>
      <c r="BC32" s="670"/>
      <c r="BD32" s="670"/>
      <c r="BE32" s="670"/>
      <c r="BF32" s="671"/>
      <c r="BG32" s="730">
        <v>99.8</v>
      </c>
      <c r="BH32" s="704"/>
      <c r="BI32" s="704"/>
      <c r="BJ32" s="704"/>
      <c r="BK32" s="704"/>
      <c r="BL32" s="704"/>
      <c r="BM32" s="673">
        <v>99.4</v>
      </c>
      <c r="BN32" s="731"/>
      <c r="BO32" s="731"/>
      <c r="BP32" s="731"/>
      <c r="BQ32" s="732"/>
      <c r="BR32" s="730">
        <v>99.7</v>
      </c>
      <c r="BS32" s="704"/>
      <c r="BT32" s="704"/>
      <c r="BU32" s="704"/>
      <c r="BV32" s="704"/>
      <c r="BW32" s="704"/>
      <c r="BX32" s="673">
        <v>99.3</v>
      </c>
      <c r="BY32" s="731"/>
      <c r="BZ32" s="731"/>
      <c r="CA32" s="731"/>
      <c r="CB32" s="732"/>
      <c r="CD32" s="719"/>
      <c r="CE32" s="720"/>
      <c r="CF32" s="680" t="s">
        <v>317</v>
      </c>
      <c r="CG32" s="681"/>
      <c r="CH32" s="681"/>
      <c r="CI32" s="681"/>
      <c r="CJ32" s="681"/>
      <c r="CK32" s="681"/>
      <c r="CL32" s="681"/>
      <c r="CM32" s="681"/>
      <c r="CN32" s="681"/>
      <c r="CO32" s="681"/>
      <c r="CP32" s="681"/>
      <c r="CQ32" s="682"/>
      <c r="CR32" s="663">
        <v>1052</v>
      </c>
      <c r="CS32" s="664"/>
      <c r="CT32" s="664"/>
      <c r="CU32" s="664"/>
      <c r="CV32" s="664"/>
      <c r="CW32" s="664"/>
      <c r="CX32" s="664"/>
      <c r="CY32" s="665"/>
      <c r="CZ32" s="672">
        <v>0</v>
      </c>
      <c r="DA32" s="706"/>
      <c r="DB32" s="706"/>
      <c r="DC32" s="708"/>
      <c r="DD32" s="679">
        <v>1052</v>
      </c>
      <c r="DE32" s="664"/>
      <c r="DF32" s="664"/>
      <c r="DG32" s="664"/>
      <c r="DH32" s="664"/>
      <c r="DI32" s="664"/>
      <c r="DJ32" s="664"/>
      <c r="DK32" s="665"/>
      <c r="DL32" s="679">
        <v>1052</v>
      </c>
      <c r="DM32" s="664"/>
      <c r="DN32" s="664"/>
      <c r="DO32" s="664"/>
      <c r="DP32" s="664"/>
      <c r="DQ32" s="664"/>
      <c r="DR32" s="664"/>
      <c r="DS32" s="664"/>
      <c r="DT32" s="664"/>
      <c r="DU32" s="664"/>
      <c r="DV32" s="665"/>
      <c r="DW32" s="672">
        <v>0</v>
      </c>
      <c r="DX32" s="706"/>
      <c r="DY32" s="706"/>
      <c r="DZ32" s="706"/>
      <c r="EA32" s="706"/>
      <c r="EB32" s="706"/>
      <c r="EC32" s="707"/>
    </row>
    <row r="33" spans="2:133" ht="11.25" customHeight="1" x14ac:dyDescent="0.15">
      <c r="B33" s="694" t="s">
        <v>318</v>
      </c>
      <c r="C33" s="695"/>
      <c r="D33" s="695"/>
      <c r="E33" s="695"/>
      <c r="F33" s="695"/>
      <c r="G33" s="695"/>
      <c r="H33" s="695"/>
      <c r="I33" s="695"/>
      <c r="J33" s="695"/>
      <c r="K33" s="695"/>
      <c r="L33" s="695"/>
      <c r="M33" s="695"/>
      <c r="N33" s="695"/>
      <c r="O33" s="695"/>
      <c r="P33" s="695"/>
      <c r="Q33" s="696"/>
      <c r="R33" s="663" t="s">
        <v>129</v>
      </c>
      <c r="S33" s="664"/>
      <c r="T33" s="664"/>
      <c r="U33" s="664"/>
      <c r="V33" s="664"/>
      <c r="W33" s="664"/>
      <c r="X33" s="664"/>
      <c r="Y33" s="665"/>
      <c r="Z33" s="666" t="s">
        <v>129</v>
      </c>
      <c r="AA33" s="666"/>
      <c r="AB33" s="666"/>
      <c r="AC33" s="666"/>
      <c r="AD33" s="667" t="s">
        <v>129</v>
      </c>
      <c r="AE33" s="667"/>
      <c r="AF33" s="667"/>
      <c r="AG33" s="667"/>
      <c r="AH33" s="667"/>
      <c r="AI33" s="667"/>
      <c r="AJ33" s="667"/>
      <c r="AK33" s="667"/>
      <c r="AL33" s="672" t="s">
        <v>129</v>
      </c>
      <c r="AM33" s="673"/>
      <c r="AN33" s="673"/>
      <c r="AO33" s="674"/>
      <c r="AP33" s="725"/>
      <c r="AQ33" s="726"/>
      <c r="AR33" s="726"/>
      <c r="AS33" s="726"/>
      <c r="AT33" s="729"/>
      <c r="AU33" s="362"/>
      <c r="AV33" s="362"/>
      <c r="AW33" s="362"/>
      <c r="AX33" s="710" t="s">
        <v>319</v>
      </c>
      <c r="AY33" s="711"/>
      <c r="AZ33" s="711"/>
      <c r="BA33" s="711"/>
      <c r="BB33" s="711"/>
      <c r="BC33" s="711"/>
      <c r="BD33" s="711"/>
      <c r="BE33" s="711"/>
      <c r="BF33" s="712"/>
      <c r="BG33" s="739">
        <v>99.8</v>
      </c>
      <c r="BH33" s="734"/>
      <c r="BI33" s="734"/>
      <c r="BJ33" s="734"/>
      <c r="BK33" s="734"/>
      <c r="BL33" s="734"/>
      <c r="BM33" s="733">
        <v>99.4</v>
      </c>
      <c r="BN33" s="734"/>
      <c r="BO33" s="734"/>
      <c r="BP33" s="734"/>
      <c r="BQ33" s="735"/>
      <c r="BR33" s="739">
        <v>99.4</v>
      </c>
      <c r="BS33" s="734"/>
      <c r="BT33" s="734"/>
      <c r="BU33" s="734"/>
      <c r="BV33" s="734"/>
      <c r="BW33" s="734"/>
      <c r="BX33" s="733">
        <v>98.9</v>
      </c>
      <c r="BY33" s="734"/>
      <c r="BZ33" s="734"/>
      <c r="CA33" s="734"/>
      <c r="CB33" s="735"/>
      <c r="CD33" s="680" t="s">
        <v>320</v>
      </c>
      <c r="CE33" s="681"/>
      <c r="CF33" s="681"/>
      <c r="CG33" s="681"/>
      <c r="CH33" s="681"/>
      <c r="CI33" s="681"/>
      <c r="CJ33" s="681"/>
      <c r="CK33" s="681"/>
      <c r="CL33" s="681"/>
      <c r="CM33" s="681"/>
      <c r="CN33" s="681"/>
      <c r="CO33" s="681"/>
      <c r="CP33" s="681"/>
      <c r="CQ33" s="682"/>
      <c r="CR33" s="663">
        <v>9992075</v>
      </c>
      <c r="CS33" s="704"/>
      <c r="CT33" s="704"/>
      <c r="CU33" s="704"/>
      <c r="CV33" s="704"/>
      <c r="CW33" s="704"/>
      <c r="CX33" s="704"/>
      <c r="CY33" s="705"/>
      <c r="CZ33" s="672">
        <v>50.5</v>
      </c>
      <c r="DA33" s="706"/>
      <c r="DB33" s="706"/>
      <c r="DC33" s="708"/>
      <c r="DD33" s="679">
        <v>5673230</v>
      </c>
      <c r="DE33" s="704"/>
      <c r="DF33" s="704"/>
      <c r="DG33" s="704"/>
      <c r="DH33" s="704"/>
      <c r="DI33" s="704"/>
      <c r="DJ33" s="704"/>
      <c r="DK33" s="705"/>
      <c r="DL33" s="679">
        <v>3368032</v>
      </c>
      <c r="DM33" s="704"/>
      <c r="DN33" s="704"/>
      <c r="DO33" s="704"/>
      <c r="DP33" s="704"/>
      <c r="DQ33" s="704"/>
      <c r="DR33" s="704"/>
      <c r="DS33" s="704"/>
      <c r="DT33" s="704"/>
      <c r="DU33" s="704"/>
      <c r="DV33" s="705"/>
      <c r="DW33" s="672">
        <v>39.299999999999997</v>
      </c>
      <c r="DX33" s="706"/>
      <c r="DY33" s="706"/>
      <c r="DZ33" s="706"/>
      <c r="EA33" s="706"/>
      <c r="EB33" s="706"/>
      <c r="EC33" s="707"/>
    </row>
    <row r="34" spans="2:133" ht="11.25" customHeight="1" x14ac:dyDescent="0.15">
      <c r="B34" s="669" t="s">
        <v>321</v>
      </c>
      <c r="C34" s="670"/>
      <c r="D34" s="670"/>
      <c r="E34" s="670"/>
      <c r="F34" s="670"/>
      <c r="G34" s="670"/>
      <c r="H34" s="670"/>
      <c r="I34" s="670"/>
      <c r="J34" s="670"/>
      <c r="K34" s="670"/>
      <c r="L34" s="670"/>
      <c r="M34" s="670"/>
      <c r="N34" s="670"/>
      <c r="O34" s="670"/>
      <c r="P34" s="670"/>
      <c r="Q34" s="671"/>
      <c r="R34" s="663">
        <v>1003855</v>
      </c>
      <c r="S34" s="664"/>
      <c r="T34" s="664"/>
      <c r="U34" s="664"/>
      <c r="V34" s="664"/>
      <c r="W34" s="664"/>
      <c r="X34" s="664"/>
      <c r="Y34" s="665"/>
      <c r="Z34" s="666">
        <v>4.9000000000000004</v>
      </c>
      <c r="AA34" s="666"/>
      <c r="AB34" s="666"/>
      <c r="AC34" s="666"/>
      <c r="AD34" s="667" t="s">
        <v>129</v>
      </c>
      <c r="AE34" s="667"/>
      <c r="AF34" s="667"/>
      <c r="AG34" s="667"/>
      <c r="AH34" s="667"/>
      <c r="AI34" s="667"/>
      <c r="AJ34" s="667"/>
      <c r="AK34" s="667"/>
      <c r="AL34" s="672" t="s">
        <v>129</v>
      </c>
      <c r="AM34" s="673"/>
      <c r="AN34" s="673"/>
      <c r="AO34" s="67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322</v>
      </c>
      <c r="CE34" s="681"/>
      <c r="CF34" s="681"/>
      <c r="CG34" s="681"/>
      <c r="CH34" s="681"/>
      <c r="CI34" s="681"/>
      <c r="CJ34" s="681"/>
      <c r="CK34" s="681"/>
      <c r="CL34" s="681"/>
      <c r="CM34" s="681"/>
      <c r="CN34" s="681"/>
      <c r="CO34" s="681"/>
      <c r="CP34" s="681"/>
      <c r="CQ34" s="682"/>
      <c r="CR34" s="663">
        <v>2738286</v>
      </c>
      <c r="CS34" s="664"/>
      <c r="CT34" s="664"/>
      <c r="CU34" s="664"/>
      <c r="CV34" s="664"/>
      <c r="CW34" s="664"/>
      <c r="CX34" s="664"/>
      <c r="CY34" s="665"/>
      <c r="CZ34" s="672">
        <v>13.8</v>
      </c>
      <c r="DA34" s="706"/>
      <c r="DB34" s="706"/>
      <c r="DC34" s="708"/>
      <c r="DD34" s="679">
        <v>1332713</v>
      </c>
      <c r="DE34" s="664"/>
      <c r="DF34" s="664"/>
      <c r="DG34" s="664"/>
      <c r="DH34" s="664"/>
      <c r="DI34" s="664"/>
      <c r="DJ34" s="664"/>
      <c r="DK34" s="665"/>
      <c r="DL34" s="679">
        <v>751891</v>
      </c>
      <c r="DM34" s="664"/>
      <c r="DN34" s="664"/>
      <c r="DO34" s="664"/>
      <c r="DP34" s="664"/>
      <c r="DQ34" s="664"/>
      <c r="DR34" s="664"/>
      <c r="DS34" s="664"/>
      <c r="DT34" s="664"/>
      <c r="DU34" s="664"/>
      <c r="DV34" s="665"/>
      <c r="DW34" s="672">
        <v>8.8000000000000007</v>
      </c>
      <c r="DX34" s="706"/>
      <c r="DY34" s="706"/>
      <c r="DZ34" s="706"/>
      <c r="EA34" s="706"/>
      <c r="EB34" s="706"/>
      <c r="EC34" s="707"/>
    </row>
    <row r="35" spans="2:133" ht="11.25" customHeight="1" x14ac:dyDescent="0.15">
      <c r="B35" s="669" t="s">
        <v>323</v>
      </c>
      <c r="C35" s="670"/>
      <c r="D35" s="670"/>
      <c r="E35" s="670"/>
      <c r="F35" s="670"/>
      <c r="G35" s="670"/>
      <c r="H35" s="670"/>
      <c r="I35" s="670"/>
      <c r="J35" s="670"/>
      <c r="K35" s="670"/>
      <c r="L35" s="670"/>
      <c r="M35" s="670"/>
      <c r="N35" s="670"/>
      <c r="O35" s="670"/>
      <c r="P35" s="670"/>
      <c r="Q35" s="671"/>
      <c r="R35" s="663">
        <v>24757</v>
      </c>
      <c r="S35" s="664"/>
      <c r="T35" s="664"/>
      <c r="U35" s="664"/>
      <c r="V35" s="664"/>
      <c r="W35" s="664"/>
      <c r="X35" s="664"/>
      <c r="Y35" s="665"/>
      <c r="Z35" s="666">
        <v>0.1</v>
      </c>
      <c r="AA35" s="666"/>
      <c r="AB35" s="666"/>
      <c r="AC35" s="666"/>
      <c r="AD35" s="667">
        <v>19685</v>
      </c>
      <c r="AE35" s="667"/>
      <c r="AF35" s="667"/>
      <c r="AG35" s="667"/>
      <c r="AH35" s="667"/>
      <c r="AI35" s="667"/>
      <c r="AJ35" s="667"/>
      <c r="AK35" s="667"/>
      <c r="AL35" s="672">
        <v>0.2</v>
      </c>
      <c r="AM35" s="673"/>
      <c r="AN35" s="673"/>
      <c r="AO35" s="674"/>
      <c r="AP35" s="218"/>
      <c r="AQ35" s="645" t="s">
        <v>324</v>
      </c>
      <c r="AR35" s="646"/>
      <c r="AS35" s="646"/>
      <c r="AT35" s="646"/>
      <c r="AU35" s="646"/>
      <c r="AV35" s="646"/>
      <c r="AW35" s="646"/>
      <c r="AX35" s="646"/>
      <c r="AY35" s="646"/>
      <c r="AZ35" s="646"/>
      <c r="BA35" s="646"/>
      <c r="BB35" s="646"/>
      <c r="BC35" s="646"/>
      <c r="BD35" s="646"/>
      <c r="BE35" s="646"/>
      <c r="BF35" s="647"/>
      <c r="BG35" s="645" t="s">
        <v>325</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0" t="s">
        <v>326</v>
      </c>
      <c r="CE35" s="681"/>
      <c r="CF35" s="681"/>
      <c r="CG35" s="681"/>
      <c r="CH35" s="681"/>
      <c r="CI35" s="681"/>
      <c r="CJ35" s="681"/>
      <c r="CK35" s="681"/>
      <c r="CL35" s="681"/>
      <c r="CM35" s="681"/>
      <c r="CN35" s="681"/>
      <c r="CO35" s="681"/>
      <c r="CP35" s="681"/>
      <c r="CQ35" s="682"/>
      <c r="CR35" s="663">
        <v>583416</v>
      </c>
      <c r="CS35" s="704"/>
      <c r="CT35" s="704"/>
      <c r="CU35" s="704"/>
      <c r="CV35" s="704"/>
      <c r="CW35" s="704"/>
      <c r="CX35" s="704"/>
      <c r="CY35" s="705"/>
      <c r="CZ35" s="672">
        <v>2.9</v>
      </c>
      <c r="DA35" s="706"/>
      <c r="DB35" s="706"/>
      <c r="DC35" s="708"/>
      <c r="DD35" s="679">
        <v>282679</v>
      </c>
      <c r="DE35" s="704"/>
      <c r="DF35" s="704"/>
      <c r="DG35" s="704"/>
      <c r="DH35" s="704"/>
      <c r="DI35" s="704"/>
      <c r="DJ35" s="704"/>
      <c r="DK35" s="705"/>
      <c r="DL35" s="679">
        <v>234319</v>
      </c>
      <c r="DM35" s="704"/>
      <c r="DN35" s="704"/>
      <c r="DO35" s="704"/>
      <c r="DP35" s="704"/>
      <c r="DQ35" s="704"/>
      <c r="DR35" s="704"/>
      <c r="DS35" s="704"/>
      <c r="DT35" s="704"/>
      <c r="DU35" s="704"/>
      <c r="DV35" s="705"/>
      <c r="DW35" s="672">
        <v>2.7</v>
      </c>
      <c r="DX35" s="706"/>
      <c r="DY35" s="706"/>
      <c r="DZ35" s="706"/>
      <c r="EA35" s="706"/>
      <c r="EB35" s="706"/>
      <c r="EC35" s="707"/>
    </row>
    <row r="36" spans="2:133" ht="11.25" customHeight="1" x14ac:dyDescent="0.15">
      <c r="B36" s="669" t="s">
        <v>327</v>
      </c>
      <c r="C36" s="670"/>
      <c r="D36" s="670"/>
      <c r="E36" s="670"/>
      <c r="F36" s="670"/>
      <c r="G36" s="670"/>
      <c r="H36" s="670"/>
      <c r="I36" s="670"/>
      <c r="J36" s="670"/>
      <c r="K36" s="670"/>
      <c r="L36" s="670"/>
      <c r="M36" s="670"/>
      <c r="N36" s="670"/>
      <c r="O36" s="670"/>
      <c r="P36" s="670"/>
      <c r="Q36" s="671"/>
      <c r="R36" s="663">
        <v>1400437</v>
      </c>
      <c r="S36" s="664"/>
      <c r="T36" s="664"/>
      <c r="U36" s="664"/>
      <c r="V36" s="664"/>
      <c r="W36" s="664"/>
      <c r="X36" s="664"/>
      <c r="Y36" s="665"/>
      <c r="Z36" s="666">
        <v>6.8</v>
      </c>
      <c r="AA36" s="666"/>
      <c r="AB36" s="666"/>
      <c r="AC36" s="666"/>
      <c r="AD36" s="667" t="s">
        <v>129</v>
      </c>
      <c r="AE36" s="667"/>
      <c r="AF36" s="667"/>
      <c r="AG36" s="667"/>
      <c r="AH36" s="667"/>
      <c r="AI36" s="667"/>
      <c r="AJ36" s="667"/>
      <c r="AK36" s="667"/>
      <c r="AL36" s="672" t="s">
        <v>129</v>
      </c>
      <c r="AM36" s="673"/>
      <c r="AN36" s="673"/>
      <c r="AO36" s="674"/>
      <c r="AP36" s="218"/>
      <c r="AQ36" s="744" t="s">
        <v>328</v>
      </c>
      <c r="AR36" s="745"/>
      <c r="AS36" s="745"/>
      <c r="AT36" s="745"/>
      <c r="AU36" s="745"/>
      <c r="AV36" s="745"/>
      <c r="AW36" s="745"/>
      <c r="AX36" s="745"/>
      <c r="AY36" s="746"/>
      <c r="AZ36" s="655">
        <v>2049725</v>
      </c>
      <c r="BA36" s="656"/>
      <c r="BB36" s="656"/>
      <c r="BC36" s="656"/>
      <c r="BD36" s="656"/>
      <c r="BE36" s="656"/>
      <c r="BF36" s="740"/>
      <c r="BG36" s="675" t="s">
        <v>329</v>
      </c>
      <c r="BH36" s="676"/>
      <c r="BI36" s="676"/>
      <c r="BJ36" s="676"/>
      <c r="BK36" s="676"/>
      <c r="BL36" s="676"/>
      <c r="BM36" s="676"/>
      <c r="BN36" s="676"/>
      <c r="BO36" s="676"/>
      <c r="BP36" s="676"/>
      <c r="BQ36" s="676"/>
      <c r="BR36" s="676"/>
      <c r="BS36" s="676"/>
      <c r="BT36" s="676"/>
      <c r="BU36" s="677"/>
      <c r="BV36" s="655">
        <v>312576</v>
      </c>
      <c r="BW36" s="656"/>
      <c r="BX36" s="656"/>
      <c r="BY36" s="656"/>
      <c r="BZ36" s="656"/>
      <c r="CA36" s="656"/>
      <c r="CB36" s="740"/>
      <c r="CD36" s="680" t="s">
        <v>330</v>
      </c>
      <c r="CE36" s="681"/>
      <c r="CF36" s="681"/>
      <c r="CG36" s="681"/>
      <c r="CH36" s="681"/>
      <c r="CI36" s="681"/>
      <c r="CJ36" s="681"/>
      <c r="CK36" s="681"/>
      <c r="CL36" s="681"/>
      <c r="CM36" s="681"/>
      <c r="CN36" s="681"/>
      <c r="CO36" s="681"/>
      <c r="CP36" s="681"/>
      <c r="CQ36" s="682"/>
      <c r="CR36" s="663">
        <v>3365684</v>
      </c>
      <c r="CS36" s="664"/>
      <c r="CT36" s="664"/>
      <c r="CU36" s="664"/>
      <c r="CV36" s="664"/>
      <c r="CW36" s="664"/>
      <c r="CX36" s="664"/>
      <c r="CY36" s="665"/>
      <c r="CZ36" s="672">
        <v>17</v>
      </c>
      <c r="DA36" s="706"/>
      <c r="DB36" s="706"/>
      <c r="DC36" s="708"/>
      <c r="DD36" s="679">
        <v>2397531</v>
      </c>
      <c r="DE36" s="664"/>
      <c r="DF36" s="664"/>
      <c r="DG36" s="664"/>
      <c r="DH36" s="664"/>
      <c r="DI36" s="664"/>
      <c r="DJ36" s="664"/>
      <c r="DK36" s="665"/>
      <c r="DL36" s="679">
        <v>1486277</v>
      </c>
      <c r="DM36" s="664"/>
      <c r="DN36" s="664"/>
      <c r="DO36" s="664"/>
      <c r="DP36" s="664"/>
      <c r="DQ36" s="664"/>
      <c r="DR36" s="664"/>
      <c r="DS36" s="664"/>
      <c r="DT36" s="664"/>
      <c r="DU36" s="664"/>
      <c r="DV36" s="665"/>
      <c r="DW36" s="672">
        <v>17.3</v>
      </c>
      <c r="DX36" s="706"/>
      <c r="DY36" s="706"/>
      <c r="DZ36" s="706"/>
      <c r="EA36" s="706"/>
      <c r="EB36" s="706"/>
      <c r="EC36" s="707"/>
    </row>
    <row r="37" spans="2:133" ht="11.25" customHeight="1" x14ac:dyDescent="0.15">
      <c r="B37" s="669" t="s">
        <v>331</v>
      </c>
      <c r="C37" s="670"/>
      <c r="D37" s="670"/>
      <c r="E37" s="670"/>
      <c r="F37" s="670"/>
      <c r="G37" s="670"/>
      <c r="H37" s="670"/>
      <c r="I37" s="670"/>
      <c r="J37" s="670"/>
      <c r="K37" s="670"/>
      <c r="L37" s="670"/>
      <c r="M37" s="670"/>
      <c r="N37" s="670"/>
      <c r="O37" s="670"/>
      <c r="P37" s="670"/>
      <c r="Q37" s="671"/>
      <c r="R37" s="663">
        <v>1885283</v>
      </c>
      <c r="S37" s="664"/>
      <c r="T37" s="664"/>
      <c r="U37" s="664"/>
      <c r="V37" s="664"/>
      <c r="W37" s="664"/>
      <c r="X37" s="664"/>
      <c r="Y37" s="665"/>
      <c r="Z37" s="666">
        <v>9.1999999999999993</v>
      </c>
      <c r="AA37" s="666"/>
      <c r="AB37" s="666"/>
      <c r="AC37" s="666"/>
      <c r="AD37" s="667" t="s">
        <v>129</v>
      </c>
      <c r="AE37" s="667"/>
      <c r="AF37" s="667"/>
      <c r="AG37" s="667"/>
      <c r="AH37" s="667"/>
      <c r="AI37" s="667"/>
      <c r="AJ37" s="667"/>
      <c r="AK37" s="667"/>
      <c r="AL37" s="672" t="s">
        <v>129</v>
      </c>
      <c r="AM37" s="673"/>
      <c r="AN37" s="673"/>
      <c r="AO37" s="674"/>
      <c r="AQ37" s="741" t="s">
        <v>332</v>
      </c>
      <c r="AR37" s="742"/>
      <c r="AS37" s="742"/>
      <c r="AT37" s="742"/>
      <c r="AU37" s="742"/>
      <c r="AV37" s="742"/>
      <c r="AW37" s="742"/>
      <c r="AX37" s="742"/>
      <c r="AY37" s="743"/>
      <c r="AZ37" s="663">
        <v>506135</v>
      </c>
      <c r="BA37" s="664"/>
      <c r="BB37" s="664"/>
      <c r="BC37" s="664"/>
      <c r="BD37" s="704"/>
      <c r="BE37" s="704"/>
      <c r="BF37" s="732"/>
      <c r="BG37" s="680" t="s">
        <v>333</v>
      </c>
      <c r="BH37" s="681"/>
      <c r="BI37" s="681"/>
      <c r="BJ37" s="681"/>
      <c r="BK37" s="681"/>
      <c r="BL37" s="681"/>
      <c r="BM37" s="681"/>
      <c r="BN37" s="681"/>
      <c r="BO37" s="681"/>
      <c r="BP37" s="681"/>
      <c r="BQ37" s="681"/>
      <c r="BR37" s="681"/>
      <c r="BS37" s="681"/>
      <c r="BT37" s="681"/>
      <c r="BU37" s="682"/>
      <c r="BV37" s="663">
        <v>303333</v>
      </c>
      <c r="BW37" s="664"/>
      <c r="BX37" s="664"/>
      <c r="BY37" s="664"/>
      <c r="BZ37" s="664"/>
      <c r="CA37" s="664"/>
      <c r="CB37" s="683"/>
      <c r="CD37" s="680" t="s">
        <v>334</v>
      </c>
      <c r="CE37" s="681"/>
      <c r="CF37" s="681"/>
      <c r="CG37" s="681"/>
      <c r="CH37" s="681"/>
      <c r="CI37" s="681"/>
      <c r="CJ37" s="681"/>
      <c r="CK37" s="681"/>
      <c r="CL37" s="681"/>
      <c r="CM37" s="681"/>
      <c r="CN37" s="681"/>
      <c r="CO37" s="681"/>
      <c r="CP37" s="681"/>
      <c r="CQ37" s="682"/>
      <c r="CR37" s="663">
        <v>834264</v>
      </c>
      <c r="CS37" s="704"/>
      <c r="CT37" s="704"/>
      <c r="CU37" s="704"/>
      <c r="CV37" s="704"/>
      <c r="CW37" s="704"/>
      <c r="CX37" s="704"/>
      <c r="CY37" s="705"/>
      <c r="CZ37" s="672">
        <v>4.2</v>
      </c>
      <c r="DA37" s="706"/>
      <c r="DB37" s="706"/>
      <c r="DC37" s="708"/>
      <c r="DD37" s="679">
        <v>766124</v>
      </c>
      <c r="DE37" s="704"/>
      <c r="DF37" s="704"/>
      <c r="DG37" s="704"/>
      <c r="DH37" s="704"/>
      <c r="DI37" s="704"/>
      <c r="DJ37" s="704"/>
      <c r="DK37" s="705"/>
      <c r="DL37" s="679">
        <v>728341</v>
      </c>
      <c r="DM37" s="704"/>
      <c r="DN37" s="704"/>
      <c r="DO37" s="704"/>
      <c r="DP37" s="704"/>
      <c r="DQ37" s="704"/>
      <c r="DR37" s="704"/>
      <c r="DS37" s="704"/>
      <c r="DT37" s="704"/>
      <c r="DU37" s="704"/>
      <c r="DV37" s="705"/>
      <c r="DW37" s="672">
        <v>8.5</v>
      </c>
      <c r="DX37" s="706"/>
      <c r="DY37" s="706"/>
      <c r="DZ37" s="706"/>
      <c r="EA37" s="706"/>
      <c r="EB37" s="706"/>
      <c r="EC37" s="707"/>
    </row>
    <row r="38" spans="2:133" ht="11.25" customHeight="1" x14ac:dyDescent="0.15">
      <c r="B38" s="669" t="s">
        <v>335</v>
      </c>
      <c r="C38" s="670"/>
      <c r="D38" s="670"/>
      <c r="E38" s="670"/>
      <c r="F38" s="670"/>
      <c r="G38" s="670"/>
      <c r="H38" s="670"/>
      <c r="I38" s="670"/>
      <c r="J38" s="670"/>
      <c r="K38" s="670"/>
      <c r="L38" s="670"/>
      <c r="M38" s="670"/>
      <c r="N38" s="670"/>
      <c r="O38" s="670"/>
      <c r="P38" s="670"/>
      <c r="Q38" s="671"/>
      <c r="R38" s="663">
        <v>533909</v>
      </c>
      <c r="S38" s="664"/>
      <c r="T38" s="664"/>
      <c r="U38" s="664"/>
      <c r="V38" s="664"/>
      <c r="W38" s="664"/>
      <c r="X38" s="664"/>
      <c r="Y38" s="665"/>
      <c r="Z38" s="666">
        <v>2.6</v>
      </c>
      <c r="AA38" s="666"/>
      <c r="AB38" s="666"/>
      <c r="AC38" s="666"/>
      <c r="AD38" s="667" t="s">
        <v>129</v>
      </c>
      <c r="AE38" s="667"/>
      <c r="AF38" s="667"/>
      <c r="AG38" s="667"/>
      <c r="AH38" s="667"/>
      <c r="AI38" s="667"/>
      <c r="AJ38" s="667"/>
      <c r="AK38" s="667"/>
      <c r="AL38" s="672" t="s">
        <v>129</v>
      </c>
      <c r="AM38" s="673"/>
      <c r="AN38" s="673"/>
      <c r="AO38" s="674"/>
      <c r="AQ38" s="741" t="s">
        <v>336</v>
      </c>
      <c r="AR38" s="742"/>
      <c r="AS38" s="742"/>
      <c r="AT38" s="742"/>
      <c r="AU38" s="742"/>
      <c r="AV38" s="742"/>
      <c r="AW38" s="742"/>
      <c r="AX38" s="742"/>
      <c r="AY38" s="743"/>
      <c r="AZ38" s="663">
        <v>446817</v>
      </c>
      <c r="BA38" s="664"/>
      <c r="BB38" s="664"/>
      <c r="BC38" s="664"/>
      <c r="BD38" s="704"/>
      <c r="BE38" s="704"/>
      <c r="BF38" s="732"/>
      <c r="BG38" s="680" t="s">
        <v>337</v>
      </c>
      <c r="BH38" s="681"/>
      <c r="BI38" s="681"/>
      <c r="BJ38" s="681"/>
      <c r="BK38" s="681"/>
      <c r="BL38" s="681"/>
      <c r="BM38" s="681"/>
      <c r="BN38" s="681"/>
      <c r="BO38" s="681"/>
      <c r="BP38" s="681"/>
      <c r="BQ38" s="681"/>
      <c r="BR38" s="681"/>
      <c r="BS38" s="681"/>
      <c r="BT38" s="681"/>
      <c r="BU38" s="682"/>
      <c r="BV38" s="663">
        <v>2998</v>
      </c>
      <c r="BW38" s="664"/>
      <c r="BX38" s="664"/>
      <c r="BY38" s="664"/>
      <c r="BZ38" s="664"/>
      <c r="CA38" s="664"/>
      <c r="CB38" s="683"/>
      <c r="CD38" s="680" t="s">
        <v>338</v>
      </c>
      <c r="CE38" s="681"/>
      <c r="CF38" s="681"/>
      <c r="CG38" s="681"/>
      <c r="CH38" s="681"/>
      <c r="CI38" s="681"/>
      <c r="CJ38" s="681"/>
      <c r="CK38" s="681"/>
      <c r="CL38" s="681"/>
      <c r="CM38" s="681"/>
      <c r="CN38" s="681"/>
      <c r="CO38" s="681"/>
      <c r="CP38" s="681"/>
      <c r="CQ38" s="682"/>
      <c r="CR38" s="663">
        <v>1094147</v>
      </c>
      <c r="CS38" s="664"/>
      <c r="CT38" s="664"/>
      <c r="CU38" s="664"/>
      <c r="CV38" s="664"/>
      <c r="CW38" s="664"/>
      <c r="CX38" s="664"/>
      <c r="CY38" s="665"/>
      <c r="CZ38" s="672">
        <v>5.5</v>
      </c>
      <c r="DA38" s="706"/>
      <c r="DB38" s="706"/>
      <c r="DC38" s="708"/>
      <c r="DD38" s="679">
        <v>912900</v>
      </c>
      <c r="DE38" s="664"/>
      <c r="DF38" s="664"/>
      <c r="DG38" s="664"/>
      <c r="DH38" s="664"/>
      <c r="DI38" s="664"/>
      <c r="DJ38" s="664"/>
      <c r="DK38" s="665"/>
      <c r="DL38" s="679">
        <v>895545</v>
      </c>
      <c r="DM38" s="664"/>
      <c r="DN38" s="664"/>
      <c r="DO38" s="664"/>
      <c r="DP38" s="664"/>
      <c r="DQ38" s="664"/>
      <c r="DR38" s="664"/>
      <c r="DS38" s="664"/>
      <c r="DT38" s="664"/>
      <c r="DU38" s="664"/>
      <c r="DV38" s="665"/>
      <c r="DW38" s="672">
        <v>10.4</v>
      </c>
      <c r="DX38" s="706"/>
      <c r="DY38" s="706"/>
      <c r="DZ38" s="706"/>
      <c r="EA38" s="706"/>
      <c r="EB38" s="706"/>
      <c r="EC38" s="707"/>
    </row>
    <row r="39" spans="2:133" ht="11.25" customHeight="1" x14ac:dyDescent="0.15">
      <c r="B39" s="669" t="s">
        <v>339</v>
      </c>
      <c r="C39" s="670"/>
      <c r="D39" s="670"/>
      <c r="E39" s="670"/>
      <c r="F39" s="670"/>
      <c r="G39" s="670"/>
      <c r="H39" s="670"/>
      <c r="I39" s="670"/>
      <c r="J39" s="670"/>
      <c r="K39" s="670"/>
      <c r="L39" s="670"/>
      <c r="M39" s="670"/>
      <c r="N39" s="670"/>
      <c r="O39" s="670"/>
      <c r="P39" s="670"/>
      <c r="Q39" s="671"/>
      <c r="R39" s="663">
        <v>361396</v>
      </c>
      <c r="S39" s="664"/>
      <c r="T39" s="664"/>
      <c r="U39" s="664"/>
      <c r="V39" s="664"/>
      <c r="W39" s="664"/>
      <c r="X39" s="664"/>
      <c r="Y39" s="665"/>
      <c r="Z39" s="666">
        <v>1.8</v>
      </c>
      <c r="AA39" s="666"/>
      <c r="AB39" s="666"/>
      <c r="AC39" s="666"/>
      <c r="AD39" s="667">
        <v>5935</v>
      </c>
      <c r="AE39" s="667"/>
      <c r="AF39" s="667"/>
      <c r="AG39" s="667"/>
      <c r="AH39" s="667"/>
      <c r="AI39" s="667"/>
      <c r="AJ39" s="667"/>
      <c r="AK39" s="667"/>
      <c r="AL39" s="672">
        <v>0.1</v>
      </c>
      <c r="AM39" s="673"/>
      <c r="AN39" s="673"/>
      <c r="AO39" s="674"/>
      <c r="AQ39" s="741" t="s">
        <v>340</v>
      </c>
      <c r="AR39" s="742"/>
      <c r="AS39" s="742"/>
      <c r="AT39" s="742"/>
      <c r="AU39" s="742"/>
      <c r="AV39" s="742"/>
      <c r="AW39" s="742"/>
      <c r="AX39" s="742"/>
      <c r="AY39" s="743"/>
      <c r="AZ39" s="663">
        <v>2626</v>
      </c>
      <c r="BA39" s="664"/>
      <c r="BB39" s="664"/>
      <c r="BC39" s="664"/>
      <c r="BD39" s="704"/>
      <c r="BE39" s="704"/>
      <c r="BF39" s="732"/>
      <c r="BG39" s="680" t="s">
        <v>341</v>
      </c>
      <c r="BH39" s="681"/>
      <c r="BI39" s="681"/>
      <c r="BJ39" s="681"/>
      <c r="BK39" s="681"/>
      <c r="BL39" s="681"/>
      <c r="BM39" s="681"/>
      <c r="BN39" s="681"/>
      <c r="BO39" s="681"/>
      <c r="BP39" s="681"/>
      <c r="BQ39" s="681"/>
      <c r="BR39" s="681"/>
      <c r="BS39" s="681"/>
      <c r="BT39" s="681"/>
      <c r="BU39" s="682"/>
      <c r="BV39" s="663">
        <v>4739</v>
      </c>
      <c r="BW39" s="664"/>
      <c r="BX39" s="664"/>
      <c r="BY39" s="664"/>
      <c r="BZ39" s="664"/>
      <c r="CA39" s="664"/>
      <c r="CB39" s="683"/>
      <c r="CD39" s="680" t="s">
        <v>342</v>
      </c>
      <c r="CE39" s="681"/>
      <c r="CF39" s="681"/>
      <c r="CG39" s="681"/>
      <c r="CH39" s="681"/>
      <c r="CI39" s="681"/>
      <c r="CJ39" s="681"/>
      <c r="CK39" s="681"/>
      <c r="CL39" s="681"/>
      <c r="CM39" s="681"/>
      <c r="CN39" s="681"/>
      <c r="CO39" s="681"/>
      <c r="CP39" s="681"/>
      <c r="CQ39" s="682"/>
      <c r="CR39" s="663">
        <v>2160542</v>
      </c>
      <c r="CS39" s="704"/>
      <c r="CT39" s="704"/>
      <c r="CU39" s="704"/>
      <c r="CV39" s="704"/>
      <c r="CW39" s="704"/>
      <c r="CX39" s="704"/>
      <c r="CY39" s="705"/>
      <c r="CZ39" s="672">
        <v>10.9</v>
      </c>
      <c r="DA39" s="706"/>
      <c r="DB39" s="706"/>
      <c r="DC39" s="708"/>
      <c r="DD39" s="679">
        <v>737407</v>
      </c>
      <c r="DE39" s="704"/>
      <c r="DF39" s="704"/>
      <c r="DG39" s="704"/>
      <c r="DH39" s="704"/>
      <c r="DI39" s="704"/>
      <c r="DJ39" s="704"/>
      <c r="DK39" s="705"/>
      <c r="DL39" s="679" t="s">
        <v>129</v>
      </c>
      <c r="DM39" s="704"/>
      <c r="DN39" s="704"/>
      <c r="DO39" s="704"/>
      <c r="DP39" s="704"/>
      <c r="DQ39" s="704"/>
      <c r="DR39" s="704"/>
      <c r="DS39" s="704"/>
      <c r="DT39" s="704"/>
      <c r="DU39" s="704"/>
      <c r="DV39" s="705"/>
      <c r="DW39" s="672" t="s">
        <v>129</v>
      </c>
      <c r="DX39" s="706"/>
      <c r="DY39" s="706"/>
      <c r="DZ39" s="706"/>
      <c r="EA39" s="706"/>
      <c r="EB39" s="706"/>
      <c r="EC39" s="707"/>
    </row>
    <row r="40" spans="2:133" ht="11.25" customHeight="1" x14ac:dyDescent="0.15">
      <c r="B40" s="669" t="s">
        <v>343</v>
      </c>
      <c r="C40" s="670"/>
      <c r="D40" s="670"/>
      <c r="E40" s="670"/>
      <c r="F40" s="670"/>
      <c r="G40" s="670"/>
      <c r="H40" s="670"/>
      <c r="I40" s="670"/>
      <c r="J40" s="670"/>
      <c r="K40" s="670"/>
      <c r="L40" s="670"/>
      <c r="M40" s="670"/>
      <c r="N40" s="670"/>
      <c r="O40" s="670"/>
      <c r="P40" s="670"/>
      <c r="Q40" s="671"/>
      <c r="R40" s="663">
        <v>1952495</v>
      </c>
      <c r="S40" s="664"/>
      <c r="T40" s="664"/>
      <c r="U40" s="664"/>
      <c r="V40" s="664"/>
      <c r="W40" s="664"/>
      <c r="X40" s="664"/>
      <c r="Y40" s="665"/>
      <c r="Z40" s="666">
        <v>9.5</v>
      </c>
      <c r="AA40" s="666"/>
      <c r="AB40" s="666"/>
      <c r="AC40" s="666"/>
      <c r="AD40" s="667" t="s">
        <v>129</v>
      </c>
      <c r="AE40" s="667"/>
      <c r="AF40" s="667"/>
      <c r="AG40" s="667"/>
      <c r="AH40" s="667"/>
      <c r="AI40" s="667"/>
      <c r="AJ40" s="667"/>
      <c r="AK40" s="667"/>
      <c r="AL40" s="672" t="s">
        <v>129</v>
      </c>
      <c r="AM40" s="673"/>
      <c r="AN40" s="673"/>
      <c r="AO40" s="674"/>
      <c r="AQ40" s="741" t="s">
        <v>344</v>
      </c>
      <c r="AR40" s="742"/>
      <c r="AS40" s="742"/>
      <c r="AT40" s="742"/>
      <c r="AU40" s="742"/>
      <c r="AV40" s="742"/>
      <c r="AW40" s="742"/>
      <c r="AX40" s="742"/>
      <c r="AY40" s="743"/>
      <c r="AZ40" s="663">
        <v>1706</v>
      </c>
      <c r="BA40" s="664"/>
      <c r="BB40" s="664"/>
      <c r="BC40" s="664"/>
      <c r="BD40" s="704"/>
      <c r="BE40" s="704"/>
      <c r="BF40" s="732"/>
      <c r="BG40" s="750" t="s">
        <v>345</v>
      </c>
      <c r="BH40" s="751"/>
      <c r="BI40" s="751"/>
      <c r="BJ40" s="751"/>
      <c r="BK40" s="751"/>
      <c r="BL40" s="363"/>
      <c r="BM40" s="681" t="s">
        <v>346</v>
      </c>
      <c r="BN40" s="681"/>
      <c r="BO40" s="681"/>
      <c r="BP40" s="681"/>
      <c r="BQ40" s="681"/>
      <c r="BR40" s="681"/>
      <c r="BS40" s="681"/>
      <c r="BT40" s="681"/>
      <c r="BU40" s="682"/>
      <c r="BV40" s="663">
        <v>107</v>
      </c>
      <c r="BW40" s="664"/>
      <c r="BX40" s="664"/>
      <c r="BY40" s="664"/>
      <c r="BZ40" s="664"/>
      <c r="CA40" s="664"/>
      <c r="CB40" s="683"/>
      <c r="CD40" s="680" t="s">
        <v>347</v>
      </c>
      <c r="CE40" s="681"/>
      <c r="CF40" s="681"/>
      <c r="CG40" s="681"/>
      <c r="CH40" s="681"/>
      <c r="CI40" s="681"/>
      <c r="CJ40" s="681"/>
      <c r="CK40" s="681"/>
      <c r="CL40" s="681"/>
      <c r="CM40" s="681"/>
      <c r="CN40" s="681"/>
      <c r="CO40" s="681"/>
      <c r="CP40" s="681"/>
      <c r="CQ40" s="682"/>
      <c r="CR40" s="663">
        <v>50000</v>
      </c>
      <c r="CS40" s="664"/>
      <c r="CT40" s="664"/>
      <c r="CU40" s="664"/>
      <c r="CV40" s="664"/>
      <c r="CW40" s="664"/>
      <c r="CX40" s="664"/>
      <c r="CY40" s="665"/>
      <c r="CZ40" s="672">
        <v>0.3</v>
      </c>
      <c r="DA40" s="706"/>
      <c r="DB40" s="706"/>
      <c r="DC40" s="708"/>
      <c r="DD40" s="679">
        <v>10000</v>
      </c>
      <c r="DE40" s="664"/>
      <c r="DF40" s="664"/>
      <c r="DG40" s="664"/>
      <c r="DH40" s="664"/>
      <c r="DI40" s="664"/>
      <c r="DJ40" s="664"/>
      <c r="DK40" s="665"/>
      <c r="DL40" s="679" t="s">
        <v>129</v>
      </c>
      <c r="DM40" s="664"/>
      <c r="DN40" s="664"/>
      <c r="DO40" s="664"/>
      <c r="DP40" s="664"/>
      <c r="DQ40" s="664"/>
      <c r="DR40" s="664"/>
      <c r="DS40" s="664"/>
      <c r="DT40" s="664"/>
      <c r="DU40" s="664"/>
      <c r="DV40" s="665"/>
      <c r="DW40" s="672" t="s">
        <v>129</v>
      </c>
      <c r="DX40" s="706"/>
      <c r="DY40" s="706"/>
      <c r="DZ40" s="706"/>
      <c r="EA40" s="706"/>
      <c r="EB40" s="706"/>
      <c r="EC40" s="707"/>
    </row>
    <row r="41" spans="2:133" ht="11.25" customHeight="1" x14ac:dyDescent="0.15">
      <c r="B41" s="669" t="s">
        <v>348</v>
      </c>
      <c r="C41" s="670"/>
      <c r="D41" s="670"/>
      <c r="E41" s="670"/>
      <c r="F41" s="670"/>
      <c r="G41" s="670"/>
      <c r="H41" s="670"/>
      <c r="I41" s="670"/>
      <c r="J41" s="670"/>
      <c r="K41" s="670"/>
      <c r="L41" s="670"/>
      <c r="M41" s="670"/>
      <c r="N41" s="670"/>
      <c r="O41" s="670"/>
      <c r="P41" s="670"/>
      <c r="Q41" s="671"/>
      <c r="R41" s="663" t="s">
        <v>129</v>
      </c>
      <c r="S41" s="664"/>
      <c r="T41" s="664"/>
      <c r="U41" s="664"/>
      <c r="V41" s="664"/>
      <c r="W41" s="664"/>
      <c r="X41" s="664"/>
      <c r="Y41" s="665"/>
      <c r="Z41" s="666" t="s">
        <v>129</v>
      </c>
      <c r="AA41" s="666"/>
      <c r="AB41" s="666"/>
      <c r="AC41" s="666"/>
      <c r="AD41" s="667" t="s">
        <v>129</v>
      </c>
      <c r="AE41" s="667"/>
      <c r="AF41" s="667"/>
      <c r="AG41" s="667"/>
      <c r="AH41" s="667"/>
      <c r="AI41" s="667"/>
      <c r="AJ41" s="667"/>
      <c r="AK41" s="667"/>
      <c r="AL41" s="672" t="s">
        <v>129</v>
      </c>
      <c r="AM41" s="673"/>
      <c r="AN41" s="673"/>
      <c r="AO41" s="674"/>
      <c r="AQ41" s="741" t="s">
        <v>349</v>
      </c>
      <c r="AR41" s="742"/>
      <c r="AS41" s="742"/>
      <c r="AT41" s="742"/>
      <c r="AU41" s="742"/>
      <c r="AV41" s="742"/>
      <c r="AW41" s="742"/>
      <c r="AX41" s="742"/>
      <c r="AY41" s="743"/>
      <c r="AZ41" s="663">
        <v>201295</v>
      </c>
      <c r="BA41" s="664"/>
      <c r="BB41" s="664"/>
      <c r="BC41" s="664"/>
      <c r="BD41" s="704"/>
      <c r="BE41" s="704"/>
      <c r="BF41" s="732"/>
      <c r="BG41" s="750"/>
      <c r="BH41" s="751"/>
      <c r="BI41" s="751"/>
      <c r="BJ41" s="751"/>
      <c r="BK41" s="751"/>
      <c r="BL41" s="363"/>
      <c r="BM41" s="681" t="s">
        <v>350</v>
      </c>
      <c r="BN41" s="681"/>
      <c r="BO41" s="681"/>
      <c r="BP41" s="681"/>
      <c r="BQ41" s="681"/>
      <c r="BR41" s="681"/>
      <c r="BS41" s="681"/>
      <c r="BT41" s="681"/>
      <c r="BU41" s="682"/>
      <c r="BV41" s="663" t="s">
        <v>129</v>
      </c>
      <c r="BW41" s="664"/>
      <c r="BX41" s="664"/>
      <c r="BY41" s="664"/>
      <c r="BZ41" s="664"/>
      <c r="CA41" s="664"/>
      <c r="CB41" s="683"/>
      <c r="CD41" s="680" t="s">
        <v>351</v>
      </c>
      <c r="CE41" s="681"/>
      <c r="CF41" s="681"/>
      <c r="CG41" s="681"/>
      <c r="CH41" s="681"/>
      <c r="CI41" s="681"/>
      <c r="CJ41" s="681"/>
      <c r="CK41" s="681"/>
      <c r="CL41" s="681"/>
      <c r="CM41" s="681"/>
      <c r="CN41" s="681"/>
      <c r="CO41" s="681"/>
      <c r="CP41" s="681"/>
      <c r="CQ41" s="682"/>
      <c r="CR41" s="663" t="s">
        <v>129</v>
      </c>
      <c r="CS41" s="704"/>
      <c r="CT41" s="704"/>
      <c r="CU41" s="704"/>
      <c r="CV41" s="704"/>
      <c r="CW41" s="704"/>
      <c r="CX41" s="704"/>
      <c r="CY41" s="705"/>
      <c r="CZ41" s="672" t="s">
        <v>129</v>
      </c>
      <c r="DA41" s="706"/>
      <c r="DB41" s="706"/>
      <c r="DC41" s="708"/>
      <c r="DD41" s="679" t="s">
        <v>129</v>
      </c>
      <c r="DE41" s="704"/>
      <c r="DF41" s="704"/>
      <c r="DG41" s="704"/>
      <c r="DH41" s="704"/>
      <c r="DI41" s="704"/>
      <c r="DJ41" s="704"/>
      <c r="DK41" s="705"/>
      <c r="DL41" s="760"/>
      <c r="DM41" s="761"/>
      <c r="DN41" s="761"/>
      <c r="DO41" s="761"/>
      <c r="DP41" s="761"/>
      <c r="DQ41" s="761"/>
      <c r="DR41" s="761"/>
      <c r="DS41" s="761"/>
      <c r="DT41" s="761"/>
      <c r="DU41" s="761"/>
      <c r="DV41" s="762"/>
      <c r="DW41" s="747"/>
      <c r="DX41" s="748"/>
      <c r="DY41" s="748"/>
      <c r="DZ41" s="748"/>
      <c r="EA41" s="748"/>
      <c r="EB41" s="748"/>
      <c r="EC41" s="749"/>
    </row>
    <row r="42" spans="2:133" ht="11.25" customHeight="1" x14ac:dyDescent="0.15">
      <c r="B42" s="669" t="s">
        <v>352</v>
      </c>
      <c r="C42" s="670"/>
      <c r="D42" s="670"/>
      <c r="E42" s="670"/>
      <c r="F42" s="670"/>
      <c r="G42" s="670"/>
      <c r="H42" s="670"/>
      <c r="I42" s="670"/>
      <c r="J42" s="670"/>
      <c r="K42" s="670"/>
      <c r="L42" s="670"/>
      <c r="M42" s="670"/>
      <c r="N42" s="670"/>
      <c r="O42" s="670"/>
      <c r="P42" s="670"/>
      <c r="Q42" s="671"/>
      <c r="R42" s="663" t="s">
        <v>129</v>
      </c>
      <c r="S42" s="664"/>
      <c r="T42" s="664"/>
      <c r="U42" s="664"/>
      <c r="V42" s="664"/>
      <c r="W42" s="664"/>
      <c r="X42" s="664"/>
      <c r="Y42" s="665"/>
      <c r="Z42" s="666" t="s">
        <v>129</v>
      </c>
      <c r="AA42" s="666"/>
      <c r="AB42" s="666"/>
      <c r="AC42" s="666"/>
      <c r="AD42" s="667" t="s">
        <v>129</v>
      </c>
      <c r="AE42" s="667"/>
      <c r="AF42" s="667"/>
      <c r="AG42" s="667"/>
      <c r="AH42" s="667"/>
      <c r="AI42" s="667"/>
      <c r="AJ42" s="667"/>
      <c r="AK42" s="667"/>
      <c r="AL42" s="672" t="s">
        <v>129</v>
      </c>
      <c r="AM42" s="673"/>
      <c r="AN42" s="673"/>
      <c r="AO42" s="674"/>
      <c r="AQ42" s="757" t="s">
        <v>353</v>
      </c>
      <c r="AR42" s="758"/>
      <c r="AS42" s="758"/>
      <c r="AT42" s="758"/>
      <c r="AU42" s="758"/>
      <c r="AV42" s="758"/>
      <c r="AW42" s="758"/>
      <c r="AX42" s="758"/>
      <c r="AY42" s="759"/>
      <c r="AZ42" s="754">
        <v>891146</v>
      </c>
      <c r="BA42" s="755"/>
      <c r="BB42" s="755"/>
      <c r="BC42" s="755"/>
      <c r="BD42" s="734"/>
      <c r="BE42" s="734"/>
      <c r="BF42" s="735"/>
      <c r="BG42" s="752"/>
      <c r="BH42" s="753"/>
      <c r="BI42" s="753"/>
      <c r="BJ42" s="753"/>
      <c r="BK42" s="753"/>
      <c r="BL42" s="364"/>
      <c r="BM42" s="689" t="s">
        <v>354</v>
      </c>
      <c r="BN42" s="689"/>
      <c r="BO42" s="689"/>
      <c r="BP42" s="689"/>
      <c r="BQ42" s="689"/>
      <c r="BR42" s="689"/>
      <c r="BS42" s="689"/>
      <c r="BT42" s="689"/>
      <c r="BU42" s="690"/>
      <c r="BV42" s="754">
        <v>340</v>
      </c>
      <c r="BW42" s="755"/>
      <c r="BX42" s="755"/>
      <c r="BY42" s="755"/>
      <c r="BZ42" s="755"/>
      <c r="CA42" s="755"/>
      <c r="CB42" s="756"/>
      <c r="CD42" s="669" t="s">
        <v>355</v>
      </c>
      <c r="CE42" s="670"/>
      <c r="CF42" s="670"/>
      <c r="CG42" s="670"/>
      <c r="CH42" s="670"/>
      <c r="CI42" s="670"/>
      <c r="CJ42" s="670"/>
      <c r="CK42" s="670"/>
      <c r="CL42" s="670"/>
      <c r="CM42" s="670"/>
      <c r="CN42" s="670"/>
      <c r="CO42" s="670"/>
      <c r="CP42" s="670"/>
      <c r="CQ42" s="671"/>
      <c r="CR42" s="663">
        <v>2825439</v>
      </c>
      <c r="CS42" s="704"/>
      <c r="CT42" s="704"/>
      <c r="CU42" s="704"/>
      <c r="CV42" s="704"/>
      <c r="CW42" s="704"/>
      <c r="CX42" s="704"/>
      <c r="CY42" s="705"/>
      <c r="CZ42" s="672">
        <v>14.3</v>
      </c>
      <c r="DA42" s="706"/>
      <c r="DB42" s="706"/>
      <c r="DC42" s="708"/>
      <c r="DD42" s="679">
        <v>76520</v>
      </c>
      <c r="DE42" s="704"/>
      <c r="DF42" s="704"/>
      <c r="DG42" s="704"/>
      <c r="DH42" s="704"/>
      <c r="DI42" s="704"/>
      <c r="DJ42" s="704"/>
      <c r="DK42" s="705"/>
      <c r="DL42" s="760"/>
      <c r="DM42" s="761"/>
      <c r="DN42" s="761"/>
      <c r="DO42" s="761"/>
      <c r="DP42" s="761"/>
      <c r="DQ42" s="761"/>
      <c r="DR42" s="761"/>
      <c r="DS42" s="761"/>
      <c r="DT42" s="761"/>
      <c r="DU42" s="761"/>
      <c r="DV42" s="762"/>
      <c r="DW42" s="747"/>
      <c r="DX42" s="748"/>
      <c r="DY42" s="748"/>
      <c r="DZ42" s="748"/>
      <c r="EA42" s="748"/>
      <c r="EB42" s="748"/>
      <c r="EC42" s="749"/>
    </row>
    <row r="43" spans="2:133" ht="11.25" customHeight="1" x14ac:dyDescent="0.15">
      <c r="B43" s="669" t="s">
        <v>356</v>
      </c>
      <c r="C43" s="670"/>
      <c r="D43" s="670"/>
      <c r="E43" s="670"/>
      <c r="F43" s="670"/>
      <c r="G43" s="670"/>
      <c r="H43" s="670"/>
      <c r="I43" s="670"/>
      <c r="J43" s="670"/>
      <c r="K43" s="670"/>
      <c r="L43" s="670"/>
      <c r="M43" s="670"/>
      <c r="N43" s="670"/>
      <c r="O43" s="670"/>
      <c r="P43" s="670"/>
      <c r="Q43" s="671"/>
      <c r="R43" s="663">
        <v>409295</v>
      </c>
      <c r="S43" s="664"/>
      <c r="T43" s="664"/>
      <c r="U43" s="664"/>
      <c r="V43" s="664"/>
      <c r="W43" s="664"/>
      <c r="X43" s="664"/>
      <c r="Y43" s="665"/>
      <c r="Z43" s="666">
        <v>2</v>
      </c>
      <c r="AA43" s="666"/>
      <c r="AB43" s="666"/>
      <c r="AC43" s="666"/>
      <c r="AD43" s="667" t="s">
        <v>129</v>
      </c>
      <c r="AE43" s="667"/>
      <c r="AF43" s="667"/>
      <c r="AG43" s="667"/>
      <c r="AH43" s="667"/>
      <c r="AI43" s="667"/>
      <c r="AJ43" s="667"/>
      <c r="AK43" s="667"/>
      <c r="AL43" s="672" t="s">
        <v>129</v>
      </c>
      <c r="AM43" s="673"/>
      <c r="AN43" s="673"/>
      <c r="AO43" s="674"/>
      <c r="BV43" s="219"/>
      <c r="BW43" s="219"/>
      <c r="BX43" s="219"/>
      <c r="BY43" s="219"/>
      <c r="BZ43" s="219"/>
      <c r="CA43" s="219"/>
      <c r="CB43" s="219"/>
      <c r="CD43" s="669" t="s">
        <v>357</v>
      </c>
      <c r="CE43" s="670"/>
      <c r="CF43" s="670"/>
      <c r="CG43" s="670"/>
      <c r="CH43" s="670"/>
      <c r="CI43" s="670"/>
      <c r="CJ43" s="670"/>
      <c r="CK43" s="670"/>
      <c r="CL43" s="670"/>
      <c r="CM43" s="670"/>
      <c r="CN43" s="670"/>
      <c r="CO43" s="670"/>
      <c r="CP43" s="670"/>
      <c r="CQ43" s="671"/>
      <c r="CR43" s="663">
        <v>42225</v>
      </c>
      <c r="CS43" s="704"/>
      <c r="CT43" s="704"/>
      <c r="CU43" s="704"/>
      <c r="CV43" s="704"/>
      <c r="CW43" s="704"/>
      <c r="CX43" s="704"/>
      <c r="CY43" s="705"/>
      <c r="CZ43" s="672">
        <v>0.2</v>
      </c>
      <c r="DA43" s="706"/>
      <c r="DB43" s="706"/>
      <c r="DC43" s="708"/>
      <c r="DD43" s="679">
        <v>42225</v>
      </c>
      <c r="DE43" s="704"/>
      <c r="DF43" s="704"/>
      <c r="DG43" s="704"/>
      <c r="DH43" s="704"/>
      <c r="DI43" s="704"/>
      <c r="DJ43" s="704"/>
      <c r="DK43" s="705"/>
      <c r="DL43" s="760"/>
      <c r="DM43" s="761"/>
      <c r="DN43" s="761"/>
      <c r="DO43" s="761"/>
      <c r="DP43" s="761"/>
      <c r="DQ43" s="761"/>
      <c r="DR43" s="761"/>
      <c r="DS43" s="761"/>
      <c r="DT43" s="761"/>
      <c r="DU43" s="761"/>
      <c r="DV43" s="762"/>
      <c r="DW43" s="747"/>
      <c r="DX43" s="748"/>
      <c r="DY43" s="748"/>
      <c r="DZ43" s="748"/>
      <c r="EA43" s="748"/>
      <c r="EB43" s="748"/>
      <c r="EC43" s="749"/>
    </row>
    <row r="44" spans="2:133" ht="11.25" customHeight="1" x14ac:dyDescent="0.15">
      <c r="B44" s="710" t="s">
        <v>358</v>
      </c>
      <c r="C44" s="711"/>
      <c r="D44" s="711"/>
      <c r="E44" s="711"/>
      <c r="F44" s="711"/>
      <c r="G44" s="711"/>
      <c r="H44" s="711"/>
      <c r="I44" s="711"/>
      <c r="J44" s="711"/>
      <c r="K44" s="711"/>
      <c r="L44" s="711"/>
      <c r="M44" s="711"/>
      <c r="N44" s="711"/>
      <c r="O44" s="711"/>
      <c r="P44" s="711"/>
      <c r="Q44" s="712"/>
      <c r="R44" s="754">
        <v>20508046</v>
      </c>
      <c r="S44" s="755"/>
      <c r="T44" s="755"/>
      <c r="U44" s="755"/>
      <c r="V44" s="755"/>
      <c r="W44" s="755"/>
      <c r="X44" s="755"/>
      <c r="Y44" s="763"/>
      <c r="Z44" s="764">
        <v>100</v>
      </c>
      <c r="AA44" s="764"/>
      <c r="AB44" s="764"/>
      <c r="AC44" s="764"/>
      <c r="AD44" s="765">
        <v>8170601</v>
      </c>
      <c r="AE44" s="765"/>
      <c r="AF44" s="765"/>
      <c r="AG44" s="765"/>
      <c r="AH44" s="765"/>
      <c r="AI44" s="765"/>
      <c r="AJ44" s="765"/>
      <c r="AK44" s="765"/>
      <c r="AL44" s="766">
        <v>100</v>
      </c>
      <c r="AM44" s="733"/>
      <c r="AN44" s="733"/>
      <c r="AO44" s="767"/>
      <c r="CD44" s="768" t="s">
        <v>305</v>
      </c>
      <c r="CE44" s="769"/>
      <c r="CF44" s="669" t="s">
        <v>359</v>
      </c>
      <c r="CG44" s="670"/>
      <c r="CH44" s="670"/>
      <c r="CI44" s="670"/>
      <c r="CJ44" s="670"/>
      <c r="CK44" s="670"/>
      <c r="CL44" s="670"/>
      <c r="CM44" s="670"/>
      <c r="CN44" s="670"/>
      <c r="CO44" s="670"/>
      <c r="CP44" s="670"/>
      <c r="CQ44" s="671"/>
      <c r="CR44" s="663">
        <v>2807069</v>
      </c>
      <c r="CS44" s="664"/>
      <c r="CT44" s="664"/>
      <c r="CU44" s="664"/>
      <c r="CV44" s="664"/>
      <c r="CW44" s="664"/>
      <c r="CX44" s="664"/>
      <c r="CY44" s="665"/>
      <c r="CZ44" s="672">
        <v>14.2</v>
      </c>
      <c r="DA44" s="673"/>
      <c r="DB44" s="673"/>
      <c r="DC44" s="684"/>
      <c r="DD44" s="679">
        <v>76520</v>
      </c>
      <c r="DE44" s="664"/>
      <c r="DF44" s="664"/>
      <c r="DG44" s="664"/>
      <c r="DH44" s="664"/>
      <c r="DI44" s="664"/>
      <c r="DJ44" s="664"/>
      <c r="DK44" s="665"/>
      <c r="DL44" s="760"/>
      <c r="DM44" s="761"/>
      <c r="DN44" s="761"/>
      <c r="DO44" s="761"/>
      <c r="DP44" s="761"/>
      <c r="DQ44" s="761"/>
      <c r="DR44" s="761"/>
      <c r="DS44" s="761"/>
      <c r="DT44" s="761"/>
      <c r="DU44" s="761"/>
      <c r="DV44" s="762"/>
      <c r="DW44" s="747"/>
      <c r="DX44" s="748"/>
      <c r="DY44" s="748"/>
      <c r="DZ44" s="748"/>
      <c r="EA44" s="748"/>
      <c r="EB44" s="748"/>
      <c r="EC44" s="74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0"/>
      <c r="CE45" s="771"/>
      <c r="CF45" s="669" t="s">
        <v>360</v>
      </c>
      <c r="CG45" s="670"/>
      <c r="CH45" s="670"/>
      <c r="CI45" s="670"/>
      <c r="CJ45" s="670"/>
      <c r="CK45" s="670"/>
      <c r="CL45" s="670"/>
      <c r="CM45" s="670"/>
      <c r="CN45" s="670"/>
      <c r="CO45" s="670"/>
      <c r="CP45" s="670"/>
      <c r="CQ45" s="671"/>
      <c r="CR45" s="663">
        <v>2012889</v>
      </c>
      <c r="CS45" s="704"/>
      <c r="CT45" s="704"/>
      <c r="CU45" s="704"/>
      <c r="CV45" s="704"/>
      <c r="CW45" s="704"/>
      <c r="CX45" s="704"/>
      <c r="CY45" s="705"/>
      <c r="CZ45" s="672">
        <v>10.199999999999999</v>
      </c>
      <c r="DA45" s="706"/>
      <c r="DB45" s="706"/>
      <c r="DC45" s="708"/>
      <c r="DD45" s="679">
        <v>1970</v>
      </c>
      <c r="DE45" s="704"/>
      <c r="DF45" s="704"/>
      <c r="DG45" s="704"/>
      <c r="DH45" s="704"/>
      <c r="DI45" s="704"/>
      <c r="DJ45" s="704"/>
      <c r="DK45" s="705"/>
      <c r="DL45" s="760"/>
      <c r="DM45" s="761"/>
      <c r="DN45" s="761"/>
      <c r="DO45" s="761"/>
      <c r="DP45" s="761"/>
      <c r="DQ45" s="761"/>
      <c r="DR45" s="761"/>
      <c r="DS45" s="761"/>
      <c r="DT45" s="761"/>
      <c r="DU45" s="761"/>
      <c r="DV45" s="762"/>
      <c r="DW45" s="747"/>
      <c r="DX45" s="748"/>
      <c r="DY45" s="748"/>
      <c r="DZ45" s="748"/>
      <c r="EA45" s="748"/>
      <c r="EB45" s="748"/>
      <c r="EC45" s="749"/>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0"/>
      <c r="CE46" s="771"/>
      <c r="CF46" s="669" t="s">
        <v>362</v>
      </c>
      <c r="CG46" s="670"/>
      <c r="CH46" s="670"/>
      <c r="CI46" s="670"/>
      <c r="CJ46" s="670"/>
      <c r="CK46" s="670"/>
      <c r="CL46" s="670"/>
      <c r="CM46" s="670"/>
      <c r="CN46" s="670"/>
      <c r="CO46" s="670"/>
      <c r="CP46" s="670"/>
      <c r="CQ46" s="671"/>
      <c r="CR46" s="663">
        <v>656495</v>
      </c>
      <c r="CS46" s="664"/>
      <c r="CT46" s="664"/>
      <c r="CU46" s="664"/>
      <c r="CV46" s="664"/>
      <c r="CW46" s="664"/>
      <c r="CX46" s="664"/>
      <c r="CY46" s="665"/>
      <c r="CZ46" s="672">
        <v>3.3</v>
      </c>
      <c r="DA46" s="673"/>
      <c r="DB46" s="673"/>
      <c r="DC46" s="684"/>
      <c r="DD46" s="679">
        <v>73965</v>
      </c>
      <c r="DE46" s="664"/>
      <c r="DF46" s="664"/>
      <c r="DG46" s="664"/>
      <c r="DH46" s="664"/>
      <c r="DI46" s="664"/>
      <c r="DJ46" s="664"/>
      <c r="DK46" s="665"/>
      <c r="DL46" s="760"/>
      <c r="DM46" s="761"/>
      <c r="DN46" s="761"/>
      <c r="DO46" s="761"/>
      <c r="DP46" s="761"/>
      <c r="DQ46" s="761"/>
      <c r="DR46" s="761"/>
      <c r="DS46" s="761"/>
      <c r="DT46" s="761"/>
      <c r="DU46" s="761"/>
      <c r="DV46" s="762"/>
      <c r="DW46" s="747"/>
      <c r="DX46" s="748"/>
      <c r="DY46" s="748"/>
      <c r="DZ46" s="748"/>
      <c r="EA46" s="748"/>
      <c r="EB46" s="748"/>
      <c r="EC46" s="749"/>
    </row>
    <row r="47" spans="2:133" ht="11.25" customHeight="1" x14ac:dyDescent="0.15">
      <c r="B47" s="775" t="s">
        <v>363</v>
      </c>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c r="BD47" s="775"/>
      <c r="BE47" s="775"/>
      <c r="BF47" s="775"/>
      <c r="BG47" s="775"/>
      <c r="BH47" s="775"/>
      <c r="BI47" s="775"/>
      <c r="BJ47" s="775"/>
      <c r="BK47" s="775"/>
      <c r="BL47" s="775"/>
      <c r="BM47" s="775"/>
      <c r="BN47" s="775"/>
      <c r="BO47" s="775"/>
      <c r="BP47" s="775"/>
      <c r="BQ47" s="775"/>
      <c r="BR47" s="775"/>
      <c r="BS47" s="775"/>
      <c r="BT47" s="775"/>
      <c r="BU47" s="775"/>
      <c r="BV47" s="775"/>
      <c r="BW47" s="775"/>
      <c r="BX47" s="775"/>
      <c r="BY47" s="775"/>
      <c r="BZ47" s="775"/>
      <c r="CA47" s="775"/>
      <c r="CB47" s="775"/>
      <c r="CD47" s="770"/>
      <c r="CE47" s="771"/>
      <c r="CF47" s="669" t="s">
        <v>364</v>
      </c>
      <c r="CG47" s="670"/>
      <c r="CH47" s="670"/>
      <c r="CI47" s="670"/>
      <c r="CJ47" s="670"/>
      <c r="CK47" s="670"/>
      <c r="CL47" s="670"/>
      <c r="CM47" s="670"/>
      <c r="CN47" s="670"/>
      <c r="CO47" s="670"/>
      <c r="CP47" s="670"/>
      <c r="CQ47" s="671"/>
      <c r="CR47" s="663">
        <v>18370</v>
      </c>
      <c r="CS47" s="704"/>
      <c r="CT47" s="704"/>
      <c r="CU47" s="704"/>
      <c r="CV47" s="704"/>
      <c r="CW47" s="704"/>
      <c r="CX47" s="704"/>
      <c r="CY47" s="705"/>
      <c r="CZ47" s="672">
        <v>0.1</v>
      </c>
      <c r="DA47" s="706"/>
      <c r="DB47" s="706"/>
      <c r="DC47" s="708"/>
      <c r="DD47" s="679" t="s">
        <v>129</v>
      </c>
      <c r="DE47" s="704"/>
      <c r="DF47" s="704"/>
      <c r="DG47" s="704"/>
      <c r="DH47" s="704"/>
      <c r="DI47" s="704"/>
      <c r="DJ47" s="704"/>
      <c r="DK47" s="705"/>
      <c r="DL47" s="760"/>
      <c r="DM47" s="761"/>
      <c r="DN47" s="761"/>
      <c r="DO47" s="761"/>
      <c r="DP47" s="761"/>
      <c r="DQ47" s="761"/>
      <c r="DR47" s="761"/>
      <c r="DS47" s="761"/>
      <c r="DT47" s="761"/>
      <c r="DU47" s="761"/>
      <c r="DV47" s="762"/>
      <c r="DW47" s="747"/>
      <c r="DX47" s="748"/>
      <c r="DY47" s="748"/>
      <c r="DZ47" s="748"/>
      <c r="EA47" s="748"/>
      <c r="EB47" s="748"/>
      <c r="EC47" s="749"/>
    </row>
    <row r="48" spans="2:133" ht="11.25" x14ac:dyDescent="0.15">
      <c r="B48" s="774" t="s">
        <v>365</v>
      </c>
      <c r="C48" s="774"/>
      <c r="D48" s="774"/>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774"/>
      <c r="BJ48" s="774"/>
      <c r="BK48" s="774"/>
      <c r="BL48" s="774"/>
      <c r="BM48" s="774"/>
      <c r="BN48" s="774"/>
      <c r="BO48" s="774"/>
      <c r="BP48" s="774"/>
      <c r="BQ48" s="774"/>
      <c r="BR48" s="774"/>
      <c r="BS48" s="774"/>
      <c r="BT48" s="774"/>
      <c r="BU48" s="774"/>
      <c r="BV48" s="774"/>
      <c r="BW48" s="774"/>
      <c r="BX48" s="774"/>
      <c r="BY48" s="774"/>
      <c r="BZ48" s="774"/>
      <c r="CA48" s="774"/>
      <c r="CB48" s="774"/>
      <c r="CD48" s="772"/>
      <c r="CE48" s="773"/>
      <c r="CF48" s="669" t="s">
        <v>366</v>
      </c>
      <c r="CG48" s="670"/>
      <c r="CH48" s="670"/>
      <c r="CI48" s="670"/>
      <c r="CJ48" s="670"/>
      <c r="CK48" s="670"/>
      <c r="CL48" s="670"/>
      <c r="CM48" s="670"/>
      <c r="CN48" s="670"/>
      <c r="CO48" s="670"/>
      <c r="CP48" s="670"/>
      <c r="CQ48" s="671"/>
      <c r="CR48" s="663" t="s">
        <v>129</v>
      </c>
      <c r="CS48" s="664"/>
      <c r="CT48" s="664"/>
      <c r="CU48" s="664"/>
      <c r="CV48" s="664"/>
      <c r="CW48" s="664"/>
      <c r="CX48" s="664"/>
      <c r="CY48" s="665"/>
      <c r="CZ48" s="672" t="s">
        <v>129</v>
      </c>
      <c r="DA48" s="673"/>
      <c r="DB48" s="673"/>
      <c r="DC48" s="684"/>
      <c r="DD48" s="679" t="s">
        <v>129</v>
      </c>
      <c r="DE48" s="664"/>
      <c r="DF48" s="664"/>
      <c r="DG48" s="664"/>
      <c r="DH48" s="664"/>
      <c r="DI48" s="664"/>
      <c r="DJ48" s="664"/>
      <c r="DK48" s="665"/>
      <c r="DL48" s="760"/>
      <c r="DM48" s="761"/>
      <c r="DN48" s="761"/>
      <c r="DO48" s="761"/>
      <c r="DP48" s="761"/>
      <c r="DQ48" s="761"/>
      <c r="DR48" s="761"/>
      <c r="DS48" s="761"/>
      <c r="DT48" s="761"/>
      <c r="DU48" s="761"/>
      <c r="DV48" s="762"/>
      <c r="DW48" s="747"/>
      <c r="DX48" s="748"/>
      <c r="DY48" s="748"/>
      <c r="DZ48" s="748"/>
      <c r="EA48" s="748"/>
      <c r="EB48" s="748"/>
      <c r="EC48" s="74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367</v>
      </c>
      <c r="CE49" s="711"/>
      <c r="CF49" s="711"/>
      <c r="CG49" s="711"/>
      <c r="CH49" s="711"/>
      <c r="CI49" s="711"/>
      <c r="CJ49" s="711"/>
      <c r="CK49" s="711"/>
      <c r="CL49" s="711"/>
      <c r="CM49" s="711"/>
      <c r="CN49" s="711"/>
      <c r="CO49" s="711"/>
      <c r="CP49" s="711"/>
      <c r="CQ49" s="712"/>
      <c r="CR49" s="754">
        <v>19800366</v>
      </c>
      <c r="CS49" s="734"/>
      <c r="CT49" s="734"/>
      <c r="CU49" s="734"/>
      <c r="CV49" s="734"/>
      <c r="CW49" s="734"/>
      <c r="CX49" s="734"/>
      <c r="CY49" s="776"/>
      <c r="CZ49" s="766">
        <v>100</v>
      </c>
      <c r="DA49" s="777"/>
      <c r="DB49" s="777"/>
      <c r="DC49" s="778"/>
      <c r="DD49" s="779">
        <v>9802463</v>
      </c>
      <c r="DE49" s="734"/>
      <c r="DF49" s="734"/>
      <c r="DG49" s="734"/>
      <c r="DH49" s="734"/>
      <c r="DI49" s="734"/>
      <c r="DJ49" s="734"/>
      <c r="DK49" s="776"/>
      <c r="DL49" s="780"/>
      <c r="DM49" s="781"/>
      <c r="DN49" s="781"/>
      <c r="DO49" s="781"/>
      <c r="DP49" s="781"/>
      <c r="DQ49" s="781"/>
      <c r="DR49" s="781"/>
      <c r="DS49" s="781"/>
      <c r="DT49" s="781"/>
      <c r="DU49" s="781"/>
      <c r="DV49" s="782"/>
      <c r="DW49" s="783"/>
      <c r="DX49" s="784"/>
      <c r="DY49" s="784"/>
      <c r="DZ49" s="784"/>
      <c r="EA49" s="784"/>
      <c r="EB49" s="784"/>
      <c r="EC49" s="785"/>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Y4F8wUL1WuHUMjZkthd5sqLLWmeOEWOafA5bnYQCOpEYGN7fAHkRdsufTzU0J66nZho3y2cS0g66+2iLZRQPQ==" saltValue="2Ij7hObbjCl4xCSVSO3THg==" spinCount="100000" sheet="1" objects="1" scenarios="1"/>
  <mergeCells count="618">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 ref="CR45:CY45"/>
    <mergeCell ref="CZ45:DC45"/>
    <mergeCell ref="DD45:DK45"/>
    <mergeCell ref="DL45:DV45"/>
    <mergeCell ref="DW45:EC45"/>
    <mergeCell ref="CF46:CQ46"/>
    <mergeCell ref="CR46:CY46"/>
    <mergeCell ref="CZ46:DC46"/>
    <mergeCell ref="DD46:DK46"/>
    <mergeCell ref="DL46:DV46"/>
    <mergeCell ref="DW46:EC46"/>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L35:DV35"/>
    <mergeCell ref="CD35:CQ35"/>
    <mergeCell ref="CR35:CY35"/>
    <mergeCell ref="CZ35:DC35"/>
    <mergeCell ref="DD35:DK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B30:Q30"/>
    <mergeCell ref="R30:Y30"/>
    <mergeCell ref="Z30:AC30"/>
    <mergeCell ref="AD30:AK30"/>
    <mergeCell ref="AL30:AO30"/>
    <mergeCell ref="AP30:BF30"/>
    <mergeCell ref="BG30:BQ30"/>
    <mergeCell ref="BO29:BR29"/>
    <mergeCell ref="BS29:CB29"/>
    <mergeCell ref="BR30:CB30"/>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AP24:BF24"/>
    <mergeCell ref="BG23:BN23"/>
    <mergeCell ref="BO23:BR23"/>
    <mergeCell ref="BG22:BN22"/>
    <mergeCell ref="BO22:BR22"/>
    <mergeCell ref="BS22:CB22"/>
    <mergeCell ref="AL24:AO24"/>
    <mergeCell ref="DL24:DV24"/>
    <mergeCell ref="CD25:CQ25"/>
    <mergeCell ref="BO25:BR25"/>
    <mergeCell ref="BO24:BR24"/>
    <mergeCell ref="BS24:CB24"/>
    <mergeCell ref="BS25:CB25"/>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368</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369</v>
      </c>
      <c r="DK2" s="1156"/>
      <c r="DL2" s="1156"/>
      <c r="DM2" s="1156"/>
      <c r="DN2" s="1156"/>
      <c r="DO2" s="1157"/>
      <c r="DP2" s="224"/>
      <c r="DQ2" s="1155" t="s">
        <v>370</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5" t="s">
        <v>372</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373</v>
      </c>
      <c r="B5" s="1061"/>
      <c r="C5" s="1061"/>
      <c r="D5" s="1061"/>
      <c r="E5" s="1061"/>
      <c r="F5" s="1061"/>
      <c r="G5" s="1061"/>
      <c r="H5" s="1061"/>
      <c r="I5" s="1061"/>
      <c r="J5" s="1061"/>
      <c r="K5" s="1061"/>
      <c r="L5" s="1061"/>
      <c r="M5" s="1061"/>
      <c r="N5" s="1061"/>
      <c r="O5" s="1061"/>
      <c r="P5" s="1062"/>
      <c r="Q5" s="1066" t="s">
        <v>374</v>
      </c>
      <c r="R5" s="1067"/>
      <c r="S5" s="1067"/>
      <c r="T5" s="1067"/>
      <c r="U5" s="1068"/>
      <c r="V5" s="1066" t="s">
        <v>375</v>
      </c>
      <c r="W5" s="1067"/>
      <c r="X5" s="1067"/>
      <c r="Y5" s="1067"/>
      <c r="Z5" s="1068"/>
      <c r="AA5" s="1066" t="s">
        <v>376</v>
      </c>
      <c r="AB5" s="1067"/>
      <c r="AC5" s="1067"/>
      <c r="AD5" s="1067"/>
      <c r="AE5" s="1067"/>
      <c r="AF5" s="1158" t="s">
        <v>377</v>
      </c>
      <c r="AG5" s="1067"/>
      <c r="AH5" s="1067"/>
      <c r="AI5" s="1067"/>
      <c r="AJ5" s="1080"/>
      <c r="AK5" s="1067" t="s">
        <v>378</v>
      </c>
      <c r="AL5" s="1067"/>
      <c r="AM5" s="1067"/>
      <c r="AN5" s="1067"/>
      <c r="AO5" s="1068"/>
      <c r="AP5" s="1066" t="s">
        <v>379</v>
      </c>
      <c r="AQ5" s="1067"/>
      <c r="AR5" s="1067"/>
      <c r="AS5" s="1067"/>
      <c r="AT5" s="1068"/>
      <c r="AU5" s="1066" t="s">
        <v>380</v>
      </c>
      <c r="AV5" s="1067"/>
      <c r="AW5" s="1067"/>
      <c r="AX5" s="1067"/>
      <c r="AY5" s="1080"/>
      <c r="AZ5" s="228"/>
      <c r="BA5" s="228"/>
      <c r="BB5" s="228"/>
      <c r="BC5" s="228"/>
      <c r="BD5" s="228"/>
      <c r="BE5" s="229"/>
      <c r="BF5" s="229"/>
      <c r="BG5" s="229"/>
      <c r="BH5" s="229"/>
      <c r="BI5" s="229"/>
      <c r="BJ5" s="229"/>
      <c r="BK5" s="229"/>
      <c r="BL5" s="229"/>
      <c r="BM5" s="229"/>
      <c r="BN5" s="229"/>
      <c r="BO5" s="229"/>
      <c r="BP5" s="229"/>
      <c r="BQ5" s="1060" t="s">
        <v>381</v>
      </c>
      <c r="BR5" s="1061"/>
      <c r="BS5" s="1061"/>
      <c r="BT5" s="1061"/>
      <c r="BU5" s="1061"/>
      <c r="BV5" s="1061"/>
      <c r="BW5" s="1061"/>
      <c r="BX5" s="1061"/>
      <c r="BY5" s="1061"/>
      <c r="BZ5" s="1061"/>
      <c r="CA5" s="1061"/>
      <c r="CB5" s="1061"/>
      <c r="CC5" s="1061"/>
      <c r="CD5" s="1061"/>
      <c r="CE5" s="1061"/>
      <c r="CF5" s="1061"/>
      <c r="CG5" s="1062"/>
      <c r="CH5" s="1066" t="s">
        <v>382</v>
      </c>
      <c r="CI5" s="1067"/>
      <c r="CJ5" s="1067"/>
      <c r="CK5" s="1067"/>
      <c r="CL5" s="1068"/>
      <c r="CM5" s="1066" t="s">
        <v>383</v>
      </c>
      <c r="CN5" s="1067"/>
      <c r="CO5" s="1067"/>
      <c r="CP5" s="1067"/>
      <c r="CQ5" s="1068"/>
      <c r="CR5" s="1066" t="s">
        <v>384</v>
      </c>
      <c r="CS5" s="1067"/>
      <c r="CT5" s="1067"/>
      <c r="CU5" s="1067"/>
      <c r="CV5" s="1068"/>
      <c r="CW5" s="1066" t="s">
        <v>385</v>
      </c>
      <c r="CX5" s="1067"/>
      <c r="CY5" s="1067"/>
      <c r="CZ5" s="1067"/>
      <c r="DA5" s="1068"/>
      <c r="DB5" s="1066" t="s">
        <v>386</v>
      </c>
      <c r="DC5" s="1067"/>
      <c r="DD5" s="1067"/>
      <c r="DE5" s="1067"/>
      <c r="DF5" s="1068"/>
      <c r="DG5" s="1148" t="s">
        <v>387</v>
      </c>
      <c r="DH5" s="1149"/>
      <c r="DI5" s="1149"/>
      <c r="DJ5" s="1149"/>
      <c r="DK5" s="1150"/>
      <c r="DL5" s="1148" t="s">
        <v>388</v>
      </c>
      <c r="DM5" s="1149"/>
      <c r="DN5" s="1149"/>
      <c r="DO5" s="1149"/>
      <c r="DP5" s="1150"/>
      <c r="DQ5" s="1066" t="s">
        <v>389</v>
      </c>
      <c r="DR5" s="1067"/>
      <c r="DS5" s="1067"/>
      <c r="DT5" s="1067"/>
      <c r="DU5" s="1068"/>
      <c r="DV5" s="1066" t="s">
        <v>380</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59"/>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1"/>
      <c r="DH6" s="1152"/>
      <c r="DI6" s="1152"/>
      <c r="DJ6" s="1152"/>
      <c r="DK6" s="1153"/>
      <c r="DL6" s="1151"/>
      <c r="DM6" s="1152"/>
      <c r="DN6" s="1152"/>
      <c r="DO6" s="1152"/>
      <c r="DP6" s="1153"/>
      <c r="DQ6" s="1069"/>
      <c r="DR6" s="1070"/>
      <c r="DS6" s="1070"/>
      <c r="DT6" s="1070"/>
      <c r="DU6" s="1071"/>
      <c r="DV6" s="1069"/>
      <c r="DW6" s="1070"/>
      <c r="DX6" s="1070"/>
      <c r="DY6" s="1070"/>
      <c r="DZ6" s="1081"/>
      <c r="EA6" s="230"/>
    </row>
    <row r="7" spans="1:131" s="231" customFormat="1" ht="26.25" customHeight="1" thickTop="1" x14ac:dyDescent="0.15">
      <c r="A7" s="232">
        <v>1</v>
      </c>
      <c r="B7" s="1111" t="s">
        <v>390</v>
      </c>
      <c r="C7" s="1112"/>
      <c r="D7" s="1112"/>
      <c r="E7" s="1112"/>
      <c r="F7" s="1112"/>
      <c r="G7" s="1112"/>
      <c r="H7" s="1112"/>
      <c r="I7" s="1112"/>
      <c r="J7" s="1112"/>
      <c r="K7" s="1112"/>
      <c r="L7" s="1112"/>
      <c r="M7" s="1112"/>
      <c r="N7" s="1112"/>
      <c r="O7" s="1112"/>
      <c r="P7" s="1113"/>
      <c r="Q7" s="1166">
        <v>20372</v>
      </c>
      <c r="R7" s="1167"/>
      <c r="S7" s="1167"/>
      <c r="T7" s="1167"/>
      <c r="U7" s="1167"/>
      <c r="V7" s="1167">
        <v>19664</v>
      </c>
      <c r="W7" s="1167"/>
      <c r="X7" s="1167"/>
      <c r="Y7" s="1167"/>
      <c r="Z7" s="1167"/>
      <c r="AA7" s="1167">
        <v>708</v>
      </c>
      <c r="AB7" s="1167"/>
      <c r="AC7" s="1167"/>
      <c r="AD7" s="1167"/>
      <c r="AE7" s="1168"/>
      <c r="AF7" s="1169">
        <v>615</v>
      </c>
      <c r="AG7" s="1170"/>
      <c r="AH7" s="1170"/>
      <c r="AI7" s="1170"/>
      <c r="AJ7" s="1171"/>
      <c r="AK7" s="1172">
        <v>1739</v>
      </c>
      <c r="AL7" s="1173"/>
      <c r="AM7" s="1173"/>
      <c r="AN7" s="1173"/>
      <c r="AO7" s="1173"/>
      <c r="AP7" s="1173">
        <v>23112</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602</v>
      </c>
      <c r="BT7" s="1164"/>
      <c r="BU7" s="1164"/>
      <c r="BV7" s="1164"/>
      <c r="BW7" s="1164"/>
      <c r="BX7" s="1164"/>
      <c r="BY7" s="1164"/>
      <c r="BZ7" s="1164"/>
      <c r="CA7" s="1164"/>
      <c r="CB7" s="1164"/>
      <c r="CC7" s="1164"/>
      <c r="CD7" s="1164"/>
      <c r="CE7" s="1164"/>
      <c r="CF7" s="1164"/>
      <c r="CG7" s="1176"/>
      <c r="CH7" s="1160">
        <v>7</v>
      </c>
      <c r="CI7" s="1161"/>
      <c r="CJ7" s="1161"/>
      <c r="CK7" s="1161"/>
      <c r="CL7" s="1162"/>
      <c r="CM7" s="1160">
        <v>23</v>
      </c>
      <c r="CN7" s="1161"/>
      <c r="CO7" s="1161"/>
      <c r="CP7" s="1161"/>
      <c r="CQ7" s="1162"/>
      <c r="CR7" s="1160">
        <v>3</v>
      </c>
      <c r="CS7" s="1161"/>
      <c r="CT7" s="1161"/>
      <c r="CU7" s="1161"/>
      <c r="CV7" s="1162"/>
      <c r="CW7" s="1160" t="s">
        <v>593</v>
      </c>
      <c r="CX7" s="1161"/>
      <c r="CY7" s="1161"/>
      <c r="CZ7" s="1161"/>
      <c r="DA7" s="1162"/>
      <c r="DB7" s="1160" t="s">
        <v>593</v>
      </c>
      <c r="DC7" s="1161"/>
      <c r="DD7" s="1161"/>
      <c r="DE7" s="1161"/>
      <c r="DF7" s="1162"/>
      <c r="DG7" s="1160" t="s">
        <v>593</v>
      </c>
      <c r="DH7" s="1161"/>
      <c r="DI7" s="1161"/>
      <c r="DJ7" s="1161"/>
      <c r="DK7" s="1162"/>
      <c r="DL7" s="1160" t="s">
        <v>593</v>
      </c>
      <c r="DM7" s="1161"/>
      <c r="DN7" s="1161"/>
      <c r="DO7" s="1161"/>
      <c r="DP7" s="1162"/>
      <c r="DQ7" s="1160" t="s">
        <v>593</v>
      </c>
      <c r="DR7" s="1161"/>
      <c r="DS7" s="1161"/>
      <c r="DT7" s="1161"/>
      <c r="DU7" s="1162"/>
      <c r="DV7" s="1163"/>
      <c r="DW7" s="1164"/>
      <c r="DX7" s="1164"/>
      <c r="DY7" s="1164"/>
      <c r="DZ7" s="1165"/>
      <c r="EA7" s="230"/>
    </row>
    <row r="8" spans="1:131" s="231" customFormat="1" ht="26.25" customHeight="1" x14ac:dyDescent="0.15">
      <c r="A8" s="234">
        <v>2</v>
      </c>
      <c r="B8" s="1095" t="s">
        <v>391</v>
      </c>
      <c r="C8" s="1096"/>
      <c r="D8" s="1096"/>
      <c r="E8" s="1096"/>
      <c r="F8" s="1096"/>
      <c r="G8" s="1096"/>
      <c r="H8" s="1096"/>
      <c r="I8" s="1096"/>
      <c r="J8" s="1096"/>
      <c r="K8" s="1096"/>
      <c r="L8" s="1096"/>
      <c r="M8" s="1096"/>
      <c r="N8" s="1096"/>
      <c r="O8" s="1096"/>
      <c r="P8" s="1097"/>
      <c r="Q8" s="1103">
        <v>213</v>
      </c>
      <c r="R8" s="1104"/>
      <c r="S8" s="1104"/>
      <c r="T8" s="1104"/>
      <c r="U8" s="1104"/>
      <c r="V8" s="1104">
        <v>213</v>
      </c>
      <c r="W8" s="1104"/>
      <c r="X8" s="1104"/>
      <c r="Y8" s="1104"/>
      <c r="Z8" s="1104"/>
      <c r="AA8" s="1104" t="s">
        <v>593</v>
      </c>
      <c r="AB8" s="1104"/>
      <c r="AC8" s="1104"/>
      <c r="AD8" s="1104"/>
      <c r="AE8" s="1105"/>
      <c r="AF8" s="1100" t="s">
        <v>392</v>
      </c>
      <c r="AG8" s="1101"/>
      <c r="AH8" s="1101"/>
      <c r="AI8" s="1101"/>
      <c r="AJ8" s="1102"/>
      <c r="AK8" s="1144">
        <v>134</v>
      </c>
      <c r="AL8" s="1145"/>
      <c r="AM8" s="1145"/>
      <c r="AN8" s="1145"/>
      <c r="AO8" s="1145"/>
      <c r="AP8" s="1145" t="s">
        <v>593</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7" t="s">
        <v>603</v>
      </c>
      <c r="BT8" s="1058"/>
      <c r="BU8" s="1058"/>
      <c r="BV8" s="1058"/>
      <c r="BW8" s="1058"/>
      <c r="BX8" s="1058"/>
      <c r="BY8" s="1058"/>
      <c r="BZ8" s="1058"/>
      <c r="CA8" s="1058"/>
      <c r="CB8" s="1058"/>
      <c r="CC8" s="1058"/>
      <c r="CD8" s="1058"/>
      <c r="CE8" s="1058"/>
      <c r="CF8" s="1058"/>
      <c r="CG8" s="1079"/>
      <c r="CH8" s="1054">
        <v>0</v>
      </c>
      <c r="CI8" s="1055"/>
      <c r="CJ8" s="1055"/>
      <c r="CK8" s="1055"/>
      <c r="CL8" s="1056"/>
      <c r="CM8" s="1054">
        <v>54</v>
      </c>
      <c r="CN8" s="1055"/>
      <c r="CO8" s="1055"/>
      <c r="CP8" s="1055"/>
      <c r="CQ8" s="1056"/>
      <c r="CR8" s="1054">
        <v>50</v>
      </c>
      <c r="CS8" s="1055"/>
      <c r="CT8" s="1055"/>
      <c r="CU8" s="1055"/>
      <c r="CV8" s="1056"/>
      <c r="CW8" s="1054" t="s">
        <v>593</v>
      </c>
      <c r="CX8" s="1055"/>
      <c r="CY8" s="1055"/>
      <c r="CZ8" s="1055"/>
      <c r="DA8" s="1056"/>
      <c r="DB8" s="1054" t="s">
        <v>593</v>
      </c>
      <c r="DC8" s="1055"/>
      <c r="DD8" s="1055"/>
      <c r="DE8" s="1055"/>
      <c r="DF8" s="1056"/>
      <c r="DG8" s="1054" t="s">
        <v>593</v>
      </c>
      <c r="DH8" s="1055"/>
      <c r="DI8" s="1055"/>
      <c r="DJ8" s="1055"/>
      <c r="DK8" s="1056"/>
      <c r="DL8" s="1054" t="s">
        <v>593</v>
      </c>
      <c r="DM8" s="1055"/>
      <c r="DN8" s="1055"/>
      <c r="DO8" s="1055"/>
      <c r="DP8" s="1056"/>
      <c r="DQ8" s="1054" t="s">
        <v>593</v>
      </c>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7" t="s">
        <v>604</v>
      </c>
      <c r="BT9" s="1058"/>
      <c r="BU9" s="1058"/>
      <c r="BV9" s="1058"/>
      <c r="BW9" s="1058"/>
      <c r="BX9" s="1058"/>
      <c r="BY9" s="1058"/>
      <c r="BZ9" s="1058"/>
      <c r="CA9" s="1058"/>
      <c r="CB9" s="1058"/>
      <c r="CC9" s="1058"/>
      <c r="CD9" s="1058"/>
      <c r="CE9" s="1058"/>
      <c r="CF9" s="1058"/>
      <c r="CG9" s="1079"/>
      <c r="CH9" s="1054">
        <v>26</v>
      </c>
      <c r="CI9" s="1055"/>
      <c r="CJ9" s="1055"/>
      <c r="CK9" s="1055"/>
      <c r="CL9" s="1056"/>
      <c r="CM9" s="1054">
        <v>61</v>
      </c>
      <c r="CN9" s="1055"/>
      <c r="CO9" s="1055"/>
      <c r="CP9" s="1055"/>
      <c r="CQ9" s="1056"/>
      <c r="CR9" s="1054">
        <v>44</v>
      </c>
      <c r="CS9" s="1055"/>
      <c r="CT9" s="1055"/>
      <c r="CU9" s="1055"/>
      <c r="CV9" s="1056"/>
      <c r="CW9" s="1054">
        <v>21</v>
      </c>
      <c r="CX9" s="1055"/>
      <c r="CY9" s="1055"/>
      <c r="CZ9" s="1055"/>
      <c r="DA9" s="1056"/>
      <c r="DB9" s="1054" t="s">
        <v>593</v>
      </c>
      <c r="DC9" s="1055"/>
      <c r="DD9" s="1055"/>
      <c r="DE9" s="1055"/>
      <c r="DF9" s="1056"/>
      <c r="DG9" s="1054" t="s">
        <v>593</v>
      </c>
      <c r="DH9" s="1055"/>
      <c r="DI9" s="1055"/>
      <c r="DJ9" s="1055"/>
      <c r="DK9" s="1056"/>
      <c r="DL9" s="1054" t="s">
        <v>593</v>
      </c>
      <c r="DM9" s="1055"/>
      <c r="DN9" s="1055"/>
      <c r="DO9" s="1055"/>
      <c r="DP9" s="1056"/>
      <c r="DQ9" s="1054" t="s">
        <v>593</v>
      </c>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7" t="s">
        <v>605</v>
      </c>
      <c r="BT10" s="1058"/>
      <c r="BU10" s="1058"/>
      <c r="BV10" s="1058"/>
      <c r="BW10" s="1058"/>
      <c r="BX10" s="1058"/>
      <c r="BY10" s="1058"/>
      <c r="BZ10" s="1058"/>
      <c r="CA10" s="1058"/>
      <c r="CB10" s="1058"/>
      <c r="CC10" s="1058"/>
      <c r="CD10" s="1058"/>
      <c r="CE10" s="1058"/>
      <c r="CF10" s="1058"/>
      <c r="CG10" s="1079"/>
      <c r="CH10" s="1054">
        <v>462</v>
      </c>
      <c r="CI10" s="1055"/>
      <c r="CJ10" s="1055"/>
      <c r="CK10" s="1055"/>
      <c r="CL10" s="1056"/>
      <c r="CM10" s="1054">
        <v>1119</v>
      </c>
      <c r="CN10" s="1055"/>
      <c r="CO10" s="1055"/>
      <c r="CP10" s="1055"/>
      <c r="CQ10" s="1056"/>
      <c r="CR10" s="1054">
        <v>4</v>
      </c>
      <c r="CS10" s="1055"/>
      <c r="CT10" s="1055"/>
      <c r="CU10" s="1055"/>
      <c r="CV10" s="1056"/>
      <c r="CW10" s="1054">
        <v>538</v>
      </c>
      <c r="CX10" s="1055"/>
      <c r="CY10" s="1055"/>
      <c r="CZ10" s="1055"/>
      <c r="DA10" s="1056"/>
      <c r="DB10" s="1054" t="s">
        <v>593</v>
      </c>
      <c r="DC10" s="1055"/>
      <c r="DD10" s="1055"/>
      <c r="DE10" s="1055"/>
      <c r="DF10" s="1056"/>
      <c r="DG10" s="1054" t="s">
        <v>593</v>
      </c>
      <c r="DH10" s="1055"/>
      <c r="DI10" s="1055"/>
      <c r="DJ10" s="1055"/>
      <c r="DK10" s="1056"/>
      <c r="DL10" s="1054" t="s">
        <v>593</v>
      </c>
      <c r="DM10" s="1055"/>
      <c r="DN10" s="1055"/>
      <c r="DO10" s="1055"/>
      <c r="DP10" s="1056"/>
      <c r="DQ10" s="1054" t="s">
        <v>593</v>
      </c>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7" t="s">
        <v>606</v>
      </c>
      <c r="BT11" s="1058"/>
      <c r="BU11" s="1058"/>
      <c r="BV11" s="1058"/>
      <c r="BW11" s="1058"/>
      <c r="BX11" s="1058"/>
      <c r="BY11" s="1058"/>
      <c r="BZ11" s="1058"/>
      <c r="CA11" s="1058"/>
      <c r="CB11" s="1058"/>
      <c r="CC11" s="1058"/>
      <c r="CD11" s="1058"/>
      <c r="CE11" s="1058"/>
      <c r="CF11" s="1058"/>
      <c r="CG11" s="1079"/>
      <c r="CH11" s="1054">
        <v>-138</v>
      </c>
      <c r="CI11" s="1055"/>
      <c r="CJ11" s="1055"/>
      <c r="CK11" s="1055"/>
      <c r="CL11" s="1056"/>
      <c r="CM11" s="1054">
        <v>134</v>
      </c>
      <c r="CN11" s="1055"/>
      <c r="CO11" s="1055"/>
      <c r="CP11" s="1055"/>
      <c r="CQ11" s="1056"/>
      <c r="CR11" s="1054">
        <v>60</v>
      </c>
      <c r="CS11" s="1055"/>
      <c r="CT11" s="1055"/>
      <c r="CU11" s="1055"/>
      <c r="CV11" s="1056"/>
      <c r="CW11" s="1054">
        <v>109</v>
      </c>
      <c r="CX11" s="1055"/>
      <c r="CY11" s="1055"/>
      <c r="CZ11" s="1055"/>
      <c r="DA11" s="1056"/>
      <c r="DB11" s="1054" t="s">
        <v>593</v>
      </c>
      <c r="DC11" s="1055"/>
      <c r="DD11" s="1055"/>
      <c r="DE11" s="1055"/>
      <c r="DF11" s="1056"/>
      <c r="DG11" s="1054" t="s">
        <v>593</v>
      </c>
      <c r="DH11" s="1055"/>
      <c r="DI11" s="1055"/>
      <c r="DJ11" s="1055"/>
      <c r="DK11" s="1056"/>
      <c r="DL11" s="1054" t="s">
        <v>593</v>
      </c>
      <c r="DM11" s="1055"/>
      <c r="DN11" s="1055"/>
      <c r="DO11" s="1055"/>
      <c r="DP11" s="1056"/>
      <c r="DQ11" s="1054" t="s">
        <v>593</v>
      </c>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7" t="s">
        <v>607</v>
      </c>
      <c r="BT12" s="1058"/>
      <c r="BU12" s="1058"/>
      <c r="BV12" s="1058"/>
      <c r="BW12" s="1058"/>
      <c r="BX12" s="1058"/>
      <c r="BY12" s="1058"/>
      <c r="BZ12" s="1058"/>
      <c r="CA12" s="1058"/>
      <c r="CB12" s="1058"/>
      <c r="CC12" s="1058"/>
      <c r="CD12" s="1058"/>
      <c r="CE12" s="1058"/>
      <c r="CF12" s="1058"/>
      <c r="CG12" s="1079"/>
      <c r="CH12" s="1054">
        <v>-68</v>
      </c>
      <c r="CI12" s="1055"/>
      <c r="CJ12" s="1055"/>
      <c r="CK12" s="1055"/>
      <c r="CL12" s="1056"/>
      <c r="CM12" s="1054">
        <v>-81</v>
      </c>
      <c r="CN12" s="1055"/>
      <c r="CO12" s="1055"/>
      <c r="CP12" s="1055"/>
      <c r="CQ12" s="1056"/>
      <c r="CR12" s="1054">
        <v>10</v>
      </c>
      <c r="CS12" s="1055"/>
      <c r="CT12" s="1055"/>
      <c r="CU12" s="1055"/>
      <c r="CV12" s="1056"/>
      <c r="CW12" s="1054" t="s">
        <v>609</v>
      </c>
      <c r="CX12" s="1055"/>
      <c r="CY12" s="1055"/>
      <c r="CZ12" s="1055"/>
      <c r="DA12" s="1056"/>
      <c r="DB12" s="1054" t="s">
        <v>593</v>
      </c>
      <c r="DC12" s="1055"/>
      <c r="DD12" s="1055"/>
      <c r="DE12" s="1055"/>
      <c r="DF12" s="1056"/>
      <c r="DG12" s="1054" t="s">
        <v>593</v>
      </c>
      <c r="DH12" s="1055"/>
      <c r="DI12" s="1055"/>
      <c r="DJ12" s="1055"/>
      <c r="DK12" s="1056"/>
      <c r="DL12" s="1054" t="s">
        <v>593</v>
      </c>
      <c r="DM12" s="1055"/>
      <c r="DN12" s="1055"/>
      <c r="DO12" s="1055"/>
      <c r="DP12" s="1056"/>
      <c r="DQ12" s="1054" t="s">
        <v>593</v>
      </c>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7"/>
      <c r="R22" s="1138"/>
      <c r="S22" s="1138"/>
      <c r="T22" s="1138"/>
      <c r="U22" s="1138"/>
      <c r="V22" s="1138"/>
      <c r="W22" s="1138"/>
      <c r="X22" s="1138"/>
      <c r="Y22" s="1138"/>
      <c r="Z22" s="1138"/>
      <c r="AA22" s="1138"/>
      <c r="AB22" s="1138"/>
      <c r="AC22" s="1138"/>
      <c r="AD22" s="1138"/>
      <c r="AE22" s="1139"/>
      <c r="AF22" s="1100"/>
      <c r="AG22" s="1101"/>
      <c r="AH22" s="1101"/>
      <c r="AI22" s="1101"/>
      <c r="AJ22" s="1102"/>
      <c r="AK22" s="1140"/>
      <c r="AL22" s="1141"/>
      <c r="AM22" s="1141"/>
      <c r="AN22" s="1141"/>
      <c r="AO22" s="1141"/>
      <c r="AP22" s="1141"/>
      <c r="AQ22" s="1141"/>
      <c r="AR22" s="1141"/>
      <c r="AS22" s="1141"/>
      <c r="AT22" s="1141"/>
      <c r="AU22" s="1142"/>
      <c r="AV22" s="1142"/>
      <c r="AW22" s="1142"/>
      <c r="AX22" s="1142"/>
      <c r="AY22" s="1143"/>
      <c r="AZ22" s="1093" t="s">
        <v>393</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394</v>
      </c>
      <c r="B23" s="1002" t="s">
        <v>395</v>
      </c>
      <c r="C23" s="1003"/>
      <c r="D23" s="1003"/>
      <c r="E23" s="1003"/>
      <c r="F23" s="1003"/>
      <c r="G23" s="1003"/>
      <c r="H23" s="1003"/>
      <c r="I23" s="1003"/>
      <c r="J23" s="1003"/>
      <c r="K23" s="1003"/>
      <c r="L23" s="1003"/>
      <c r="M23" s="1003"/>
      <c r="N23" s="1003"/>
      <c r="O23" s="1003"/>
      <c r="P23" s="1013"/>
      <c r="Q23" s="1131">
        <v>20552</v>
      </c>
      <c r="R23" s="1125"/>
      <c r="S23" s="1125"/>
      <c r="T23" s="1125"/>
      <c r="U23" s="1125"/>
      <c r="V23" s="1125">
        <v>19844</v>
      </c>
      <c r="W23" s="1125"/>
      <c r="X23" s="1125"/>
      <c r="Y23" s="1125"/>
      <c r="Z23" s="1125"/>
      <c r="AA23" s="1125">
        <v>708</v>
      </c>
      <c r="AB23" s="1125"/>
      <c r="AC23" s="1125"/>
      <c r="AD23" s="1125"/>
      <c r="AE23" s="1132"/>
      <c r="AF23" s="1133">
        <v>615</v>
      </c>
      <c r="AG23" s="1125"/>
      <c r="AH23" s="1125"/>
      <c r="AI23" s="1125"/>
      <c r="AJ23" s="1134"/>
      <c r="AK23" s="1135"/>
      <c r="AL23" s="1136"/>
      <c r="AM23" s="1136"/>
      <c r="AN23" s="1136"/>
      <c r="AO23" s="1136"/>
      <c r="AP23" s="1125">
        <v>23112</v>
      </c>
      <c r="AQ23" s="1125"/>
      <c r="AR23" s="1125"/>
      <c r="AS23" s="1125"/>
      <c r="AT23" s="1125"/>
      <c r="AU23" s="1126"/>
      <c r="AV23" s="1126"/>
      <c r="AW23" s="1126"/>
      <c r="AX23" s="1126"/>
      <c r="AY23" s="1127"/>
      <c r="AZ23" s="1128" t="s">
        <v>139</v>
      </c>
      <c r="BA23" s="1129"/>
      <c r="BB23" s="1129"/>
      <c r="BC23" s="1129"/>
      <c r="BD23" s="1130"/>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4" t="s">
        <v>396</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3" t="s">
        <v>397</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373</v>
      </c>
      <c r="B26" s="1061"/>
      <c r="C26" s="1061"/>
      <c r="D26" s="1061"/>
      <c r="E26" s="1061"/>
      <c r="F26" s="1061"/>
      <c r="G26" s="1061"/>
      <c r="H26" s="1061"/>
      <c r="I26" s="1061"/>
      <c r="J26" s="1061"/>
      <c r="K26" s="1061"/>
      <c r="L26" s="1061"/>
      <c r="M26" s="1061"/>
      <c r="N26" s="1061"/>
      <c r="O26" s="1061"/>
      <c r="P26" s="1062"/>
      <c r="Q26" s="1066" t="s">
        <v>398</v>
      </c>
      <c r="R26" s="1067"/>
      <c r="S26" s="1067"/>
      <c r="T26" s="1067"/>
      <c r="U26" s="1068"/>
      <c r="V26" s="1066" t="s">
        <v>399</v>
      </c>
      <c r="W26" s="1067"/>
      <c r="X26" s="1067"/>
      <c r="Y26" s="1067"/>
      <c r="Z26" s="1068"/>
      <c r="AA26" s="1066" t="s">
        <v>400</v>
      </c>
      <c r="AB26" s="1067"/>
      <c r="AC26" s="1067"/>
      <c r="AD26" s="1067"/>
      <c r="AE26" s="1067"/>
      <c r="AF26" s="1119" t="s">
        <v>401</v>
      </c>
      <c r="AG26" s="1073"/>
      <c r="AH26" s="1073"/>
      <c r="AI26" s="1073"/>
      <c r="AJ26" s="1120"/>
      <c r="AK26" s="1067" t="s">
        <v>402</v>
      </c>
      <c r="AL26" s="1067"/>
      <c r="AM26" s="1067"/>
      <c r="AN26" s="1067"/>
      <c r="AO26" s="1068"/>
      <c r="AP26" s="1066" t="s">
        <v>403</v>
      </c>
      <c r="AQ26" s="1067"/>
      <c r="AR26" s="1067"/>
      <c r="AS26" s="1067"/>
      <c r="AT26" s="1068"/>
      <c r="AU26" s="1066" t="s">
        <v>404</v>
      </c>
      <c r="AV26" s="1067"/>
      <c r="AW26" s="1067"/>
      <c r="AX26" s="1067"/>
      <c r="AY26" s="1068"/>
      <c r="AZ26" s="1066" t="s">
        <v>405</v>
      </c>
      <c r="BA26" s="1067"/>
      <c r="BB26" s="1067"/>
      <c r="BC26" s="1067"/>
      <c r="BD26" s="1068"/>
      <c r="BE26" s="1066" t="s">
        <v>380</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1"/>
      <c r="AG27" s="1076"/>
      <c r="AH27" s="1076"/>
      <c r="AI27" s="1076"/>
      <c r="AJ27" s="1122"/>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1" t="s">
        <v>406</v>
      </c>
      <c r="C28" s="1112"/>
      <c r="D28" s="1112"/>
      <c r="E28" s="1112"/>
      <c r="F28" s="1112"/>
      <c r="G28" s="1112"/>
      <c r="H28" s="1112"/>
      <c r="I28" s="1112"/>
      <c r="J28" s="1112"/>
      <c r="K28" s="1112"/>
      <c r="L28" s="1112"/>
      <c r="M28" s="1112"/>
      <c r="N28" s="1112"/>
      <c r="O28" s="1112"/>
      <c r="P28" s="1113"/>
      <c r="Q28" s="1114">
        <v>2608</v>
      </c>
      <c r="R28" s="1115"/>
      <c r="S28" s="1115"/>
      <c r="T28" s="1115"/>
      <c r="U28" s="1115"/>
      <c r="V28" s="1115">
        <v>2295</v>
      </c>
      <c r="W28" s="1115"/>
      <c r="X28" s="1115"/>
      <c r="Y28" s="1115"/>
      <c r="Z28" s="1115"/>
      <c r="AA28" s="1115">
        <v>313</v>
      </c>
      <c r="AB28" s="1115"/>
      <c r="AC28" s="1115"/>
      <c r="AD28" s="1115"/>
      <c r="AE28" s="1116"/>
      <c r="AF28" s="1117">
        <v>313</v>
      </c>
      <c r="AG28" s="1115"/>
      <c r="AH28" s="1115"/>
      <c r="AI28" s="1115"/>
      <c r="AJ28" s="1118"/>
      <c r="AK28" s="1107">
        <v>155</v>
      </c>
      <c r="AL28" s="1108"/>
      <c r="AM28" s="1108"/>
      <c r="AN28" s="1108"/>
      <c r="AO28" s="1108"/>
      <c r="AP28" s="1108" t="s">
        <v>593</v>
      </c>
      <c r="AQ28" s="1108"/>
      <c r="AR28" s="1108"/>
      <c r="AS28" s="1108"/>
      <c r="AT28" s="1108"/>
      <c r="AU28" s="1108" t="s">
        <v>593</v>
      </c>
      <c r="AV28" s="1108"/>
      <c r="AW28" s="1108"/>
      <c r="AX28" s="1108"/>
      <c r="AY28" s="1108"/>
      <c r="AZ28" s="1108" t="s">
        <v>593</v>
      </c>
      <c r="BA28" s="1108"/>
      <c r="BB28" s="1108"/>
      <c r="BC28" s="1108"/>
      <c r="BD28" s="1108"/>
      <c r="BE28" s="1109"/>
      <c r="BF28" s="1109"/>
      <c r="BG28" s="1109"/>
      <c r="BH28" s="1109"/>
      <c r="BI28" s="1110"/>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407</v>
      </c>
      <c r="C29" s="1096"/>
      <c r="D29" s="1096"/>
      <c r="E29" s="1096"/>
      <c r="F29" s="1096"/>
      <c r="G29" s="1096"/>
      <c r="H29" s="1096"/>
      <c r="I29" s="1096"/>
      <c r="J29" s="1096"/>
      <c r="K29" s="1096"/>
      <c r="L29" s="1096"/>
      <c r="M29" s="1096"/>
      <c r="N29" s="1096"/>
      <c r="O29" s="1096"/>
      <c r="P29" s="1097"/>
      <c r="Q29" s="1103">
        <v>3316</v>
      </c>
      <c r="R29" s="1104"/>
      <c r="S29" s="1104"/>
      <c r="T29" s="1104"/>
      <c r="U29" s="1104"/>
      <c r="V29" s="1104">
        <v>3280</v>
      </c>
      <c r="W29" s="1104"/>
      <c r="X29" s="1104"/>
      <c r="Y29" s="1104"/>
      <c r="Z29" s="1104"/>
      <c r="AA29" s="1104">
        <v>36</v>
      </c>
      <c r="AB29" s="1104"/>
      <c r="AC29" s="1104"/>
      <c r="AD29" s="1104"/>
      <c r="AE29" s="1105"/>
      <c r="AF29" s="1100">
        <v>36</v>
      </c>
      <c r="AG29" s="1101"/>
      <c r="AH29" s="1101"/>
      <c r="AI29" s="1101"/>
      <c r="AJ29" s="1102"/>
      <c r="AK29" s="1045">
        <v>457</v>
      </c>
      <c r="AL29" s="1036"/>
      <c r="AM29" s="1036"/>
      <c r="AN29" s="1036"/>
      <c r="AO29" s="1036"/>
      <c r="AP29" s="1036" t="s">
        <v>593</v>
      </c>
      <c r="AQ29" s="1036"/>
      <c r="AR29" s="1036"/>
      <c r="AS29" s="1036"/>
      <c r="AT29" s="1036"/>
      <c r="AU29" s="1036" t="s">
        <v>593</v>
      </c>
      <c r="AV29" s="1036"/>
      <c r="AW29" s="1036"/>
      <c r="AX29" s="1036"/>
      <c r="AY29" s="1036"/>
      <c r="AZ29" s="1036" t="s">
        <v>593</v>
      </c>
      <c r="BA29" s="1036"/>
      <c r="BB29" s="1036"/>
      <c r="BC29" s="1036"/>
      <c r="BD29" s="103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408</v>
      </c>
      <c r="C30" s="1096"/>
      <c r="D30" s="1096"/>
      <c r="E30" s="1096"/>
      <c r="F30" s="1096"/>
      <c r="G30" s="1096"/>
      <c r="H30" s="1096"/>
      <c r="I30" s="1096"/>
      <c r="J30" s="1096"/>
      <c r="K30" s="1096"/>
      <c r="L30" s="1096"/>
      <c r="M30" s="1096"/>
      <c r="N30" s="1096"/>
      <c r="O30" s="1096"/>
      <c r="P30" s="1097"/>
      <c r="Q30" s="1103">
        <v>375</v>
      </c>
      <c r="R30" s="1104"/>
      <c r="S30" s="1104"/>
      <c r="T30" s="1104"/>
      <c r="U30" s="1104"/>
      <c r="V30" s="1104">
        <v>368</v>
      </c>
      <c r="W30" s="1104"/>
      <c r="X30" s="1104"/>
      <c r="Y30" s="1104"/>
      <c r="Z30" s="1104"/>
      <c r="AA30" s="1104">
        <v>7</v>
      </c>
      <c r="AB30" s="1104"/>
      <c r="AC30" s="1104"/>
      <c r="AD30" s="1104"/>
      <c r="AE30" s="1105"/>
      <c r="AF30" s="1100">
        <v>7</v>
      </c>
      <c r="AG30" s="1101"/>
      <c r="AH30" s="1101"/>
      <c r="AI30" s="1101"/>
      <c r="AJ30" s="1102"/>
      <c r="AK30" s="1045">
        <v>102</v>
      </c>
      <c r="AL30" s="1036"/>
      <c r="AM30" s="1036"/>
      <c r="AN30" s="1036"/>
      <c r="AO30" s="1036"/>
      <c r="AP30" s="1036" t="s">
        <v>593</v>
      </c>
      <c r="AQ30" s="1036"/>
      <c r="AR30" s="1036"/>
      <c r="AS30" s="1036"/>
      <c r="AT30" s="1036"/>
      <c r="AU30" s="1036" t="s">
        <v>593</v>
      </c>
      <c r="AV30" s="1036"/>
      <c r="AW30" s="1036"/>
      <c r="AX30" s="1036"/>
      <c r="AY30" s="1036"/>
      <c r="AZ30" s="1036" t="s">
        <v>593</v>
      </c>
      <c r="BA30" s="1036"/>
      <c r="BB30" s="1036"/>
      <c r="BC30" s="1036"/>
      <c r="BD30" s="103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409</v>
      </c>
      <c r="C31" s="1096"/>
      <c r="D31" s="1096"/>
      <c r="E31" s="1096"/>
      <c r="F31" s="1096"/>
      <c r="G31" s="1096"/>
      <c r="H31" s="1096"/>
      <c r="I31" s="1096"/>
      <c r="J31" s="1096"/>
      <c r="K31" s="1096"/>
      <c r="L31" s="1096"/>
      <c r="M31" s="1096"/>
      <c r="N31" s="1096"/>
      <c r="O31" s="1096"/>
      <c r="P31" s="1097"/>
      <c r="Q31" s="1103">
        <v>25</v>
      </c>
      <c r="R31" s="1104"/>
      <c r="S31" s="1104"/>
      <c r="T31" s="1104"/>
      <c r="U31" s="1104"/>
      <c r="V31" s="1104">
        <v>25</v>
      </c>
      <c r="W31" s="1104"/>
      <c r="X31" s="1104"/>
      <c r="Y31" s="1104"/>
      <c r="Z31" s="1104"/>
      <c r="AA31" s="1104">
        <v>0</v>
      </c>
      <c r="AB31" s="1104"/>
      <c r="AC31" s="1104"/>
      <c r="AD31" s="1104"/>
      <c r="AE31" s="1105"/>
      <c r="AF31" s="1100">
        <v>0</v>
      </c>
      <c r="AG31" s="1101"/>
      <c r="AH31" s="1101"/>
      <c r="AI31" s="1101"/>
      <c r="AJ31" s="1102"/>
      <c r="AK31" s="1045">
        <v>2</v>
      </c>
      <c r="AL31" s="1036"/>
      <c r="AM31" s="1036"/>
      <c r="AN31" s="1036"/>
      <c r="AO31" s="1036"/>
      <c r="AP31" s="1036" t="s">
        <v>593</v>
      </c>
      <c r="AQ31" s="1036"/>
      <c r="AR31" s="1036"/>
      <c r="AS31" s="1036"/>
      <c r="AT31" s="1036"/>
      <c r="AU31" s="1036" t="s">
        <v>593</v>
      </c>
      <c r="AV31" s="1036"/>
      <c r="AW31" s="1036"/>
      <c r="AX31" s="1036"/>
      <c r="AY31" s="1036"/>
      <c r="AZ31" s="1036" t="s">
        <v>593</v>
      </c>
      <c r="BA31" s="1036"/>
      <c r="BB31" s="1036"/>
      <c r="BC31" s="1036"/>
      <c r="BD31" s="1036"/>
      <c r="BE31" s="1037"/>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410</v>
      </c>
      <c r="C32" s="1096"/>
      <c r="D32" s="1096"/>
      <c r="E32" s="1096"/>
      <c r="F32" s="1096"/>
      <c r="G32" s="1096"/>
      <c r="H32" s="1096"/>
      <c r="I32" s="1096"/>
      <c r="J32" s="1096"/>
      <c r="K32" s="1096"/>
      <c r="L32" s="1096"/>
      <c r="M32" s="1096"/>
      <c r="N32" s="1096"/>
      <c r="O32" s="1096"/>
      <c r="P32" s="1097"/>
      <c r="Q32" s="1103">
        <v>664</v>
      </c>
      <c r="R32" s="1104"/>
      <c r="S32" s="1104"/>
      <c r="T32" s="1104"/>
      <c r="U32" s="1104"/>
      <c r="V32" s="1104">
        <v>558</v>
      </c>
      <c r="W32" s="1104"/>
      <c r="X32" s="1104"/>
      <c r="Y32" s="1104"/>
      <c r="Z32" s="1104"/>
      <c r="AA32" s="1104">
        <v>106</v>
      </c>
      <c r="AB32" s="1104"/>
      <c r="AC32" s="1104"/>
      <c r="AD32" s="1104"/>
      <c r="AE32" s="1105"/>
      <c r="AF32" s="1100">
        <v>813</v>
      </c>
      <c r="AG32" s="1101"/>
      <c r="AH32" s="1101"/>
      <c r="AI32" s="1101"/>
      <c r="AJ32" s="1102"/>
      <c r="AK32" s="1045">
        <v>3</v>
      </c>
      <c r="AL32" s="1036"/>
      <c r="AM32" s="1036"/>
      <c r="AN32" s="1036"/>
      <c r="AO32" s="1036"/>
      <c r="AP32" s="1036">
        <v>3281</v>
      </c>
      <c r="AQ32" s="1036"/>
      <c r="AR32" s="1036"/>
      <c r="AS32" s="1036"/>
      <c r="AT32" s="1036"/>
      <c r="AU32" s="1036">
        <v>13</v>
      </c>
      <c r="AV32" s="1036"/>
      <c r="AW32" s="1036"/>
      <c r="AX32" s="1036"/>
      <c r="AY32" s="1036"/>
      <c r="AZ32" s="1106" t="s">
        <v>593</v>
      </c>
      <c r="BA32" s="1106"/>
      <c r="BB32" s="1106"/>
      <c r="BC32" s="1106"/>
      <c r="BD32" s="1106"/>
      <c r="BE32" s="1037" t="s">
        <v>411</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412</v>
      </c>
      <c r="C33" s="1096"/>
      <c r="D33" s="1096"/>
      <c r="E33" s="1096"/>
      <c r="F33" s="1096"/>
      <c r="G33" s="1096"/>
      <c r="H33" s="1096"/>
      <c r="I33" s="1096"/>
      <c r="J33" s="1096"/>
      <c r="K33" s="1096"/>
      <c r="L33" s="1096"/>
      <c r="M33" s="1096"/>
      <c r="N33" s="1096"/>
      <c r="O33" s="1096"/>
      <c r="P33" s="1097"/>
      <c r="Q33" s="1103">
        <v>874</v>
      </c>
      <c r="R33" s="1104"/>
      <c r="S33" s="1104"/>
      <c r="T33" s="1104"/>
      <c r="U33" s="1104"/>
      <c r="V33" s="1104">
        <v>867</v>
      </c>
      <c r="W33" s="1104"/>
      <c r="X33" s="1104"/>
      <c r="Y33" s="1104"/>
      <c r="Z33" s="1104"/>
      <c r="AA33" s="1104">
        <v>7</v>
      </c>
      <c r="AB33" s="1104"/>
      <c r="AC33" s="1104"/>
      <c r="AD33" s="1104"/>
      <c r="AE33" s="1105"/>
      <c r="AF33" s="1100">
        <v>39</v>
      </c>
      <c r="AG33" s="1101"/>
      <c r="AH33" s="1101"/>
      <c r="AI33" s="1101"/>
      <c r="AJ33" s="1102"/>
      <c r="AK33" s="1045">
        <v>506</v>
      </c>
      <c r="AL33" s="1036"/>
      <c r="AM33" s="1036"/>
      <c r="AN33" s="1036"/>
      <c r="AO33" s="1036"/>
      <c r="AP33" s="1036">
        <v>5527</v>
      </c>
      <c r="AQ33" s="1036"/>
      <c r="AR33" s="1036"/>
      <c r="AS33" s="1036"/>
      <c r="AT33" s="1036"/>
      <c r="AU33" s="1036">
        <v>3565</v>
      </c>
      <c r="AV33" s="1036"/>
      <c r="AW33" s="1036"/>
      <c r="AX33" s="1036"/>
      <c r="AY33" s="1036"/>
      <c r="AZ33" s="1106" t="s">
        <v>593</v>
      </c>
      <c r="BA33" s="1106"/>
      <c r="BB33" s="1106"/>
      <c r="BC33" s="1106"/>
      <c r="BD33" s="1106"/>
      <c r="BE33" s="1037" t="s">
        <v>411</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t="s">
        <v>413</v>
      </c>
      <c r="C34" s="1096"/>
      <c r="D34" s="1096"/>
      <c r="E34" s="1096"/>
      <c r="F34" s="1096"/>
      <c r="G34" s="1096"/>
      <c r="H34" s="1096"/>
      <c r="I34" s="1096"/>
      <c r="J34" s="1096"/>
      <c r="K34" s="1096"/>
      <c r="L34" s="1096"/>
      <c r="M34" s="1096"/>
      <c r="N34" s="1096"/>
      <c r="O34" s="1096"/>
      <c r="P34" s="1097"/>
      <c r="Q34" s="1103">
        <v>74</v>
      </c>
      <c r="R34" s="1104"/>
      <c r="S34" s="1104"/>
      <c r="T34" s="1104"/>
      <c r="U34" s="1104"/>
      <c r="V34" s="1104">
        <v>74</v>
      </c>
      <c r="W34" s="1104"/>
      <c r="X34" s="1104"/>
      <c r="Y34" s="1104"/>
      <c r="Z34" s="1104"/>
      <c r="AA34" s="1104" t="s">
        <v>593</v>
      </c>
      <c r="AB34" s="1104"/>
      <c r="AC34" s="1104"/>
      <c r="AD34" s="1104"/>
      <c r="AE34" s="1105"/>
      <c r="AF34" s="1100" t="s">
        <v>139</v>
      </c>
      <c r="AG34" s="1101"/>
      <c r="AH34" s="1101"/>
      <c r="AI34" s="1101"/>
      <c r="AJ34" s="1102"/>
      <c r="AK34" s="1045" t="s">
        <v>609</v>
      </c>
      <c r="AL34" s="1036"/>
      <c r="AM34" s="1036"/>
      <c r="AN34" s="1036"/>
      <c r="AO34" s="1036"/>
      <c r="AP34" s="1036">
        <v>90</v>
      </c>
      <c r="AQ34" s="1036"/>
      <c r="AR34" s="1036"/>
      <c r="AS34" s="1036"/>
      <c r="AT34" s="1036"/>
      <c r="AU34" s="1036">
        <v>45</v>
      </c>
      <c r="AV34" s="1036"/>
      <c r="AW34" s="1036"/>
      <c r="AX34" s="1036"/>
      <c r="AY34" s="1036"/>
      <c r="AZ34" s="1106" t="s">
        <v>593</v>
      </c>
      <c r="BA34" s="1106"/>
      <c r="BB34" s="1106"/>
      <c r="BC34" s="1106"/>
      <c r="BD34" s="1106"/>
      <c r="BE34" s="1037" t="s">
        <v>414</v>
      </c>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415</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394</v>
      </c>
      <c r="B63" s="1002" t="s">
        <v>416</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1208</v>
      </c>
      <c r="AG63" s="1024"/>
      <c r="AH63" s="1024"/>
      <c r="AI63" s="1024"/>
      <c r="AJ63" s="1087"/>
      <c r="AK63" s="1088"/>
      <c r="AL63" s="1028"/>
      <c r="AM63" s="1028"/>
      <c r="AN63" s="1028"/>
      <c r="AO63" s="1028"/>
      <c r="AP63" s="1024">
        <v>8898</v>
      </c>
      <c r="AQ63" s="1024"/>
      <c r="AR63" s="1024"/>
      <c r="AS63" s="1024"/>
      <c r="AT63" s="1024"/>
      <c r="AU63" s="1024">
        <v>3623</v>
      </c>
      <c r="AV63" s="1024"/>
      <c r="AW63" s="1024"/>
      <c r="AX63" s="1024"/>
      <c r="AY63" s="1024"/>
      <c r="AZ63" s="1082"/>
      <c r="BA63" s="1082"/>
      <c r="BB63" s="1082"/>
      <c r="BC63" s="1082"/>
      <c r="BD63" s="1082"/>
      <c r="BE63" s="1025"/>
      <c r="BF63" s="1025"/>
      <c r="BG63" s="1025"/>
      <c r="BH63" s="1025"/>
      <c r="BI63" s="1026"/>
      <c r="BJ63" s="1083" t="s">
        <v>417</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419</v>
      </c>
      <c r="B66" s="1061"/>
      <c r="C66" s="1061"/>
      <c r="D66" s="1061"/>
      <c r="E66" s="1061"/>
      <c r="F66" s="1061"/>
      <c r="G66" s="1061"/>
      <c r="H66" s="1061"/>
      <c r="I66" s="1061"/>
      <c r="J66" s="1061"/>
      <c r="K66" s="1061"/>
      <c r="L66" s="1061"/>
      <c r="M66" s="1061"/>
      <c r="N66" s="1061"/>
      <c r="O66" s="1061"/>
      <c r="P66" s="1062"/>
      <c r="Q66" s="1066" t="s">
        <v>398</v>
      </c>
      <c r="R66" s="1067"/>
      <c r="S66" s="1067"/>
      <c r="T66" s="1067"/>
      <c r="U66" s="1068"/>
      <c r="V66" s="1066" t="s">
        <v>399</v>
      </c>
      <c r="W66" s="1067"/>
      <c r="X66" s="1067"/>
      <c r="Y66" s="1067"/>
      <c r="Z66" s="1068"/>
      <c r="AA66" s="1066" t="s">
        <v>420</v>
      </c>
      <c r="AB66" s="1067"/>
      <c r="AC66" s="1067"/>
      <c r="AD66" s="1067"/>
      <c r="AE66" s="1068"/>
      <c r="AF66" s="1072" t="s">
        <v>401</v>
      </c>
      <c r="AG66" s="1073"/>
      <c r="AH66" s="1073"/>
      <c r="AI66" s="1073"/>
      <c r="AJ66" s="1074"/>
      <c r="AK66" s="1066" t="s">
        <v>402</v>
      </c>
      <c r="AL66" s="1061"/>
      <c r="AM66" s="1061"/>
      <c r="AN66" s="1061"/>
      <c r="AO66" s="1062"/>
      <c r="AP66" s="1066" t="s">
        <v>403</v>
      </c>
      <c r="AQ66" s="1067"/>
      <c r="AR66" s="1067"/>
      <c r="AS66" s="1067"/>
      <c r="AT66" s="1068"/>
      <c r="AU66" s="1066" t="s">
        <v>421</v>
      </c>
      <c r="AV66" s="1067"/>
      <c r="AW66" s="1067"/>
      <c r="AX66" s="1067"/>
      <c r="AY66" s="1068"/>
      <c r="AZ66" s="1066" t="s">
        <v>380</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594</v>
      </c>
      <c r="C68" s="1051"/>
      <c r="D68" s="1051"/>
      <c r="E68" s="1051"/>
      <c r="F68" s="1051"/>
      <c r="G68" s="1051"/>
      <c r="H68" s="1051"/>
      <c r="I68" s="1051"/>
      <c r="J68" s="1051"/>
      <c r="K68" s="1051"/>
      <c r="L68" s="1051"/>
      <c r="M68" s="1051"/>
      <c r="N68" s="1051"/>
      <c r="O68" s="1051"/>
      <c r="P68" s="1052"/>
      <c r="Q68" s="1053">
        <v>18362</v>
      </c>
      <c r="R68" s="1047"/>
      <c r="S68" s="1047"/>
      <c r="T68" s="1047"/>
      <c r="U68" s="1047"/>
      <c r="V68" s="1047">
        <v>16704</v>
      </c>
      <c r="W68" s="1047"/>
      <c r="X68" s="1047"/>
      <c r="Y68" s="1047"/>
      <c r="Z68" s="1047"/>
      <c r="AA68" s="1047">
        <v>1658</v>
      </c>
      <c r="AB68" s="1047"/>
      <c r="AC68" s="1047"/>
      <c r="AD68" s="1047"/>
      <c r="AE68" s="1047"/>
      <c r="AF68" s="1047">
        <v>2176</v>
      </c>
      <c r="AG68" s="1047"/>
      <c r="AH68" s="1047"/>
      <c r="AI68" s="1047"/>
      <c r="AJ68" s="1047"/>
      <c r="AK68" s="1047"/>
      <c r="AL68" s="1047"/>
      <c r="AM68" s="1047"/>
      <c r="AN68" s="1047"/>
      <c r="AO68" s="1047"/>
      <c r="AP68" s="1047">
        <v>16425</v>
      </c>
      <c r="AQ68" s="1047"/>
      <c r="AR68" s="1047"/>
      <c r="AS68" s="1047"/>
      <c r="AT68" s="1047"/>
      <c r="AU68" s="1047"/>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595</v>
      </c>
      <c r="C69" s="1040"/>
      <c r="D69" s="1040"/>
      <c r="E69" s="1040"/>
      <c r="F69" s="1040"/>
      <c r="G69" s="1040"/>
      <c r="H69" s="1040"/>
      <c r="I69" s="1040"/>
      <c r="J69" s="1040"/>
      <c r="K69" s="1040"/>
      <c r="L69" s="1040"/>
      <c r="M69" s="1040"/>
      <c r="N69" s="1040"/>
      <c r="O69" s="1040"/>
      <c r="P69" s="1041"/>
      <c r="Q69" s="1042">
        <v>1664</v>
      </c>
      <c r="R69" s="1036"/>
      <c r="S69" s="1036"/>
      <c r="T69" s="1036"/>
      <c r="U69" s="1036"/>
      <c r="V69" s="1036">
        <v>1601</v>
      </c>
      <c r="W69" s="1036"/>
      <c r="X69" s="1036"/>
      <c r="Y69" s="1036"/>
      <c r="Z69" s="1036"/>
      <c r="AA69" s="1036">
        <v>63</v>
      </c>
      <c r="AB69" s="1036"/>
      <c r="AC69" s="1036"/>
      <c r="AD69" s="1036"/>
      <c r="AE69" s="1036"/>
      <c r="AF69" s="1036">
        <v>63</v>
      </c>
      <c r="AG69" s="1036"/>
      <c r="AH69" s="1036"/>
      <c r="AI69" s="1036"/>
      <c r="AJ69" s="1036"/>
      <c r="AK69" s="1036" t="s">
        <v>593</v>
      </c>
      <c r="AL69" s="1036"/>
      <c r="AM69" s="1036"/>
      <c r="AN69" s="1036"/>
      <c r="AO69" s="1036"/>
      <c r="AP69" s="1036">
        <v>1035</v>
      </c>
      <c r="AQ69" s="1036"/>
      <c r="AR69" s="1036"/>
      <c r="AS69" s="1036"/>
      <c r="AT69" s="1036"/>
      <c r="AU69" s="1036"/>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596</v>
      </c>
      <c r="C70" s="1040"/>
      <c r="D70" s="1040"/>
      <c r="E70" s="1040"/>
      <c r="F70" s="1040"/>
      <c r="G70" s="1040"/>
      <c r="H70" s="1040"/>
      <c r="I70" s="1040"/>
      <c r="J70" s="1040"/>
      <c r="K70" s="1040"/>
      <c r="L70" s="1040"/>
      <c r="M70" s="1040"/>
      <c r="N70" s="1040"/>
      <c r="O70" s="1040"/>
      <c r="P70" s="1041"/>
      <c r="Q70" s="1042">
        <v>6990</v>
      </c>
      <c r="R70" s="1036"/>
      <c r="S70" s="1036"/>
      <c r="T70" s="1036"/>
      <c r="U70" s="1036"/>
      <c r="V70" s="1036">
        <v>6853</v>
      </c>
      <c r="W70" s="1036"/>
      <c r="X70" s="1036"/>
      <c r="Y70" s="1036"/>
      <c r="Z70" s="1036"/>
      <c r="AA70" s="1036">
        <v>137</v>
      </c>
      <c r="AB70" s="1036"/>
      <c r="AC70" s="1036"/>
      <c r="AD70" s="1036"/>
      <c r="AE70" s="1036"/>
      <c r="AF70" s="1036">
        <v>137</v>
      </c>
      <c r="AG70" s="1036"/>
      <c r="AH70" s="1036"/>
      <c r="AI70" s="1036"/>
      <c r="AJ70" s="1036"/>
      <c r="AK70" s="1036">
        <v>265</v>
      </c>
      <c r="AL70" s="1036"/>
      <c r="AM70" s="1036"/>
      <c r="AN70" s="1036"/>
      <c r="AO70" s="1036"/>
      <c r="AP70" s="1036">
        <v>4936</v>
      </c>
      <c r="AQ70" s="1036"/>
      <c r="AR70" s="1036"/>
      <c r="AS70" s="1036"/>
      <c r="AT70" s="1036"/>
      <c r="AU70" s="1036">
        <v>661</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597</v>
      </c>
      <c r="C71" s="1040"/>
      <c r="D71" s="1040"/>
      <c r="E71" s="1040"/>
      <c r="F71" s="1040"/>
      <c r="G71" s="1040"/>
      <c r="H71" s="1040"/>
      <c r="I71" s="1040"/>
      <c r="J71" s="1040"/>
      <c r="K71" s="1040"/>
      <c r="L71" s="1040"/>
      <c r="M71" s="1040"/>
      <c r="N71" s="1040"/>
      <c r="O71" s="1040"/>
      <c r="P71" s="1041"/>
      <c r="Q71" s="1042">
        <v>1065</v>
      </c>
      <c r="R71" s="1036"/>
      <c r="S71" s="1036"/>
      <c r="T71" s="1036"/>
      <c r="U71" s="1036"/>
      <c r="V71" s="1036">
        <v>1062</v>
      </c>
      <c r="W71" s="1036"/>
      <c r="X71" s="1036"/>
      <c r="Y71" s="1036"/>
      <c r="Z71" s="1036"/>
      <c r="AA71" s="1036">
        <v>4</v>
      </c>
      <c r="AB71" s="1036"/>
      <c r="AC71" s="1036"/>
      <c r="AD71" s="1036"/>
      <c r="AE71" s="1036"/>
      <c r="AF71" s="1036">
        <v>4</v>
      </c>
      <c r="AG71" s="1036"/>
      <c r="AH71" s="1036"/>
      <c r="AI71" s="1036"/>
      <c r="AJ71" s="1036"/>
      <c r="AK71" s="1036" t="s">
        <v>593</v>
      </c>
      <c r="AL71" s="1036"/>
      <c r="AM71" s="1036"/>
      <c r="AN71" s="1036"/>
      <c r="AO71" s="1036"/>
      <c r="AP71" s="1036" t="s">
        <v>593</v>
      </c>
      <c r="AQ71" s="1036"/>
      <c r="AR71" s="1036"/>
      <c r="AS71" s="1036"/>
      <c r="AT71" s="1036"/>
      <c r="AU71" s="1036" t="s">
        <v>593</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598</v>
      </c>
      <c r="C72" s="1040"/>
      <c r="D72" s="1040"/>
      <c r="E72" s="1040"/>
      <c r="F72" s="1040"/>
      <c r="G72" s="1040"/>
      <c r="H72" s="1040"/>
      <c r="I72" s="1040"/>
      <c r="J72" s="1040"/>
      <c r="K72" s="1040"/>
      <c r="L72" s="1040"/>
      <c r="M72" s="1040"/>
      <c r="N72" s="1040"/>
      <c r="O72" s="1040"/>
      <c r="P72" s="1041"/>
      <c r="Q72" s="1042">
        <v>88</v>
      </c>
      <c r="R72" s="1036"/>
      <c r="S72" s="1036"/>
      <c r="T72" s="1036"/>
      <c r="U72" s="1036"/>
      <c r="V72" s="1036">
        <v>76</v>
      </c>
      <c r="W72" s="1036"/>
      <c r="X72" s="1036"/>
      <c r="Y72" s="1036"/>
      <c r="Z72" s="1036"/>
      <c r="AA72" s="1036">
        <v>12</v>
      </c>
      <c r="AB72" s="1036"/>
      <c r="AC72" s="1036"/>
      <c r="AD72" s="1036"/>
      <c r="AE72" s="1036"/>
      <c r="AF72" s="1036">
        <v>12</v>
      </c>
      <c r="AG72" s="1036"/>
      <c r="AH72" s="1036"/>
      <c r="AI72" s="1036"/>
      <c r="AJ72" s="1036"/>
      <c r="AK72" s="1036" t="s">
        <v>593</v>
      </c>
      <c r="AL72" s="1036"/>
      <c r="AM72" s="1036"/>
      <c r="AN72" s="1036"/>
      <c r="AO72" s="1036"/>
      <c r="AP72" s="1036" t="s">
        <v>593</v>
      </c>
      <c r="AQ72" s="1036"/>
      <c r="AR72" s="1036"/>
      <c r="AS72" s="1036"/>
      <c r="AT72" s="1036"/>
      <c r="AU72" s="1036" t="s">
        <v>593</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599</v>
      </c>
      <c r="C73" s="1040"/>
      <c r="D73" s="1040"/>
      <c r="E73" s="1040"/>
      <c r="F73" s="1040"/>
      <c r="G73" s="1040"/>
      <c r="H73" s="1040"/>
      <c r="I73" s="1040"/>
      <c r="J73" s="1040"/>
      <c r="K73" s="1040"/>
      <c r="L73" s="1040"/>
      <c r="M73" s="1040"/>
      <c r="N73" s="1040"/>
      <c r="O73" s="1040"/>
      <c r="P73" s="1041"/>
      <c r="Q73" s="1042">
        <v>222</v>
      </c>
      <c r="R73" s="1036"/>
      <c r="S73" s="1036"/>
      <c r="T73" s="1036"/>
      <c r="U73" s="1036"/>
      <c r="V73" s="1036">
        <v>127</v>
      </c>
      <c r="W73" s="1036"/>
      <c r="X73" s="1036"/>
      <c r="Y73" s="1036"/>
      <c r="Z73" s="1036"/>
      <c r="AA73" s="1036">
        <v>95</v>
      </c>
      <c r="AB73" s="1036"/>
      <c r="AC73" s="1036"/>
      <c r="AD73" s="1036"/>
      <c r="AE73" s="1036"/>
      <c r="AF73" s="1036">
        <v>95</v>
      </c>
      <c r="AG73" s="1036"/>
      <c r="AH73" s="1036"/>
      <c r="AI73" s="1036"/>
      <c r="AJ73" s="1036"/>
      <c r="AK73" s="1036" t="s">
        <v>593</v>
      </c>
      <c r="AL73" s="1036"/>
      <c r="AM73" s="1036"/>
      <c r="AN73" s="1036"/>
      <c r="AO73" s="1036"/>
      <c r="AP73" s="1036" t="s">
        <v>593</v>
      </c>
      <c r="AQ73" s="1036"/>
      <c r="AR73" s="1036"/>
      <c r="AS73" s="1036"/>
      <c r="AT73" s="1036"/>
      <c r="AU73" s="1036" t="s">
        <v>593</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600</v>
      </c>
      <c r="C74" s="1040"/>
      <c r="D74" s="1040"/>
      <c r="E74" s="1040"/>
      <c r="F74" s="1040"/>
      <c r="G74" s="1040"/>
      <c r="H74" s="1040"/>
      <c r="I74" s="1040"/>
      <c r="J74" s="1040"/>
      <c r="K74" s="1040"/>
      <c r="L74" s="1040"/>
      <c r="M74" s="1040"/>
      <c r="N74" s="1040"/>
      <c r="O74" s="1040"/>
      <c r="P74" s="1041"/>
      <c r="Q74" s="1042">
        <v>159547</v>
      </c>
      <c r="R74" s="1036"/>
      <c r="S74" s="1036"/>
      <c r="T74" s="1036"/>
      <c r="U74" s="1036"/>
      <c r="V74" s="1036">
        <v>155011</v>
      </c>
      <c r="W74" s="1036"/>
      <c r="X74" s="1036"/>
      <c r="Y74" s="1036"/>
      <c r="Z74" s="1036"/>
      <c r="AA74" s="1036">
        <v>4536</v>
      </c>
      <c r="AB74" s="1036"/>
      <c r="AC74" s="1036"/>
      <c r="AD74" s="1036"/>
      <c r="AE74" s="1036"/>
      <c r="AF74" s="1036">
        <v>4536</v>
      </c>
      <c r="AG74" s="1036"/>
      <c r="AH74" s="1036"/>
      <c r="AI74" s="1036"/>
      <c r="AJ74" s="1036"/>
      <c r="AK74" s="1036">
        <v>1201</v>
      </c>
      <c r="AL74" s="1036"/>
      <c r="AM74" s="1036"/>
      <c r="AN74" s="1036"/>
      <c r="AO74" s="1036"/>
      <c r="AP74" s="1036" t="s">
        <v>593</v>
      </c>
      <c r="AQ74" s="1036"/>
      <c r="AR74" s="1036"/>
      <c r="AS74" s="1036"/>
      <c r="AT74" s="1036"/>
      <c r="AU74" s="1036" t="s">
        <v>593</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t="s">
        <v>601</v>
      </c>
      <c r="C75" s="1040"/>
      <c r="D75" s="1040"/>
      <c r="E75" s="1040"/>
      <c r="F75" s="1040"/>
      <c r="G75" s="1040"/>
      <c r="H75" s="1040"/>
      <c r="I75" s="1040"/>
      <c r="J75" s="1040"/>
      <c r="K75" s="1040"/>
      <c r="L75" s="1040"/>
      <c r="M75" s="1040"/>
      <c r="N75" s="1040"/>
      <c r="O75" s="1040"/>
      <c r="P75" s="1041"/>
      <c r="Q75" s="1043">
        <v>6846</v>
      </c>
      <c r="R75" s="1044"/>
      <c r="S75" s="1044"/>
      <c r="T75" s="1044"/>
      <c r="U75" s="1045"/>
      <c r="V75" s="1046">
        <v>6764</v>
      </c>
      <c r="W75" s="1044"/>
      <c r="X75" s="1044"/>
      <c r="Y75" s="1044"/>
      <c r="Z75" s="1045"/>
      <c r="AA75" s="1046">
        <v>82</v>
      </c>
      <c r="AB75" s="1044"/>
      <c r="AC75" s="1044"/>
      <c r="AD75" s="1044"/>
      <c r="AE75" s="1045"/>
      <c r="AF75" s="1046">
        <v>82</v>
      </c>
      <c r="AG75" s="1044"/>
      <c r="AH75" s="1044"/>
      <c r="AI75" s="1044"/>
      <c r="AJ75" s="1045"/>
      <c r="AK75" s="1046" t="s">
        <v>593</v>
      </c>
      <c r="AL75" s="1044"/>
      <c r="AM75" s="1044"/>
      <c r="AN75" s="1044"/>
      <c r="AO75" s="1045"/>
      <c r="AP75" s="1036" t="s">
        <v>593</v>
      </c>
      <c r="AQ75" s="1036"/>
      <c r="AR75" s="1036"/>
      <c r="AS75" s="1036"/>
      <c r="AT75" s="1036"/>
      <c r="AU75" s="1036" t="s">
        <v>593</v>
      </c>
      <c r="AV75" s="1036"/>
      <c r="AW75" s="1036"/>
      <c r="AX75" s="1036"/>
      <c r="AY75" s="1036"/>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394</v>
      </c>
      <c r="B88" s="1002" t="s">
        <v>422</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7105</v>
      </c>
      <c r="AG88" s="1024"/>
      <c r="AH88" s="1024"/>
      <c r="AI88" s="1024"/>
      <c r="AJ88" s="1024"/>
      <c r="AK88" s="1028"/>
      <c r="AL88" s="1028"/>
      <c r="AM88" s="1028"/>
      <c r="AN88" s="1028"/>
      <c r="AO88" s="1028"/>
      <c r="AP88" s="1024">
        <v>22396</v>
      </c>
      <c r="AQ88" s="1024"/>
      <c r="AR88" s="1024"/>
      <c r="AS88" s="1024"/>
      <c r="AT88" s="1024"/>
      <c r="AU88" s="1024">
        <v>4586</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1002" t="s">
        <v>423</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171</v>
      </c>
      <c r="CS102" s="1018"/>
      <c r="CT102" s="1018"/>
      <c r="CU102" s="1018"/>
      <c r="CV102" s="1019"/>
      <c r="CW102" s="1017">
        <v>668</v>
      </c>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430</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431</v>
      </c>
      <c r="AB109" s="961"/>
      <c r="AC109" s="961"/>
      <c r="AD109" s="961"/>
      <c r="AE109" s="962"/>
      <c r="AF109" s="963" t="s">
        <v>432</v>
      </c>
      <c r="AG109" s="961"/>
      <c r="AH109" s="961"/>
      <c r="AI109" s="961"/>
      <c r="AJ109" s="962"/>
      <c r="AK109" s="963" t="s">
        <v>307</v>
      </c>
      <c r="AL109" s="961"/>
      <c r="AM109" s="961"/>
      <c r="AN109" s="961"/>
      <c r="AO109" s="962"/>
      <c r="AP109" s="963" t="s">
        <v>433</v>
      </c>
      <c r="AQ109" s="961"/>
      <c r="AR109" s="961"/>
      <c r="AS109" s="961"/>
      <c r="AT109" s="994"/>
      <c r="AU109" s="960" t="s">
        <v>430</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431</v>
      </c>
      <c r="BR109" s="961"/>
      <c r="BS109" s="961"/>
      <c r="BT109" s="961"/>
      <c r="BU109" s="962"/>
      <c r="BV109" s="963" t="s">
        <v>432</v>
      </c>
      <c r="BW109" s="961"/>
      <c r="BX109" s="961"/>
      <c r="BY109" s="961"/>
      <c r="BZ109" s="962"/>
      <c r="CA109" s="963" t="s">
        <v>307</v>
      </c>
      <c r="CB109" s="961"/>
      <c r="CC109" s="961"/>
      <c r="CD109" s="961"/>
      <c r="CE109" s="962"/>
      <c r="CF109" s="1001" t="s">
        <v>433</v>
      </c>
      <c r="CG109" s="1001"/>
      <c r="CH109" s="1001"/>
      <c r="CI109" s="1001"/>
      <c r="CJ109" s="1001"/>
      <c r="CK109" s="963" t="s">
        <v>434</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431</v>
      </c>
      <c r="DH109" s="961"/>
      <c r="DI109" s="961"/>
      <c r="DJ109" s="961"/>
      <c r="DK109" s="962"/>
      <c r="DL109" s="963" t="s">
        <v>432</v>
      </c>
      <c r="DM109" s="961"/>
      <c r="DN109" s="961"/>
      <c r="DO109" s="961"/>
      <c r="DP109" s="962"/>
      <c r="DQ109" s="963" t="s">
        <v>307</v>
      </c>
      <c r="DR109" s="961"/>
      <c r="DS109" s="961"/>
      <c r="DT109" s="961"/>
      <c r="DU109" s="962"/>
      <c r="DV109" s="963" t="s">
        <v>433</v>
      </c>
      <c r="DW109" s="961"/>
      <c r="DX109" s="961"/>
      <c r="DY109" s="961"/>
      <c r="DZ109" s="994"/>
    </row>
    <row r="110" spans="1:131" s="226" customFormat="1" ht="26.25" customHeight="1" x14ac:dyDescent="0.15">
      <c r="A110" s="872" t="s">
        <v>435</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1107590</v>
      </c>
      <c r="AB110" s="954"/>
      <c r="AC110" s="954"/>
      <c r="AD110" s="954"/>
      <c r="AE110" s="955"/>
      <c r="AF110" s="956">
        <v>1218984</v>
      </c>
      <c r="AG110" s="954"/>
      <c r="AH110" s="954"/>
      <c r="AI110" s="954"/>
      <c r="AJ110" s="955"/>
      <c r="AK110" s="956">
        <v>1283787</v>
      </c>
      <c r="AL110" s="954"/>
      <c r="AM110" s="954"/>
      <c r="AN110" s="954"/>
      <c r="AO110" s="955"/>
      <c r="AP110" s="957">
        <v>17.7</v>
      </c>
      <c r="AQ110" s="958"/>
      <c r="AR110" s="958"/>
      <c r="AS110" s="958"/>
      <c r="AT110" s="959"/>
      <c r="AU110" s="995" t="s">
        <v>73</v>
      </c>
      <c r="AV110" s="996"/>
      <c r="AW110" s="996"/>
      <c r="AX110" s="996"/>
      <c r="AY110" s="996"/>
      <c r="AZ110" s="925" t="s">
        <v>436</v>
      </c>
      <c r="BA110" s="873"/>
      <c r="BB110" s="873"/>
      <c r="BC110" s="873"/>
      <c r="BD110" s="873"/>
      <c r="BE110" s="873"/>
      <c r="BF110" s="873"/>
      <c r="BG110" s="873"/>
      <c r="BH110" s="873"/>
      <c r="BI110" s="873"/>
      <c r="BJ110" s="873"/>
      <c r="BK110" s="873"/>
      <c r="BL110" s="873"/>
      <c r="BM110" s="873"/>
      <c r="BN110" s="873"/>
      <c r="BO110" s="873"/>
      <c r="BP110" s="874"/>
      <c r="BQ110" s="926">
        <v>17192339</v>
      </c>
      <c r="BR110" s="907"/>
      <c r="BS110" s="907"/>
      <c r="BT110" s="907"/>
      <c r="BU110" s="907"/>
      <c r="BV110" s="907">
        <v>22347364</v>
      </c>
      <c r="BW110" s="907"/>
      <c r="BX110" s="907"/>
      <c r="BY110" s="907"/>
      <c r="BZ110" s="907"/>
      <c r="CA110" s="907">
        <v>23112437</v>
      </c>
      <c r="CB110" s="907"/>
      <c r="CC110" s="907"/>
      <c r="CD110" s="907"/>
      <c r="CE110" s="907"/>
      <c r="CF110" s="931">
        <v>318.89999999999998</v>
      </c>
      <c r="CG110" s="932"/>
      <c r="CH110" s="932"/>
      <c r="CI110" s="932"/>
      <c r="CJ110" s="932"/>
      <c r="CK110" s="991" t="s">
        <v>437</v>
      </c>
      <c r="CL110" s="884"/>
      <c r="CM110" s="925" t="s">
        <v>438</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139</v>
      </c>
      <c r="DH110" s="907"/>
      <c r="DI110" s="907"/>
      <c r="DJ110" s="907"/>
      <c r="DK110" s="907"/>
      <c r="DL110" s="907">
        <v>764450</v>
      </c>
      <c r="DM110" s="907"/>
      <c r="DN110" s="907"/>
      <c r="DO110" s="907"/>
      <c r="DP110" s="907"/>
      <c r="DQ110" s="907">
        <v>723150</v>
      </c>
      <c r="DR110" s="907"/>
      <c r="DS110" s="907"/>
      <c r="DT110" s="907"/>
      <c r="DU110" s="907"/>
      <c r="DV110" s="908">
        <v>10</v>
      </c>
      <c r="DW110" s="908"/>
      <c r="DX110" s="908"/>
      <c r="DY110" s="908"/>
      <c r="DZ110" s="909"/>
    </row>
    <row r="111" spans="1:131" s="226" customFormat="1" ht="26.25" customHeight="1" x14ac:dyDescent="0.15">
      <c r="A111" s="839" t="s">
        <v>439</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139</v>
      </c>
      <c r="AB111" s="984"/>
      <c r="AC111" s="984"/>
      <c r="AD111" s="984"/>
      <c r="AE111" s="985"/>
      <c r="AF111" s="986" t="s">
        <v>417</v>
      </c>
      <c r="AG111" s="984"/>
      <c r="AH111" s="984"/>
      <c r="AI111" s="984"/>
      <c r="AJ111" s="985"/>
      <c r="AK111" s="986" t="s">
        <v>139</v>
      </c>
      <c r="AL111" s="984"/>
      <c r="AM111" s="984"/>
      <c r="AN111" s="984"/>
      <c r="AO111" s="985"/>
      <c r="AP111" s="987" t="s">
        <v>139</v>
      </c>
      <c r="AQ111" s="988"/>
      <c r="AR111" s="988"/>
      <c r="AS111" s="988"/>
      <c r="AT111" s="989"/>
      <c r="AU111" s="997"/>
      <c r="AV111" s="998"/>
      <c r="AW111" s="998"/>
      <c r="AX111" s="998"/>
      <c r="AY111" s="998"/>
      <c r="AZ111" s="880" t="s">
        <v>440</v>
      </c>
      <c r="BA111" s="817"/>
      <c r="BB111" s="817"/>
      <c r="BC111" s="817"/>
      <c r="BD111" s="817"/>
      <c r="BE111" s="817"/>
      <c r="BF111" s="817"/>
      <c r="BG111" s="817"/>
      <c r="BH111" s="817"/>
      <c r="BI111" s="817"/>
      <c r="BJ111" s="817"/>
      <c r="BK111" s="817"/>
      <c r="BL111" s="817"/>
      <c r="BM111" s="817"/>
      <c r="BN111" s="817"/>
      <c r="BO111" s="817"/>
      <c r="BP111" s="818"/>
      <c r="BQ111" s="881">
        <v>904</v>
      </c>
      <c r="BR111" s="882"/>
      <c r="BS111" s="882"/>
      <c r="BT111" s="882"/>
      <c r="BU111" s="882"/>
      <c r="BV111" s="882">
        <v>764450</v>
      </c>
      <c r="BW111" s="882"/>
      <c r="BX111" s="882"/>
      <c r="BY111" s="882"/>
      <c r="BZ111" s="882"/>
      <c r="CA111" s="882">
        <v>723150</v>
      </c>
      <c r="CB111" s="882"/>
      <c r="CC111" s="882"/>
      <c r="CD111" s="882"/>
      <c r="CE111" s="882"/>
      <c r="CF111" s="940">
        <v>10</v>
      </c>
      <c r="CG111" s="941"/>
      <c r="CH111" s="941"/>
      <c r="CI111" s="941"/>
      <c r="CJ111" s="941"/>
      <c r="CK111" s="992"/>
      <c r="CL111" s="886"/>
      <c r="CM111" s="880" t="s">
        <v>441</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139</v>
      </c>
      <c r="DH111" s="882"/>
      <c r="DI111" s="882"/>
      <c r="DJ111" s="882"/>
      <c r="DK111" s="882"/>
      <c r="DL111" s="882" t="s">
        <v>139</v>
      </c>
      <c r="DM111" s="882"/>
      <c r="DN111" s="882"/>
      <c r="DO111" s="882"/>
      <c r="DP111" s="882"/>
      <c r="DQ111" s="882" t="s">
        <v>139</v>
      </c>
      <c r="DR111" s="882"/>
      <c r="DS111" s="882"/>
      <c r="DT111" s="882"/>
      <c r="DU111" s="882"/>
      <c r="DV111" s="859" t="s">
        <v>139</v>
      </c>
      <c r="DW111" s="859"/>
      <c r="DX111" s="859"/>
      <c r="DY111" s="859"/>
      <c r="DZ111" s="860"/>
    </row>
    <row r="112" spans="1:131" s="226" customFormat="1" ht="26.25" customHeight="1" x14ac:dyDescent="0.15">
      <c r="A112" s="977" t="s">
        <v>442</v>
      </c>
      <c r="B112" s="978"/>
      <c r="C112" s="817" t="s">
        <v>443</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444</v>
      </c>
      <c r="AB112" s="845"/>
      <c r="AC112" s="845"/>
      <c r="AD112" s="845"/>
      <c r="AE112" s="846"/>
      <c r="AF112" s="847" t="s">
        <v>444</v>
      </c>
      <c r="AG112" s="845"/>
      <c r="AH112" s="845"/>
      <c r="AI112" s="845"/>
      <c r="AJ112" s="846"/>
      <c r="AK112" s="847" t="s">
        <v>444</v>
      </c>
      <c r="AL112" s="845"/>
      <c r="AM112" s="845"/>
      <c r="AN112" s="845"/>
      <c r="AO112" s="846"/>
      <c r="AP112" s="889" t="s">
        <v>139</v>
      </c>
      <c r="AQ112" s="890"/>
      <c r="AR112" s="890"/>
      <c r="AS112" s="890"/>
      <c r="AT112" s="891"/>
      <c r="AU112" s="997"/>
      <c r="AV112" s="998"/>
      <c r="AW112" s="998"/>
      <c r="AX112" s="998"/>
      <c r="AY112" s="998"/>
      <c r="AZ112" s="880" t="s">
        <v>445</v>
      </c>
      <c r="BA112" s="817"/>
      <c r="BB112" s="817"/>
      <c r="BC112" s="817"/>
      <c r="BD112" s="817"/>
      <c r="BE112" s="817"/>
      <c r="BF112" s="817"/>
      <c r="BG112" s="817"/>
      <c r="BH112" s="817"/>
      <c r="BI112" s="817"/>
      <c r="BJ112" s="817"/>
      <c r="BK112" s="817"/>
      <c r="BL112" s="817"/>
      <c r="BM112" s="817"/>
      <c r="BN112" s="817"/>
      <c r="BO112" s="817"/>
      <c r="BP112" s="818"/>
      <c r="BQ112" s="881">
        <v>4975962</v>
      </c>
      <c r="BR112" s="882"/>
      <c r="BS112" s="882"/>
      <c r="BT112" s="882"/>
      <c r="BU112" s="882"/>
      <c r="BV112" s="882">
        <v>4309385</v>
      </c>
      <c r="BW112" s="882"/>
      <c r="BX112" s="882"/>
      <c r="BY112" s="882"/>
      <c r="BZ112" s="882"/>
      <c r="CA112" s="882">
        <v>3622795</v>
      </c>
      <c r="CB112" s="882"/>
      <c r="CC112" s="882"/>
      <c r="CD112" s="882"/>
      <c r="CE112" s="882"/>
      <c r="CF112" s="940">
        <v>50</v>
      </c>
      <c r="CG112" s="941"/>
      <c r="CH112" s="941"/>
      <c r="CI112" s="941"/>
      <c r="CJ112" s="941"/>
      <c r="CK112" s="992"/>
      <c r="CL112" s="886"/>
      <c r="CM112" s="880" t="s">
        <v>446</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417</v>
      </c>
      <c r="DH112" s="882"/>
      <c r="DI112" s="882"/>
      <c r="DJ112" s="882"/>
      <c r="DK112" s="882"/>
      <c r="DL112" s="882" t="s">
        <v>139</v>
      </c>
      <c r="DM112" s="882"/>
      <c r="DN112" s="882"/>
      <c r="DO112" s="882"/>
      <c r="DP112" s="882"/>
      <c r="DQ112" s="882" t="s">
        <v>444</v>
      </c>
      <c r="DR112" s="882"/>
      <c r="DS112" s="882"/>
      <c r="DT112" s="882"/>
      <c r="DU112" s="882"/>
      <c r="DV112" s="859" t="s">
        <v>444</v>
      </c>
      <c r="DW112" s="859"/>
      <c r="DX112" s="859"/>
      <c r="DY112" s="859"/>
      <c r="DZ112" s="860"/>
    </row>
    <row r="113" spans="1:130" s="226" customFormat="1" ht="26.25" customHeight="1" x14ac:dyDescent="0.15">
      <c r="A113" s="979"/>
      <c r="B113" s="980"/>
      <c r="C113" s="817" t="s">
        <v>447</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622685</v>
      </c>
      <c r="AB113" s="984"/>
      <c r="AC113" s="984"/>
      <c r="AD113" s="984"/>
      <c r="AE113" s="985"/>
      <c r="AF113" s="986">
        <v>431761</v>
      </c>
      <c r="AG113" s="984"/>
      <c r="AH113" s="984"/>
      <c r="AI113" s="984"/>
      <c r="AJ113" s="985"/>
      <c r="AK113" s="986">
        <v>428285</v>
      </c>
      <c r="AL113" s="984"/>
      <c r="AM113" s="984"/>
      <c r="AN113" s="984"/>
      <c r="AO113" s="985"/>
      <c r="AP113" s="987">
        <v>5.9</v>
      </c>
      <c r="AQ113" s="988"/>
      <c r="AR113" s="988"/>
      <c r="AS113" s="988"/>
      <c r="AT113" s="989"/>
      <c r="AU113" s="997"/>
      <c r="AV113" s="998"/>
      <c r="AW113" s="998"/>
      <c r="AX113" s="998"/>
      <c r="AY113" s="998"/>
      <c r="AZ113" s="880" t="s">
        <v>448</v>
      </c>
      <c r="BA113" s="817"/>
      <c r="BB113" s="817"/>
      <c r="BC113" s="817"/>
      <c r="BD113" s="817"/>
      <c r="BE113" s="817"/>
      <c r="BF113" s="817"/>
      <c r="BG113" s="817"/>
      <c r="BH113" s="817"/>
      <c r="BI113" s="817"/>
      <c r="BJ113" s="817"/>
      <c r="BK113" s="817"/>
      <c r="BL113" s="817"/>
      <c r="BM113" s="817"/>
      <c r="BN113" s="817"/>
      <c r="BO113" s="817"/>
      <c r="BP113" s="818"/>
      <c r="BQ113" s="881">
        <v>3063865</v>
      </c>
      <c r="BR113" s="882"/>
      <c r="BS113" s="882"/>
      <c r="BT113" s="882"/>
      <c r="BU113" s="882"/>
      <c r="BV113" s="882">
        <v>3593324</v>
      </c>
      <c r="BW113" s="882"/>
      <c r="BX113" s="882"/>
      <c r="BY113" s="882"/>
      <c r="BZ113" s="882"/>
      <c r="CA113" s="882">
        <v>4585768</v>
      </c>
      <c r="CB113" s="882"/>
      <c r="CC113" s="882"/>
      <c r="CD113" s="882"/>
      <c r="CE113" s="882"/>
      <c r="CF113" s="940">
        <v>63.3</v>
      </c>
      <c r="CG113" s="941"/>
      <c r="CH113" s="941"/>
      <c r="CI113" s="941"/>
      <c r="CJ113" s="941"/>
      <c r="CK113" s="992"/>
      <c r="CL113" s="886"/>
      <c r="CM113" s="880" t="s">
        <v>449</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139</v>
      </c>
      <c r="DH113" s="845"/>
      <c r="DI113" s="845"/>
      <c r="DJ113" s="845"/>
      <c r="DK113" s="846"/>
      <c r="DL113" s="847" t="s">
        <v>444</v>
      </c>
      <c r="DM113" s="845"/>
      <c r="DN113" s="845"/>
      <c r="DO113" s="845"/>
      <c r="DP113" s="846"/>
      <c r="DQ113" s="847" t="s">
        <v>444</v>
      </c>
      <c r="DR113" s="845"/>
      <c r="DS113" s="845"/>
      <c r="DT113" s="845"/>
      <c r="DU113" s="846"/>
      <c r="DV113" s="889" t="s">
        <v>444</v>
      </c>
      <c r="DW113" s="890"/>
      <c r="DX113" s="890"/>
      <c r="DY113" s="890"/>
      <c r="DZ113" s="891"/>
    </row>
    <row r="114" spans="1:130" s="226" customFormat="1" ht="26.25" customHeight="1" x14ac:dyDescent="0.15">
      <c r="A114" s="979"/>
      <c r="B114" s="980"/>
      <c r="C114" s="817" t="s">
        <v>450</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346969</v>
      </c>
      <c r="AB114" s="845"/>
      <c r="AC114" s="845"/>
      <c r="AD114" s="845"/>
      <c r="AE114" s="846"/>
      <c r="AF114" s="847">
        <v>339472</v>
      </c>
      <c r="AG114" s="845"/>
      <c r="AH114" s="845"/>
      <c r="AI114" s="845"/>
      <c r="AJ114" s="846"/>
      <c r="AK114" s="847">
        <v>342138</v>
      </c>
      <c r="AL114" s="845"/>
      <c r="AM114" s="845"/>
      <c r="AN114" s="845"/>
      <c r="AO114" s="846"/>
      <c r="AP114" s="889">
        <v>4.7</v>
      </c>
      <c r="AQ114" s="890"/>
      <c r="AR114" s="890"/>
      <c r="AS114" s="890"/>
      <c r="AT114" s="891"/>
      <c r="AU114" s="997"/>
      <c r="AV114" s="998"/>
      <c r="AW114" s="998"/>
      <c r="AX114" s="998"/>
      <c r="AY114" s="998"/>
      <c r="AZ114" s="880" t="s">
        <v>451</v>
      </c>
      <c r="BA114" s="817"/>
      <c r="BB114" s="817"/>
      <c r="BC114" s="817"/>
      <c r="BD114" s="817"/>
      <c r="BE114" s="817"/>
      <c r="BF114" s="817"/>
      <c r="BG114" s="817"/>
      <c r="BH114" s="817"/>
      <c r="BI114" s="817"/>
      <c r="BJ114" s="817"/>
      <c r="BK114" s="817"/>
      <c r="BL114" s="817"/>
      <c r="BM114" s="817"/>
      <c r="BN114" s="817"/>
      <c r="BO114" s="817"/>
      <c r="BP114" s="818"/>
      <c r="BQ114" s="881">
        <v>2276720</v>
      </c>
      <c r="BR114" s="882"/>
      <c r="BS114" s="882"/>
      <c r="BT114" s="882"/>
      <c r="BU114" s="882"/>
      <c r="BV114" s="882">
        <v>2433146</v>
      </c>
      <c r="BW114" s="882"/>
      <c r="BX114" s="882"/>
      <c r="BY114" s="882"/>
      <c r="BZ114" s="882"/>
      <c r="CA114" s="882">
        <v>2319279</v>
      </c>
      <c r="CB114" s="882"/>
      <c r="CC114" s="882"/>
      <c r="CD114" s="882"/>
      <c r="CE114" s="882"/>
      <c r="CF114" s="940">
        <v>32</v>
      </c>
      <c r="CG114" s="941"/>
      <c r="CH114" s="941"/>
      <c r="CI114" s="941"/>
      <c r="CJ114" s="941"/>
      <c r="CK114" s="992"/>
      <c r="CL114" s="886"/>
      <c r="CM114" s="880" t="s">
        <v>452</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139</v>
      </c>
      <c r="DH114" s="845"/>
      <c r="DI114" s="845"/>
      <c r="DJ114" s="845"/>
      <c r="DK114" s="846"/>
      <c r="DL114" s="847" t="s">
        <v>444</v>
      </c>
      <c r="DM114" s="845"/>
      <c r="DN114" s="845"/>
      <c r="DO114" s="845"/>
      <c r="DP114" s="846"/>
      <c r="DQ114" s="847" t="s">
        <v>139</v>
      </c>
      <c r="DR114" s="845"/>
      <c r="DS114" s="845"/>
      <c r="DT114" s="845"/>
      <c r="DU114" s="846"/>
      <c r="DV114" s="889" t="s">
        <v>139</v>
      </c>
      <c r="DW114" s="890"/>
      <c r="DX114" s="890"/>
      <c r="DY114" s="890"/>
      <c r="DZ114" s="891"/>
    </row>
    <row r="115" spans="1:130" s="226" customFormat="1" ht="26.25" customHeight="1" x14ac:dyDescent="0.15">
      <c r="A115" s="979"/>
      <c r="B115" s="980"/>
      <c r="C115" s="817" t="s">
        <v>453</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1252</v>
      </c>
      <c r="AB115" s="984"/>
      <c r="AC115" s="984"/>
      <c r="AD115" s="984"/>
      <c r="AE115" s="985"/>
      <c r="AF115" s="986">
        <v>904</v>
      </c>
      <c r="AG115" s="984"/>
      <c r="AH115" s="984"/>
      <c r="AI115" s="984"/>
      <c r="AJ115" s="985"/>
      <c r="AK115" s="986">
        <v>51652</v>
      </c>
      <c r="AL115" s="984"/>
      <c r="AM115" s="984"/>
      <c r="AN115" s="984"/>
      <c r="AO115" s="985"/>
      <c r="AP115" s="987">
        <v>0.7</v>
      </c>
      <c r="AQ115" s="988"/>
      <c r="AR115" s="988"/>
      <c r="AS115" s="988"/>
      <c r="AT115" s="989"/>
      <c r="AU115" s="997"/>
      <c r="AV115" s="998"/>
      <c r="AW115" s="998"/>
      <c r="AX115" s="998"/>
      <c r="AY115" s="998"/>
      <c r="AZ115" s="880" t="s">
        <v>454</v>
      </c>
      <c r="BA115" s="817"/>
      <c r="BB115" s="817"/>
      <c r="BC115" s="817"/>
      <c r="BD115" s="817"/>
      <c r="BE115" s="817"/>
      <c r="BF115" s="817"/>
      <c r="BG115" s="817"/>
      <c r="BH115" s="817"/>
      <c r="BI115" s="817"/>
      <c r="BJ115" s="817"/>
      <c r="BK115" s="817"/>
      <c r="BL115" s="817"/>
      <c r="BM115" s="817"/>
      <c r="BN115" s="817"/>
      <c r="BO115" s="817"/>
      <c r="BP115" s="818"/>
      <c r="BQ115" s="881" t="s">
        <v>139</v>
      </c>
      <c r="BR115" s="882"/>
      <c r="BS115" s="882"/>
      <c r="BT115" s="882"/>
      <c r="BU115" s="882"/>
      <c r="BV115" s="882" t="s">
        <v>444</v>
      </c>
      <c r="BW115" s="882"/>
      <c r="BX115" s="882"/>
      <c r="BY115" s="882"/>
      <c r="BZ115" s="882"/>
      <c r="CA115" s="882" t="s">
        <v>417</v>
      </c>
      <c r="CB115" s="882"/>
      <c r="CC115" s="882"/>
      <c r="CD115" s="882"/>
      <c r="CE115" s="882"/>
      <c r="CF115" s="940" t="s">
        <v>139</v>
      </c>
      <c r="CG115" s="941"/>
      <c r="CH115" s="941"/>
      <c r="CI115" s="941"/>
      <c r="CJ115" s="941"/>
      <c r="CK115" s="992"/>
      <c r="CL115" s="886"/>
      <c r="CM115" s="880" t="s">
        <v>455</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139</v>
      </c>
      <c r="DH115" s="845"/>
      <c r="DI115" s="845"/>
      <c r="DJ115" s="845"/>
      <c r="DK115" s="846"/>
      <c r="DL115" s="847" t="s">
        <v>139</v>
      </c>
      <c r="DM115" s="845"/>
      <c r="DN115" s="845"/>
      <c r="DO115" s="845"/>
      <c r="DP115" s="846"/>
      <c r="DQ115" s="847" t="s">
        <v>444</v>
      </c>
      <c r="DR115" s="845"/>
      <c r="DS115" s="845"/>
      <c r="DT115" s="845"/>
      <c r="DU115" s="846"/>
      <c r="DV115" s="889" t="s">
        <v>444</v>
      </c>
      <c r="DW115" s="890"/>
      <c r="DX115" s="890"/>
      <c r="DY115" s="890"/>
      <c r="DZ115" s="891"/>
    </row>
    <row r="116" spans="1:130" s="226" customFormat="1" ht="26.25" customHeight="1" x14ac:dyDescent="0.15">
      <c r="A116" s="981"/>
      <c r="B116" s="982"/>
      <c r="C116" s="904" t="s">
        <v>456</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510</v>
      </c>
      <c r="AB116" s="845"/>
      <c r="AC116" s="845"/>
      <c r="AD116" s="845"/>
      <c r="AE116" s="846"/>
      <c r="AF116" s="847">
        <v>703</v>
      </c>
      <c r="AG116" s="845"/>
      <c r="AH116" s="845"/>
      <c r="AI116" s="845"/>
      <c r="AJ116" s="846"/>
      <c r="AK116" s="847">
        <v>1043</v>
      </c>
      <c r="AL116" s="845"/>
      <c r="AM116" s="845"/>
      <c r="AN116" s="845"/>
      <c r="AO116" s="846"/>
      <c r="AP116" s="889">
        <v>0</v>
      </c>
      <c r="AQ116" s="890"/>
      <c r="AR116" s="890"/>
      <c r="AS116" s="890"/>
      <c r="AT116" s="891"/>
      <c r="AU116" s="997"/>
      <c r="AV116" s="998"/>
      <c r="AW116" s="998"/>
      <c r="AX116" s="998"/>
      <c r="AY116" s="998"/>
      <c r="AZ116" s="974" t="s">
        <v>457</v>
      </c>
      <c r="BA116" s="975"/>
      <c r="BB116" s="975"/>
      <c r="BC116" s="975"/>
      <c r="BD116" s="975"/>
      <c r="BE116" s="975"/>
      <c r="BF116" s="975"/>
      <c r="BG116" s="975"/>
      <c r="BH116" s="975"/>
      <c r="BI116" s="975"/>
      <c r="BJ116" s="975"/>
      <c r="BK116" s="975"/>
      <c r="BL116" s="975"/>
      <c r="BM116" s="975"/>
      <c r="BN116" s="975"/>
      <c r="BO116" s="975"/>
      <c r="BP116" s="976"/>
      <c r="BQ116" s="881" t="s">
        <v>417</v>
      </c>
      <c r="BR116" s="882"/>
      <c r="BS116" s="882"/>
      <c r="BT116" s="882"/>
      <c r="BU116" s="882"/>
      <c r="BV116" s="882" t="s">
        <v>139</v>
      </c>
      <c r="BW116" s="882"/>
      <c r="BX116" s="882"/>
      <c r="BY116" s="882"/>
      <c r="BZ116" s="882"/>
      <c r="CA116" s="882" t="s">
        <v>139</v>
      </c>
      <c r="CB116" s="882"/>
      <c r="CC116" s="882"/>
      <c r="CD116" s="882"/>
      <c r="CE116" s="882"/>
      <c r="CF116" s="940" t="s">
        <v>139</v>
      </c>
      <c r="CG116" s="941"/>
      <c r="CH116" s="941"/>
      <c r="CI116" s="941"/>
      <c r="CJ116" s="941"/>
      <c r="CK116" s="992"/>
      <c r="CL116" s="886"/>
      <c r="CM116" s="880" t="s">
        <v>458</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139</v>
      </c>
      <c r="DH116" s="845"/>
      <c r="DI116" s="845"/>
      <c r="DJ116" s="845"/>
      <c r="DK116" s="846"/>
      <c r="DL116" s="847" t="s">
        <v>139</v>
      </c>
      <c r="DM116" s="845"/>
      <c r="DN116" s="845"/>
      <c r="DO116" s="845"/>
      <c r="DP116" s="846"/>
      <c r="DQ116" s="847" t="s">
        <v>139</v>
      </c>
      <c r="DR116" s="845"/>
      <c r="DS116" s="845"/>
      <c r="DT116" s="845"/>
      <c r="DU116" s="846"/>
      <c r="DV116" s="889" t="s">
        <v>139</v>
      </c>
      <c r="DW116" s="890"/>
      <c r="DX116" s="890"/>
      <c r="DY116" s="890"/>
      <c r="DZ116" s="891"/>
    </row>
    <row r="117" spans="1:130" s="226" customFormat="1" ht="26.25" customHeight="1" x14ac:dyDescent="0.15">
      <c r="A117" s="960" t="s">
        <v>189</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459</v>
      </c>
      <c r="Z117" s="962"/>
      <c r="AA117" s="967">
        <v>2079006</v>
      </c>
      <c r="AB117" s="968"/>
      <c r="AC117" s="968"/>
      <c r="AD117" s="968"/>
      <c r="AE117" s="969"/>
      <c r="AF117" s="970">
        <v>1991824</v>
      </c>
      <c r="AG117" s="968"/>
      <c r="AH117" s="968"/>
      <c r="AI117" s="968"/>
      <c r="AJ117" s="969"/>
      <c r="AK117" s="970">
        <v>2106905</v>
      </c>
      <c r="AL117" s="968"/>
      <c r="AM117" s="968"/>
      <c r="AN117" s="968"/>
      <c r="AO117" s="969"/>
      <c r="AP117" s="971"/>
      <c r="AQ117" s="972"/>
      <c r="AR117" s="972"/>
      <c r="AS117" s="972"/>
      <c r="AT117" s="973"/>
      <c r="AU117" s="997"/>
      <c r="AV117" s="998"/>
      <c r="AW117" s="998"/>
      <c r="AX117" s="998"/>
      <c r="AY117" s="998"/>
      <c r="AZ117" s="928" t="s">
        <v>460</v>
      </c>
      <c r="BA117" s="929"/>
      <c r="BB117" s="929"/>
      <c r="BC117" s="929"/>
      <c r="BD117" s="929"/>
      <c r="BE117" s="929"/>
      <c r="BF117" s="929"/>
      <c r="BG117" s="929"/>
      <c r="BH117" s="929"/>
      <c r="BI117" s="929"/>
      <c r="BJ117" s="929"/>
      <c r="BK117" s="929"/>
      <c r="BL117" s="929"/>
      <c r="BM117" s="929"/>
      <c r="BN117" s="929"/>
      <c r="BO117" s="929"/>
      <c r="BP117" s="930"/>
      <c r="BQ117" s="881" t="s">
        <v>461</v>
      </c>
      <c r="BR117" s="882"/>
      <c r="BS117" s="882"/>
      <c r="BT117" s="882"/>
      <c r="BU117" s="882"/>
      <c r="BV117" s="882" t="s">
        <v>139</v>
      </c>
      <c r="BW117" s="882"/>
      <c r="BX117" s="882"/>
      <c r="BY117" s="882"/>
      <c r="BZ117" s="882"/>
      <c r="CA117" s="882" t="s">
        <v>462</v>
      </c>
      <c r="CB117" s="882"/>
      <c r="CC117" s="882"/>
      <c r="CD117" s="882"/>
      <c r="CE117" s="882"/>
      <c r="CF117" s="940" t="s">
        <v>139</v>
      </c>
      <c r="CG117" s="941"/>
      <c r="CH117" s="941"/>
      <c r="CI117" s="941"/>
      <c r="CJ117" s="941"/>
      <c r="CK117" s="992"/>
      <c r="CL117" s="886"/>
      <c r="CM117" s="880" t="s">
        <v>463</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461</v>
      </c>
      <c r="DH117" s="845"/>
      <c r="DI117" s="845"/>
      <c r="DJ117" s="845"/>
      <c r="DK117" s="846"/>
      <c r="DL117" s="847" t="s">
        <v>464</v>
      </c>
      <c r="DM117" s="845"/>
      <c r="DN117" s="845"/>
      <c r="DO117" s="845"/>
      <c r="DP117" s="846"/>
      <c r="DQ117" s="847" t="s">
        <v>465</v>
      </c>
      <c r="DR117" s="845"/>
      <c r="DS117" s="845"/>
      <c r="DT117" s="845"/>
      <c r="DU117" s="846"/>
      <c r="DV117" s="889" t="s">
        <v>461</v>
      </c>
      <c r="DW117" s="890"/>
      <c r="DX117" s="890"/>
      <c r="DY117" s="890"/>
      <c r="DZ117" s="891"/>
    </row>
    <row r="118" spans="1:130" s="226" customFormat="1" ht="26.25" customHeight="1" x14ac:dyDescent="0.15">
      <c r="A118" s="960" t="s">
        <v>434</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431</v>
      </c>
      <c r="AB118" s="961"/>
      <c r="AC118" s="961"/>
      <c r="AD118" s="961"/>
      <c r="AE118" s="962"/>
      <c r="AF118" s="963" t="s">
        <v>432</v>
      </c>
      <c r="AG118" s="961"/>
      <c r="AH118" s="961"/>
      <c r="AI118" s="961"/>
      <c r="AJ118" s="962"/>
      <c r="AK118" s="963" t="s">
        <v>307</v>
      </c>
      <c r="AL118" s="961"/>
      <c r="AM118" s="961"/>
      <c r="AN118" s="961"/>
      <c r="AO118" s="962"/>
      <c r="AP118" s="964" t="s">
        <v>433</v>
      </c>
      <c r="AQ118" s="965"/>
      <c r="AR118" s="965"/>
      <c r="AS118" s="965"/>
      <c r="AT118" s="966"/>
      <c r="AU118" s="997"/>
      <c r="AV118" s="998"/>
      <c r="AW118" s="998"/>
      <c r="AX118" s="998"/>
      <c r="AY118" s="998"/>
      <c r="AZ118" s="903" t="s">
        <v>466</v>
      </c>
      <c r="BA118" s="904"/>
      <c r="BB118" s="904"/>
      <c r="BC118" s="904"/>
      <c r="BD118" s="904"/>
      <c r="BE118" s="904"/>
      <c r="BF118" s="904"/>
      <c r="BG118" s="904"/>
      <c r="BH118" s="904"/>
      <c r="BI118" s="904"/>
      <c r="BJ118" s="904"/>
      <c r="BK118" s="904"/>
      <c r="BL118" s="904"/>
      <c r="BM118" s="904"/>
      <c r="BN118" s="904"/>
      <c r="BO118" s="904"/>
      <c r="BP118" s="905"/>
      <c r="BQ118" s="944" t="s">
        <v>467</v>
      </c>
      <c r="BR118" s="910"/>
      <c r="BS118" s="910"/>
      <c r="BT118" s="910"/>
      <c r="BU118" s="910"/>
      <c r="BV118" s="910" t="s">
        <v>139</v>
      </c>
      <c r="BW118" s="910"/>
      <c r="BX118" s="910"/>
      <c r="BY118" s="910"/>
      <c r="BZ118" s="910"/>
      <c r="CA118" s="910" t="s">
        <v>461</v>
      </c>
      <c r="CB118" s="910"/>
      <c r="CC118" s="910"/>
      <c r="CD118" s="910"/>
      <c r="CE118" s="910"/>
      <c r="CF118" s="940" t="s">
        <v>461</v>
      </c>
      <c r="CG118" s="941"/>
      <c r="CH118" s="941"/>
      <c r="CI118" s="941"/>
      <c r="CJ118" s="941"/>
      <c r="CK118" s="992"/>
      <c r="CL118" s="886"/>
      <c r="CM118" s="880" t="s">
        <v>468</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461</v>
      </c>
      <c r="DH118" s="845"/>
      <c r="DI118" s="845"/>
      <c r="DJ118" s="845"/>
      <c r="DK118" s="846"/>
      <c r="DL118" s="847" t="s">
        <v>139</v>
      </c>
      <c r="DM118" s="845"/>
      <c r="DN118" s="845"/>
      <c r="DO118" s="845"/>
      <c r="DP118" s="846"/>
      <c r="DQ118" s="847" t="s">
        <v>461</v>
      </c>
      <c r="DR118" s="845"/>
      <c r="DS118" s="845"/>
      <c r="DT118" s="845"/>
      <c r="DU118" s="846"/>
      <c r="DV118" s="889" t="s">
        <v>467</v>
      </c>
      <c r="DW118" s="890"/>
      <c r="DX118" s="890"/>
      <c r="DY118" s="890"/>
      <c r="DZ118" s="891"/>
    </row>
    <row r="119" spans="1:130" s="226" customFormat="1" ht="26.25" customHeight="1" x14ac:dyDescent="0.15">
      <c r="A119" s="883" t="s">
        <v>437</v>
      </c>
      <c r="B119" s="884"/>
      <c r="C119" s="925" t="s">
        <v>438</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139</v>
      </c>
      <c r="AB119" s="954"/>
      <c r="AC119" s="954"/>
      <c r="AD119" s="954"/>
      <c r="AE119" s="955"/>
      <c r="AF119" s="956" t="s">
        <v>139</v>
      </c>
      <c r="AG119" s="954"/>
      <c r="AH119" s="954"/>
      <c r="AI119" s="954"/>
      <c r="AJ119" s="955"/>
      <c r="AK119" s="956">
        <v>51652</v>
      </c>
      <c r="AL119" s="954"/>
      <c r="AM119" s="954"/>
      <c r="AN119" s="954"/>
      <c r="AO119" s="955"/>
      <c r="AP119" s="957">
        <v>0.7</v>
      </c>
      <c r="AQ119" s="958"/>
      <c r="AR119" s="958"/>
      <c r="AS119" s="958"/>
      <c r="AT119" s="959"/>
      <c r="AU119" s="999"/>
      <c r="AV119" s="1000"/>
      <c r="AW119" s="1000"/>
      <c r="AX119" s="1000"/>
      <c r="AY119" s="1000"/>
      <c r="AZ119" s="247" t="s">
        <v>189</v>
      </c>
      <c r="BA119" s="247"/>
      <c r="BB119" s="247"/>
      <c r="BC119" s="247"/>
      <c r="BD119" s="247"/>
      <c r="BE119" s="247"/>
      <c r="BF119" s="247"/>
      <c r="BG119" s="247"/>
      <c r="BH119" s="247"/>
      <c r="BI119" s="247"/>
      <c r="BJ119" s="247"/>
      <c r="BK119" s="247"/>
      <c r="BL119" s="247"/>
      <c r="BM119" s="247"/>
      <c r="BN119" s="247"/>
      <c r="BO119" s="942" t="s">
        <v>469</v>
      </c>
      <c r="BP119" s="943"/>
      <c r="BQ119" s="944">
        <v>27509790</v>
      </c>
      <c r="BR119" s="910"/>
      <c r="BS119" s="910"/>
      <c r="BT119" s="910"/>
      <c r="BU119" s="910"/>
      <c r="BV119" s="910">
        <v>33447669</v>
      </c>
      <c r="BW119" s="910"/>
      <c r="BX119" s="910"/>
      <c r="BY119" s="910"/>
      <c r="BZ119" s="910"/>
      <c r="CA119" s="910">
        <v>34363429</v>
      </c>
      <c r="CB119" s="910"/>
      <c r="CC119" s="910"/>
      <c r="CD119" s="910"/>
      <c r="CE119" s="910"/>
      <c r="CF119" s="813"/>
      <c r="CG119" s="814"/>
      <c r="CH119" s="814"/>
      <c r="CI119" s="814"/>
      <c r="CJ119" s="899"/>
      <c r="CK119" s="993"/>
      <c r="CL119" s="888"/>
      <c r="CM119" s="903" t="s">
        <v>470</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904</v>
      </c>
      <c r="DH119" s="829"/>
      <c r="DI119" s="829"/>
      <c r="DJ119" s="829"/>
      <c r="DK119" s="830"/>
      <c r="DL119" s="831" t="s">
        <v>139</v>
      </c>
      <c r="DM119" s="829"/>
      <c r="DN119" s="829"/>
      <c r="DO119" s="829"/>
      <c r="DP119" s="830"/>
      <c r="DQ119" s="831" t="s">
        <v>461</v>
      </c>
      <c r="DR119" s="829"/>
      <c r="DS119" s="829"/>
      <c r="DT119" s="829"/>
      <c r="DU119" s="830"/>
      <c r="DV119" s="913" t="s">
        <v>461</v>
      </c>
      <c r="DW119" s="914"/>
      <c r="DX119" s="914"/>
      <c r="DY119" s="914"/>
      <c r="DZ119" s="915"/>
    </row>
    <row r="120" spans="1:130" s="226" customFormat="1" ht="26.25" customHeight="1" x14ac:dyDescent="0.15">
      <c r="A120" s="885"/>
      <c r="B120" s="886"/>
      <c r="C120" s="880" t="s">
        <v>441</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461</v>
      </c>
      <c r="AB120" s="845"/>
      <c r="AC120" s="845"/>
      <c r="AD120" s="845"/>
      <c r="AE120" s="846"/>
      <c r="AF120" s="847" t="s">
        <v>464</v>
      </c>
      <c r="AG120" s="845"/>
      <c r="AH120" s="845"/>
      <c r="AI120" s="845"/>
      <c r="AJ120" s="846"/>
      <c r="AK120" s="847" t="s">
        <v>461</v>
      </c>
      <c r="AL120" s="845"/>
      <c r="AM120" s="845"/>
      <c r="AN120" s="845"/>
      <c r="AO120" s="846"/>
      <c r="AP120" s="889" t="s">
        <v>467</v>
      </c>
      <c r="AQ120" s="890"/>
      <c r="AR120" s="890"/>
      <c r="AS120" s="890"/>
      <c r="AT120" s="891"/>
      <c r="AU120" s="945" t="s">
        <v>471</v>
      </c>
      <c r="AV120" s="946"/>
      <c r="AW120" s="946"/>
      <c r="AX120" s="946"/>
      <c r="AY120" s="947"/>
      <c r="AZ120" s="925" t="s">
        <v>472</v>
      </c>
      <c r="BA120" s="873"/>
      <c r="BB120" s="873"/>
      <c r="BC120" s="873"/>
      <c r="BD120" s="873"/>
      <c r="BE120" s="873"/>
      <c r="BF120" s="873"/>
      <c r="BG120" s="873"/>
      <c r="BH120" s="873"/>
      <c r="BI120" s="873"/>
      <c r="BJ120" s="873"/>
      <c r="BK120" s="873"/>
      <c r="BL120" s="873"/>
      <c r="BM120" s="873"/>
      <c r="BN120" s="873"/>
      <c r="BO120" s="873"/>
      <c r="BP120" s="874"/>
      <c r="BQ120" s="926">
        <v>1396792</v>
      </c>
      <c r="BR120" s="907"/>
      <c r="BS120" s="907"/>
      <c r="BT120" s="907"/>
      <c r="BU120" s="907"/>
      <c r="BV120" s="907">
        <v>1922552</v>
      </c>
      <c r="BW120" s="907"/>
      <c r="BX120" s="907"/>
      <c r="BY120" s="907"/>
      <c r="BZ120" s="907"/>
      <c r="CA120" s="907">
        <v>2349747</v>
      </c>
      <c r="CB120" s="907"/>
      <c r="CC120" s="907"/>
      <c r="CD120" s="907"/>
      <c r="CE120" s="907"/>
      <c r="CF120" s="931">
        <v>32.4</v>
      </c>
      <c r="CG120" s="932"/>
      <c r="CH120" s="932"/>
      <c r="CI120" s="932"/>
      <c r="CJ120" s="932"/>
      <c r="CK120" s="933" t="s">
        <v>473</v>
      </c>
      <c r="CL120" s="917"/>
      <c r="CM120" s="917"/>
      <c r="CN120" s="917"/>
      <c r="CO120" s="918"/>
      <c r="CP120" s="937" t="s">
        <v>474</v>
      </c>
      <c r="CQ120" s="938"/>
      <c r="CR120" s="938"/>
      <c r="CS120" s="938"/>
      <c r="CT120" s="938"/>
      <c r="CU120" s="938"/>
      <c r="CV120" s="938"/>
      <c r="CW120" s="938"/>
      <c r="CX120" s="938"/>
      <c r="CY120" s="938"/>
      <c r="CZ120" s="938"/>
      <c r="DA120" s="938"/>
      <c r="DB120" s="938"/>
      <c r="DC120" s="938"/>
      <c r="DD120" s="938"/>
      <c r="DE120" s="938"/>
      <c r="DF120" s="939"/>
      <c r="DG120" s="926" t="s">
        <v>461</v>
      </c>
      <c r="DH120" s="907"/>
      <c r="DI120" s="907"/>
      <c r="DJ120" s="907"/>
      <c r="DK120" s="907"/>
      <c r="DL120" s="907">
        <v>4238169</v>
      </c>
      <c r="DM120" s="907"/>
      <c r="DN120" s="907"/>
      <c r="DO120" s="907"/>
      <c r="DP120" s="907"/>
      <c r="DQ120" s="907">
        <v>3564688</v>
      </c>
      <c r="DR120" s="907"/>
      <c r="DS120" s="907"/>
      <c r="DT120" s="907"/>
      <c r="DU120" s="907"/>
      <c r="DV120" s="908">
        <v>49.2</v>
      </c>
      <c r="DW120" s="908"/>
      <c r="DX120" s="908"/>
      <c r="DY120" s="908"/>
      <c r="DZ120" s="909"/>
    </row>
    <row r="121" spans="1:130" s="226" customFormat="1" ht="26.25" customHeight="1" x14ac:dyDescent="0.15">
      <c r="A121" s="885"/>
      <c r="B121" s="886"/>
      <c r="C121" s="928" t="s">
        <v>475</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465</v>
      </c>
      <c r="AB121" s="845"/>
      <c r="AC121" s="845"/>
      <c r="AD121" s="845"/>
      <c r="AE121" s="846"/>
      <c r="AF121" s="847" t="s">
        <v>461</v>
      </c>
      <c r="AG121" s="845"/>
      <c r="AH121" s="845"/>
      <c r="AI121" s="845"/>
      <c r="AJ121" s="846"/>
      <c r="AK121" s="847" t="s">
        <v>461</v>
      </c>
      <c r="AL121" s="845"/>
      <c r="AM121" s="845"/>
      <c r="AN121" s="845"/>
      <c r="AO121" s="846"/>
      <c r="AP121" s="889" t="s">
        <v>476</v>
      </c>
      <c r="AQ121" s="890"/>
      <c r="AR121" s="890"/>
      <c r="AS121" s="890"/>
      <c r="AT121" s="891"/>
      <c r="AU121" s="948"/>
      <c r="AV121" s="949"/>
      <c r="AW121" s="949"/>
      <c r="AX121" s="949"/>
      <c r="AY121" s="950"/>
      <c r="AZ121" s="880" t="s">
        <v>477</v>
      </c>
      <c r="BA121" s="817"/>
      <c r="BB121" s="817"/>
      <c r="BC121" s="817"/>
      <c r="BD121" s="817"/>
      <c r="BE121" s="817"/>
      <c r="BF121" s="817"/>
      <c r="BG121" s="817"/>
      <c r="BH121" s="817"/>
      <c r="BI121" s="817"/>
      <c r="BJ121" s="817"/>
      <c r="BK121" s="817"/>
      <c r="BL121" s="817"/>
      <c r="BM121" s="817"/>
      <c r="BN121" s="817"/>
      <c r="BO121" s="817"/>
      <c r="BP121" s="818"/>
      <c r="BQ121" s="881">
        <v>1116678</v>
      </c>
      <c r="BR121" s="882"/>
      <c r="BS121" s="882"/>
      <c r="BT121" s="882"/>
      <c r="BU121" s="882"/>
      <c r="BV121" s="882">
        <v>999249</v>
      </c>
      <c r="BW121" s="882"/>
      <c r="BX121" s="882"/>
      <c r="BY121" s="882"/>
      <c r="BZ121" s="882"/>
      <c r="CA121" s="882">
        <v>1189968</v>
      </c>
      <c r="CB121" s="882"/>
      <c r="CC121" s="882"/>
      <c r="CD121" s="882"/>
      <c r="CE121" s="882"/>
      <c r="CF121" s="940">
        <v>16.399999999999999</v>
      </c>
      <c r="CG121" s="941"/>
      <c r="CH121" s="941"/>
      <c r="CI121" s="941"/>
      <c r="CJ121" s="941"/>
      <c r="CK121" s="934"/>
      <c r="CL121" s="920"/>
      <c r="CM121" s="920"/>
      <c r="CN121" s="920"/>
      <c r="CO121" s="921"/>
      <c r="CP121" s="900" t="s">
        <v>478</v>
      </c>
      <c r="CQ121" s="901"/>
      <c r="CR121" s="901"/>
      <c r="CS121" s="901"/>
      <c r="CT121" s="901"/>
      <c r="CU121" s="901"/>
      <c r="CV121" s="901"/>
      <c r="CW121" s="901"/>
      <c r="CX121" s="901"/>
      <c r="CY121" s="901"/>
      <c r="CZ121" s="901"/>
      <c r="DA121" s="901"/>
      <c r="DB121" s="901"/>
      <c r="DC121" s="901"/>
      <c r="DD121" s="901"/>
      <c r="DE121" s="901"/>
      <c r="DF121" s="902"/>
      <c r="DG121" s="881" t="s">
        <v>461</v>
      </c>
      <c r="DH121" s="882"/>
      <c r="DI121" s="882"/>
      <c r="DJ121" s="882"/>
      <c r="DK121" s="882"/>
      <c r="DL121" s="882">
        <v>54117</v>
      </c>
      <c r="DM121" s="882"/>
      <c r="DN121" s="882"/>
      <c r="DO121" s="882"/>
      <c r="DP121" s="882"/>
      <c r="DQ121" s="882">
        <v>44983</v>
      </c>
      <c r="DR121" s="882"/>
      <c r="DS121" s="882"/>
      <c r="DT121" s="882"/>
      <c r="DU121" s="882"/>
      <c r="DV121" s="859">
        <v>0.6</v>
      </c>
      <c r="DW121" s="859"/>
      <c r="DX121" s="859"/>
      <c r="DY121" s="859"/>
      <c r="DZ121" s="860"/>
    </row>
    <row r="122" spans="1:130" s="226" customFormat="1" ht="26.25" customHeight="1" x14ac:dyDescent="0.15">
      <c r="A122" s="885"/>
      <c r="B122" s="886"/>
      <c r="C122" s="880" t="s">
        <v>452</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461</v>
      </c>
      <c r="AB122" s="845"/>
      <c r="AC122" s="845"/>
      <c r="AD122" s="845"/>
      <c r="AE122" s="846"/>
      <c r="AF122" s="847" t="s">
        <v>461</v>
      </c>
      <c r="AG122" s="845"/>
      <c r="AH122" s="845"/>
      <c r="AI122" s="845"/>
      <c r="AJ122" s="846"/>
      <c r="AK122" s="847" t="s">
        <v>464</v>
      </c>
      <c r="AL122" s="845"/>
      <c r="AM122" s="845"/>
      <c r="AN122" s="845"/>
      <c r="AO122" s="846"/>
      <c r="AP122" s="889" t="s">
        <v>461</v>
      </c>
      <c r="AQ122" s="890"/>
      <c r="AR122" s="890"/>
      <c r="AS122" s="890"/>
      <c r="AT122" s="891"/>
      <c r="AU122" s="948"/>
      <c r="AV122" s="949"/>
      <c r="AW122" s="949"/>
      <c r="AX122" s="949"/>
      <c r="AY122" s="950"/>
      <c r="AZ122" s="903" t="s">
        <v>479</v>
      </c>
      <c r="BA122" s="904"/>
      <c r="BB122" s="904"/>
      <c r="BC122" s="904"/>
      <c r="BD122" s="904"/>
      <c r="BE122" s="904"/>
      <c r="BF122" s="904"/>
      <c r="BG122" s="904"/>
      <c r="BH122" s="904"/>
      <c r="BI122" s="904"/>
      <c r="BJ122" s="904"/>
      <c r="BK122" s="904"/>
      <c r="BL122" s="904"/>
      <c r="BM122" s="904"/>
      <c r="BN122" s="904"/>
      <c r="BO122" s="904"/>
      <c r="BP122" s="905"/>
      <c r="BQ122" s="944">
        <v>12982873</v>
      </c>
      <c r="BR122" s="910"/>
      <c r="BS122" s="910"/>
      <c r="BT122" s="910"/>
      <c r="BU122" s="910"/>
      <c r="BV122" s="910">
        <v>14397293</v>
      </c>
      <c r="BW122" s="910"/>
      <c r="BX122" s="910"/>
      <c r="BY122" s="910"/>
      <c r="BZ122" s="910"/>
      <c r="CA122" s="910">
        <v>14514646</v>
      </c>
      <c r="CB122" s="910"/>
      <c r="CC122" s="910"/>
      <c r="CD122" s="910"/>
      <c r="CE122" s="910"/>
      <c r="CF122" s="911">
        <v>200.3</v>
      </c>
      <c r="CG122" s="912"/>
      <c r="CH122" s="912"/>
      <c r="CI122" s="912"/>
      <c r="CJ122" s="912"/>
      <c r="CK122" s="934"/>
      <c r="CL122" s="920"/>
      <c r="CM122" s="920"/>
      <c r="CN122" s="920"/>
      <c r="CO122" s="921"/>
      <c r="CP122" s="900" t="s">
        <v>480</v>
      </c>
      <c r="CQ122" s="901"/>
      <c r="CR122" s="901"/>
      <c r="CS122" s="901"/>
      <c r="CT122" s="901"/>
      <c r="CU122" s="901"/>
      <c r="CV122" s="901"/>
      <c r="CW122" s="901"/>
      <c r="CX122" s="901"/>
      <c r="CY122" s="901"/>
      <c r="CZ122" s="901"/>
      <c r="DA122" s="901"/>
      <c r="DB122" s="901"/>
      <c r="DC122" s="901"/>
      <c r="DD122" s="901"/>
      <c r="DE122" s="901"/>
      <c r="DF122" s="902"/>
      <c r="DG122" s="881">
        <v>21195</v>
      </c>
      <c r="DH122" s="882"/>
      <c r="DI122" s="882"/>
      <c r="DJ122" s="882"/>
      <c r="DK122" s="882"/>
      <c r="DL122" s="882">
        <v>17099</v>
      </c>
      <c r="DM122" s="882"/>
      <c r="DN122" s="882"/>
      <c r="DO122" s="882"/>
      <c r="DP122" s="882"/>
      <c r="DQ122" s="882">
        <v>13124</v>
      </c>
      <c r="DR122" s="882"/>
      <c r="DS122" s="882"/>
      <c r="DT122" s="882"/>
      <c r="DU122" s="882"/>
      <c r="DV122" s="859">
        <v>0.2</v>
      </c>
      <c r="DW122" s="859"/>
      <c r="DX122" s="859"/>
      <c r="DY122" s="859"/>
      <c r="DZ122" s="860"/>
    </row>
    <row r="123" spans="1:130" s="226" customFormat="1" ht="26.25" customHeight="1" x14ac:dyDescent="0.15">
      <c r="A123" s="885"/>
      <c r="B123" s="886"/>
      <c r="C123" s="880" t="s">
        <v>458</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461</v>
      </c>
      <c r="AB123" s="845"/>
      <c r="AC123" s="845"/>
      <c r="AD123" s="845"/>
      <c r="AE123" s="846"/>
      <c r="AF123" s="847" t="s">
        <v>461</v>
      </c>
      <c r="AG123" s="845"/>
      <c r="AH123" s="845"/>
      <c r="AI123" s="845"/>
      <c r="AJ123" s="846"/>
      <c r="AK123" s="847" t="s">
        <v>481</v>
      </c>
      <c r="AL123" s="845"/>
      <c r="AM123" s="845"/>
      <c r="AN123" s="845"/>
      <c r="AO123" s="846"/>
      <c r="AP123" s="889" t="s">
        <v>482</v>
      </c>
      <c r="AQ123" s="890"/>
      <c r="AR123" s="890"/>
      <c r="AS123" s="890"/>
      <c r="AT123" s="891"/>
      <c r="AU123" s="951"/>
      <c r="AV123" s="952"/>
      <c r="AW123" s="952"/>
      <c r="AX123" s="952"/>
      <c r="AY123" s="952"/>
      <c r="AZ123" s="247" t="s">
        <v>189</v>
      </c>
      <c r="BA123" s="247"/>
      <c r="BB123" s="247"/>
      <c r="BC123" s="247"/>
      <c r="BD123" s="247"/>
      <c r="BE123" s="247"/>
      <c r="BF123" s="247"/>
      <c r="BG123" s="247"/>
      <c r="BH123" s="247"/>
      <c r="BI123" s="247"/>
      <c r="BJ123" s="247"/>
      <c r="BK123" s="247"/>
      <c r="BL123" s="247"/>
      <c r="BM123" s="247"/>
      <c r="BN123" s="247"/>
      <c r="BO123" s="942" t="s">
        <v>483</v>
      </c>
      <c r="BP123" s="943"/>
      <c r="BQ123" s="897">
        <v>15496343</v>
      </c>
      <c r="BR123" s="898"/>
      <c r="BS123" s="898"/>
      <c r="BT123" s="898"/>
      <c r="BU123" s="898"/>
      <c r="BV123" s="898">
        <v>17319094</v>
      </c>
      <c r="BW123" s="898"/>
      <c r="BX123" s="898"/>
      <c r="BY123" s="898"/>
      <c r="BZ123" s="898"/>
      <c r="CA123" s="898">
        <v>18054361</v>
      </c>
      <c r="CB123" s="898"/>
      <c r="CC123" s="898"/>
      <c r="CD123" s="898"/>
      <c r="CE123" s="898"/>
      <c r="CF123" s="813"/>
      <c r="CG123" s="814"/>
      <c r="CH123" s="814"/>
      <c r="CI123" s="814"/>
      <c r="CJ123" s="899"/>
      <c r="CK123" s="934"/>
      <c r="CL123" s="920"/>
      <c r="CM123" s="920"/>
      <c r="CN123" s="920"/>
      <c r="CO123" s="921"/>
      <c r="CP123" s="900" t="s">
        <v>484</v>
      </c>
      <c r="CQ123" s="901"/>
      <c r="CR123" s="901"/>
      <c r="CS123" s="901"/>
      <c r="CT123" s="901"/>
      <c r="CU123" s="901"/>
      <c r="CV123" s="901"/>
      <c r="CW123" s="901"/>
      <c r="CX123" s="901"/>
      <c r="CY123" s="901"/>
      <c r="CZ123" s="901"/>
      <c r="DA123" s="901"/>
      <c r="DB123" s="901"/>
      <c r="DC123" s="901"/>
      <c r="DD123" s="901"/>
      <c r="DE123" s="901"/>
      <c r="DF123" s="902"/>
      <c r="DG123" s="844" t="s">
        <v>461</v>
      </c>
      <c r="DH123" s="845"/>
      <c r="DI123" s="845"/>
      <c r="DJ123" s="845"/>
      <c r="DK123" s="846"/>
      <c r="DL123" s="847" t="s">
        <v>462</v>
      </c>
      <c r="DM123" s="845"/>
      <c r="DN123" s="845"/>
      <c r="DO123" s="845"/>
      <c r="DP123" s="846"/>
      <c r="DQ123" s="847" t="s">
        <v>139</v>
      </c>
      <c r="DR123" s="845"/>
      <c r="DS123" s="845"/>
      <c r="DT123" s="845"/>
      <c r="DU123" s="846"/>
      <c r="DV123" s="889" t="s">
        <v>461</v>
      </c>
      <c r="DW123" s="890"/>
      <c r="DX123" s="890"/>
      <c r="DY123" s="890"/>
      <c r="DZ123" s="891"/>
    </row>
    <row r="124" spans="1:130" s="226" customFormat="1" ht="26.25" customHeight="1" thickBot="1" x14ac:dyDescent="0.2">
      <c r="A124" s="885"/>
      <c r="B124" s="886"/>
      <c r="C124" s="880" t="s">
        <v>463</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482</v>
      </c>
      <c r="AB124" s="845"/>
      <c r="AC124" s="845"/>
      <c r="AD124" s="845"/>
      <c r="AE124" s="846"/>
      <c r="AF124" s="847" t="s">
        <v>139</v>
      </c>
      <c r="AG124" s="845"/>
      <c r="AH124" s="845"/>
      <c r="AI124" s="845"/>
      <c r="AJ124" s="846"/>
      <c r="AK124" s="847" t="s">
        <v>476</v>
      </c>
      <c r="AL124" s="845"/>
      <c r="AM124" s="845"/>
      <c r="AN124" s="845"/>
      <c r="AO124" s="846"/>
      <c r="AP124" s="889" t="s">
        <v>476</v>
      </c>
      <c r="AQ124" s="890"/>
      <c r="AR124" s="890"/>
      <c r="AS124" s="890"/>
      <c r="AT124" s="891"/>
      <c r="AU124" s="892" t="s">
        <v>485</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178.9</v>
      </c>
      <c r="BR124" s="896"/>
      <c r="BS124" s="896"/>
      <c r="BT124" s="896"/>
      <c r="BU124" s="896"/>
      <c r="BV124" s="896">
        <v>232</v>
      </c>
      <c r="BW124" s="896"/>
      <c r="BX124" s="896"/>
      <c r="BY124" s="896"/>
      <c r="BZ124" s="896"/>
      <c r="CA124" s="896">
        <v>225</v>
      </c>
      <c r="CB124" s="896"/>
      <c r="CC124" s="896"/>
      <c r="CD124" s="896"/>
      <c r="CE124" s="896"/>
      <c r="CF124" s="791"/>
      <c r="CG124" s="792"/>
      <c r="CH124" s="792"/>
      <c r="CI124" s="792"/>
      <c r="CJ124" s="927"/>
      <c r="CK124" s="935"/>
      <c r="CL124" s="935"/>
      <c r="CM124" s="935"/>
      <c r="CN124" s="935"/>
      <c r="CO124" s="936"/>
      <c r="CP124" s="900" t="s">
        <v>486</v>
      </c>
      <c r="CQ124" s="901"/>
      <c r="CR124" s="901"/>
      <c r="CS124" s="901"/>
      <c r="CT124" s="901"/>
      <c r="CU124" s="901"/>
      <c r="CV124" s="901"/>
      <c r="CW124" s="901"/>
      <c r="CX124" s="901"/>
      <c r="CY124" s="901"/>
      <c r="CZ124" s="901"/>
      <c r="DA124" s="901"/>
      <c r="DB124" s="901"/>
      <c r="DC124" s="901"/>
      <c r="DD124" s="901"/>
      <c r="DE124" s="901"/>
      <c r="DF124" s="902"/>
      <c r="DG124" s="828">
        <v>4954767</v>
      </c>
      <c r="DH124" s="829"/>
      <c r="DI124" s="829"/>
      <c r="DJ124" s="829"/>
      <c r="DK124" s="830"/>
      <c r="DL124" s="831" t="s">
        <v>139</v>
      </c>
      <c r="DM124" s="829"/>
      <c r="DN124" s="829"/>
      <c r="DO124" s="829"/>
      <c r="DP124" s="830"/>
      <c r="DQ124" s="831" t="s">
        <v>487</v>
      </c>
      <c r="DR124" s="829"/>
      <c r="DS124" s="829"/>
      <c r="DT124" s="829"/>
      <c r="DU124" s="830"/>
      <c r="DV124" s="913" t="s">
        <v>461</v>
      </c>
      <c r="DW124" s="914"/>
      <c r="DX124" s="914"/>
      <c r="DY124" s="914"/>
      <c r="DZ124" s="915"/>
    </row>
    <row r="125" spans="1:130" s="226" customFormat="1" ht="26.25" customHeight="1" x14ac:dyDescent="0.15">
      <c r="A125" s="885"/>
      <c r="B125" s="886"/>
      <c r="C125" s="880" t="s">
        <v>468</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487</v>
      </c>
      <c r="AB125" s="845"/>
      <c r="AC125" s="845"/>
      <c r="AD125" s="845"/>
      <c r="AE125" s="846"/>
      <c r="AF125" s="847" t="s">
        <v>462</v>
      </c>
      <c r="AG125" s="845"/>
      <c r="AH125" s="845"/>
      <c r="AI125" s="845"/>
      <c r="AJ125" s="846"/>
      <c r="AK125" s="847" t="s">
        <v>461</v>
      </c>
      <c r="AL125" s="845"/>
      <c r="AM125" s="845"/>
      <c r="AN125" s="845"/>
      <c r="AO125" s="846"/>
      <c r="AP125" s="889" t="s">
        <v>461</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488</v>
      </c>
      <c r="CL125" s="917"/>
      <c r="CM125" s="917"/>
      <c r="CN125" s="917"/>
      <c r="CO125" s="918"/>
      <c r="CP125" s="925" t="s">
        <v>489</v>
      </c>
      <c r="CQ125" s="873"/>
      <c r="CR125" s="873"/>
      <c r="CS125" s="873"/>
      <c r="CT125" s="873"/>
      <c r="CU125" s="873"/>
      <c r="CV125" s="873"/>
      <c r="CW125" s="873"/>
      <c r="CX125" s="873"/>
      <c r="CY125" s="873"/>
      <c r="CZ125" s="873"/>
      <c r="DA125" s="873"/>
      <c r="DB125" s="873"/>
      <c r="DC125" s="873"/>
      <c r="DD125" s="873"/>
      <c r="DE125" s="873"/>
      <c r="DF125" s="874"/>
      <c r="DG125" s="926" t="s">
        <v>461</v>
      </c>
      <c r="DH125" s="907"/>
      <c r="DI125" s="907"/>
      <c r="DJ125" s="907"/>
      <c r="DK125" s="907"/>
      <c r="DL125" s="907" t="s">
        <v>461</v>
      </c>
      <c r="DM125" s="907"/>
      <c r="DN125" s="907"/>
      <c r="DO125" s="907"/>
      <c r="DP125" s="907"/>
      <c r="DQ125" s="907" t="s">
        <v>487</v>
      </c>
      <c r="DR125" s="907"/>
      <c r="DS125" s="907"/>
      <c r="DT125" s="907"/>
      <c r="DU125" s="907"/>
      <c r="DV125" s="908" t="s">
        <v>482</v>
      </c>
      <c r="DW125" s="908"/>
      <c r="DX125" s="908"/>
      <c r="DY125" s="908"/>
      <c r="DZ125" s="909"/>
    </row>
    <row r="126" spans="1:130" s="226" customFormat="1" ht="26.25" customHeight="1" thickBot="1" x14ac:dyDescent="0.2">
      <c r="A126" s="885"/>
      <c r="B126" s="886"/>
      <c r="C126" s="880" t="s">
        <v>470</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1190</v>
      </c>
      <c r="AB126" s="845"/>
      <c r="AC126" s="845"/>
      <c r="AD126" s="845"/>
      <c r="AE126" s="846"/>
      <c r="AF126" s="847">
        <v>877</v>
      </c>
      <c r="AG126" s="845"/>
      <c r="AH126" s="845"/>
      <c r="AI126" s="845"/>
      <c r="AJ126" s="846"/>
      <c r="AK126" s="847" t="s">
        <v>482</v>
      </c>
      <c r="AL126" s="845"/>
      <c r="AM126" s="845"/>
      <c r="AN126" s="845"/>
      <c r="AO126" s="846"/>
      <c r="AP126" s="889" t="s">
        <v>464</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490</v>
      </c>
      <c r="CQ126" s="817"/>
      <c r="CR126" s="817"/>
      <c r="CS126" s="817"/>
      <c r="CT126" s="817"/>
      <c r="CU126" s="817"/>
      <c r="CV126" s="817"/>
      <c r="CW126" s="817"/>
      <c r="CX126" s="817"/>
      <c r="CY126" s="817"/>
      <c r="CZ126" s="817"/>
      <c r="DA126" s="817"/>
      <c r="DB126" s="817"/>
      <c r="DC126" s="817"/>
      <c r="DD126" s="817"/>
      <c r="DE126" s="817"/>
      <c r="DF126" s="818"/>
      <c r="DG126" s="881" t="s">
        <v>139</v>
      </c>
      <c r="DH126" s="882"/>
      <c r="DI126" s="882"/>
      <c r="DJ126" s="882"/>
      <c r="DK126" s="882"/>
      <c r="DL126" s="882" t="s">
        <v>139</v>
      </c>
      <c r="DM126" s="882"/>
      <c r="DN126" s="882"/>
      <c r="DO126" s="882"/>
      <c r="DP126" s="882"/>
      <c r="DQ126" s="882" t="s">
        <v>461</v>
      </c>
      <c r="DR126" s="882"/>
      <c r="DS126" s="882"/>
      <c r="DT126" s="882"/>
      <c r="DU126" s="882"/>
      <c r="DV126" s="859" t="s">
        <v>461</v>
      </c>
      <c r="DW126" s="859"/>
      <c r="DX126" s="859"/>
      <c r="DY126" s="859"/>
      <c r="DZ126" s="860"/>
    </row>
    <row r="127" spans="1:130" s="226" customFormat="1" ht="26.25" customHeight="1" x14ac:dyDescent="0.15">
      <c r="A127" s="887"/>
      <c r="B127" s="888"/>
      <c r="C127" s="903" t="s">
        <v>491</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62</v>
      </c>
      <c r="AB127" s="845"/>
      <c r="AC127" s="845"/>
      <c r="AD127" s="845"/>
      <c r="AE127" s="846"/>
      <c r="AF127" s="847">
        <v>27</v>
      </c>
      <c r="AG127" s="845"/>
      <c r="AH127" s="845"/>
      <c r="AI127" s="845"/>
      <c r="AJ127" s="846"/>
      <c r="AK127" s="847" t="s">
        <v>487</v>
      </c>
      <c r="AL127" s="845"/>
      <c r="AM127" s="845"/>
      <c r="AN127" s="845"/>
      <c r="AO127" s="846"/>
      <c r="AP127" s="889" t="s">
        <v>461</v>
      </c>
      <c r="AQ127" s="890"/>
      <c r="AR127" s="890"/>
      <c r="AS127" s="890"/>
      <c r="AT127" s="891"/>
      <c r="AU127" s="228"/>
      <c r="AV127" s="228"/>
      <c r="AW127" s="228"/>
      <c r="AX127" s="906" t="s">
        <v>492</v>
      </c>
      <c r="AY127" s="877"/>
      <c r="AZ127" s="877"/>
      <c r="BA127" s="877"/>
      <c r="BB127" s="877"/>
      <c r="BC127" s="877"/>
      <c r="BD127" s="877"/>
      <c r="BE127" s="878"/>
      <c r="BF127" s="876" t="s">
        <v>493</v>
      </c>
      <c r="BG127" s="877"/>
      <c r="BH127" s="877"/>
      <c r="BI127" s="877"/>
      <c r="BJ127" s="877"/>
      <c r="BK127" s="877"/>
      <c r="BL127" s="878"/>
      <c r="BM127" s="876" t="s">
        <v>494</v>
      </c>
      <c r="BN127" s="877"/>
      <c r="BO127" s="877"/>
      <c r="BP127" s="877"/>
      <c r="BQ127" s="877"/>
      <c r="BR127" s="877"/>
      <c r="BS127" s="878"/>
      <c r="BT127" s="876" t="s">
        <v>495</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496</v>
      </c>
      <c r="CQ127" s="817"/>
      <c r="CR127" s="817"/>
      <c r="CS127" s="817"/>
      <c r="CT127" s="817"/>
      <c r="CU127" s="817"/>
      <c r="CV127" s="817"/>
      <c r="CW127" s="817"/>
      <c r="CX127" s="817"/>
      <c r="CY127" s="817"/>
      <c r="CZ127" s="817"/>
      <c r="DA127" s="817"/>
      <c r="DB127" s="817"/>
      <c r="DC127" s="817"/>
      <c r="DD127" s="817"/>
      <c r="DE127" s="817"/>
      <c r="DF127" s="818"/>
      <c r="DG127" s="881" t="s">
        <v>487</v>
      </c>
      <c r="DH127" s="882"/>
      <c r="DI127" s="882"/>
      <c r="DJ127" s="882"/>
      <c r="DK127" s="882"/>
      <c r="DL127" s="882" t="s">
        <v>461</v>
      </c>
      <c r="DM127" s="882"/>
      <c r="DN127" s="882"/>
      <c r="DO127" s="882"/>
      <c r="DP127" s="882"/>
      <c r="DQ127" s="882" t="s">
        <v>461</v>
      </c>
      <c r="DR127" s="882"/>
      <c r="DS127" s="882"/>
      <c r="DT127" s="882"/>
      <c r="DU127" s="882"/>
      <c r="DV127" s="859" t="s">
        <v>482</v>
      </c>
      <c r="DW127" s="859"/>
      <c r="DX127" s="859"/>
      <c r="DY127" s="859"/>
      <c r="DZ127" s="860"/>
    </row>
    <row r="128" spans="1:130" s="226" customFormat="1" ht="26.25" customHeight="1" thickBot="1" x14ac:dyDescent="0.2">
      <c r="A128" s="861" t="s">
        <v>497</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498</v>
      </c>
      <c r="X128" s="863"/>
      <c r="Y128" s="863"/>
      <c r="Z128" s="864"/>
      <c r="AA128" s="865">
        <v>135091</v>
      </c>
      <c r="AB128" s="866"/>
      <c r="AC128" s="866"/>
      <c r="AD128" s="866"/>
      <c r="AE128" s="867"/>
      <c r="AF128" s="868">
        <v>131811</v>
      </c>
      <c r="AG128" s="866"/>
      <c r="AH128" s="866"/>
      <c r="AI128" s="866"/>
      <c r="AJ128" s="867"/>
      <c r="AK128" s="868">
        <v>215219</v>
      </c>
      <c r="AL128" s="866"/>
      <c r="AM128" s="866"/>
      <c r="AN128" s="866"/>
      <c r="AO128" s="867"/>
      <c r="AP128" s="869"/>
      <c r="AQ128" s="870"/>
      <c r="AR128" s="870"/>
      <c r="AS128" s="870"/>
      <c r="AT128" s="871"/>
      <c r="AU128" s="228"/>
      <c r="AV128" s="228"/>
      <c r="AW128" s="228"/>
      <c r="AX128" s="872" t="s">
        <v>499</v>
      </c>
      <c r="AY128" s="873"/>
      <c r="AZ128" s="873"/>
      <c r="BA128" s="873"/>
      <c r="BB128" s="873"/>
      <c r="BC128" s="873"/>
      <c r="BD128" s="873"/>
      <c r="BE128" s="874"/>
      <c r="BF128" s="851" t="s">
        <v>487</v>
      </c>
      <c r="BG128" s="852"/>
      <c r="BH128" s="852"/>
      <c r="BI128" s="852"/>
      <c r="BJ128" s="852"/>
      <c r="BK128" s="852"/>
      <c r="BL128" s="875"/>
      <c r="BM128" s="851">
        <v>13.66</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500</v>
      </c>
      <c r="CQ128" s="795"/>
      <c r="CR128" s="795"/>
      <c r="CS128" s="795"/>
      <c r="CT128" s="795"/>
      <c r="CU128" s="795"/>
      <c r="CV128" s="795"/>
      <c r="CW128" s="795"/>
      <c r="CX128" s="795"/>
      <c r="CY128" s="795"/>
      <c r="CZ128" s="795"/>
      <c r="DA128" s="795"/>
      <c r="DB128" s="795"/>
      <c r="DC128" s="795"/>
      <c r="DD128" s="795"/>
      <c r="DE128" s="795"/>
      <c r="DF128" s="796"/>
      <c r="DG128" s="855" t="s">
        <v>139</v>
      </c>
      <c r="DH128" s="856"/>
      <c r="DI128" s="856"/>
      <c r="DJ128" s="856"/>
      <c r="DK128" s="856"/>
      <c r="DL128" s="856" t="s">
        <v>461</v>
      </c>
      <c r="DM128" s="856"/>
      <c r="DN128" s="856"/>
      <c r="DO128" s="856"/>
      <c r="DP128" s="856"/>
      <c r="DQ128" s="856" t="s">
        <v>461</v>
      </c>
      <c r="DR128" s="856"/>
      <c r="DS128" s="856"/>
      <c r="DT128" s="856"/>
      <c r="DU128" s="856"/>
      <c r="DV128" s="857" t="s">
        <v>139</v>
      </c>
      <c r="DW128" s="857"/>
      <c r="DX128" s="857"/>
      <c r="DY128" s="857"/>
      <c r="DZ128" s="858"/>
    </row>
    <row r="129" spans="1:131" s="226" customFormat="1" ht="26.25" customHeight="1" x14ac:dyDescent="0.15">
      <c r="A129" s="839" t="s">
        <v>108</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501</v>
      </c>
      <c r="X129" s="842"/>
      <c r="Y129" s="842"/>
      <c r="Z129" s="843"/>
      <c r="AA129" s="844">
        <v>7839569</v>
      </c>
      <c r="AB129" s="845"/>
      <c r="AC129" s="845"/>
      <c r="AD129" s="845"/>
      <c r="AE129" s="846"/>
      <c r="AF129" s="847">
        <v>8102044</v>
      </c>
      <c r="AG129" s="845"/>
      <c r="AH129" s="845"/>
      <c r="AI129" s="845"/>
      <c r="AJ129" s="846"/>
      <c r="AK129" s="847">
        <v>8367318</v>
      </c>
      <c r="AL129" s="845"/>
      <c r="AM129" s="845"/>
      <c r="AN129" s="845"/>
      <c r="AO129" s="846"/>
      <c r="AP129" s="848"/>
      <c r="AQ129" s="849"/>
      <c r="AR129" s="849"/>
      <c r="AS129" s="849"/>
      <c r="AT129" s="850"/>
      <c r="AU129" s="229"/>
      <c r="AV129" s="229"/>
      <c r="AW129" s="229"/>
      <c r="AX129" s="816" t="s">
        <v>502</v>
      </c>
      <c r="AY129" s="817"/>
      <c r="AZ129" s="817"/>
      <c r="BA129" s="817"/>
      <c r="BB129" s="817"/>
      <c r="BC129" s="817"/>
      <c r="BD129" s="817"/>
      <c r="BE129" s="818"/>
      <c r="BF129" s="835" t="s">
        <v>461</v>
      </c>
      <c r="BG129" s="836"/>
      <c r="BH129" s="836"/>
      <c r="BI129" s="836"/>
      <c r="BJ129" s="836"/>
      <c r="BK129" s="836"/>
      <c r="BL129" s="837"/>
      <c r="BM129" s="835">
        <v>18.66</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503</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504</v>
      </c>
      <c r="X130" s="842"/>
      <c r="Y130" s="842"/>
      <c r="Z130" s="843"/>
      <c r="AA130" s="844">
        <v>1127587</v>
      </c>
      <c r="AB130" s="845"/>
      <c r="AC130" s="845"/>
      <c r="AD130" s="845"/>
      <c r="AE130" s="846"/>
      <c r="AF130" s="847">
        <v>1152129</v>
      </c>
      <c r="AG130" s="845"/>
      <c r="AH130" s="845"/>
      <c r="AI130" s="845"/>
      <c r="AJ130" s="846"/>
      <c r="AK130" s="847">
        <v>1120881</v>
      </c>
      <c r="AL130" s="845"/>
      <c r="AM130" s="845"/>
      <c r="AN130" s="845"/>
      <c r="AO130" s="846"/>
      <c r="AP130" s="848"/>
      <c r="AQ130" s="849"/>
      <c r="AR130" s="849"/>
      <c r="AS130" s="849"/>
      <c r="AT130" s="850"/>
      <c r="AU130" s="229"/>
      <c r="AV130" s="229"/>
      <c r="AW130" s="229"/>
      <c r="AX130" s="816" t="s">
        <v>505</v>
      </c>
      <c r="AY130" s="817"/>
      <c r="AZ130" s="817"/>
      <c r="BA130" s="817"/>
      <c r="BB130" s="817"/>
      <c r="BC130" s="817"/>
      <c r="BD130" s="817"/>
      <c r="BE130" s="818"/>
      <c r="BF130" s="819">
        <v>10.9</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506</v>
      </c>
      <c r="X131" s="826"/>
      <c r="Y131" s="826"/>
      <c r="Z131" s="827"/>
      <c r="AA131" s="828">
        <v>6711982</v>
      </c>
      <c r="AB131" s="829"/>
      <c r="AC131" s="829"/>
      <c r="AD131" s="829"/>
      <c r="AE131" s="830"/>
      <c r="AF131" s="831">
        <v>6949915</v>
      </c>
      <c r="AG131" s="829"/>
      <c r="AH131" s="829"/>
      <c r="AI131" s="829"/>
      <c r="AJ131" s="830"/>
      <c r="AK131" s="831">
        <v>7246437</v>
      </c>
      <c r="AL131" s="829"/>
      <c r="AM131" s="829"/>
      <c r="AN131" s="829"/>
      <c r="AO131" s="830"/>
      <c r="AP131" s="832"/>
      <c r="AQ131" s="833"/>
      <c r="AR131" s="833"/>
      <c r="AS131" s="833"/>
      <c r="AT131" s="834"/>
      <c r="AU131" s="229"/>
      <c r="AV131" s="229"/>
      <c r="AW131" s="229"/>
      <c r="AX131" s="794" t="s">
        <v>507</v>
      </c>
      <c r="AY131" s="795"/>
      <c r="AZ131" s="795"/>
      <c r="BA131" s="795"/>
      <c r="BB131" s="795"/>
      <c r="BC131" s="795"/>
      <c r="BD131" s="795"/>
      <c r="BE131" s="796"/>
      <c r="BF131" s="797">
        <v>225</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508</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509</v>
      </c>
      <c r="W132" s="807"/>
      <c r="X132" s="807"/>
      <c r="Y132" s="807"/>
      <c r="Z132" s="808"/>
      <c r="AA132" s="809">
        <v>12.162249539999999</v>
      </c>
      <c r="AB132" s="810"/>
      <c r="AC132" s="810"/>
      <c r="AD132" s="810"/>
      <c r="AE132" s="811"/>
      <c r="AF132" s="812">
        <v>10.18550587</v>
      </c>
      <c r="AG132" s="810"/>
      <c r="AH132" s="810"/>
      <c r="AI132" s="810"/>
      <c r="AJ132" s="811"/>
      <c r="AK132" s="812">
        <v>10.63702065</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510</v>
      </c>
      <c r="W133" s="786"/>
      <c r="X133" s="786"/>
      <c r="Y133" s="786"/>
      <c r="Z133" s="787"/>
      <c r="AA133" s="788">
        <v>11.7</v>
      </c>
      <c r="AB133" s="789"/>
      <c r="AC133" s="789"/>
      <c r="AD133" s="789"/>
      <c r="AE133" s="790"/>
      <c r="AF133" s="788">
        <v>11.3</v>
      </c>
      <c r="AG133" s="789"/>
      <c r="AH133" s="789"/>
      <c r="AI133" s="789"/>
      <c r="AJ133" s="790"/>
      <c r="AK133" s="788">
        <v>10.9</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wdHmhQtZgNXemTd6Xp3U9300KBs/d7r63ULD1gTH9TaFekk1eKABw791PHV3j8ZO7WJsWQXlj+B7SW9eWL+DHw==" saltValue="zeq6KsTRRUfZsH/5UgcfT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HAiRMPd1vmo+sCUjgi37Atb74DUchg2AatxfRavoFGwjWHG6+mCwQef8wYE+jl2So+t2/hRM4UZ9vNPpdDmooQ==" saltValue="d3FwNZOQrM01Jjb6p7uQ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uxiXpweoHdSs13EWH3GPjCVh5HntIi1tscVH41A6xmusaIGALj1HKX63temgzcbnm11hq1S9d4sQcpwNLIC2Q==" saltValue="6SadTm/RA3Ed2SKXHuOY5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514</v>
      </c>
      <c r="AP7" s="268"/>
      <c r="AQ7" s="269" t="s">
        <v>515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516</v>
      </c>
      <c r="AQ8" s="275" t="s">
        <v>517</v>
      </c>
      <c r="AR8" s="276" t="s">
        <v>518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519</v>
      </c>
      <c r="AL9" s="1195"/>
      <c r="AM9" s="1195"/>
      <c r="AN9" s="1196"/>
      <c r="AO9" s="277">
        <v>2515280</v>
      </c>
      <c r="AP9" s="277">
        <v>97544</v>
      </c>
      <c r="AQ9" s="278">
        <v>87308</v>
      </c>
      <c r="AR9" s="279">
        <v>11.7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520</v>
      </c>
      <c r="AL10" s="1195"/>
      <c r="AM10" s="1195"/>
      <c r="AN10" s="1196"/>
      <c r="AO10" s="280">
        <v>383660</v>
      </c>
      <c r="AP10" s="280">
        <v>14879</v>
      </c>
      <c r="AQ10" s="281">
        <v>7758</v>
      </c>
      <c r="AR10" s="282">
        <v>91.8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521</v>
      </c>
      <c r="AL11" s="1195"/>
      <c r="AM11" s="1195"/>
      <c r="AN11" s="1196"/>
      <c r="AO11" s="280">
        <v>149648</v>
      </c>
      <c r="AP11" s="280">
        <v>5803</v>
      </c>
      <c r="AQ11" s="281">
        <v>2064</v>
      </c>
      <c r="AR11" s="282">
        <v>181.2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522</v>
      </c>
      <c r="AL12" s="1195"/>
      <c r="AM12" s="1195"/>
      <c r="AN12" s="1196"/>
      <c r="AO12" s="280" t="s">
        <v>523</v>
      </c>
      <c r="AP12" s="280" t="s">
        <v>523</v>
      </c>
      <c r="AQ12" s="281">
        <v>9</v>
      </c>
      <c r="AR12" s="282" t="s">
        <v>523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524</v>
      </c>
      <c r="AL13" s="1195"/>
      <c r="AM13" s="1195"/>
      <c r="AN13" s="1196"/>
      <c r="AO13" s="280">
        <v>98935</v>
      </c>
      <c r="AP13" s="280">
        <v>3837</v>
      </c>
      <c r="AQ13" s="281">
        <v>2858</v>
      </c>
      <c r="AR13" s="282">
        <v>34.299999999999997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525</v>
      </c>
      <c r="AL14" s="1195"/>
      <c r="AM14" s="1195"/>
      <c r="AN14" s="1196"/>
      <c r="AO14" s="280">
        <v>42225</v>
      </c>
      <c r="AP14" s="280">
        <v>1638</v>
      </c>
      <c r="AQ14" s="281">
        <v>1616</v>
      </c>
      <c r="AR14" s="282">
        <v>1.4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526</v>
      </c>
      <c r="AL15" s="1198"/>
      <c r="AM15" s="1198"/>
      <c r="AN15" s="1199"/>
      <c r="AO15" s="280">
        <v>-224635</v>
      </c>
      <c r="AP15" s="280">
        <v>-8712</v>
      </c>
      <c r="AQ15" s="281">
        <v>-6164</v>
      </c>
      <c r="AR15" s="282">
        <v>41.3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189</v>
      </c>
      <c r="AL16" s="1198"/>
      <c r="AM16" s="1198"/>
      <c r="AN16" s="1199"/>
      <c r="AO16" s="280">
        <v>2965113</v>
      </c>
      <c r="AP16" s="280">
        <v>114989</v>
      </c>
      <c r="AQ16" s="281">
        <v>95448</v>
      </c>
      <c r="AR16" s="282">
        <v>20.5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531</v>
      </c>
      <c r="AL21" s="1201"/>
      <c r="AM21" s="1201"/>
      <c r="AN21" s="1202"/>
      <c r="AO21" s="293">
        <v>10.01</v>
      </c>
      <c r="AP21" s="294">
        <v>8.85</v>
      </c>
      <c r="AQ21" s="295">
        <v>1.1599999999999999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532</v>
      </c>
      <c r="AL22" s="1201"/>
      <c r="AM22" s="1201"/>
      <c r="AN22" s="1202"/>
      <c r="AO22" s="298">
        <v>99.8</v>
      </c>
      <c r="AP22" s="299">
        <v>97.5</v>
      </c>
      <c r="AQ22" s="300">
        <v>2.2999999999999998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533</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514</v>
      </c>
      <c r="AP30" s="268"/>
      <c r="AQ30" s="269" t="s">
        <v>515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516</v>
      </c>
      <c r="AQ31" s="275" t="s">
        <v>517</v>
      </c>
      <c r="AR31" s="276" t="s">
        <v>518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536</v>
      </c>
      <c r="AL32" s="1185"/>
      <c r="AM32" s="1185"/>
      <c r="AN32" s="1186"/>
      <c r="AO32" s="308">
        <v>1283787</v>
      </c>
      <c r="AP32" s="308">
        <v>49786</v>
      </c>
      <c r="AQ32" s="309">
        <v>54035</v>
      </c>
      <c r="AR32" s="310">
        <v>-7.9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537</v>
      </c>
      <c r="AL33" s="1185"/>
      <c r="AM33" s="1185"/>
      <c r="AN33" s="1186"/>
      <c r="AO33" s="308" t="s">
        <v>523</v>
      </c>
      <c r="AP33" s="308" t="s">
        <v>523</v>
      </c>
      <c r="AQ33" s="309" t="s">
        <v>523</v>
      </c>
      <c r="AR33" s="310" t="s">
        <v>523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538</v>
      </c>
      <c r="AL34" s="1185"/>
      <c r="AM34" s="1185"/>
      <c r="AN34" s="1186"/>
      <c r="AO34" s="308" t="s">
        <v>523</v>
      </c>
      <c r="AP34" s="308" t="s">
        <v>523</v>
      </c>
      <c r="AQ34" s="309">
        <v>20</v>
      </c>
      <c r="AR34" s="310" t="s">
        <v>523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539</v>
      </c>
      <c r="AL35" s="1185"/>
      <c r="AM35" s="1185"/>
      <c r="AN35" s="1186"/>
      <c r="AO35" s="308">
        <v>428285</v>
      </c>
      <c r="AP35" s="308">
        <v>16609</v>
      </c>
      <c r="AQ35" s="309">
        <v>18791</v>
      </c>
      <c r="AR35" s="310">
        <v>-11.6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540</v>
      </c>
      <c r="AL36" s="1185"/>
      <c r="AM36" s="1185"/>
      <c r="AN36" s="1186"/>
      <c r="AO36" s="308">
        <v>342138</v>
      </c>
      <c r="AP36" s="308">
        <v>13268</v>
      </c>
      <c r="AQ36" s="309">
        <v>2664</v>
      </c>
      <c r="AR36" s="310">
        <v>398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541</v>
      </c>
      <c r="AL37" s="1185"/>
      <c r="AM37" s="1185"/>
      <c r="AN37" s="1186"/>
      <c r="AO37" s="308">
        <v>51652</v>
      </c>
      <c r="AP37" s="308">
        <v>2003</v>
      </c>
      <c r="AQ37" s="309">
        <v>620</v>
      </c>
      <c r="AR37" s="310">
        <v>223.1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542</v>
      </c>
      <c r="AL38" s="1188"/>
      <c r="AM38" s="1188"/>
      <c r="AN38" s="1189"/>
      <c r="AO38" s="311">
        <v>1043</v>
      </c>
      <c r="AP38" s="311">
        <v>40</v>
      </c>
      <c r="AQ38" s="312">
        <v>2</v>
      </c>
      <c r="AR38" s="300">
        <v>1900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543</v>
      </c>
      <c r="AL39" s="1188"/>
      <c r="AM39" s="1188"/>
      <c r="AN39" s="1189"/>
      <c r="AO39" s="308">
        <v>-215219</v>
      </c>
      <c r="AP39" s="308">
        <v>-8346</v>
      </c>
      <c r="AQ39" s="309">
        <v>-4196</v>
      </c>
      <c r="AR39" s="310">
        <v>98.9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544</v>
      </c>
      <c r="AL40" s="1185"/>
      <c r="AM40" s="1185"/>
      <c r="AN40" s="1186"/>
      <c r="AO40" s="308">
        <v>-1120881</v>
      </c>
      <c r="AP40" s="308">
        <v>-43469</v>
      </c>
      <c r="AQ40" s="309">
        <v>-50476</v>
      </c>
      <c r="AR40" s="310">
        <v>-13.9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300</v>
      </c>
      <c r="AL41" s="1191"/>
      <c r="AM41" s="1191"/>
      <c r="AN41" s="1192"/>
      <c r="AO41" s="308">
        <v>770805</v>
      </c>
      <c r="AP41" s="308">
        <v>29892</v>
      </c>
      <c r="AQ41" s="309">
        <v>21460</v>
      </c>
      <c r="AR41" s="310">
        <v>39.299999999999997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514</v>
      </c>
      <c r="AN49" s="1179" t="s">
        <v>548</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549</v>
      </c>
      <c r="AO50" s="325" t="s">
        <v>550</v>
      </c>
      <c r="AP50" s="326" t="s">
        <v>551</v>
      </c>
      <c r="AQ50" s="327" t="s">
        <v>552</v>
      </c>
      <c r="AR50" s="328" t="s">
        <v>553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2071098</v>
      </c>
      <c r="AN51" s="330">
        <v>75984</v>
      </c>
      <c r="AO51" s="331">
        <v>-17.899999999999999</v>
      </c>
      <c r="AP51" s="332">
        <v>68468</v>
      </c>
      <c r="AQ51" s="333">
        <v>3.9</v>
      </c>
      <c r="AR51" s="334">
        <v>-21.8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1076421</v>
      </c>
      <c r="AN52" s="338">
        <v>39492</v>
      </c>
      <c r="AO52" s="339">
        <v>15.7</v>
      </c>
      <c r="AP52" s="340">
        <v>34140</v>
      </c>
      <c r="AQ52" s="341">
        <v>-6.4</v>
      </c>
      <c r="AR52" s="342">
        <v>22.1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2595984</v>
      </c>
      <c r="AN53" s="330">
        <v>96233</v>
      </c>
      <c r="AO53" s="331">
        <v>26.6</v>
      </c>
      <c r="AP53" s="332">
        <v>69729</v>
      </c>
      <c r="AQ53" s="333">
        <v>1.8</v>
      </c>
      <c r="AR53" s="334">
        <v>24.8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1888083</v>
      </c>
      <c r="AN54" s="338">
        <v>69991</v>
      </c>
      <c r="AO54" s="339">
        <v>77.2</v>
      </c>
      <c r="AP54" s="340">
        <v>38908</v>
      </c>
      <c r="AQ54" s="341">
        <v>14</v>
      </c>
      <c r="AR54" s="342">
        <v>63.2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4561516</v>
      </c>
      <c r="AN55" s="330">
        <v>172185</v>
      </c>
      <c r="AO55" s="331">
        <v>78.900000000000006</v>
      </c>
      <c r="AP55" s="332">
        <v>74581</v>
      </c>
      <c r="AQ55" s="333">
        <v>7</v>
      </c>
      <c r="AR55" s="334">
        <v>71.900000000000006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2910090</v>
      </c>
      <c r="AN56" s="338">
        <v>109848</v>
      </c>
      <c r="AO56" s="339">
        <v>56.9</v>
      </c>
      <c r="AP56" s="340">
        <v>41563</v>
      </c>
      <c r="AQ56" s="341">
        <v>6.8</v>
      </c>
      <c r="AR56" s="342">
        <v>50.1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7059885</v>
      </c>
      <c r="AN57" s="330">
        <v>269884</v>
      </c>
      <c r="AO57" s="331">
        <v>56.7</v>
      </c>
      <c r="AP57" s="332">
        <v>76347</v>
      </c>
      <c r="AQ57" s="333">
        <v>2.4</v>
      </c>
      <c r="AR57" s="334">
        <v>54.3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5083665</v>
      </c>
      <c r="AN58" s="338">
        <v>194337</v>
      </c>
      <c r="AO58" s="339">
        <v>76.900000000000006</v>
      </c>
      <c r="AP58" s="340">
        <v>41762</v>
      </c>
      <c r="AQ58" s="341">
        <v>0.5</v>
      </c>
      <c r="AR58" s="342">
        <v>76.400000000000006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2807069</v>
      </c>
      <c r="AN59" s="330">
        <v>108860</v>
      </c>
      <c r="AO59" s="331">
        <v>-59.7</v>
      </c>
      <c r="AP59" s="332">
        <v>69604</v>
      </c>
      <c r="AQ59" s="333">
        <v>-8.8000000000000007</v>
      </c>
      <c r="AR59" s="334">
        <v>-50.9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656495</v>
      </c>
      <c r="AN60" s="338">
        <v>25459</v>
      </c>
      <c r="AO60" s="339">
        <v>-86.9</v>
      </c>
      <c r="AP60" s="340">
        <v>36247</v>
      </c>
      <c r="AQ60" s="341">
        <v>-13.2</v>
      </c>
      <c r="AR60" s="342">
        <v>-73.7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3819110</v>
      </c>
      <c r="AN61" s="345">
        <v>144629</v>
      </c>
      <c r="AO61" s="346">
        <v>16.899999999999999</v>
      </c>
      <c r="AP61" s="347">
        <v>71746</v>
      </c>
      <c r="AQ61" s="348">
        <v>1.3</v>
      </c>
      <c r="AR61" s="334">
        <v>15.6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2322951</v>
      </c>
      <c r="AN62" s="338">
        <v>87825</v>
      </c>
      <c r="AO62" s="339">
        <v>28</v>
      </c>
      <c r="AP62" s="340">
        <v>38524</v>
      </c>
      <c r="AQ62" s="341">
        <v>0.3</v>
      </c>
      <c r="AR62" s="342">
        <v>27.7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eaHFR9cPsEGDnAS+2pZyYPDjBI8ySnu11q9G2MeiErUjtzus8Pgjwyi37u7+rs5UrcL1Rj6nIhcnZkw4ha80DA==" saltValue="Ag54o/cMC2X6BCsKTj5I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562</v>
      </c>
    </row>
    <row r="120" spans="125:125" ht="13.5" hidden="1" customHeight="1" x14ac:dyDescent="0.15"/>
    <row r="121" spans="125:125" ht="13.5" hidden="1" customHeight="1" x14ac:dyDescent="0.15">
      <c r="DU121" s="255"/>
    </row>
  </sheetData>
  <sheetProtection algorithmName="SHA-512" hashValue="BuitN76RURo6Psd/RnwEPVJpLTB8G5n8SrzdcUPrwj/CQFsBeNm+55GLbRkP8fHNNFqGm6B8Sq+htLZEhdHIOQ==" saltValue="Br1+qaKEm/gW+Pq7df6M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563</v>
      </c>
    </row>
  </sheetData>
  <sheetProtection algorithmName="SHA-512" hashValue="o6dhZ3VTwDqtXfttHPznq7H+YXEXpyNy2gdOJ95JTnGXFVB+JqgC2No2fi+MHTAyAJxgHBTRfsItekRi28aBqQ==" saltValue="minZfcUWalD0NkVXR9dZ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3" t="s">
        <v>3</v>
      </c>
      <c r="D47" s="1203"/>
      <c r="E47" s="1204"/>
      <c r="F47" s="11">
        <v>8.9700000000000006</v>
      </c>
      <c r="G47" s="12">
        <v>6.43</v>
      </c>
      <c r="H47" s="12">
        <v>4.7</v>
      </c>
      <c r="I47" s="12">
        <v>4.55</v>
      </c>
      <c r="J47" s="13">
        <v>7.34</v>
      </c>
    </row>
    <row r="48" spans="2:10" ht="57.75" customHeight="1" x14ac:dyDescent="0.15">
      <c r="B48" s="14"/>
      <c r="C48" s="1205" t="s">
        <v>4</v>
      </c>
      <c r="D48" s="1205"/>
      <c r="E48" s="1206"/>
      <c r="F48" s="15">
        <v>5.87</v>
      </c>
      <c r="G48" s="16">
        <v>5.0199999999999996</v>
      </c>
      <c r="H48" s="16">
        <v>4.88</v>
      </c>
      <c r="I48" s="16">
        <v>5.86</v>
      </c>
      <c r="J48" s="17">
        <v>7.35</v>
      </c>
    </row>
    <row r="49" spans="2:10" ht="57.75" customHeight="1" thickBot="1" x14ac:dyDescent="0.2">
      <c r="B49" s="18"/>
      <c r="C49" s="1207" t="s">
        <v>5</v>
      </c>
      <c r="D49" s="1207"/>
      <c r="E49" s="1208"/>
      <c r="F49" s="19" t="s">
        <v>569</v>
      </c>
      <c r="G49" s="20" t="s">
        <v>570</v>
      </c>
      <c r="H49" s="20" t="s">
        <v>571</v>
      </c>
      <c r="I49" s="20">
        <v>1.1399999999999999</v>
      </c>
      <c r="J49" s="21">
        <v>4.62</v>
      </c>
    </row>
    <row r="50" spans="2:10" x14ac:dyDescent="0.15"/>
  </sheetData>
  <sheetProtection algorithmName="SHA-512" hashValue="Oi3MoYWxr47jWJB7XluW28SAzDUNnaNPPIErhCuV2CpWM67lbFK50+hkG6ZlqYLvxCVH7IRyG5TeVbR9zUCGpw==" saltValue="sF3nvefH/jT6iD9FnPpT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L1201-zai-104 </cp:lastModifiedBy>
  <cp:lastPrinted>2023-03-15T01:01:12Z</cp:lastPrinted>
  <dcterms:created xsi:type="dcterms:W3CDTF">2023-02-20T03:58:23Z</dcterms:created>
  <dcterms:modified xsi:type="dcterms:W3CDTF">2023-10-02T01:25:14Z</dcterms:modified>
  <cp:category/>
</cp:coreProperties>
</file>