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8_★完成版★（HPアップロード用）\03_電気事業\"/>
    </mc:Choice>
  </mc:AlternateContent>
  <workbookProtection workbookAlgorithmName="SHA-512" workbookHashValue="kBVgi0nPbu5QFe2P95cWP4ZkURSA0b3WHbJAEmoaT3+273RXrEdEkiXIqvfaCluAyXKAI8Y5Uez41g6BPWvMnQ==" workbookSaltValue="Kj6EDFmopJQqVi6+ehafsA==" workbookSpinCount="100000" lockStructure="1"/>
  <bookViews>
    <workbookView xWindow="0" yWindow="0" windowWidth="28800" windowHeight="1369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B12" i="5" s="1"/>
  <c r="SC102" i="4" s="1"/>
  <c r="LZ8" i="5"/>
  <c r="LQ8" i="5"/>
  <c r="LP8" i="5"/>
  <c r="LG8" i="5"/>
  <c r="LF8" i="5"/>
  <c r="KW8" i="5"/>
  <c r="KV8" i="5"/>
  <c r="KU8" i="5"/>
  <c r="KL8" i="5"/>
  <c r="KK8" i="5"/>
  <c r="KB8" i="5"/>
  <c r="KD12" i="5" s="1"/>
  <c r="OL102" i="4" s="1"/>
  <c r="KA8" i="5"/>
  <c r="JR8" i="5"/>
  <c r="JQ8" i="5"/>
  <c r="JH8" i="5"/>
  <c r="JL12" i="5" s="1"/>
  <c r="JG8" i="5"/>
  <c r="IX8" i="5"/>
  <c r="IW8" i="5"/>
  <c r="IV8" i="5"/>
  <c r="IM8" i="5"/>
  <c r="IO12" i="5" s="1"/>
  <c r="KC118" i="4" s="1"/>
  <c r="IL8" i="5"/>
  <c r="IC8" i="5"/>
  <c r="IB8" i="5"/>
  <c r="HS8" i="5"/>
  <c r="HS12" i="5" s="1"/>
  <c r="HR8" i="5"/>
  <c r="HI8" i="5"/>
  <c r="HH8" i="5"/>
  <c r="GY8" i="5"/>
  <c r="HB12" i="5" s="1"/>
  <c r="GX8" i="5"/>
  <c r="GW8" i="5"/>
  <c r="GM8" i="5"/>
  <c r="GD8" i="5"/>
  <c r="GH12" i="5" s="1"/>
  <c r="HC102" i="4"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I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T72" i="4"/>
  <c r="F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GP18" i="5" l="1"/>
  <c r="GO18" i="5"/>
  <c r="GR18" i="5"/>
  <c r="GN18" i="5"/>
  <c r="GQ18" i="5"/>
  <c r="GP12" i="5"/>
  <c r="FU118" i="4" s="1"/>
  <c r="GO12" i="5"/>
  <c r="FD118" i="4" s="1"/>
  <c r="GR12" i="5"/>
  <c r="HC118" i="4" s="1"/>
  <c r="GN12" i="5"/>
  <c r="EM118" i="4" s="1"/>
  <c r="GQ12" i="5"/>
  <c r="GL118" i="4" s="1"/>
  <c r="C10" i="5"/>
  <c r="F10" i="5"/>
  <c r="B10" i="5"/>
  <c r="E10" i="5"/>
  <c r="D10" i="5"/>
  <c r="HM18" i="5"/>
  <c r="HI18" i="5"/>
  <c r="HK12" i="5"/>
  <c r="KC72" i="4" s="1"/>
  <c r="HL18" i="5"/>
  <c r="HK18" i="5"/>
  <c r="HM12" i="5"/>
  <c r="LK72" i="4" s="1"/>
  <c r="HI12" i="5"/>
  <c r="IU72" i="4" s="1"/>
  <c r="HJ18" i="5"/>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GD12" i="5"/>
  <c r="EM102" i="4" s="1"/>
  <c r="HA12" i="5"/>
  <c r="KC57" i="4" s="1"/>
  <c r="HL12" i="5"/>
  <c r="KT72" i="4" s="1"/>
  <c r="IF12" i="5"/>
  <c r="KT102" i="4" s="1"/>
  <c r="KW12" i="5"/>
  <c r="RL57" i="4" s="1"/>
  <c r="FK18" i="5"/>
  <c r="FN18" i="5"/>
  <c r="FJ18" i="5"/>
  <c r="FM18" i="5"/>
  <c r="FL18" i="5"/>
  <c r="GG18" i="5"/>
  <c r="GF18" i="5"/>
  <c r="GE18" i="5"/>
  <c r="GH18" i="5"/>
  <c r="GD1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FM12" i="5"/>
  <c r="GL72" i="4" s="1"/>
  <c r="GE12" i="5"/>
  <c r="FD102" i="4" s="1"/>
  <c r="JU12" i="5"/>
  <c r="PC87" i="4" s="1"/>
  <c r="LA12" i="5"/>
  <c r="UB57" i="4" s="1"/>
  <c r="MK12" i="5"/>
  <c r="RL118" i="4" s="1"/>
  <c r="GZ18" i="5"/>
  <c r="HC18" i="5"/>
  <c r="GY18" i="5"/>
  <c r="HB18" i="5"/>
  <c r="HA18" i="5"/>
  <c r="HV18" i="5"/>
  <c r="HT12" i="5"/>
  <c r="JL87" i="4" s="1"/>
  <c r="HU18" i="5"/>
  <c r="HT18" i="5"/>
  <c r="HV12" i="5"/>
  <c r="KT87" i="4" s="1"/>
  <c r="HW18" i="5"/>
  <c r="HS18" i="5"/>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FJ12" i="5"/>
  <c r="EM72" i="4" s="1"/>
  <c r="FN12" i="5"/>
  <c r="HC72" i="4" s="1"/>
  <c r="GF12" i="5"/>
  <c r="FU102" i="4" s="1"/>
  <c r="GY12" i="5"/>
  <c r="IU57" i="4" s="1"/>
  <c r="HC12" i="5"/>
  <c r="LK57" i="4" s="1"/>
  <c r="HU12" i="5"/>
  <c r="KC87" i="4" s="1"/>
  <c r="IY12" i="5"/>
  <c r="NU57" i="4" s="1"/>
  <c r="LJ12" i="5"/>
  <c r="TK72" i="4" s="1"/>
  <c r="MO12" i="5"/>
  <c r="UB118"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FK12" i="5"/>
  <c r="FD72" i="4" s="1"/>
  <c r="GG12" i="5"/>
  <c r="GL102" i="4" s="1"/>
  <c r="GZ12" i="5"/>
  <c r="JL57" i="4" s="1"/>
  <c r="HJ12" i="5"/>
  <c r="JL72" i="4" s="1"/>
  <c r="HW12" i="5"/>
  <c r="LK87" i="4" s="1"/>
  <c r="JH12" i="5"/>
  <c r="ND72" i="4" s="1"/>
  <c r="KM12" i="5"/>
  <c r="NU118" i="4" s="1"/>
  <c r="LS12" i="5"/>
  <c r="ST87" i="4" s="1"/>
  <c r="LU16" i="5" l="1"/>
  <c r="KF16" i="5"/>
  <c r="IQ16" i="5"/>
  <c r="HC16" i="5"/>
  <c r="FN16" i="5"/>
  <c r="DY16" i="5"/>
  <c r="CJ16" i="5"/>
  <c r="LK16" i="5"/>
  <c r="JV16" i="5"/>
  <c r="IG16" i="5"/>
  <c r="GR16" i="5"/>
  <c r="MO16" i="5"/>
  <c r="LA16" i="5"/>
  <c r="JL16" i="5"/>
  <c r="HW16" i="5"/>
  <c r="GH16" i="5"/>
  <c r="ES16" i="5"/>
  <c r="DE16" i="5"/>
  <c r="BN16" i="5"/>
  <c r="ME16" i="5"/>
  <c r="KP16" i="5"/>
  <c r="JB16" i="5"/>
  <c r="HM16" i="5"/>
  <c r="FX16" i="5"/>
  <c r="EI16" i="5"/>
  <c r="CT16" i="5"/>
  <c r="BC16" i="5"/>
  <c r="BY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FD16" i="5"/>
  <c r="LK10" i="5"/>
  <c r="UB70" i="4" s="1"/>
  <c r="JV10" i="5"/>
  <c r="PT85" i="4" s="1"/>
  <c r="IG10" i="5"/>
  <c r="LK100" i="4" s="1"/>
  <c r="GR10" i="5"/>
  <c r="HC116" i="4" s="1"/>
  <c r="FD10" i="5"/>
  <c r="HC55" i="4" s="1"/>
  <c r="DO10" i="5"/>
  <c r="CR70" i="4" s="1"/>
  <c r="BY10" i="5"/>
  <c r="LJ35" i="4" s="1"/>
  <c r="DO16" i="5"/>
  <c r="MO10" i="5"/>
  <c r="UB116" i="4" s="1"/>
  <c r="LA10" i="5"/>
  <c r="UB55" i="4" s="1"/>
  <c r="JL10" i="5"/>
  <c r="PT70" i="4" s="1"/>
  <c r="HW10" i="5"/>
  <c r="LK85" i="4" s="1"/>
  <c r="GH10" i="5"/>
  <c r="HC100" i="4" s="1"/>
  <c r="ES10" i="5"/>
  <c r="CR116" i="4" s="1"/>
  <c r="DE10" i="5"/>
  <c r="CR55" i="4" s="1"/>
  <c r="BN10" i="5"/>
  <c r="GZ35" i="4" s="1"/>
  <c r="HC11" i="4"/>
  <c r="MM16" i="5"/>
  <c r="KY16" i="5"/>
  <c r="JJ16" i="5"/>
  <c r="HU16" i="5"/>
  <c r="GF16" i="5"/>
  <c r="EQ16" i="5"/>
  <c r="DC16" i="5"/>
  <c r="BL16" i="5"/>
  <c r="MC16" i="5"/>
  <c r="KN16" i="5"/>
  <c r="IZ16" i="5"/>
  <c r="HK16" i="5"/>
  <c r="LS16" i="5"/>
  <c r="KD16" i="5"/>
  <c r="IO16" i="5"/>
  <c r="HA16" i="5"/>
  <c r="FL16" i="5"/>
  <c r="DW16" i="5"/>
  <c r="CH16" i="5"/>
  <c r="LI16" i="5"/>
  <c r="JT16" i="5"/>
  <c r="IE16" i="5"/>
  <c r="GP16" i="5"/>
  <c r="FB16" i="5"/>
  <c r="DM16" i="5"/>
  <c r="BW16" i="5"/>
  <c r="FV16" i="5"/>
  <c r="LI10" i="5"/>
  <c r="ST70" i="4" s="1"/>
  <c r="JT10" i="5"/>
  <c r="OL85" i="4" s="1"/>
  <c r="IE10" i="5"/>
  <c r="KC100" i="4" s="1"/>
  <c r="GP10" i="5"/>
  <c r="FU116" i="4" s="1"/>
  <c r="FB10" i="5"/>
  <c r="FU55" i="4" s="1"/>
  <c r="DM10" i="5"/>
  <c r="BF70" i="4" s="1"/>
  <c r="BW10" i="5"/>
  <c r="JX35" i="4" s="1"/>
  <c r="EG16" i="5"/>
  <c r="MM10" i="5"/>
  <c r="ST116" i="4" s="1"/>
  <c r="KY10" i="5"/>
  <c r="ST55" i="4" s="1"/>
  <c r="JJ10" i="5"/>
  <c r="OL70" i="4" s="1"/>
  <c r="HU10" i="5"/>
  <c r="KC85" i="4" s="1"/>
  <c r="GF10" i="5"/>
  <c r="FU100" i="4" s="1"/>
  <c r="EQ10" i="5"/>
  <c r="BF116" i="4" s="1"/>
  <c r="DC10" i="5"/>
  <c r="BF55" i="4" s="1"/>
  <c r="BL10" i="5"/>
  <c r="FN35" i="4" s="1"/>
  <c r="CR16" i="5"/>
  <c r="MC10" i="5"/>
  <c r="ST100" i="4" s="1"/>
  <c r="KN10" i="5"/>
  <c r="OL116" i="4" s="1"/>
  <c r="IZ10" i="5"/>
  <c r="OL55" i="4" s="1"/>
  <c r="HK10" i="5"/>
  <c r="KC70" i="4" s="1"/>
  <c r="FV10" i="5"/>
  <c r="FU85" i="4" s="1"/>
  <c r="EG10" i="5"/>
  <c r="BF100" i="4" s="1"/>
  <c r="CR10" i="5"/>
  <c r="SS35" i="4" s="1"/>
  <c r="BA10" i="5"/>
  <c r="BD35" i="4" s="1"/>
  <c r="BA16" i="5"/>
  <c r="LS10" i="5"/>
  <c r="ST85" i="4" s="1"/>
  <c r="KD10" i="5"/>
  <c r="OL100" i="4" s="1"/>
  <c r="IO10" i="5"/>
  <c r="KC116" i="4" s="1"/>
  <c r="HA10" i="5"/>
  <c r="KC55" i="4" s="1"/>
  <c r="FL10" i="5"/>
  <c r="FU70" i="4" s="1"/>
  <c r="DW10" i="5"/>
  <c r="BF85" i="4" s="1"/>
  <c r="CH10" i="5"/>
  <c r="OH35" i="4" s="1"/>
  <c r="EK11" i="4"/>
  <c r="LH16" i="5"/>
  <c r="JS16" i="5"/>
  <c r="ID16" i="5"/>
  <c r="GO16" i="5"/>
  <c r="FA16" i="5"/>
  <c r="DL16" i="5"/>
  <c r="BV16" i="5"/>
  <c r="ML16" i="5"/>
  <c r="KX16" i="5"/>
  <c r="JI16" i="5"/>
  <c r="HT16" i="5"/>
  <c r="MB16" i="5"/>
  <c r="KM16" i="5"/>
  <c r="IY16" i="5"/>
  <c r="HJ16" i="5"/>
  <c r="FU16" i="5"/>
  <c r="EF16" i="5"/>
  <c r="CQ16" i="5"/>
  <c r="AZ16" i="5"/>
  <c r="LR16" i="5"/>
  <c r="KC16" i="5"/>
  <c r="IN16" i="5"/>
  <c r="GZ16" i="5"/>
  <c r="FK16" i="5"/>
  <c r="DV16" i="5"/>
  <c r="CG16" i="5"/>
  <c r="EP16" i="5"/>
  <c r="LR10" i="5"/>
  <c r="SC85" i="4" s="1"/>
  <c r="KC10" i="5"/>
  <c r="NU100" i="4" s="1"/>
  <c r="IN10" i="5"/>
  <c r="JL116" i="4" s="1"/>
  <c r="GZ10" i="5"/>
  <c r="JL55" i="4" s="1"/>
  <c r="FK10" i="5"/>
  <c r="FD70" i="4" s="1"/>
  <c r="DV10" i="5"/>
  <c r="AM85" i="4" s="1"/>
  <c r="CG10" i="5"/>
  <c r="NO35" i="4" s="1"/>
  <c r="DB16" i="5"/>
  <c r="LH10" i="5"/>
  <c r="SC70" i="4" s="1"/>
  <c r="JS10" i="5"/>
  <c r="NU85" i="4" s="1"/>
  <c r="ID10" i="5"/>
  <c r="JL100" i="4" s="1"/>
  <c r="GO10" i="5"/>
  <c r="FD116" i="4" s="1"/>
  <c r="FA10" i="5"/>
  <c r="FD55" i="4" s="1"/>
  <c r="DL10" i="5"/>
  <c r="AM70" i="4" s="1"/>
  <c r="BV10" i="5"/>
  <c r="JE35" i="4" s="1"/>
  <c r="BK16" i="5"/>
  <c r="ML10" i="5"/>
  <c r="SC116" i="4" s="1"/>
  <c r="KX10" i="5"/>
  <c r="SC55" i="4" s="1"/>
  <c r="JI10" i="5"/>
  <c r="NU70" i="4" s="1"/>
  <c r="HT10" i="5"/>
  <c r="JL85" i="4" s="1"/>
  <c r="GE10" i="5"/>
  <c r="FD100" i="4" s="1"/>
  <c r="EP10" i="5"/>
  <c r="AM116" i="4" s="1"/>
  <c r="DB10" i="5"/>
  <c r="AM55" i="4" s="1"/>
  <c r="BK10" i="5"/>
  <c r="EU35" i="4" s="1"/>
  <c r="GE16" i="5"/>
  <c r="MB10" i="5"/>
  <c r="SC100" i="4" s="1"/>
  <c r="KM10" i="5"/>
  <c r="NU116" i="4" s="1"/>
  <c r="IY10" i="5"/>
  <c r="NU55" i="4" s="1"/>
  <c r="HJ10" i="5"/>
  <c r="JL70" i="4" s="1"/>
  <c r="FU10" i="5"/>
  <c r="FD85" i="4" s="1"/>
  <c r="EF10" i="5"/>
  <c r="AM100" i="4" s="1"/>
  <c r="CQ10" i="5"/>
  <c r="RZ35" i="4" s="1"/>
  <c r="AZ10" i="5"/>
  <c r="AK35" i="4" s="1"/>
  <c r="DB11" i="4"/>
  <c r="FX18" i="5"/>
  <c r="FT18" i="5"/>
  <c r="FW18" i="5"/>
  <c r="FV18" i="5"/>
  <c r="FU18" i="5"/>
  <c r="FX12" i="5"/>
  <c r="HC87" i="4" s="1"/>
  <c r="FT12" i="5"/>
  <c r="EM87" i="4" s="1"/>
  <c r="FW12" i="5"/>
  <c r="GL87" i="4" s="1"/>
  <c r="FV12" i="5"/>
  <c r="FU87" i="4" s="1"/>
  <c r="FU12" i="5"/>
  <c r="FD87" i="4" s="1"/>
  <c r="MD16" i="5"/>
  <c r="KO16" i="5"/>
  <c r="JA16" i="5"/>
  <c r="HL16" i="5"/>
  <c r="FW16" i="5"/>
  <c r="EH16" i="5"/>
  <c r="CS16" i="5"/>
  <c r="BB16" i="5"/>
  <c r="LT16" i="5"/>
  <c r="KE16" i="5"/>
  <c r="IP16" i="5"/>
  <c r="HB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FM16" i="5"/>
  <c r="MD10" i="5"/>
  <c r="TK100" i="4" s="1"/>
  <c r="KO10" i="5"/>
  <c r="PC116" i="4" s="1"/>
  <c r="JA10" i="5"/>
  <c r="PC55" i="4" s="1"/>
  <c r="HL10" i="5"/>
  <c r="KT70" i="4" s="1"/>
  <c r="FW10" i="5"/>
  <c r="GL85" i="4" s="1"/>
  <c r="EH10" i="5"/>
  <c r="BY100" i="4" s="1"/>
  <c r="CS10" i="5"/>
  <c r="TL35" i="4" s="1"/>
  <c r="BB10" i="5"/>
  <c r="BW35" i="4" s="1"/>
  <c r="DX16" i="5"/>
  <c r="LT10" i="5"/>
  <c r="TK85" i="4" s="1"/>
  <c r="KE10" i="5"/>
  <c r="PC100" i="4" s="1"/>
  <c r="IP10" i="5"/>
  <c r="KT116" i="4" s="1"/>
  <c r="HB10" i="5"/>
  <c r="KT55" i="4" s="1"/>
  <c r="FM10" i="5"/>
  <c r="GL70" i="4" s="1"/>
  <c r="DX10" i="5"/>
  <c r="BY85" i="4" s="1"/>
  <c r="CI10" i="5"/>
  <c r="PA35" i="4" s="1"/>
  <c r="CI16" i="5"/>
  <c r="LJ10" i="5"/>
  <c r="TK70" i="4" s="1"/>
  <c r="JU10" i="5"/>
  <c r="PC85" i="4" s="1"/>
  <c r="IF10" i="5"/>
  <c r="KT100" i="4" s="1"/>
  <c r="GQ10" i="5"/>
  <c r="GL116" i="4" s="1"/>
  <c r="FC10" i="5"/>
  <c r="GL55" i="4" s="1"/>
  <c r="DN10" i="5"/>
  <c r="BY70" i="4" s="1"/>
  <c r="BX10" i="5"/>
  <c r="KQ35" i="4" s="1"/>
  <c r="FT11" i="4"/>
  <c r="FB18" i="5"/>
  <c r="FA18" i="5"/>
  <c r="FD18" i="5"/>
  <c r="EZ18" i="5"/>
  <c r="FC18" i="5"/>
  <c r="FB12" i="5"/>
  <c r="FU57" i="4" s="1"/>
  <c r="FA12" i="5"/>
  <c r="FD57" i="4" s="1"/>
  <c r="FD12" i="5"/>
  <c r="HC57" i="4" s="1"/>
  <c r="EZ12" i="5"/>
  <c r="EM57" i="4" s="1"/>
  <c r="FC12" i="5"/>
  <c r="GL57" i="4" s="1"/>
  <c r="LQ16" i="5"/>
  <c r="KB16" i="5"/>
  <c r="IM16" i="5"/>
  <c r="GY16" i="5"/>
  <c r="FJ16" i="5"/>
  <c r="DU16" i="5"/>
  <c r="CF16" i="5"/>
  <c r="LG16" i="5"/>
  <c r="JR16" i="5"/>
  <c r="IC16" i="5"/>
  <c r="GN16" i="5"/>
  <c r="MK16" i="5"/>
  <c r="KW16" i="5"/>
  <c r="JH16" i="5"/>
  <c r="HS16" i="5"/>
  <c r="GD16" i="5"/>
  <c r="EO16" i="5"/>
  <c r="DA16" i="5"/>
  <c r="BJ16" i="5"/>
  <c r="MA16" i="5"/>
  <c r="KL16" i="5"/>
  <c r="IX16" i="5"/>
  <c r="HI16" i="5"/>
  <c r="FT16" i="5"/>
  <c r="EE16" i="5"/>
  <c r="CP16" i="5"/>
  <c r="AY16" i="5"/>
  <c r="DK16" i="5"/>
  <c r="MA10" i="5"/>
  <c r="RL100" i="4" s="1"/>
  <c r="KL10" i="5"/>
  <c r="ND116" i="4" s="1"/>
  <c r="IX10" i="5"/>
  <c r="ND55" i="4" s="1"/>
  <c r="HI10" i="5"/>
  <c r="IU70" i="4" s="1"/>
  <c r="FT10" i="5"/>
  <c r="EM85" i="4" s="1"/>
  <c r="EE10" i="5"/>
  <c r="T100" i="4" s="1"/>
  <c r="CP10" i="5"/>
  <c r="RG35" i="4" s="1"/>
  <c r="AY10" i="5"/>
  <c r="R35" i="4" s="1"/>
  <c r="BU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EZ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<sst xmlns="http://schemas.openxmlformats.org/spreadsheetml/2006/main" count="1046" uniqueCount="273">
  <si>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</si>
  <si>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</si>
  <si>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</si>
  <si>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</si>
  <si>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</si>
  <si>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</si>
  <si>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</si>
  <si>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</si>
  <si>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施設修繕に充てるための風力発電基金に積み立てることを基本としている。固定価格買取制度の適用と保険料収入により、想定以上の金額が積み立てられた。卒FIT後は基金の使途について検討していく。                                                                                                                                   令和3年度剰余金：11,556千円
基金名：風力発電基金（211,040,212円（R4.3.31現在））
方針：維持管理費用、撤去費用の他は、検討中。</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</si>
  <si>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</si>
  <si>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</si>
  <si>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</si>
  <si>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</si>
  <si>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</si>
  <si>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</si>
  <si>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</si>
  <si>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</si>
  <si>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</si>
  <si>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</si>
  <si>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</si>
  <si>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</si>
  <si>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</si>
  <si>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</si>
  <si>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</si>
  <si>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</si>
  <si>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</si>
  <si>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</si>
  <si>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</si>
  <si>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</si>
  <si>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</si>
  <si>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</si>
  <si>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</si>
  <si>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</si>
  <si>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</si>
  <si>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</si>
  <si>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</si>
  <si>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</si>
  <si>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</si>
  <si>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</si>
  <si>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</si>
  <si>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</si>
  <si>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</si>
  <si>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</si>
  <si>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</si>
  <si>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</si>
  <si>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</si>
  <si>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</si>
  <si>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</si>
  <si>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</si>
  <si>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</si>
  <si>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</si>
  <si>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</si>
  <si>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</si>
  <si>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</si>
  <si>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</si>
  <si>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</si>
  <si>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</si>
  <si>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</si>
  <si>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</si>
  <si>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</si>
  <si>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</si>
  <si>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</si>
  <si>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</si>
  <si>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</si>
  <si>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</si>
  <si>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</si>
  <si>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</si>
  <si>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</si>
  <si>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</si>
  <si>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</si>
  <si>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</si>
  <si>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</si>
  <si>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</si>
  <si>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</si>
  <si>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</si>
  <si>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</si>
  <si>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</si>
  <si>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</si>
  <si>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</si>
  <si>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</si>
  <si>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</si>
  <si>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</si>
  <si>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</si>
  <si>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</si>
  <si>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</si>
  <si>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</si>
  <si>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</si>
  <si>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</si>
  <si>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</si>
  <si>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</si>
  <si>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</si>
  <si>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</si>
  <si>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</si>
  <si>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</si>
  <si>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</si>
  <si>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</si>
  <si>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</si>
  <si>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</si>
  <si>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</si>
  <si>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</si>
  <si>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</si>
  <si>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</si>
  <si>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</si>
  <si>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</si>
  <si>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</si>
  <si>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</si>
  <si>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</si>
  <si>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</si>
  <si>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</si>
  <si>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</si>
  <si>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</si>
  <si>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</si>
  <si>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</si>
  <si>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</si>
  <si>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</si>
  <si>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</si>
  <si>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</si>
  <si>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</si>
  <si>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</si>
  <si>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</si>
  <si>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</si>
  <si>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</si>
  <si>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</si>
  <si>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</si>
  <si>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</si>
  <si>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</si>
  <si>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064289</t>
  </si>
  <si>
    <t>47</t>
  </si>
  <si>
    <t>04</t>
  </si>
  <si>
    <t>0</t>
  </si>
  <si>
    <t>000</t>
  </si>
  <si>
    <t>山形県　庄内町</t>
  </si>
  <si>
    <t>法非適用</t>
  </si>
  <si>
    <t>電気事業</t>
  </si>
  <si>
    <t>非設置</t>
  </si>
  <si>
    <t>該当数値なし</t>
  </si>
  <si>
    <t>-</t>
  </si>
  <si>
    <t>令和4年7月31日　庄内町営風力発電所</t>
  </si>
  <si>
    <t>無</t>
  </si>
  <si>
    <t>東北電力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</si>
  <si>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</si>
  <si>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</si>
  <si>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</si>
  <si>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</si>
  <si>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</si>
  <si>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</si>
  <si>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</si>
  <si>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</si>
  <si>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</si>
  <si>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</si>
  <si>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</si>
  <si>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</si>
  <si>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</si>
  <si>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</si>
  <si>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</si>
  <si>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</si>
  <si>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</si>
  <si>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</si>
  <si>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</si>
  <si>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</si>
  <si>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</si>
  <si>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</si>
  <si>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</si>
  <si>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</si>
  <si>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</si>
  <si>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</si>
  <si>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</si>
  <si>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</si>
  <si>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</si>
  <si>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</si>
  <si>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</si>
  <si>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</si>
  <si>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</si>
  <si>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</si>
  <si>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</si>
  <si>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</si>
  <si>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</si>
  <si>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</si>
  <si>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</si>
  <si>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</si>
  <si>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</si>
  <si>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</si>
  <si>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</si>
  <si>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</si>
  <si>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</si>
  <si>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</si>
  <si>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</si>
  <si>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</si>
  <si>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</si>
  <si>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</si>
  <si>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</si>
  <si>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</si>
  <si>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</si>
  <si>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</si>
  <si>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</si>
  <si>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</si>
  <si>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</si>
  <si>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</si>
  <si>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</si>
  <si>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</si>
  <si>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</si>
  <si>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</si>
  <si>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</si>
  <si>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</si>
  <si>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</si>
  <si>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</si>
  <si>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</si>
  <si>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</si>
  <si>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</si>
  <si>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</si>
  <si>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</si>
  <si>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</si>
  <si>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</si>
  <si>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</si>
  <si>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</si>
  <si>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</si>
  <si>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</si>
  <si>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</si>
  <si>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</si>
  <si>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</si>
  <si>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</si>
  <si>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</si>
  <si>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</si>
  <si>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</si>
  <si>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</si>
  <si>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</si>
  <si>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</si>
  <si>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</si>
  <si>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</si>
  <si>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</si>
  <si>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</si>
  <si>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</si>
  <si>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</si>
  <si>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</si>
  <si>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</si>
  <si>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</si>
  <si>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</si>
  <si>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</si>
  <si>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</si>
  <si>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</si>
  <si>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</si>
  <si>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</si>
  <si>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</si>
  <si>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</si>
  <si>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</si>
  <si>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</si>
  <si>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</si>
  <si>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</si>
  <si>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</si>
  <si>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</si>
  <si>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</si>
  <si>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</si>
  <si>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</si>
  <si>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</si>
  <si>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</si>
  <si>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</si>
  <si>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</si>
  <si>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</si>
  <si>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</si>
  <si>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</si>
  <si>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</si>
  <si>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</si>
  <si>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</si>
  <si>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</si>
  <si>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</si>
  <si>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</si>
  <si>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</si>
  <si>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</si>
  <si>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</si>
  <si>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</si>
  <si>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令和3年度は、収益的収支比率及び営業収支比率のいずれも100％を上回っており、健全な経営維持が図れたものと判断している。ただし、令和4年7月末でのFIT制度適用の満了以降の収益減を考慮すれば、現状での設備機器等の経年劣化による不具合に対しての修繕費用も対前年度比56.4％増と嵩みだしていることから、経営の維持、継続を図るためには、収益確保、経費削減に徹底して努めなければならないと考えている。　　　　　　　　　　　　　　　　　　　　　　　　　　　　　　　　　　　　　　　　　　　　　　　　　　　　　　　　　　　　風力発電設備1基の売電収益が事業経営の全てであるので、重大な事故に繋がらないように、より効率的な設備、機器等の更新を図るなど、故障の低減に最善を努め、経営しなければならない。</t>
    <rPh sb="1" eb="3">
      <t>レイワ</t>
    </rPh>
    <rPh sb="4" eb="6">
      <t>ネンド</t>
    </rPh>
    <rPh sb="8" eb="11">
      <t>シュウエキテキ</t>
    </rPh>
    <rPh sb="11" eb="15">
      <t>シュウシヒリツ</t>
    </rPh>
    <rPh sb="15" eb="16">
      <t>オヨ</t>
    </rPh>
    <rPh sb="17" eb="19">
      <t>エイギョウ</t>
    </rPh>
    <rPh sb="19" eb="21">
      <t>シュウシ</t>
    </rPh>
    <rPh sb="21" eb="23">
      <t>ヒリツ</t>
    </rPh>
    <rPh sb="33" eb="35">
      <t>ウワマワ</t>
    </rPh>
    <rPh sb="40" eb="42">
      <t>ケンゼン</t>
    </rPh>
    <rPh sb="43" eb="45">
      <t>ケイエイ</t>
    </rPh>
    <rPh sb="45" eb="47">
      <t>イジ</t>
    </rPh>
    <rPh sb="48" eb="49">
      <t>ハカ</t>
    </rPh>
    <rPh sb="54" eb="56">
      <t>ハンダン</t>
    </rPh>
    <rPh sb="65" eb="67">
      <t>レイワ</t>
    </rPh>
    <rPh sb="68" eb="69">
      <t>ネン</t>
    </rPh>
    <rPh sb="70" eb="72">
      <t>ガツマツ</t>
    </rPh>
    <rPh sb="77" eb="79">
      <t>セイド</t>
    </rPh>
    <rPh sb="79" eb="81">
      <t>テキヨウ</t>
    </rPh>
    <rPh sb="82" eb="84">
      <t>マンリョウ</t>
    </rPh>
    <rPh sb="84" eb="86">
      <t>イコウ</t>
    </rPh>
    <rPh sb="87" eb="89">
      <t>シュウエキ</t>
    </rPh>
    <rPh sb="89" eb="90">
      <t>ゲン</t>
    </rPh>
    <rPh sb="91" eb="93">
      <t>コウリョ</t>
    </rPh>
    <rPh sb="97" eb="99">
      <t>ゲンジョウ</t>
    </rPh>
    <rPh sb="101" eb="103">
      <t>セツビ</t>
    </rPh>
    <rPh sb="103" eb="106">
      <t>キキトウ</t>
    </rPh>
    <rPh sb="107" eb="111">
      <t>ケイネンレッカ</t>
    </rPh>
    <rPh sb="114" eb="117">
      <t>フグアイ</t>
    </rPh>
    <rPh sb="118" eb="119">
      <t>タイ</t>
    </rPh>
    <rPh sb="127" eb="131">
      <t>タイゼンネンド</t>
    </rPh>
    <rPh sb="177" eb="179">
      <t>テッテイ</t>
    </rPh>
    <rPh sb="258" eb="260">
      <t>フウリョク</t>
    </rPh>
    <rPh sb="260" eb="262">
      <t>ハツデン</t>
    </rPh>
    <rPh sb="262" eb="264">
      <t>セツビ</t>
    </rPh>
    <rPh sb="265" eb="266">
      <t>キ</t>
    </rPh>
    <rPh sb="267" eb="269">
      <t>バイデン</t>
    </rPh>
    <rPh sb="269" eb="271">
      <t>シュウエキ</t>
    </rPh>
    <rPh sb="272" eb="274">
      <t>ジギョウ</t>
    </rPh>
    <rPh sb="274" eb="276">
      <t>ケイエイ</t>
    </rPh>
    <rPh sb="277" eb="278">
      <t>スベ</t>
    </rPh>
    <rPh sb="285" eb="287">
      <t>ジュウダイ</t>
    </rPh>
    <rPh sb="288" eb="290">
      <t>ジコ</t>
    </rPh>
    <rPh sb="291" eb="292">
      <t>ツナ</t>
    </rPh>
    <rPh sb="302" eb="305">
      <t>コウリツテキ</t>
    </rPh>
    <rPh sb="306" eb="308">
      <t>セツビ</t>
    </rPh>
    <rPh sb="309" eb="312">
      <t>キキトウ</t>
    </rPh>
    <rPh sb="313" eb="315">
      <t>コウシン</t>
    </rPh>
    <rPh sb="316" eb="317">
      <t>ハカ</t>
    </rPh>
    <rPh sb="321" eb="323">
      <t>コショウ</t>
    </rPh>
    <rPh sb="324" eb="326">
      <t>テイゲン</t>
    </rPh>
    <rPh sb="327" eb="329">
      <t>サイゼン</t>
    </rPh>
    <rPh sb="330" eb="331">
      <t>ツト</t>
    </rPh>
    <rPh sb="333" eb="335">
      <t>ケイエイ</t>
    </rPh>
    <phoneticPr fontId="5"/>
  </si>
  <si>
    <t>　修繕費比率が72.1%と依然高いことから故障、修繕に係る経費の削減に最善を図り、経営を進める。　　　　　　　　　　　　　　　　　　　　　　　　　　　　　　設備機器等の故障による稼働停止が長期に渡れば、発電設備1基での経営上の重大なリスクとなる。本年度は、落雷等の自然災害での故障要因に備え、遠隔操作システム更新や落雷監視システムの設置などを図っている。また、日常からの細やかなメンテナンスを進め、故障の低減に努めることでリスクの回避を図っていくこととしている。</t>
    <rPh sb="1" eb="4">
      <t>シュウゼンヒ</t>
    </rPh>
    <rPh sb="4" eb="6">
      <t>ヒリツ</t>
    </rPh>
    <rPh sb="13" eb="16">
      <t>イゼンタカ</t>
    </rPh>
    <rPh sb="21" eb="23">
      <t>コショウ</t>
    </rPh>
    <rPh sb="24" eb="26">
      <t>シュウゼン</t>
    </rPh>
    <rPh sb="27" eb="28">
      <t>カカ</t>
    </rPh>
    <rPh sb="29" eb="31">
      <t>ケイヒ</t>
    </rPh>
    <rPh sb="32" eb="34">
      <t>サクゲン</t>
    </rPh>
    <rPh sb="35" eb="37">
      <t>サイゼン</t>
    </rPh>
    <rPh sb="38" eb="39">
      <t>ハカ</t>
    </rPh>
    <rPh sb="41" eb="43">
      <t>ケイエイ</t>
    </rPh>
    <rPh sb="44" eb="45">
      <t>スス</t>
    </rPh>
    <rPh sb="78" eb="80">
      <t>セツビ</t>
    </rPh>
    <rPh sb="80" eb="83">
      <t>キキトウ</t>
    </rPh>
    <rPh sb="84" eb="86">
      <t>コショウ</t>
    </rPh>
    <rPh sb="89" eb="93">
      <t>カドウテイシ</t>
    </rPh>
    <rPh sb="94" eb="96">
      <t>チョウキ</t>
    </rPh>
    <rPh sb="97" eb="98">
      <t>ワタ</t>
    </rPh>
    <rPh sb="101" eb="103">
      <t>ハツデン</t>
    </rPh>
    <rPh sb="103" eb="105">
      <t>セツビ</t>
    </rPh>
    <rPh sb="106" eb="107">
      <t>キ</t>
    </rPh>
    <rPh sb="109" eb="111">
      <t>ケイエイ</t>
    </rPh>
    <rPh sb="111" eb="112">
      <t>ウエ</t>
    </rPh>
    <rPh sb="113" eb="115">
      <t>ジュウダイ</t>
    </rPh>
    <rPh sb="123" eb="126">
      <t>ホンネンド</t>
    </rPh>
    <rPh sb="128" eb="130">
      <t>ラクライ</t>
    </rPh>
    <rPh sb="130" eb="131">
      <t>トウ</t>
    </rPh>
    <rPh sb="132" eb="134">
      <t>シゼン</t>
    </rPh>
    <rPh sb="134" eb="136">
      <t>サイガイ</t>
    </rPh>
    <rPh sb="138" eb="140">
      <t>コショウ</t>
    </rPh>
    <rPh sb="140" eb="142">
      <t>ヨウイン</t>
    </rPh>
    <rPh sb="143" eb="144">
      <t>ソナ</t>
    </rPh>
    <rPh sb="146" eb="150">
      <t>エンカクソウサ</t>
    </rPh>
    <rPh sb="154" eb="156">
      <t>コウシン</t>
    </rPh>
    <rPh sb="157" eb="161">
      <t>ラクライカンシ</t>
    </rPh>
    <rPh sb="166" eb="168">
      <t>セッチ</t>
    </rPh>
    <rPh sb="171" eb="172">
      <t>ハカ</t>
    </rPh>
    <rPh sb="199" eb="201">
      <t>コショウ</t>
    </rPh>
    <rPh sb="202" eb="204">
      <t>テイゲン</t>
    </rPh>
    <rPh sb="205" eb="206">
      <t>ツト</t>
    </rPh>
    <rPh sb="215" eb="217">
      <t>カイヒ</t>
    </rPh>
    <rPh sb="218" eb="219">
      <t>ハカ</t>
    </rPh>
    <phoneticPr fontId="5"/>
  </si>
  <si>
    <t xml:space="preserve"> FIT制度適用下で、設備機器等の故障を最小に抑えて安定した設備利用が図れれば、健全な経営が進められるものと考えるが、今後、FIT制度の適用満了の期日（令和4年7月31日）以降は、収益が大幅に減って経営が厳しくなり、余剰収益として積立てた基金積立金の運用を図っての経営が想定されることから、施設設備機器等の耐用年数を含め、経年劣化による故障等に係る修繕費用増大の見定め等、事業撤退の時期を判断しなければならないと考えている。</t>
    <rPh sb="4" eb="6">
      <t>セイド</t>
    </rPh>
    <rPh sb="6" eb="9">
      <t>テキヨウカ</t>
    </rPh>
    <rPh sb="11" eb="13">
      <t>セツビ</t>
    </rPh>
    <rPh sb="13" eb="16">
      <t>キキトウ</t>
    </rPh>
    <rPh sb="17" eb="19">
      <t>コショウ</t>
    </rPh>
    <rPh sb="20" eb="22">
      <t>サイショウ</t>
    </rPh>
    <rPh sb="23" eb="24">
      <t>オサ</t>
    </rPh>
    <rPh sb="26" eb="28">
      <t>アンテイ</t>
    </rPh>
    <rPh sb="30" eb="32">
      <t>セツビ</t>
    </rPh>
    <rPh sb="32" eb="34">
      <t>リヨウ</t>
    </rPh>
    <rPh sb="35" eb="36">
      <t>ハカ</t>
    </rPh>
    <rPh sb="40" eb="42">
      <t>ケンゼン</t>
    </rPh>
    <rPh sb="43" eb="45">
      <t>ケイエイ</t>
    </rPh>
    <rPh sb="46" eb="47">
      <t>スス</t>
    </rPh>
    <rPh sb="54" eb="55">
      <t>カンガ</t>
    </rPh>
    <rPh sb="59" eb="61">
      <t>コンゴ</t>
    </rPh>
    <rPh sb="65" eb="67">
      <t>セイド</t>
    </rPh>
    <rPh sb="68" eb="72">
      <t>テキヨウマンリョウ</t>
    </rPh>
    <rPh sb="90" eb="92">
      <t>シュウエキ</t>
    </rPh>
    <rPh sb="93" eb="95">
      <t>オオハバ</t>
    </rPh>
    <rPh sb="96" eb="97">
      <t>ヘ</t>
    </rPh>
    <rPh sb="99" eb="101">
      <t>ケイエイ</t>
    </rPh>
    <rPh sb="102" eb="103">
      <t>キビ</t>
    </rPh>
    <rPh sb="108" eb="110">
      <t>ヨジョウ</t>
    </rPh>
    <rPh sb="110" eb="112">
      <t>シュウエキ</t>
    </rPh>
    <rPh sb="115" eb="117">
      <t>ツミタ</t>
    </rPh>
    <rPh sb="119" eb="121">
      <t>キキン</t>
    </rPh>
    <rPh sb="121" eb="124">
      <t>ツミタテキン</t>
    </rPh>
    <rPh sb="125" eb="127">
      <t>ウンヨウ</t>
    </rPh>
    <rPh sb="128" eb="129">
      <t>ハカ</t>
    </rPh>
    <rPh sb="135" eb="137">
      <t>ソウテイ</t>
    </rPh>
    <rPh sb="145" eb="147">
      <t>シセツ</t>
    </rPh>
    <rPh sb="147" eb="149">
      <t>セツビ</t>
    </rPh>
    <rPh sb="149" eb="152">
      <t>キキトウ</t>
    </rPh>
    <rPh sb="168" eb="170">
      <t>コショウ</t>
    </rPh>
    <rPh sb="170" eb="171">
      <t>トウ</t>
    </rPh>
    <rPh sb="172" eb="173">
      <t>カカ</t>
    </rPh>
    <rPh sb="174" eb="176">
      <t>シュウゼン</t>
    </rPh>
    <rPh sb="176" eb="180">
      <t>ヒヨウゾウダイ</t>
    </rPh>
    <rPh sb="181" eb="183">
      <t>ミサダ</t>
    </rPh>
    <rPh sb="184" eb="185">
      <t>ナド</t>
    </rPh>
    <rPh sb="206" eb="20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</si>
</sst>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136.6</c:v>
                </c:pt>
                <c:pt idx="1">
                  <c:v>61.4</c:v>
                </c:pt>
                <c:pt idx="2">
                  <c:v>151.80000000000001</c:v>
                </c:pt>
                <c:pt idx="3">
                  <c:v>147.9</c:v>
                </c:pt>
                <c:pt idx="4">
                  <c:v>118.6</c:v>
                </c:pt>
              </c:numCache>
            </c:numRef>
          </c:val>
          <c:extLst xmlns:c16r2="http://schemas.microsoft.com/office/drawing/2015/06/chart">
            <c:ext xmlns:c16="http://schemas.microsoft.com/office/drawing/2014/chart" uri="{C3380CC4-5D6E-409C-BE32-E72D297353CC}">
              <c16:uniqueId val="{00000000-4A97-4533-9B83-A145B2E1AED5}"/>
            </c:ext>
          </c:extLst>
        </c:ser>
        <c:dLbls>
          <c:showLegendKey val="0"/>
          <c:showVal val="0"/>
          <c:showCatName val="0"/>
          <c:showSerName val="0"/>
          <c:showPercent val="0"/>
          <c:showBubbleSize val="0"/>
        </c:dLbls>
        <c:gapWidth val="180"/>
        <c:overlap val="-90"/>
        <c:axId val="355772872"/>
        <c:axId val="3557740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xmlns:c16r2="http://schemas.microsoft.com/office/drawing/2015/06/chart">
            <c:ext xmlns:c16="http://schemas.microsoft.com/office/drawing/2014/chart" uri="{C3380CC4-5D6E-409C-BE32-E72D297353CC}">
              <c16:uniqueId val="{00000001-4A97-4533-9B83-A145B2E1AED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A97-4533-9B83-A145B2E1AED5}"/>
            </c:ext>
          </c:extLst>
        </c:ser>
        <c:dLbls>
          <c:showLegendKey val="0"/>
          <c:showVal val="0"/>
          <c:showCatName val="0"/>
          <c:showSerName val="0"/>
          <c:showPercent val="0"/>
          <c:showBubbleSize val="0"/>
        </c:dLbls>
        <c:marker val="1"/>
        <c:smooth val="0"/>
        <c:axId val="355772872"/>
        <c:axId val="355774048"/>
      </c:lineChart>
      <c:catAx>
        <c:axId val="355772872"/>
        <c:scaling>
          <c:orientation val="minMax"/>
        </c:scaling>
        <c:delete val="0"/>
        <c:axPos val="b"/>
        <c:numFmt formatCode="General" sourceLinked="1"/>
        <c:majorTickMark val="none"/>
        <c:minorTickMark val="none"/>
        <c:tickLblPos val="none"/>
        <c:crossAx val="355774048"/>
        <c:crosses val="autoZero"/>
        <c:auto val="0"/>
        <c:lblAlgn val="ctr"/>
        <c:lblOffset val="100"/>
        <c:noMultiLvlLbl val="1"/>
      </c:catAx>
      <c:valAx>
        <c:axId val="35577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72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9E0-4AB9-BC71-F938AEDD4E9A}"/>
            </c:ext>
          </c:extLst>
        </c:ser>
        <c:dLbls>
          <c:showLegendKey val="0"/>
          <c:showVal val="0"/>
          <c:showCatName val="0"/>
          <c:showSerName val="0"/>
          <c:showPercent val="0"/>
          <c:showBubbleSize val="0"/>
        </c:dLbls>
        <c:gapWidth val="180"/>
        <c:overlap val="-90"/>
        <c:axId val="357812576"/>
        <c:axId val="3578153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xmlns:c16r2="http://schemas.microsoft.com/office/drawing/2015/06/chart">
            <c:ext xmlns:c16="http://schemas.microsoft.com/office/drawing/2014/chart" uri="{C3380CC4-5D6E-409C-BE32-E72D297353CC}">
              <c16:uniqueId val="{00000001-D9E0-4AB9-BC71-F938AEDD4E9A}"/>
            </c:ext>
          </c:extLst>
        </c:ser>
        <c:dLbls>
          <c:showLegendKey val="0"/>
          <c:showVal val="0"/>
          <c:showCatName val="0"/>
          <c:showSerName val="0"/>
          <c:showPercent val="0"/>
          <c:showBubbleSize val="0"/>
        </c:dLbls>
        <c:marker val="1"/>
        <c:smooth val="0"/>
        <c:axId val="357812576"/>
        <c:axId val="357815320"/>
      </c:lineChart>
      <c:catAx>
        <c:axId val="357812576"/>
        <c:scaling>
          <c:orientation val="minMax"/>
        </c:scaling>
        <c:delete val="0"/>
        <c:axPos val="b"/>
        <c:numFmt formatCode="General" sourceLinked="1"/>
        <c:majorTickMark val="none"/>
        <c:minorTickMark val="none"/>
        <c:tickLblPos val="none"/>
        <c:crossAx val="357815320"/>
        <c:crosses val="autoZero"/>
        <c:auto val="0"/>
        <c:lblAlgn val="ctr"/>
        <c:lblOffset val="100"/>
        <c:noMultiLvlLbl val="1"/>
      </c:catAx>
      <c:valAx>
        <c:axId val="357815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1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B3-4AC7-A30C-799D74E9F60D}"/>
            </c:ext>
          </c:extLst>
        </c:ser>
        <c:dLbls>
          <c:showLegendKey val="0"/>
          <c:showVal val="0"/>
          <c:showCatName val="0"/>
          <c:showSerName val="0"/>
          <c:showPercent val="0"/>
          <c:showBubbleSize val="0"/>
        </c:dLbls>
        <c:gapWidth val="180"/>
        <c:overlap val="-90"/>
        <c:axId val="357818064"/>
        <c:axId val="3578149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B3-4AC7-A30C-799D74E9F60D}"/>
            </c:ext>
          </c:extLst>
        </c:ser>
        <c:dLbls>
          <c:showLegendKey val="0"/>
          <c:showVal val="0"/>
          <c:showCatName val="0"/>
          <c:showSerName val="0"/>
          <c:showPercent val="0"/>
          <c:showBubbleSize val="0"/>
        </c:dLbls>
        <c:marker val="1"/>
        <c:smooth val="0"/>
        <c:axId val="357818064"/>
        <c:axId val="357814928"/>
      </c:lineChart>
      <c:catAx>
        <c:axId val="357818064"/>
        <c:scaling>
          <c:orientation val="minMax"/>
        </c:scaling>
        <c:delete val="0"/>
        <c:axPos val="b"/>
        <c:numFmt formatCode="General" sourceLinked="1"/>
        <c:majorTickMark val="none"/>
        <c:minorTickMark val="none"/>
        <c:tickLblPos val="none"/>
        <c:crossAx val="357814928"/>
        <c:crosses val="autoZero"/>
        <c:auto val="0"/>
        <c:lblAlgn val="ctr"/>
        <c:lblOffset val="100"/>
        <c:noMultiLvlLbl val="1"/>
      </c:catAx>
      <c:valAx>
        <c:axId val="35781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1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0A-40BB-AD45-BBEE31BE83A0}"/>
            </c:ext>
          </c:extLst>
        </c:ser>
        <c:dLbls>
          <c:showLegendKey val="0"/>
          <c:showVal val="0"/>
          <c:showCatName val="0"/>
          <c:showSerName val="0"/>
          <c:showPercent val="0"/>
          <c:showBubbleSize val="0"/>
        </c:dLbls>
        <c:gapWidth val="180"/>
        <c:overlap val="-90"/>
        <c:axId val="357815712"/>
        <c:axId val="35781336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0A-40BB-AD45-BBEE31BE83A0}"/>
            </c:ext>
          </c:extLst>
        </c:ser>
        <c:dLbls>
          <c:showLegendKey val="0"/>
          <c:showVal val="0"/>
          <c:showCatName val="0"/>
          <c:showSerName val="0"/>
          <c:showPercent val="0"/>
          <c:showBubbleSize val="0"/>
        </c:dLbls>
        <c:marker val="1"/>
        <c:smooth val="0"/>
        <c:axId val="357815712"/>
        <c:axId val="357813360"/>
      </c:lineChart>
      <c:catAx>
        <c:axId val="357815712"/>
        <c:scaling>
          <c:orientation val="minMax"/>
        </c:scaling>
        <c:delete val="0"/>
        <c:axPos val="b"/>
        <c:numFmt formatCode="General" sourceLinked="1"/>
        <c:majorTickMark val="none"/>
        <c:minorTickMark val="none"/>
        <c:tickLblPos val="none"/>
        <c:crossAx val="357813360"/>
        <c:crosses val="autoZero"/>
        <c:auto val="0"/>
        <c:lblAlgn val="ctr"/>
        <c:lblOffset val="100"/>
        <c:noMultiLvlLbl val="1"/>
      </c:catAx>
      <c:valAx>
        <c:axId val="35781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1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BE-4AEC-AD1D-DA4452281A98}"/>
            </c:ext>
          </c:extLst>
        </c:ser>
        <c:dLbls>
          <c:showLegendKey val="0"/>
          <c:showVal val="0"/>
          <c:showCatName val="0"/>
          <c:showSerName val="0"/>
          <c:showPercent val="0"/>
          <c:showBubbleSize val="0"/>
        </c:dLbls>
        <c:gapWidth val="180"/>
        <c:overlap val="-90"/>
        <c:axId val="357812184"/>
        <c:axId val="35781375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BE-4AEC-AD1D-DA4452281A98}"/>
            </c:ext>
          </c:extLst>
        </c:ser>
        <c:dLbls>
          <c:showLegendKey val="0"/>
          <c:showVal val="0"/>
          <c:showCatName val="0"/>
          <c:showSerName val="0"/>
          <c:showPercent val="0"/>
          <c:showBubbleSize val="0"/>
        </c:dLbls>
        <c:marker val="1"/>
        <c:smooth val="0"/>
        <c:axId val="357812184"/>
        <c:axId val="357813752"/>
      </c:lineChart>
      <c:catAx>
        <c:axId val="357812184"/>
        <c:scaling>
          <c:orientation val="minMax"/>
        </c:scaling>
        <c:delete val="0"/>
        <c:axPos val="b"/>
        <c:numFmt formatCode="General" sourceLinked="1"/>
        <c:majorTickMark val="none"/>
        <c:minorTickMark val="none"/>
        <c:tickLblPos val="none"/>
        <c:crossAx val="357813752"/>
        <c:crosses val="autoZero"/>
        <c:auto val="0"/>
        <c:lblAlgn val="ctr"/>
        <c:lblOffset val="100"/>
        <c:noMultiLvlLbl val="1"/>
      </c:catAx>
      <c:valAx>
        <c:axId val="357813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12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C1-4C4C-AED9-2B156B5619F8}"/>
            </c:ext>
          </c:extLst>
        </c:ser>
        <c:dLbls>
          <c:showLegendKey val="0"/>
          <c:showVal val="0"/>
          <c:showCatName val="0"/>
          <c:showSerName val="0"/>
          <c:showPercent val="0"/>
          <c:showBubbleSize val="0"/>
        </c:dLbls>
        <c:gapWidth val="180"/>
        <c:overlap val="-90"/>
        <c:axId val="357814144"/>
        <c:axId val="357814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C1-4C4C-AED9-2B156B5619F8}"/>
            </c:ext>
          </c:extLst>
        </c:ser>
        <c:dLbls>
          <c:showLegendKey val="0"/>
          <c:showVal val="0"/>
          <c:showCatName val="0"/>
          <c:showSerName val="0"/>
          <c:showPercent val="0"/>
          <c:showBubbleSize val="0"/>
        </c:dLbls>
        <c:marker val="1"/>
        <c:smooth val="0"/>
        <c:axId val="357814144"/>
        <c:axId val="357814536"/>
      </c:lineChart>
      <c:catAx>
        <c:axId val="357814144"/>
        <c:scaling>
          <c:orientation val="minMax"/>
        </c:scaling>
        <c:delete val="0"/>
        <c:axPos val="b"/>
        <c:numFmt formatCode="General" sourceLinked="1"/>
        <c:majorTickMark val="none"/>
        <c:minorTickMark val="none"/>
        <c:tickLblPos val="none"/>
        <c:crossAx val="357814536"/>
        <c:crosses val="autoZero"/>
        <c:auto val="0"/>
        <c:lblAlgn val="ctr"/>
        <c:lblOffset val="100"/>
        <c:noMultiLvlLbl val="1"/>
      </c:catAx>
      <c:valAx>
        <c:axId val="357814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14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27-440A-895A-0203BE2EBC5C}"/>
            </c:ext>
          </c:extLst>
        </c:ser>
        <c:dLbls>
          <c:showLegendKey val="0"/>
          <c:showVal val="0"/>
          <c:showCatName val="0"/>
          <c:showSerName val="0"/>
          <c:showPercent val="0"/>
          <c:showBubbleSize val="0"/>
        </c:dLbls>
        <c:gapWidth val="180"/>
        <c:overlap val="-90"/>
        <c:axId val="357817280"/>
        <c:axId val="3578114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27-440A-895A-0203BE2EBC5C}"/>
            </c:ext>
          </c:extLst>
        </c:ser>
        <c:dLbls>
          <c:showLegendKey val="0"/>
          <c:showVal val="0"/>
          <c:showCatName val="0"/>
          <c:showSerName val="0"/>
          <c:showPercent val="0"/>
          <c:showBubbleSize val="0"/>
        </c:dLbls>
        <c:marker val="1"/>
        <c:smooth val="0"/>
        <c:axId val="357817280"/>
        <c:axId val="357811400"/>
      </c:lineChart>
      <c:catAx>
        <c:axId val="357817280"/>
        <c:scaling>
          <c:orientation val="minMax"/>
        </c:scaling>
        <c:delete val="0"/>
        <c:axPos val="b"/>
        <c:numFmt formatCode="General" sourceLinked="1"/>
        <c:majorTickMark val="none"/>
        <c:minorTickMark val="none"/>
        <c:tickLblPos val="none"/>
        <c:crossAx val="357811400"/>
        <c:crosses val="autoZero"/>
        <c:auto val="0"/>
        <c:lblAlgn val="ctr"/>
        <c:lblOffset val="100"/>
        <c:noMultiLvlLbl val="1"/>
      </c:catAx>
      <c:valAx>
        <c:axId val="357811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1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5C-466B-8E58-664289209F49}"/>
            </c:ext>
          </c:extLst>
        </c:ser>
        <c:dLbls>
          <c:showLegendKey val="0"/>
          <c:showVal val="0"/>
          <c:showCatName val="0"/>
          <c:showSerName val="0"/>
          <c:showPercent val="0"/>
          <c:showBubbleSize val="0"/>
        </c:dLbls>
        <c:gapWidth val="180"/>
        <c:overlap val="-90"/>
        <c:axId val="357811792"/>
        <c:axId val="3580699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5C-466B-8E58-664289209F49}"/>
            </c:ext>
          </c:extLst>
        </c:ser>
        <c:dLbls>
          <c:showLegendKey val="0"/>
          <c:showVal val="0"/>
          <c:showCatName val="0"/>
          <c:showSerName val="0"/>
          <c:showPercent val="0"/>
          <c:showBubbleSize val="0"/>
        </c:dLbls>
        <c:marker val="1"/>
        <c:smooth val="0"/>
        <c:axId val="357811792"/>
        <c:axId val="358069960"/>
      </c:lineChart>
      <c:catAx>
        <c:axId val="357811792"/>
        <c:scaling>
          <c:orientation val="minMax"/>
        </c:scaling>
        <c:delete val="0"/>
        <c:axPos val="b"/>
        <c:numFmt formatCode="General" sourceLinked="1"/>
        <c:majorTickMark val="none"/>
        <c:minorTickMark val="none"/>
        <c:tickLblPos val="none"/>
        <c:crossAx val="358069960"/>
        <c:crosses val="autoZero"/>
        <c:auto val="0"/>
        <c:lblAlgn val="ctr"/>
        <c:lblOffset val="100"/>
        <c:noMultiLvlLbl val="1"/>
      </c:catAx>
      <c:valAx>
        <c:axId val="358069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1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53-4CA0-A41C-FAE9F087912A}"/>
            </c:ext>
          </c:extLst>
        </c:ser>
        <c:dLbls>
          <c:showLegendKey val="0"/>
          <c:showVal val="0"/>
          <c:showCatName val="0"/>
          <c:showSerName val="0"/>
          <c:showPercent val="0"/>
          <c:showBubbleSize val="0"/>
        </c:dLbls>
        <c:gapWidth val="180"/>
        <c:overlap val="-90"/>
        <c:axId val="358623928"/>
        <c:axId val="3586286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53-4CA0-A41C-FAE9F087912A}"/>
            </c:ext>
          </c:extLst>
        </c:ser>
        <c:dLbls>
          <c:showLegendKey val="0"/>
          <c:showVal val="0"/>
          <c:showCatName val="0"/>
          <c:showSerName val="0"/>
          <c:showPercent val="0"/>
          <c:showBubbleSize val="0"/>
        </c:dLbls>
        <c:marker val="1"/>
        <c:smooth val="0"/>
        <c:axId val="358623928"/>
        <c:axId val="358628632"/>
      </c:lineChart>
      <c:catAx>
        <c:axId val="358623928"/>
        <c:scaling>
          <c:orientation val="minMax"/>
        </c:scaling>
        <c:delete val="0"/>
        <c:axPos val="b"/>
        <c:numFmt formatCode="General" sourceLinked="1"/>
        <c:majorTickMark val="none"/>
        <c:minorTickMark val="none"/>
        <c:tickLblPos val="none"/>
        <c:crossAx val="358628632"/>
        <c:crosses val="autoZero"/>
        <c:auto val="0"/>
        <c:lblAlgn val="ctr"/>
        <c:lblOffset val="100"/>
        <c:noMultiLvlLbl val="1"/>
      </c:catAx>
      <c:valAx>
        <c:axId val="358628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23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EB-4AC8-A9EB-EBC291AE4FC5}"/>
            </c:ext>
          </c:extLst>
        </c:ser>
        <c:dLbls>
          <c:showLegendKey val="0"/>
          <c:showVal val="0"/>
          <c:showCatName val="0"/>
          <c:showSerName val="0"/>
          <c:showPercent val="0"/>
          <c:showBubbleSize val="0"/>
        </c:dLbls>
        <c:gapWidth val="180"/>
        <c:overlap val="-90"/>
        <c:axId val="358627848"/>
        <c:axId val="3586243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EB-4AC8-A9EB-EBC291AE4FC5}"/>
            </c:ext>
          </c:extLst>
        </c:ser>
        <c:dLbls>
          <c:showLegendKey val="0"/>
          <c:showVal val="0"/>
          <c:showCatName val="0"/>
          <c:showSerName val="0"/>
          <c:showPercent val="0"/>
          <c:showBubbleSize val="0"/>
        </c:dLbls>
        <c:marker val="1"/>
        <c:smooth val="0"/>
        <c:axId val="358627848"/>
        <c:axId val="358624320"/>
      </c:lineChart>
      <c:catAx>
        <c:axId val="358627848"/>
        <c:scaling>
          <c:orientation val="minMax"/>
        </c:scaling>
        <c:delete val="0"/>
        <c:axPos val="b"/>
        <c:numFmt formatCode="General" sourceLinked="1"/>
        <c:majorTickMark val="none"/>
        <c:minorTickMark val="none"/>
        <c:tickLblPos val="none"/>
        <c:crossAx val="358624320"/>
        <c:crosses val="autoZero"/>
        <c:auto val="0"/>
        <c:lblAlgn val="ctr"/>
        <c:lblOffset val="100"/>
        <c:noMultiLvlLbl val="1"/>
      </c:catAx>
      <c:valAx>
        <c:axId val="358624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2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AB-4407-ABC7-9C0C0B85B19E}"/>
            </c:ext>
          </c:extLst>
        </c:ser>
        <c:dLbls>
          <c:showLegendKey val="0"/>
          <c:showVal val="0"/>
          <c:showCatName val="0"/>
          <c:showSerName val="0"/>
          <c:showPercent val="0"/>
          <c:showBubbleSize val="0"/>
        </c:dLbls>
        <c:gapWidth val="180"/>
        <c:overlap val="-90"/>
        <c:axId val="358625104"/>
        <c:axId val="35862118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AB-4407-ABC7-9C0C0B85B19E}"/>
            </c:ext>
          </c:extLst>
        </c:ser>
        <c:dLbls>
          <c:showLegendKey val="0"/>
          <c:showVal val="0"/>
          <c:showCatName val="0"/>
          <c:showSerName val="0"/>
          <c:showPercent val="0"/>
          <c:showBubbleSize val="0"/>
        </c:dLbls>
        <c:marker val="1"/>
        <c:smooth val="0"/>
        <c:axId val="358625104"/>
        <c:axId val="358621184"/>
      </c:lineChart>
      <c:catAx>
        <c:axId val="358625104"/>
        <c:scaling>
          <c:orientation val="minMax"/>
        </c:scaling>
        <c:delete val="0"/>
        <c:axPos val="b"/>
        <c:numFmt formatCode="General" sourceLinked="1"/>
        <c:majorTickMark val="none"/>
        <c:minorTickMark val="none"/>
        <c:tickLblPos val="none"/>
        <c:crossAx val="358621184"/>
        <c:crosses val="autoZero"/>
        <c:auto val="0"/>
        <c:lblAlgn val="ctr"/>
        <c:lblOffset val="100"/>
        <c:noMultiLvlLbl val="1"/>
      </c:catAx>
      <c:valAx>
        <c:axId val="358621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25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98.2</c:v>
                </c:pt>
                <c:pt idx="1">
                  <c:v>63.5</c:v>
                </c:pt>
                <c:pt idx="2">
                  <c:v>147.5</c:v>
                </c:pt>
                <c:pt idx="3">
                  <c:v>147.19999999999999</c:v>
                </c:pt>
                <c:pt idx="4">
                  <c:v>116.6</c:v>
                </c:pt>
              </c:numCache>
            </c:numRef>
          </c:val>
          <c:extLst xmlns:c16r2="http://schemas.microsoft.com/office/drawing/2015/06/chart">
            <c:ext xmlns:c16="http://schemas.microsoft.com/office/drawing/2014/chart" uri="{C3380CC4-5D6E-409C-BE32-E72D297353CC}">
              <c16:uniqueId val="{00000000-FE67-4649-8CF2-3656B98F9DDA}"/>
            </c:ext>
          </c:extLst>
        </c:ser>
        <c:dLbls>
          <c:showLegendKey val="0"/>
          <c:showVal val="0"/>
          <c:showCatName val="0"/>
          <c:showSerName val="0"/>
          <c:showPercent val="0"/>
          <c:showBubbleSize val="0"/>
        </c:dLbls>
        <c:gapWidth val="180"/>
        <c:overlap val="-90"/>
        <c:axId val="355774832"/>
        <c:axId val="3557724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xmlns:c16r2="http://schemas.microsoft.com/office/drawing/2015/06/chart">
            <c:ext xmlns:c16="http://schemas.microsoft.com/office/drawing/2014/chart" uri="{C3380CC4-5D6E-409C-BE32-E72D297353CC}">
              <c16:uniqueId val="{00000001-FE67-4649-8CF2-3656B98F9DD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E67-4649-8CF2-3656B98F9DDA}"/>
            </c:ext>
          </c:extLst>
        </c:ser>
        <c:dLbls>
          <c:showLegendKey val="0"/>
          <c:showVal val="0"/>
          <c:showCatName val="0"/>
          <c:showSerName val="0"/>
          <c:showPercent val="0"/>
          <c:showBubbleSize val="0"/>
        </c:dLbls>
        <c:marker val="1"/>
        <c:smooth val="0"/>
        <c:axId val="355774832"/>
        <c:axId val="355772480"/>
      </c:lineChart>
      <c:catAx>
        <c:axId val="355774832"/>
        <c:scaling>
          <c:orientation val="minMax"/>
        </c:scaling>
        <c:delete val="0"/>
        <c:axPos val="b"/>
        <c:numFmt formatCode="General" sourceLinked="1"/>
        <c:majorTickMark val="none"/>
        <c:minorTickMark val="none"/>
        <c:tickLblPos val="none"/>
        <c:crossAx val="355772480"/>
        <c:crosses val="autoZero"/>
        <c:auto val="0"/>
        <c:lblAlgn val="ctr"/>
        <c:lblOffset val="100"/>
        <c:noMultiLvlLbl val="1"/>
      </c:catAx>
      <c:valAx>
        <c:axId val="3557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74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BC-4C71-8878-1AED43993485}"/>
            </c:ext>
          </c:extLst>
        </c:ser>
        <c:dLbls>
          <c:showLegendKey val="0"/>
          <c:showVal val="0"/>
          <c:showCatName val="0"/>
          <c:showSerName val="0"/>
          <c:showPercent val="0"/>
          <c:showBubbleSize val="0"/>
        </c:dLbls>
        <c:gapWidth val="180"/>
        <c:overlap val="-90"/>
        <c:axId val="358624712"/>
        <c:axId val="35862549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BC-4C71-8878-1AED43993485}"/>
            </c:ext>
          </c:extLst>
        </c:ser>
        <c:dLbls>
          <c:showLegendKey val="0"/>
          <c:showVal val="0"/>
          <c:showCatName val="0"/>
          <c:showSerName val="0"/>
          <c:showPercent val="0"/>
          <c:showBubbleSize val="0"/>
        </c:dLbls>
        <c:marker val="1"/>
        <c:smooth val="0"/>
        <c:axId val="358624712"/>
        <c:axId val="358625496"/>
      </c:lineChart>
      <c:catAx>
        <c:axId val="358624712"/>
        <c:scaling>
          <c:orientation val="minMax"/>
        </c:scaling>
        <c:delete val="0"/>
        <c:axPos val="b"/>
        <c:numFmt formatCode="General" sourceLinked="1"/>
        <c:majorTickMark val="none"/>
        <c:minorTickMark val="none"/>
        <c:tickLblPos val="none"/>
        <c:crossAx val="358625496"/>
        <c:crosses val="autoZero"/>
        <c:auto val="0"/>
        <c:lblAlgn val="ctr"/>
        <c:lblOffset val="100"/>
        <c:noMultiLvlLbl val="1"/>
      </c:catAx>
      <c:valAx>
        <c:axId val="358625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24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16.3</c:v>
                </c:pt>
                <c:pt idx="1">
                  <c:v>13.6</c:v>
                </c:pt>
                <c:pt idx="2">
                  <c:v>20.9</c:v>
                </c:pt>
                <c:pt idx="3">
                  <c:v>17.8</c:v>
                </c:pt>
                <c:pt idx="4">
                  <c:v>18</c:v>
                </c:pt>
              </c:numCache>
            </c:numRef>
          </c:val>
          <c:extLst xmlns:c16r2="http://schemas.microsoft.com/office/drawing/2015/06/chart">
            <c:ext xmlns:c16="http://schemas.microsoft.com/office/drawing/2014/chart" uri="{C3380CC4-5D6E-409C-BE32-E72D297353CC}">
              <c16:uniqueId val="{00000000-54B1-484A-AF7F-30982F310672}"/>
            </c:ext>
          </c:extLst>
        </c:ser>
        <c:dLbls>
          <c:showLegendKey val="0"/>
          <c:showVal val="0"/>
          <c:showCatName val="0"/>
          <c:showSerName val="0"/>
          <c:showPercent val="0"/>
          <c:showBubbleSize val="0"/>
        </c:dLbls>
        <c:gapWidth val="180"/>
        <c:overlap val="-90"/>
        <c:axId val="358622752"/>
        <c:axId val="3586231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extLst xmlns:c16r2="http://schemas.microsoft.com/office/drawing/2015/06/chart">
            <c:ext xmlns:c16="http://schemas.microsoft.com/office/drawing/2014/chart" uri="{C3380CC4-5D6E-409C-BE32-E72D297353CC}">
              <c16:uniqueId val="{00000001-54B1-484A-AF7F-30982F310672}"/>
            </c:ext>
          </c:extLst>
        </c:ser>
        <c:dLbls>
          <c:showLegendKey val="0"/>
          <c:showVal val="0"/>
          <c:showCatName val="0"/>
          <c:showSerName val="0"/>
          <c:showPercent val="0"/>
          <c:showBubbleSize val="0"/>
        </c:dLbls>
        <c:marker val="1"/>
        <c:smooth val="0"/>
        <c:axId val="358622752"/>
        <c:axId val="358623144"/>
      </c:lineChart>
      <c:catAx>
        <c:axId val="358622752"/>
        <c:scaling>
          <c:orientation val="minMax"/>
        </c:scaling>
        <c:delete val="0"/>
        <c:axPos val="b"/>
        <c:numFmt formatCode="General" sourceLinked="1"/>
        <c:majorTickMark val="none"/>
        <c:minorTickMark val="none"/>
        <c:tickLblPos val="none"/>
        <c:crossAx val="358623144"/>
        <c:crosses val="autoZero"/>
        <c:auto val="0"/>
        <c:lblAlgn val="ctr"/>
        <c:lblOffset val="100"/>
        <c:noMultiLvlLbl val="1"/>
      </c:catAx>
      <c:valAx>
        <c:axId val="358623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2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65.8</c:v>
                </c:pt>
                <c:pt idx="1">
                  <c:v>79.900000000000006</c:v>
                </c:pt>
                <c:pt idx="2">
                  <c:v>66.900000000000006</c:v>
                </c:pt>
                <c:pt idx="3">
                  <c:v>59.1</c:v>
                </c:pt>
                <c:pt idx="4">
                  <c:v>72.099999999999994</c:v>
                </c:pt>
              </c:numCache>
            </c:numRef>
          </c:val>
          <c:extLst xmlns:c16r2="http://schemas.microsoft.com/office/drawing/2015/06/chart">
            <c:ext xmlns:c16="http://schemas.microsoft.com/office/drawing/2014/chart" uri="{C3380CC4-5D6E-409C-BE32-E72D297353CC}">
              <c16:uniqueId val="{00000000-5219-4EFC-83F5-4322C9CEFA9C}"/>
            </c:ext>
          </c:extLst>
        </c:ser>
        <c:dLbls>
          <c:showLegendKey val="0"/>
          <c:showVal val="0"/>
          <c:showCatName val="0"/>
          <c:showSerName val="0"/>
          <c:showPercent val="0"/>
          <c:showBubbleSize val="0"/>
        </c:dLbls>
        <c:gapWidth val="180"/>
        <c:overlap val="-90"/>
        <c:axId val="358626280"/>
        <c:axId val="35862353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extLst xmlns:c16r2="http://schemas.microsoft.com/office/drawing/2015/06/chart">
            <c:ext xmlns:c16="http://schemas.microsoft.com/office/drawing/2014/chart" uri="{C3380CC4-5D6E-409C-BE32-E72D297353CC}">
              <c16:uniqueId val="{00000001-5219-4EFC-83F5-4322C9CEFA9C}"/>
            </c:ext>
          </c:extLst>
        </c:ser>
        <c:dLbls>
          <c:showLegendKey val="0"/>
          <c:showVal val="0"/>
          <c:showCatName val="0"/>
          <c:showSerName val="0"/>
          <c:showPercent val="0"/>
          <c:showBubbleSize val="0"/>
        </c:dLbls>
        <c:marker val="1"/>
        <c:smooth val="0"/>
        <c:axId val="358626280"/>
        <c:axId val="358623536"/>
      </c:lineChart>
      <c:catAx>
        <c:axId val="358626280"/>
        <c:scaling>
          <c:orientation val="minMax"/>
        </c:scaling>
        <c:delete val="0"/>
        <c:axPos val="b"/>
        <c:numFmt formatCode="General" sourceLinked="1"/>
        <c:majorTickMark val="none"/>
        <c:minorTickMark val="none"/>
        <c:tickLblPos val="none"/>
        <c:crossAx val="358623536"/>
        <c:crosses val="autoZero"/>
        <c:auto val="0"/>
        <c:lblAlgn val="ctr"/>
        <c:lblOffset val="100"/>
        <c:noMultiLvlLbl val="1"/>
      </c:catAx>
      <c:valAx>
        <c:axId val="35862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26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BD-4FFD-8260-A7F30455FADB}"/>
            </c:ext>
          </c:extLst>
        </c:ser>
        <c:dLbls>
          <c:showLegendKey val="0"/>
          <c:showVal val="0"/>
          <c:showCatName val="0"/>
          <c:showSerName val="0"/>
          <c:showPercent val="0"/>
          <c:showBubbleSize val="0"/>
        </c:dLbls>
        <c:gapWidth val="180"/>
        <c:overlap val="-90"/>
        <c:axId val="358627064"/>
        <c:axId val="3592225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extLst xmlns:c16r2="http://schemas.microsoft.com/office/drawing/2015/06/chart">
            <c:ext xmlns:c16="http://schemas.microsoft.com/office/drawing/2014/chart" uri="{C3380CC4-5D6E-409C-BE32-E72D297353CC}">
              <c16:uniqueId val="{00000001-CDBD-4FFD-8260-A7F30455FADB}"/>
            </c:ext>
          </c:extLst>
        </c:ser>
        <c:dLbls>
          <c:showLegendKey val="0"/>
          <c:showVal val="0"/>
          <c:showCatName val="0"/>
          <c:showSerName val="0"/>
          <c:showPercent val="0"/>
          <c:showBubbleSize val="0"/>
        </c:dLbls>
        <c:marker val="1"/>
        <c:smooth val="0"/>
        <c:axId val="358627064"/>
        <c:axId val="359222512"/>
      </c:lineChart>
      <c:catAx>
        <c:axId val="358627064"/>
        <c:scaling>
          <c:orientation val="minMax"/>
        </c:scaling>
        <c:delete val="0"/>
        <c:axPos val="b"/>
        <c:numFmt formatCode="General" sourceLinked="1"/>
        <c:majorTickMark val="none"/>
        <c:minorTickMark val="none"/>
        <c:tickLblPos val="none"/>
        <c:crossAx val="359222512"/>
        <c:crosses val="autoZero"/>
        <c:auto val="0"/>
        <c:lblAlgn val="ctr"/>
        <c:lblOffset val="100"/>
        <c:noMultiLvlLbl val="1"/>
      </c:catAx>
      <c:valAx>
        <c:axId val="35922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27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4C-42C6-B5C6-B7A2E98A0A2F}"/>
            </c:ext>
          </c:extLst>
        </c:ser>
        <c:dLbls>
          <c:showLegendKey val="0"/>
          <c:showVal val="0"/>
          <c:showCatName val="0"/>
          <c:showSerName val="0"/>
          <c:showPercent val="0"/>
          <c:showBubbleSize val="0"/>
        </c:dLbls>
        <c:gapWidth val="180"/>
        <c:overlap val="-90"/>
        <c:axId val="359224864"/>
        <c:axId val="35922800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4C-42C6-B5C6-B7A2E98A0A2F}"/>
            </c:ext>
          </c:extLst>
        </c:ser>
        <c:dLbls>
          <c:showLegendKey val="0"/>
          <c:showVal val="0"/>
          <c:showCatName val="0"/>
          <c:showSerName val="0"/>
          <c:showPercent val="0"/>
          <c:showBubbleSize val="0"/>
        </c:dLbls>
        <c:marker val="1"/>
        <c:smooth val="0"/>
        <c:axId val="359224864"/>
        <c:axId val="359228000"/>
      </c:lineChart>
      <c:catAx>
        <c:axId val="359224864"/>
        <c:scaling>
          <c:orientation val="minMax"/>
        </c:scaling>
        <c:delete val="0"/>
        <c:axPos val="b"/>
        <c:numFmt formatCode="General" sourceLinked="1"/>
        <c:majorTickMark val="none"/>
        <c:minorTickMark val="none"/>
        <c:tickLblPos val="none"/>
        <c:crossAx val="359228000"/>
        <c:crosses val="autoZero"/>
        <c:auto val="0"/>
        <c:lblAlgn val="ctr"/>
        <c:lblOffset val="100"/>
        <c:noMultiLvlLbl val="1"/>
      </c:catAx>
      <c:valAx>
        <c:axId val="35922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2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78E-4C5B-A55F-3FED5E10F133}"/>
            </c:ext>
          </c:extLst>
        </c:ser>
        <c:dLbls>
          <c:showLegendKey val="0"/>
          <c:showVal val="0"/>
          <c:showCatName val="0"/>
          <c:showSerName val="0"/>
          <c:showPercent val="0"/>
          <c:showBubbleSize val="0"/>
        </c:dLbls>
        <c:gapWidth val="180"/>
        <c:overlap val="-90"/>
        <c:axId val="359224080"/>
        <c:axId val="3592287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extLst xmlns:c16r2="http://schemas.microsoft.com/office/drawing/2015/06/chart">
            <c:ext xmlns:c16="http://schemas.microsoft.com/office/drawing/2014/chart" uri="{C3380CC4-5D6E-409C-BE32-E72D297353CC}">
              <c16:uniqueId val="{00000001-578E-4C5B-A55F-3FED5E10F133}"/>
            </c:ext>
          </c:extLst>
        </c:ser>
        <c:dLbls>
          <c:showLegendKey val="0"/>
          <c:showVal val="0"/>
          <c:showCatName val="0"/>
          <c:showSerName val="0"/>
          <c:showPercent val="0"/>
          <c:showBubbleSize val="0"/>
        </c:dLbls>
        <c:marker val="1"/>
        <c:smooth val="0"/>
        <c:axId val="359224080"/>
        <c:axId val="359228784"/>
      </c:lineChart>
      <c:catAx>
        <c:axId val="359224080"/>
        <c:scaling>
          <c:orientation val="minMax"/>
        </c:scaling>
        <c:delete val="0"/>
        <c:axPos val="b"/>
        <c:numFmt formatCode="General" sourceLinked="1"/>
        <c:majorTickMark val="none"/>
        <c:minorTickMark val="none"/>
        <c:tickLblPos val="none"/>
        <c:crossAx val="359228784"/>
        <c:crosses val="autoZero"/>
        <c:auto val="0"/>
        <c:lblAlgn val="ctr"/>
        <c:lblOffset val="100"/>
        <c:noMultiLvlLbl val="1"/>
      </c:catAx>
      <c:valAx>
        <c:axId val="35922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2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83-4D74-844A-7C6FD8586667}"/>
            </c:ext>
          </c:extLst>
        </c:ser>
        <c:dLbls>
          <c:showLegendKey val="0"/>
          <c:showVal val="0"/>
          <c:showCatName val="0"/>
          <c:showSerName val="0"/>
          <c:showPercent val="0"/>
          <c:showBubbleSize val="0"/>
        </c:dLbls>
        <c:gapWidth val="180"/>
        <c:overlap val="-90"/>
        <c:axId val="359225648"/>
        <c:axId val="35922760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83-4D74-844A-7C6FD8586667}"/>
            </c:ext>
          </c:extLst>
        </c:ser>
        <c:dLbls>
          <c:showLegendKey val="0"/>
          <c:showVal val="0"/>
          <c:showCatName val="0"/>
          <c:showSerName val="0"/>
          <c:showPercent val="0"/>
          <c:showBubbleSize val="0"/>
        </c:dLbls>
        <c:marker val="1"/>
        <c:smooth val="0"/>
        <c:axId val="359225648"/>
        <c:axId val="359227608"/>
      </c:lineChart>
      <c:catAx>
        <c:axId val="359225648"/>
        <c:scaling>
          <c:orientation val="minMax"/>
        </c:scaling>
        <c:delete val="0"/>
        <c:axPos val="b"/>
        <c:numFmt formatCode="General" sourceLinked="1"/>
        <c:majorTickMark val="none"/>
        <c:minorTickMark val="none"/>
        <c:tickLblPos val="none"/>
        <c:crossAx val="359227608"/>
        <c:crosses val="autoZero"/>
        <c:auto val="0"/>
        <c:lblAlgn val="ctr"/>
        <c:lblOffset val="100"/>
        <c:noMultiLvlLbl val="1"/>
      </c:catAx>
      <c:valAx>
        <c:axId val="35922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2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FA-488D-A23D-D251939C0D1F}"/>
            </c:ext>
          </c:extLst>
        </c:ser>
        <c:dLbls>
          <c:showLegendKey val="0"/>
          <c:showVal val="0"/>
          <c:showCatName val="0"/>
          <c:showSerName val="0"/>
          <c:showPercent val="0"/>
          <c:showBubbleSize val="0"/>
        </c:dLbls>
        <c:gapWidth val="180"/>
        <c:overlap val="-90"/>
        <c:axId val="359228392"/>
        <c:axId val="35922447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FA-488D-A23D-D251939C0D1F}"/>
            </c:ext>
          </c:extLst>
        </c:ser>
        <c:dLbls>
          <c:showLegendKey val="0"/>
          <c:showVal val="0"/>
          <c:showCatName val="0"/>
          <c:showSerName val="0"/>
          <c:showPercent val="0"/>
          <c:showBubbleSize val="0"/>
        </c:dLbls>
        <c:marker val="1"/>
        <c:smooth val="0"/>
        <c:axId val="359228392"/>
        <c:axId val="359224472"/>
      </c:lineChart>
      <c:catAx>
        <c:axId val="359228392"/>
        <c:scaling>
          <c:orientation val="minMax"/>
        </c:scaling>
        <c:delete val="0"/>
        <c:axPos val="b"/>
        <c:numFmt formatCode="General" sourceLinked="1"/>
        <c:majorTickMark val="none"/>
        <c:minorTickMark val="none"/>
        <c:tickLblPos val="none"/>
        <c:crossAx val="359224472"/>
        <c:crosses val="autoZero"/>
        <c:auto val="0"/>
        <c:lblAlgn val="ctr"/>
        <c:lblOffset val="100"/>
        <c:noMultiLvlLbl val="1"/>
      </c:catAx>
      <c:valAx>
        <c:axId val="359224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28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4D-4871-9A58-D0C5FECB99E3}"/>
            </c:ext>
          </c:extLst>
        </c:ser>
        <c:dLbls>
          <c:showLegendKey val="0"/>
          <c:showVal val="0"/>
          <c:showCatName val="0"/>
          <c:showSerName val="0"/>
          <c:showPercent val="0"/>
          <c:showBubbleSize val="0"/>
        </c:dLbls>
        <c:gapWidth val="180"/>
        <c:overlap val="-90"/>
        <c:axId val="359229568"/>
        <c:axId val="3592229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4D-4871-9A58-D0C5FECB99E3}"/>
            </c:ext>
          </c:extLst>
        </c:ser>
        <c:dLbls>
          <c:showLegendKey val="0"/>
          <c:showVal val="0"/>
          <c:showCatName val="0"/>
          <c:showSerName val="0"/>
          <c:showPercent val="0"/>
          <c:showBubbleSize val="0"/>
        </c:dLbls>
        <c:marker val="1"/>
        <c:smooth val="0"/>
        <c:axId val="359229568"/>
        <c:axId val="359222904"/>
      </c:lineChart>
      <c:catAx>
        <c:axId val="359229568"/>
        <c:scaling>
          <c:orientation val="minMax"/>
        </c:scaling>
        <c:delete val="0"/>
        <c:axPos val="b"/>
        <c:numFmt formatCode="General" sourceLinked="1"/>
        <c:majorTickMark val="none"/>
        <c:minorTickMark val="none"/>
        <c:tickLblPos val="none"/>
        <c:crossAx val="359222904"/>
        <c:crosses val="autoZero"/>
        <c:auto val="0"/>
        <c:lblAlgn val="ctr"/>
        <c:lblOffset val="100"/>
        <c:noMultiLvlLbl val="1"/>
      </c:catAx>
      <c:valAx>
        <c:axId val="359222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2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16-4BD9-998A-C5DF8F1C4960}"/>
            </c:ext>
          </c:extLst>
        </c:ser>
        <c:dLbls>
          <c:showLegendKey val="0"/>
          <c:showVal val="0"/>
          <c:showCatName val="0"/>
          <c:showSerName val="0"/>
          <c:showPercent val="0"/>
          <c:showBubbleSize val="0"/>
        </c:dLbls>
        <c:gapWidth val="180"/>
        <c:overlap val="-90"/>
        <c:axId val="359226040"/>
        <c:axId val="35922643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16-4BD9-998A-C5DF8F1C4960}"/>
            </c:ext>
          </c:extLst>
        </c:ser>
        <c:dLbls>
          <c:showLegendKey val="0"/>
          <c:showVal val="0"/>
          <c:showCatName val="0"/>
          <c:showSerName val="0"/>
          <c:showPercent val="0"/>
          <c:showBubbleSize val="0"/>
        </c:dLbls>
        <c:marker val="1"/>
        <c:smooth val="0"/>
        <c:axId val="359226040"/>
        <c:axId val="359226432"/>
      </c:lineChart>
      <c:catAx>
        <c:axId val="359226040"/>
        <c:scaling>
          <c:orientation val="minMax"/>
        </c:scaling>
        <c:delete val="0"/>
        <c:axPos val="b"/>
        <c:numFmt formatCode="General" sourceLinked="1"/>
        <c:majorTickMark val="none"/>
        <c:minorTickMark val="none"/>
        <c:tickLblPos val="none"/>
        <c:crossAx val="359226432"/>
        <c:crosses val="autoZero"/>
        <c:auto val="0"/>
        <c:lblAlgn val="ctr"/>
        <c:lblOffset val="100"/>
        <c:noMultiLvlLbl val="1"/>
      </c:catAx>
      <c:valAx>
        <c:axId val="35922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26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31-4495-B438-B8444B187CAF}"/>
            </c:ext>
          </c:extLst>
        </c:ser>
        <c:dLbls>
          <c:showLegendKey val="0"/>
          <c:showVal val="0"/>
          <c:showCatName val="0"/>
          <c:showSerName val="0"/>
          <c:showPercent val="0"/>
          <c:showBubbleSize val="0"/>
        </c:dLbls>
        <c:gapWidth val="180"/>
        <c:overlap val="-90"/>
        <c:axId val="355775224"/>
        <c:axId val="35806878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31-4495-B438-B8444B187CA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E31-4495-B438-B8444B187CAF}"/>
            </c:ext>
          </c:extLst>
        </c:ser>
        <c:dLbls>
          <c:showLegendKey val="0"/>
          <c:showVal val="0"/>
          <c:showCatName val="0"/>
          <c:showSerName val="0"/>
          <c:showPercent val="0"/>
          <c:showBubbleSize val="0"/>
        </c:dLbls>
        <c:marker val="1"/>
        <c:smooth val="0"/>
        <c:axId val="355775224"/>
        <c:axId val="358068784"/>
      </c:lineChart>
      <c:catAx>
        <c:axId val="355775224"/>
        <c:scaling>
          <c:orientation val="minMax"/>
        </c:scaling>
        <c:delete val="0"/>
        <c:axPos val="b"/>
        <c:numFmt formatCode="General" sourceLinked="1"/>
        <c:majorTickMark val="none"/>
        <c:minorTickMark val="none"/>
        <c:tickLblPos val="none"/>
        <c:crossAx val="358068784"/>
        <c:crosses val="autoZero"/>
        <c:auto val="0"/>
        <c:lblAlgn val="ctr"/>
        <c:lblOffset val="100"/>
        <c:noMultiLvlLbl val="1"/>
      </c:catAx>
      <c:valAx>
        <c:axId val="35806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75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75-4C7E-A30D-F69363FEDBA1}"/>
            </c:ext>
          </c:extLst>
        </c:ser>
        <c:dLbls>
          <c:showLegendKey val="0"/>
          <c:showVal val="0"/>
          <c:showCatName val="0"/>
          <c:showSerName val="0"/>
          <c:showPercent val="0"/>
          <c:showBubbleSize val="0"/>
        </c:dLbls>
        <c:gapWidth val="180"/>
        <c:overlap val="-90"/>
        <c:axId val="366048216"/>
        <c:axId val="3660548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75-4C7E-A30D-F69363FEDBA1}"/>
            </c:ext>
          </c:extLst>
        </c:ser>
        <c:dLbls>
          <c:showLegendKey val="0"/>
          <c:showVal val="0"/>
          <c:showCatName val="0"/>
          <c:showSerName val="0"/>
          <c:showPercent val="0"/>
          <c:showBubbleSize val="0"/>
        </c:dLbls>
        <c:marker val="1"/>
        <c:smooth val="0"/>
        <c:axId val="366048216"/>
        <c:axId val="366054880"/>
      </c:lineChart>
      <c:catAx>
        <c:axId val="366048216"/>
        <c:scaling>
          <c:orientation val="minMax"/>
        </c:scaling>
        <c:delete val="0"/>
        <c:axPos val="b"/>
        <c:numFmt formatCode="General" sourceLinked="1"/>
        <c:majorTickMark val="none"/>
        <c:minorTickMark val="none"/>
        <c:tickLblPos val="none"/>
        <c:crossAx val="366054880"/>
        <c:crosses val="autoZero"/>
        <c:auto val="0"/>
        <c:lblAlgn val="ctr"/>
        <c:lblOffset val="100"/>
        <c:noMultiLvlLbl val="1"/>
      </c:catAx>
      <c:valAx>
        <c:axId val="36605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048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23296.7</c:v>
                </c:pt>
                <c:pt idx="1">
                  <c:v>35231.4</c:v>
                </c:pt>
                <c:pt idx="2">
                  <c:v>21472.400000000001</c:v>
                </c:pt>
                <c:pt idx="3">
                  <c:v>16681.5</c:v>
                </c:pt>
                <c:pt idx="4">
                  <c:v>20486.8</c:v>
                </c:pt>
              </c:numCache>
            </c:numRef>
          </c:val>
          <c:extLst xmlns:c16r2="http://schemas.microsoft.com/office/drawing/2015/06/chart">
            <c:ext xmlns:c16="http://schemas.microsoft.com/office/drawing/2014/chart" uri="{C3380CC4-5D6E-409C-BE32-E72D297353CC}">
              <c16:uniqueId val="{00000000-6A58-40D6-8FE7-94626FA4D6FB}"/>
            </c:ext>
          </c:extLst>
        </c:ser>
        <c:dLbls>
          <c:showLegendKey val="0"/>
          <c:showVal val="0"/>
          <c:showCatName val="0"/>
          <c:showSerName val="0"/>
          <c:showPercent val="0"/>
          <c:showBubbleSize val="0"/>
        </c:dLbls>
        <c:gapWidth val="180"/>
        <c:overlap val="-90"/>
        <c:axId val="358066824"/>
        <c:axId val="35806486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xmlns:c16r2="http://schemas.microsoft.com/office/drawing/2015/06/chart">
            <c:ext xmlns:c16="http://schemas.microsoft.com/office/drawing/2014/chart" uri="{C3380CC4-5D6E-409C-BE32-E72D297353CC}">
              <c16:uniqueId val="{00000001-6A58-40D6-8FE7-94626FA4D6FB}"/>
            </c:ext>
          </c:extLst>
        </c:ser>
        <c:dLbls>
          <c:showLegendKey val="0"/>
          <c:showVal val="0"/>
          <c:showCatName val="0"/>
          <c:showSerName val="0"/>
          <c:showPercent val="0"/>
          <c:showBubbleSize val="0"/>
        </c:dLbls>
        <c:marker val="1"/>
        <c:smooth val="0"/>
        <c:axId val="358066824"/>
        <c:axId val="358064864"/>
      </c:lineChart>
      <c:catAx>
        <c:axId val="358066824"/>
        <c:scaling>
          <c:orientation val="minMax"/>
        </c:scaling>
        <c:delete val="0"/>
        <c:axPos val="b"/>
        <c:numFmt formatCode="General" sourceLinked="1"/>
        <c:majorTickMark val="none"/>
        <c:minorTickMark val="none"/>
        <c:tickLblPos val="none"/>
        <c:crossAx val="358064864"/>
        <c:crosses val="autoZero"/>
        <c:auto val="0"/>
        <c:lblAlgn val="ctr"/>
        <c:lblOffset val="100"/>
        <c:noMultiLvlLbl val="1"/>
      </c:catAx>
      <c:valAx>
        <c:axId val="35806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066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17908</c:v>
                </c:pt>
                <c:pt idx="1">
                  <c:v>-23896</c:v>
                </c:pt>
                <c:pt idx="2">
                  <c:v>30254</c:v>
                </c:pt>
                <c:pt idx="3">
                  <c:v>18539</c:v>
                </c:pt>
                <c:pt idx="4">
                  <c:v>8975</c:v>
                </c:pt>
              </c:numCache>
            </c:numRef>
          </c:val>
          <c:extLst xmlns:c16r2="http://schemas.microsoft.com/office/drawing/2015/06/chart">
            <c:ext xmlns:c16="http://schemas.microsoft.com/office/drawing/2014/chart" uri="{C3380CC4-5D6E-409C-BE32-E72D297353CC}">
              <c16:uniqueId val="{00000000-11F8-418F-999D-091949E1C437}"/>
            </c:ext>
          </c:extLst>
        </c:ser>
        <c:dLbls>
          <c:showLegendKey val="0"/>
          <c:showVal val="0"/>
          <c:showCatName val="0"/>
          <c:showSerName val="0"/>
          <c:showPercent val="0"/>
          <c:showBubbleSize val="0"/>
        </c:dLbls>
        <c:gapWidth val="180"/>
        <c:overlap val="-90"/>
        <c:axId val="358067608"/>
        <c:axId val="35806447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xmlns:c16r2="http://schemas.microsoft.com/office/drawing/2015/06/chart">
            <c:ext xmlns:c16="http://schemas.microsoft.com/office/drawing/2014/chart" uri="{C3380CC4-5D6E-409C-BE32-E72D297353CC}">
              <c16:uniqueId val="{00000001-11F8-418F-999D-091949E1C437}"/>
            </c:ext>
          </c:extLst>
        </c:ser>
        <c:dLbls>
          <c:showLegendKey val="0"/>
          <c:showVal val="0"/>
          <c:showCatName val="0"/>
          <c:showSerName val="0"/>
          <c:showPercent val="0"/>
          <c:showBubbleSize val="0"/>
        </c:dLbls>
        <c:marker val="1"/>
        <c:smooth val="0"/>
        <c:axId val="358067608"/>
        <c:axId val="358064472"/>
      </c:lineChart>
      <c:catAx>
        <c:axId val="358067608"/>
        <c:scaling>
          <c:orientation val="minMax"/>
        </c:scaling>
        <c:delete val="0"/>
        <c:axPos val="b"/>
        <c:numFmt formatCode="General" sourceLinked="1"/>
        <c:majorTickMark val="none"/>
        <c:minorTickMark val="none"/>
        <c:tickLblPos val="none"/>
        <c:crossAx val="358064472"/>
        <c:crosses val="autoZero"/>
        <c:auto val="0"/>
        <c:lblAlgn val="ctr"/>
        <c:lblOffset val="100"/>
        <c:noMultiLvlLbl val="1"/>
      </c:catAx>
      <c:valAx>
        <c:axId val="3580644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067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16.3</c:v>
                </c:pt>
                <c:pt idx="1">
                  <c:v>13.6</c:v>
                </c:pt>
                <c:pt idx="2">
                  <c:v>20.9</c:v>
                </c:pt>
                <c:pt idx="3">
                  <c:v>17.8</c:v>
                </c:pt>
                <c:pt idx="4">
                  <c:v>18</c:v>
                </c:pt>
              </c:numCache>
            </c:numRef>
          </c:val>
          <c:extLst xmlns:c16r2="http://schemas.microsoft.com/office/drawing/2015/06/chart">
            <c:ext xmlns:c16="http://schemas.microsoft.com/office/drawing/2014/chart" uri="{C3380CC4-5D6E-409C-BE32-E72D297353CC}">
              <c16:uniqueId val="{00000000-5DA2-417E-8183-D33AB669FEDD}"/>
            </c:ext>
          </c:extLst>
        </c:ser>
        <c:dLbls>
          <c:showLegendKey val="0"/>
          <c:showVal val="0"/>
          <c:showCatName val="0"/>
          <c:showSerName val="0"/>
          <c:showPercent val="0"/>
          <c:showBubbleSize val="0"/>
        </c:dLbls>
        <c:gapWidth val="180"/>
        <c:overlap val="-90"/>
        <c:axId val="358067216"/>
        <c:axId val="35807113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xmlns:c16r2="http://schemas.microsoft.com/office/drawing/2015/06/chart">
            <c:ext xmlns:c16="http://schemas.microsoft.com/office/drawing/2014/chart" uri="{C3380CC4-5D6E-409C-BE32-E72D297353CC}">
              <c16:uniqueId val="{00000001-5DA2-417E-8183-D33AB669FEDD}"/>
            </c:ext>
          </c:extLst>
        </c:ser>
        <c:dLbls>
          <c:showLegendKey val="0"/>
          <c:showVal val="0"/>
          <c:showCatName val="0"/>
          <c:showSerName val="0"/>
          <c:showPercent val="0"/>
          <c:showBubbleSize val="0"/>
        </c:dLbls>
        <c:marker val="1"/>
        <c:smooth val="0"/>
        <c:axId val="358067216"/>
        <c:axId val="358071136"/>
      </c:lineChart>
      <c:catAx>
        <c:axId val="358067216"/>
        <c:scaling>
          <c:orientation val="minMax"/>
        </c:scaling>
        <c:delete val="0"/>
        <c:axPos val="b"/>
        <c:numFmt formatCode="General" sourceLinked="1"/>
        <c:majorTickMark val="none"/>
        <c:minorTickMark val="none"/>
        <c:tickLblPos val="none"/>
        <c:crossAx val="358071136"/>
        <c:crosses val="autoZero"/>
        <c:auto val="0"/>
        <c:lblAlgn val="ctr"/>
        <c:lblOffset val="100"/>
        <c:noMultiLvlLbl val="1"/>
      </c:catAx>
      <c:valAx>
        <c:axId val="358071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06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65.8</c:v>
                </c:pt>
                <c:pt idx="1">
                  <c:v>79.900000000000006</c:v>
                </c:pt>
                <c:pt idx="2">
                  <c:v>66.900000000000006</c:v>
                </c:pt>
                <c:pt idx="3">
                  <c:v>59.1</c:v>
                </c:pt>
                <c:pt idx="4">
                  <c:v>72.099999999999994</c:v>
                </c:pt>
              </c:numCache>
            </c:numRef>
          </c:val>
          <c:extLst xmlns:c16r2="http://schemas.microsoft.com/office/drawing/2015/06/chart">
            <c:ext xmlns:c16="http://schemas.microsoft.com/office/drawing/2014/chart" uri="{C3380CC4-5D6E-409C-BE32-E72D297353CC}">
              <c16:uniqueId val="{00000000-E093-431E-8B96-54D8719BDDDD}"/>
            </c:ext>
          </c:extLst>
        </c:ser>
        <c:dLbls>
          <c:showLegendKey val="0"/>
          <c:showVal val="0"/>
          <c:showCatName val="0"/>
          <c:showSerName val="0"/>
          <c:showPercent val="0"/>
          <c:showBubbleSize val="0"/>
        </c:dLbls>
        <c:gapWidth val="180"/>
        <c:overlap val="-90"/>
        <c:axId val="358068000"/>
        <c:axId val="3580703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xmlns:c16r2="http://schemas.microsoft.com/office/drawing/2015/06/chart">
            <c:ext xmlns:c16="http://schemas.microsoft.com/office/drawing/2014/chart" uri="{C3380CC4-5D6E-409C-BE32-E72D297353CC}">
              <c16:uniqueId val="{00000001-E093-431E-8B96-54D8719BDDDD}"/>
            </c:ext>
          </c:extLst>
        </c:ser>
        <c:dLbls>
          <c:showLegendKey val="0"/>
          <c:showVal val="0"/>
          <c:showCatName val="0"/>
          <c:showSerName val="0"/>
          <c:showPercent val="0"/>
          <c:showBubbleSize val="0"/>
        </c:dLbls>
        <c:marker val="1"/>
        <c:smooth val="0"/>
        <c:axId val="358068000"/>
        <c:axId val="358070352"/>
      </c:lineChart>
      <c:catAx>
        <c:axId val="358068000"/>
        <c:scaling>
          <c:orientation val="minMax"/>
        </c:scaling>
        <c:delete val="0"/>
        <c:axPos val="b"/>
        <c:numFmt formatCode="General" sourceLinked="1"/>
        <c:majorTickMark val="none"/>
        <c:minorTickMark val="none"/>
        <c:tickLblPos val="none"/>
        <c:crossAx val="358070352"/>
        <c:crosses val="autoZero"/>
        <c:auto val="0"/>
        <c:lblAlgn val="ctr"/>
        <c:lblOffset val="100"/>
        <c:noMultiLvlLbl val="1"/>
      </c:catAx>
      <c:valAx>
        <c:axId val="35807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06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9B-4642-A4E0-764B7D539FBE}"/>
            </c:ext>
          </c:extLst>
        </c:ser>
        <c:dLbls>
          <c:showLegendKey val="0"/>
          <c:showVal val="0"/>
          <c:showCatName val="0"/>
          <c:showSerName val="0"/>
          <c:showPercent val="0"/>
          <c:showBubbleSize val="0"/>
        </c:dLbls>
        <c:gapWidth val="180"/>
        <c:overlap val="-90"/>
        <c:axId val="358065256"/>
        <c:axId val="35806839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xmlns:c16r2="http://schemas.microsoft.com/office/drawing/2015/06/chart">
            <c:ext xmlns:c16="http://schemas.microsoft.com/office/drawing/2014/chart" uri="{C3380CC4-5D6E-409C-BE32-E72D297353CC}">
              <c16:uniqueId val="{00000001-569B-4642-A4E0-764B7D539FBE}"/>
            </c:ext>
          </c:extLst>
        </c:ser>
        <c:dLbls>
          <c:showLegendKey val="0"/>
          <c:showVal val="0"/>
          <c:showCatName val="0"/>
          <c:showSerName val="0"/>
          <c:showPercent val="0"/>
          <c:showBubbleSize val="0"/>
        </c:dLbls>
        <c:marker val="1"/>
        <c:smooth val="0"/>
        <c:axId val="358065256"/>
        <c:axId val="358068392"/>
      </c:lineChart>
      <c:catAx>
        <c:axId val="358065256"/>
        <c:scaling>
          <c:orientation val="minMax"/>
        </c:scaling>
        <c:delete val="0"/>
        <c:axPos val="b"/>
        <c:numFmt formatCode="General" sourceLinked="1"/>
        <c:majorTickMark val="none"/>
        <c:minorTickMark val="none"/>
        <c:tickLblPos val="none"/>
        <c:crossAx val="358068392"/>
        <c:crosses val="autoZero"/>
        <c:auto val="0"/>
        <c:lblAlgn val="ctr"/>
        <c:lblOffset val="100"/>
        <c:noMultiLvlLbl val="1"/>
      </c:catAx>
      <c:valAx>
        <c:axId val="358068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06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73-40F9-8511-9969AFD19DDB}"/>
            </c:ext>
          </c:extLst>
        </c:ser>
        <c:dLbls>
          <c:showLegendKey val="0"/>
          <c:showVal val="0"/>
          <c:showCatName val="0"/>
          <c:showSerName val="0"/>
          <c:showPercent val="0"/>
          <c:showBubbleSize val="0"/>
        </c:dLbls>
        <c:gapWidth val="180"/>
        <c:overlap val="-90"/>
        <c:axId val="358065648"/>
        <c:axId val="35806643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73-40F9-8511-9969AFD19DDB}"/>
            </c:ext>
          </c:extLst>
        </c:ser>
        <c:dLbls>
          <c:showLegendKey val="0"/>
          <c:showVal val="0"/>
          <c:showCatName val="0"/>
          <c:showSerName val="0"/>
          <c:showPercent val="0"/>
          <c:showBubbleSize val="0"/>
        </c:dLbls>
        <c:marker val="1"/>
        <c:smooth val="0"/>
        <c:axId val="358065648"/>
        <c:axId val="358066432"/>
      </c:lineChart>
      <c:catAx>
        <c:axId val="358065648"/>
        <c:scaling>
          <c:orientation val="minMax"/>
        </c:scaling>
        <c:delete val="0"/>
        <c:axPos val="b"/>
        <c:numFmt formatCode="General" sourceLinked="1"/>
        <c:majorTickMark val="none"/>
        <c:minorTickMark val="none"/>
        <c:tickLblPos val="none"/>
        <c:crossAx val="358066432"/>
        <c:crosses val="autoZero"/>
        <c:auto val="0"/>
        <c:lblAlgn val="ctr"/>
        <c:lblOffset val="100"/>
        <c:noMultiLvlLbl val="1"/>
      </c:catAx>
      <c:valAx>
        <c:axId val="35806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06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 xmlns:a16="http://schemas.microsoft.com/office/drawing/2014/main" id="{F644586A-BB53-4CFB-8445-443163C37386}"/>
            </a:ext>
          </a:extLst>
        </xdr:cNvPr>
        <xdr:cNvGrpSpPr/>
      </xdr:nvGrpSpPr>
      <xdr:grpSpPr>
        <a:xfrm>
          <a:off x="460105" y="7409125"/>
          <a:ext cx="4888281" cy="2919032"/>
          <a:chOff x="489770" y="7259989"/>
          <a:chExt cx="5728694" cy="2990270"/>
        </a:xfrm>
      </xdr:grpSpPr>
      <xdr:graphicFrame macro="">
        <xdr:nvGraphicFramePr>
          <xdr:cNvPr id="5" name="グラフ 4">
            <a:extLst>
              <a:ext uri="{FF2B5EF4-FFF2-40B4-BE49-F238E27FC236}">
                <a16:creationId xmlns=""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 xmlns:a16="http://schemas.microsoft.com/office/drawing/2014/main" id="{FB71B23F-0A39-475A-B063-7B93B31A1C68}"/>
            </a:ext>
          </a:extLst>
        </xdr:cNvPr>
        <xdr:cNvGrpSpPr/>
      </xdr:nvGrpSpPr>
      <xdr:grpSpPr>
        <a:xfrm>
          <a:off x="5580456" y="7409125"/>
          <a:ext cx="4878026" cy="2919032"/>
          <a:chOff x="6490520" y="7259989"/>
          <a:chExt cx="5728909" cy="2990270"/>
        </a:xfrm>
      </xdr:grpSpPr>
      <xdr:graphicFrame macro="">
        <xdr:nvGraphicFramePr>
          <xdr:cNvPr id="7" name="グラフ 6">
            <a:extLst>
              <a:ext uri="{FF2B5EF4-FFF2-40B4-BE49-F238E27FC236}">
                <a16:creationId xmlns=""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 xmlns:a16="http://schemas.microsoft.com/office/drawing/2014/main" id="{F565BB69-7569-45C7-93C6-467C7D13E432}"/>
            </a:ext>
          </a:extLst>
        </xdr:cNvPr>
        <xdr:cNvGrpSpPr/>
      </xdr:nvGrpSpPr>
      <xdr:grpSpPr>
        <a:xfrm>
          <a:off x="10690338" y="7409125"/>
          <a:ext cx="4884829" cy="2919032"/>
          <a:chOff x="12491270" y="7259989"/>
          <a:chExt cx="5728908" cy="2990270"/>
        </a:xfrm>
      </xdr:grpSpPr>
      <xdr:graphicFrame macro="">
        <xdr:nvGraphicFramePr>
          <xdr:cNvPr id="9" name="グラフ 8">
            <a:extLst>
              <a:ext uri="{FF2B5EF4-FFF2-40B4-BE49-F238E27FC236}">
                <a16:creationId xmlns=""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 xmlns:a16="http://schemas.microsoft.com/office/drawing/2014/main" id="{6283CA44-C930-4764-8FD5-6F418EEFD082}"/>
            </a:ext>
          </a:extLst>
        </xdr:cNvPr>
        <xdr:cNvGrpSpPr/>
      </xdr:nvGrpSpPr>
      <xdr:grpSpPr>
        <a:xfrm>
          <a:off x="15815435" y="7409125"/>
          <a:ext cx="4883221" cy="2919032"/>
          <a:chOff x="18496102" y="7259989"/>
          <a:chExt cx="5738433" cy="2990270"/>
        </a:xfrm>
      </xdr:grpSpPr>
      <xdr:graphicFrame macro="">
        <xdr:nvGraphicFramePr>
          <xdr:cNvPr id="11" name="グラフ 10">
            <a:extLst>
              <a:ext uri="{FF2B5EF4-FFF2-40B4-BE49-F238E27FC236}">
                <a16:creationId xmlns=""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 xmlns:a16="http://schemas.microsoft.com/office/drawing/2014/main" id="{C0CFDEB7-C914-4A33-82EF-51CD31FA7233}"/>
            </a:ext>
          </a:extLst>
        </xdr:cNvPr>
        <xdr:cNvGrpSpPr/>
      </xdr:nvGrpSpPr>
      <xdr:grpSpPr>
        <a:xfrm>
          <a:off x="20945400" y="7409125"/>
          <a:ext cx="4894354" cy="2919032"/>
          <a:chOff x="24524066" y="7259989"/>
          <a:chExt cx="5738433" cy="2990270"/>
        </a:xfrm>
      </xdr:grpSpPr>
      <xdr:graphicFrame macro="">
        <xdr:nvGraphicFramePr>
          <xdr:cNvPr id="13" name="グラフ 12">
            <a:extLst>
              <a:ext uri="{FF2B5EF4-FFF2-40B4-BE49-F238E27FC236}">
                <a16:creationId xmlns=""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 xmlns:a16="http://schemas.microsoft.com/office/drawing/2014/main" id="{E7984D1D-0C56-4231-823A-DF7CEFBC7FE0}"/>
            </a:ext>
          </a:extLst>
        </xdr:cNvPr>
        <xdr:cNvGrpSpPr/>
      </xdr:nvGrpSpPr>
      <xdr:grpSpPr>
        <a:xfrm>
          <a:off x="566408" y="12268401"/>
          <a:ext cx="4883006" cy="2861577"/>
          <a:chOff x="617271" y="12058402"/>
          <a:chExt cx="5727086" cy="2931701"/>
        </a:xfrm>
      </xdr:grpSpPr>
      <xdr:graphicFrame macro="">
        <xdr:nvGraphicFramePr>
          <xdr:cNvPr id="17" name="グラフ 16">
            <a:extLst>
              <a:ext uri="{FF2B5EF4-FFF2-40B4-BE49-F238E27FC236}">
                <a16:creationId xmlns=""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 xmlns:a16="http://schemas.microsoft.com/office/drawing/2014/main" id="{95B44F8A-DC1E-472F-8617-6A1C3145BD56}"/>
            </a:ext>
          </a:extLst>
        </xdr:cNvPr>
        <xdr:cNvGrpSpPr/>
      </xdr:nvGrpSpPr>
      <xdr:grpSpPr>
        <a:xfrm>
          <a:off x="566408" y="15233887"/>
          <a:ext cx="4883006" cy="2865652"/>
          <a:chOff x="617271" y="12058402"/>
          <a:chExt cx="5727086" cy="2931701"/>
        </a:xfrm>
      </xdr:grpSpPr>
      <xdr:graphicFrame macro="">
        <xdr:nvGraphicFramePr>
          <xdr:cNvPr id="19" name="グラフ 18">
            <a:extLst>
              <a:ext uri="{FF2B5EF4-FFF2-40B4-BE49-F238E27FC236}">
                <a16:creationId xmlns=""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 xmlns:a16="http://schemas.microsoft.com/office/drawing/2014/main" id="{BE3D6EBE-8156-40FE-BCDC-6A1C2EFA8189}"/>
            </a:ext>
          </a:extLst>
        </xdr:cNvPr>
        <xdr:cNvGrpSpPr/>
      </xdr:nvGrpSpPr>
      <xdr:grpSpPr>
        <a:xfrm>
          <a:off x="566408" y="18220765"/>
          <a:ext cx="4883006" cy="2864632"/>
          <a:chOff x="617271" y="12058402"/>
          <a:chExt cx="5727086" cy="2931701"/>
        </a:xfrm>
      </xdr:grpSpPr>
      <xdr:graphicFrame macro="">
        <xdr:nvGraphicFramePr>
          <xdr:cNvPr id="21" name="グラフ 20">
            <a:extLst>
              <a:ext uri="{FF2B5EF4-FFF2-40B4-BE49-F238E27FC236}">
                <a16:creationId xmlns=""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 xmlns:a16="http://schemas.microsoft.com/office/drawing/2014/main" id="{71698A0D-B7FC-46EA-9A46-5347384A4C35}"/>
            </a:ext>
          </a:extLst>
        </xdr:cNvPr>
        <xdr:cNvGrpSpPr/>
      </xdr:nvGrpSpPr>
      <xdr:grpSpPr>
        <a:xfrm>
          <a:off x="566408" y="21189306"/>
          <a:ext cx="4883006" cy="2872782"/>
          <a:chOff x="617271" y="12058402"/>
          <a:chExt cx="5727086" cy="2931701"/>
        </a:xfrm>
      </xdr:grpSpPr>
      <xdr:graphicFrame macro="">
        <xdr:nvGraphicFramePr>
          <xdr:cNvPr id="23" name="グラフ 22">
            <a:extLst>
              <a:ext uri="{FF2B5EF4-FFF2-40B4-BE49-F238E27FC236}">
                <a16:creationId xmlns=""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 xmlns:a16="http://schemas.microsoft.com/office/drawing/2014/main" id="{B73107B1-7562-419C-B118-D4872C460276}"/>
            </a:ext>
          </a:extLst>
        </xdr:cNvPr>
        <xdr:cNvGrpSpPr/>
      </xdr:nvGrpSpPr>
      <xdr:grpSpPr>
        <a:xfrm>
          <a:off x="566408" y="24159882"/>
          <a:ext cx="4883006" cy="2826943"/>
          <a:chOff x="617271" y="12058402"/>
          <a:chExt cx="5727086" cy="2931701"/>
        </a:xfrm>
      </xdr:grpSpPr>
      <xdr:graphicFrame macro="">
        <xdr:nvGraphicFramePr>
          <xdr:cNvPr id="25" name="グラフ 24">
            <a:extLst>
              <a:ext uri="{FF2B5EF4-FFF2-40B4-BE49-F238E27FC236}">
                <a16:creationId xmlns=""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 xmlns:a16="http://schemas.microsoft.com/office/drawing/2014/main" id="{916D19A8-FDCC-45F0-96F5-68469F2EE224}"/>
            </a:ext>
          </a:extLst>
        </xdr:cNvPr>
        <xdr:cNvGrpSpPr/>
      </xdr:nvGrpSpPr>
      <xdr:grpSpPr>
        <a:xfrm>
          <a:off x="6007373" y="12268401"/>
          <a:ext cx="4527176" cy="2861577"/>
          <a:chOff x="617271" y="12058402"/>
          <a:chExt cx="5727086" cy="2931701"/>
        </a:xfrm>
      </xdr:grpSpPr>
      <xdr:graphicFrame macro="">
        <xdr:nvGraphicFramePr>
          <xdr:cNvPr id="29" name="グラフ 28">
            <a:extLst>
              <a:ext uri="{FF2B5EF4-FFF2-40B4-BE49-F238E27FC236}">
                <a16:creationId xmlns=""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 xmlns:a16="http://schemas.microsoft.com/office/drawing/2014/main" id="{A9DBD261-D41C-43A3-BB11-BF4641D2985E}"/>
            </a:ext>
          </a:extLst>
        </xdr:cNvPr>
        <xdr:cNvGrpSpPr/>
      </xdr:nvGrpSpPr>
      <xdr:grpSpPr>
        <a:xfrm>
          <a:off x="6007373" y="15233887"/>
          <a:ext cx="4527176" cy="2865652"/>
          <a:chOff x="617271" y="12058402"/>
          <a:chExt cx="5727086" cy="2931701"/>
        </a:xfrm>
      </xdr:grpSpPr>
      <xdr:graphicFrame macro="">
        <xdr:nvGraphicFramePr>
          <xdr:cNvPr id="31" name="グラフ 30">
            <a:extLst>
              <a:ext uri="{FF2B5EF4-FFF2-40B4-BE49-F238E27FC236}">
                <a16:creationId xmlns=""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 xmlns:a16="http://schemas.microsoft.com/office/drawing/2014/main" id="{282A6161-D021-4CE1-B0B0-780C3E7FC64C}"/>
            </a:ext>
          </a:extLst>
        </xdr:cNvPr>
        <xdr:cNvGrpSpPr/>
      </xdr:nvGrpSpPr>
      <xdr:grpSpPr>
        <a:xfrm>
          <a:off x="6007373" y="18220765"/>
          <a:ext cx="4527176" cy="2864632"/>
          <a:chOff x="617271" y="12058402"/>
          <a:chExt cx="5727086" cy="2931701"/>
        </a:xfrm>
      </xdr:grpSpPr>
      <xdr:graphicFrame macro="">
        <xdr:nvGraphicFramePr>
          <xdr:cNvPr id="33" name="グラフ 32">
            <a:extLst>
              <a:ext uri="{FF2B5EF4-FFF2-40B4-BE49-F238E27FC236}">
                <a16:creationId xmlns=""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 xmlns:a16="http://schemas.microsoft.com/office/drawing/2014/main" id="{F9006CA1-4FF8-4EA7-9203-31A7175D84D0}"/>
            </a:ext>
          </a:extLst>
        </xdr:cNvPr>
        <xdr:cNvGrpSpPr/>
      </xdr:nvGrpSpPr>
      <xdr:grpSpPr>
        <a:xfrm>
          <a:off x="6007373" y="21189306"/>
          <a:ext cx="4527176" cy="2872782"/>
          <a:chOff x="617271" y="12058402"/>
          <a:chExt cx="5727086" cy="2931701"/>
        </a:xfrm>
      </xdr:grpSpPr>
      <xdr:graphicFrame macro="">
        <xdr:nvGraphicFramePr>
          <xdr:cNvPr id="35" name="グラフ 34">
            <a:extLst>
              <a:ext uri="{FF2B5EF4-FFF2-40B4-BE49-F238E27FC236}">
                <a16:creationId xmlns=""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 xmlns:a16="http://schemas.microsoft.com/office/drawing/2014/main" id="{053F5C92-A9A7-4465-8036-7405719AABE0}"/>
            </a:ext>
          </a:extLst>
        </xdr:cNvPr>
        <xdr:cNvGrpSpPr/>
      </xdr:nvGrpSpPr>
      <xdr:grpSpPr>
        <a:xfrm>
          <a:off x="6007373" y="24159882"/>
          <a:ext cx="4527176" cy="2826943"/>
          <a:chOff x="617271" y="12058402"/>
          <a:chExt cx="5727086" cy="2931701"/>
        </a:xfrm>
      </xdr:grpSpPr>
      <xdr:graphicFrame macro="">
        <xdr:nvGraphicFramePr>
          <xdr:cNvPr id="37" name="グラフ 36">
            <a:extLst>
              <a:ext uri="{FF2B5EF4-FFF2-40B4-BE49-F238E27FC236}">
                <a16:creationId xmlns=""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 xmlns:a16="http://schemas.microsoft.com/office/drawing/2014/main" id="{1ADB176B-7697-4303-8CCA-56621C45A4DD}"/>
            </a:ext>
          </a:extLst>
        </xdr:cNvPr>
        <xdr:cNvGrpSpPr/>
      </xdr:nvGrpSpPr>
      <xdr:grpSpPr>
        <a:xfrm>
          <a:off x="11037796" y="12268401"/>
          <a:ext cx="4527176" cy="2861577"/>
          <a:chOff x="617271" y="12058402"/>
          <a:chExt cx="5727086" cy="2931701"/>
        </a:xfrm>
      </xdr:grpSpPr>
      <xdr:graphicFrame macro="">
        <xdr:nvGraphicFramePr>
          <xdr:cNvPr id="41" name="グラフ 40">
            <a:extLst>
              <a:ext uri="{FF2B5EF4-FFF2-40B4-BE49-F238E27FC236}">
                <a16:creationId xmlns=""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 xmlns:a16="http://schemas.microsoft.com/office/drawing/2014/main" id="{3E8954BE-DB55-4867-9037-967B648E6961}"/>
            </a:ext>
          </a:extLst>
        </xdr:cNvPr>
        <xdr:cNvGrpSpPr/>
      </xdr:nvGrpSpPr>
      <xdr:grpSpPr>
        <a:xfrm>
          <a:off x="11037796" y="15233887"/>
          <a:ext cx="4527176" cy="2865652"/>
          <a:chOff x="617271" y="12058402"/>
          <a:chExt cx="5727086" cy="2931701"/>
        </a:xfrm>
      </xdr:grpSpPr>
      <xdr:graphicFrame macro="">
        <xdr:nvGraphicFramePr>
          <xdr:cNvPr id="43" name="グラフ 42">
            <a:extLst>
              <a:ext uri="{FF2B5EF4-FFF2-40B4-BE49-F238E27FC236}">
                <a16:creationId xmlns=""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 xmlns:a16="http://schemas.microsoft.com/office/drawing/2014/main" id="{23B52AF1-5C89-4279-B0D6-46B1D737DC14}"/>
            </a:ext>
          </a:extLst>
        </xdr:cNvPr>
        <xdr:cNvGrpSpPr/>
      </xdr:nvGrpSpPr>
      <xdr:grpSpPr>
        <a:xfrm>
          <a:off x="11037796" y="18220765"/>
          <a:ext cx="4527176" cy="2864632"/>
          <a:chOff x="617271" y="12058402"/>
          <a:chExt cx="5727086" cy="2931701"/>
        </a:xfrm>
      </xdr:grpSpPr>
      <xdr:graphicFrame macro="">
        <xdr:nvGraphicFramePr>
          <xdr:cNvPr id="45" name="グラフ 44">
            <a:extLst>
              <a:ext uri="{FF2B5EF4-FFF2-40B4-BE49-F238E27FC236}">
                <a16:creationId xmlns=""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 xmlns:a16="http://schemas.microsoft.com/office/drawing/2014/main" id="{F821DB46-0C3E-4FFE-989A-A453D6BE22C7}"/>
            </a:ext>
          </a:extLst>
        </xdr:cNvPr>
        <xdr:cNvGrpSpPr/>
      </xdr:nvGrpSpPr>
      <xdr:grpSpPr>
        <a:xfrm>
          <a:off x="11037796" y="21189306"/>
          <a:ext cx="4527176" cy="2872782"/>
          <a:chOff x="617271" y="12058402"/>
          <a:chExt cx="5727086" cy="2931701"/>
        </a:xfrm>
      </xdr:grpSpPr>
      <xdr:graphicFrame macro="">
        <xdr:nvGraphicFramePr>
          <xdr:cNvPr id="47" name="グラフ 46">
            <a:extLst>
              <a:ext uri="{FF2B5EF4-FFF2-40B4-BE49-F238E27FC236}">
                <a16:creationId xmlns=""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 xmlns:a16="http://schemas.microsoft.com/office/drawing/2014/main" id="{9F7827DD-89F5-4F19-A719-488F2905032B}"/>
            </a:ext>
          </a:extLst>
        </xdr:cNvPr>
        <xdr:cNvGrpSpPr/>
      </xdr:nvGrpSpPr>
      <xdr:grpSpPr>
        <a:xfrm>
          <a:off x="11037796" y="24159882"/>
          <a:ext cx="4527176" cy="2826943"/>
          <a:chOff x="617271" y="12058402"/>
          <a:chExt cx="5727086" cy="2931701"/>
        </a:xfrm>
      </xdr:grpSpPr>
      <xdr:graphicFrame macro="">
        <xdr:nvGraphicFramePr>
          <xdr:cNvPr id="49" name="グラフ 48">
            <a:extLst>
              <a:ext uri="{FF2B5EF4-FFF2-40B4-BE49-F238E27FC236}">
                <a16:creationId xmlns=""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 xmlns:a16="http://schemas.microsoft.com/office/drawing/2014/main" id="{E4639950-A470-4D1E-9C70-1405C0C7BA72}"/>
            </a:ext>
          </a:extLst>
        </xdr:cNvPr>
        <xdr:cNvGrpSpPr/>
      </xdr:nvGrpSpPr>
      <xdr:grpSpPr>
        <a:xfrm>
          <a:off x="16092669" y="12268401"/>
          <a:ext cx="4527176" cy="2861577"/>
          <a:chOff x="617271" y="12058402"/>
          <a:chExt cx="5727086" cy="2931701"/>
        </a:xfrm>
      </xdr:grpSpPr>
      <xdr:graphicFrame macro="">
        <xdr:nvGraphicFramePr>
          <xdr:cNvPr id="53" name="グラフ 52">
            <a:extLst>
              <a:ext uri="{FF2B5EF4-FFF2-40B4-BE49-F238E27FC236}">
                <a16:creationId xmlns=""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 xmlns:a16="http://schemas.microsoft.com/office/drawing/2014/main" id="{34FCD290-35A8-44B4-8701-189BF47EFDF5}"/>
            </a:ext>
          </a:extLst>
        </xdr:cNvPr>
        <xdr:cNvGrpSpPr/>
      </xdr:nvGrpSpPr>
      <xdr:grpSpPr>
        <a:xfrm>
          <a:off x="16092669" y="15233887"/>
          <a:ext cx="4527176" cy="2865652"/>
          <a:chOff x="617271" y="12058402"/>
          <a:chExt cx="5727086" cy="2931701"/>
        </a:xfrm>
      </xdr:grpSpPr>
      <xdr:graphicFrame macro="">
        <xdr:nvGraphicFramePr>
          <xdr:cNvPr id="55" name="グラフ 54">
            <a:extLst>
              <a:ext uri="{FF2B5EF4-FFF2-40B4-BE49-F238E27FC236}">
                <a16:creationId xmlns=""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 xmlns:a16="http://schemas.microsoft.com/office/drawing/2014/main" id="{83B90826-9100-47DD-92E6-5306B7D24402}"/>
            </a:ext>
          </a:extLst>
        </xdr:cNvPr>
        <xdr:cNvGrpSpPr/>
      </xdr:nvGrpSpPr>
      <xdr:grpSpPr>
        <a:xfrm>
          <a:off x="16092669" y="18220765"/>
          <a:ext cx="4527176" cy="2864632"/>
          <a:chOff x="617271" y="12058402"/>
          <a:chExt cx="5727086" cy="2931701"/>
        </a:xfrm>
      </xdr:grpSpPr>
      <xdr:graphicFrame macro="">
        <xdr:nvGraphicFramePr>
          <xdr:cNvPr id="57" name="グラフ 56">
            <a:extLst>
              <a:ext uri="{FF2B5EF4-FFF2-40B4-BE49-F238E27FC236}">
                <a16:creationId xmlns=""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 xmlns:a16="http://schemas.microsoft.com/office/drawing/2014/main" id="{7F461BF9-A37D-4108-BE04-DEBA5DEF19E5}"/>
            </a:ext>
          </a:extLst>
        </xdr:cNvPr>
        <xdr:cNvGrpSpPr/>
      </xdr:nvGrpSpPr>
      <xdr:grpSpPr>
        <a:xfrm>
          <a:off x="16092669" y="21189306"/>
          <a:ext cx="4527176" cy="2872782"/>
          <a:chOff x="617271" y="12058402"/>
          <a:chExt cx="5727086" cy="2931701"/>
        </a:xfrm>
      </xdr:grpSpPr>
      <xdr:graphicFrame macro="">
        <xdr:nvGraphicFramePr>
          <xdr:cNvPr id="59" name="グラフ 58">
            <a:extLst>
              <a:ext uri="{FF2B5EF4-FFF2-40B4-BE49-F238E27FC236}">
                <a16:creationId xmlns=""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 xmlns:a16="http://schemas.microsoft.com/office/drawing/2014/main" id="{1A211DF7-8CB9-4909-8370-69C9E4E7EC81}"/>
            </a:ext>
          </a:extLst>
        </xdr:cNvPr>
        <xdr:cNvGrpSpPr/>
      </xdr:nvGrpSpPr>
      <xdr:grpSpPr>
        <a:xfrm>
          <a:off x="16092669" y="24159882"/>
          <a:ext cx="4527176" cy="2826943"/>
          <a:chOff x="617271" y="12058402"/>
          <a:chExt cx="5727086" cy="2931701"/>
        </a:xfrm>
      </xdr:grpSpPr>
      <xdr:graphicFrame macro="">
        <xdr:nvGraphicFramePr>
          <xdr:cNvPr id="61" name="グラフ 60">
            <a:extLst>
              <a:ext uri="{FF2B5EF4-FFF2-40B4-BE49-F238E27FC236}">
                <a16:creationId xmlns=""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 xmlns:a16="http://schemas.microsoft.com/office/drawing/2014/main" id="{8A401F3D-5EFF-46EC-B289-5EA1FDBBAC6D}"/>
            </a:ext>
          </a:extLst>
        </xdr:cNvPr>
        <xdr:cNvGrpSpPr/>
      </xdr:nvGrpSpPr>
      <xdr:grpSpPr>
        <a:xfrm>
          <a:off x="21123091" y="12268401"/>
          <a:ext cx="4527176" cy="2861577"/>
          <a:chOff x="617271" y="12058402"/>
          <a:chExt cx="5727086" cy="2931701"/>
        </a:xfrm>
      </xdr:grpSpPr>
      <xdr:graphicFrame macro="">
        <xdr:nvGraphicFramePr>
          <xdr:cNvPr id="65" name="グラフ 64">
            <a:extLst>
              <a:ext uri="{FF2B5EF4-FFF2-40B4-BE49-F238E27FC236}">
                <a16:creationId xmlns=""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 xmlns:a16="http://schemas.microsoft.com/office/drawing/2014/main" id="{DCE89D01-CA74-4695-BFD2-881C084D4C8A}"/>
            </a:ext>
          </a:extLst>
        </xdr:cNvPr>
        <xdr:cNvGrpSpPr/>
      </xdr:nvGrpSpPr>
      <xdr:grpSpPr>
        <a:xfrm>
          <a:off x="21123091" y="15233887"/>
          <a:ext cx="4527176" cy="2865652"/>
          <a:chOff x="617271" y="12058402"/>
          <a:chExt cx="5727086" cy="2931701"/>
        </a:xfrm>
      </xdr:grpSpPr>
      <xdr:graphicFrame macro="">
        <xdr:nvGraphicFramePr>
          <xdr:cNvPr id="67" name="グラフ 66">
            <a:extLst>
              <a:ext uri="{FF2B5EF4-FFF2-40B4-BE49-F238E27FC236}">
                <a16:creationId xmlns=""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 xmlns:a16="http://schemas.microsoft.com/office/drawing/2014/main" id="{35B7B3F9-AE5A-4379-AF3E-7E9FEA546FC3}"/>
            </a:ext>
          </a:extLst>
        </xdr:cNvPr>
        <xdr:cNvGrpSpPr/>
      </xdr:nvGrpSpPr>
      <xdr:grpSpPr>
        <a:xfrm>
          <a:off x="21123091" y="18220765"/>
          <a:ext cx="4527176" cy="2864632"/>
          <a:chOff x="617271" y="12058402"/>
          <a:chExt cx="5727086" cy="2931701"/>
        </a:xfrm>
      </xdr:grpSpPr>
      <xdr:graphicFrame macro="">
        <xdr:nvGraphicFramePr>
          <xdr:cNvPr id="69" name="グラフ 68">
            <a:extLst>
              <a:ext uri="{FF2B5EF4-FFF2-40B4-BE49-F238E27FC236}">
                <a16:creationId xmlns=""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 xmlns:a16="http://schemas.microsoft.com/office/drawing/2014/main" id="{7E68DE88-5F4F-448B-B033-B293ABE54F94}"/>
            </a:ext>
          </a:extLst>
        </xdr:cNvPr>
        <xdr:cNvGrpSpPr/>
      </xdr:nvGrpSpPr>
      <xdr:grpSpPr>
        <a:xfrm>
          <a:off x="21123091" y="21189306"/>
          <a:ext cx="4527176" cy="2872782"/>
          <a:chOff x="617271" y="12058402"/>
          <a:chExt cx="5727086" cy="2931701"/>
        </a:xfrm>
      </xdr:grpSpPr>
      <xdr:graphicFrame macro="">
        <xdr:nvGraphicFramePr>
          <xdr:cNvPr id="71" name="グラフ 70">
            <a:extLst>
              <a:ext uri="{FF2B5EF4-FFF2-40B4-BE49-F238E27FC236}">
                <a16:creationId xmlns=""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 xmlns:a16="http://schemas.microsoft.com/office/drawing/2014/main" id="{FBACCDB8-BF3A-444D-9363-9737F1C22CD0}"/>
            </a:ext>
          </a:extLst>
        </xdr:cNvPr>
        <xdr:cNvGrpSpPr/>
      </xdr:nvGrpSpPr>
      <xdr:grpSpPr>
        <a:xfrm>
          <a:off x="21123091" y="24159882"/>
          <a:ext cx="4527176" cy="2826943"/>
          <a:chOff x="617271" y="12058402"/>
          <a:chExt cx="5727086" cy="2931701"/>
        </a:xfrm>
      </xdr:grpSpPr>
      <xdr:graphicFrame macro="">
        <xdr:nvGraphicFramePr>
          <xdr:cNvPr id="73" name="グラフ 72">
            <a:extLst>
              <a:ext uri="{FF2B5EF4-FFF2-40B4-BE49-F238E27FC236}">
                <a16:creationId xmlns=""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85" zoomScaleNormal="85" workbookViewId="0">
      <selection activeCell="FT13" sqref="FT12:HB13"/>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山形県　庄内町</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270</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t="str">
        <f>データ!M6</f>
        <v>-</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f>データ!O6</f>
        <v>1</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137</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137</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139</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f>データ!AG6</f>
        <v>2142</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f>データ!AH6</f>
        <v>1793</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f>データ!AI6</f>
        <v>2753</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f>データ!AJ6</f>
        <v>2340</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f>データ!AK6</f>
        <v>2365</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2142</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1793</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2753</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2340</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2365</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45597</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45597</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136.6</v>
      </c>
      <c r="S36" s="108"/>
      <c r="T36" s="108"/>
      <c r="U36" s="108"/>
      <c r="V36" s="108"/>
      <c r="W36" s="108"/>
      <c r="X36" s="108"/>
      <c r="Y36" s="108"/>
      <c r="Z36" s="108"/>
      <c r="AA36" s="108"/>
      <c r="AB36" s="108"/>
      <c r="AC36" s="108"/>
      <c r="AD36" s="108"/>
      <c r="AE36" s="108"/>
      <c r="AF36" s="108"/>
      <c r="AG36" s="108"/>
      <c r="AH36" s="108"/>
      <c r="AI36" s="108"/>
      <c r="AJ36" s="109"/>
      <c r="AK36" s="107">
        <f>データ!AZ11</f>
        <v>61.4</v>
      </c>
      <c r="AL36" s="108"/>
      <c r="AM36" s="108"/>
      <c r="AN36" s="108"/>
      <c r="AO36" s="108"/>
      <c r="AP36" s="108"/>
      <c r="AQ36" s="108"/>
      <c r="AR36" s="108"/>
      <c r="AS36" s="108"/>
      <c r="AT36" s="108"/>
      <c r="AU36" s="108"/>
      <c r="AV36" s="108"/>
      <c r="AW36" s="108"/>
      <c r="AX36" s="108"/>
      <c r="AY36" s="108"/>
      <c r="AZ36" s="108"/>
      <c r="BA36" s="108"/>
      <c r="BB36" s="108"/>
      <c r="BC36" s="109"/>
      <c r="BD36" s="107">
        <f>データ!BA11</f>
        <v>151.80000000000001</v>
      </c>
      <c r="BE36" s="108"/>
      <c r="BF36" s="108"/>
      <c r="BG36" s="108"/>
      <c r="BH36" s="108"/>
      <c r="BI36" s="108"/>
      <c r="BJ36" s="108"/>
      <c r="BK36" s="108"/>
      <c r="BL36" s="108"/>
      <c r="BM36" s="108"/>
      <c r="BN36" s="108"/>
      <c r="BO36" s="108"/>
      <c r="BP36" s="108"/>
      <c r="BQ36" s="108"/>
      <c r="BR36" s="108"/>
      <c r="BS36" s="108"/>
      <c r="BT36" s="108"/>
      <c r="BU36" s="108"/>
      <c r="BV36" s="109"/>
      <c r="BW36" s="107">
        <f>データ!BB11</f>
        <v>147.9</v>
      </c>
      <c r="BX36" s="108"/>
      <c r="BY36" s="108"/>
      <c r="BZ36" s="108"/>
      <c r="CA36" s="108"/>
      <c r="CB36" s="108"/>
      <c r="CC36" s="108"/>
      <c r="CD36" s="108"/>
      <c r="CE36" s="108"/>
      <c r="CF36" s="108"/>
      <c r="CG36" s="108"/>
      <c r="CH36" s="108"/>
      <c r="CI36" s="108"/>
      <c r="CJ36" s="108"/>
      <c r="CK36" s="108"/>
      <c r="CL36" s="108"/>
      <c r="CM36" s="108"/>
      <c r="CN36" s="108"/>
      <c r="CO36" s="109"/>
      <c r="CP36" s="107">
        <f>データ!BC11</f>
        <v>118.6</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31</v>
      </c>
      <c r="DQ36" s="104"/>
      <c r="DR36" s="104"/>
      <c r="DS36" s="104"/>
      <c r="DT36" s="104"/>
      <c r="DU36" s="104"/>
      <c r="DV36" s="104"/>
      <c r="DW36" s="104"/>
      <c r="DX36" s="104"/>
      <c r="DY36" s="104"/>
      <c r="DZ36" s="104"/>
      <c r="EA36" s="105"/>
      <c r="EB36" s="107">
        <f>データ!BJ11</f>
        <v>98.2</v>
      </c>
      <c r="EC36" s="108"/>
      <c r="ED36" s="108"/>
      <c r="EE36" s="108"/>
      <c r="EF36" s="108"/>
      <c r="EG36" s="108"/>
      <c r="EH36" s="108"/>
      <c r="EI36" s="108"/>
      <c r="EJ36" s="108"/>
      <c r="EK36" s="108"/>
      <c r="EL36" s="108"/>
      <c r="EM36" s="108"/>
      <c r="EN36" s="108"/>
      <c r="EO36" s="108"/>
      <c r="EP36" s="108"/>
      <c r="EQ36" s="108"/>
      <c r="ER36" s="108"/>
      <c r="ES36" s="108"/>
      <c r="ET36" s="109"/>
      <c r="EU36" s="107">
        <f>データ!BK11</f>
        <v>63.5</v>
      </c>
      <c r="EV36" s="108"/>
      <c r="EW36" s="108"/>
      <c r="EX36" s="108"/>
      <c r="EY36" s="108"/>
      <c r="EZ36" s="108"/>
      <c r="FA36" s="108"/>
      <c r="FB36" s="108"/>
      <c r="FC36" s="108"/>
      <c r="FD36" s="108"/>
      <c r="FE36" s="108"/>
      <c r="FF36" s="108"/>
      <c r="FG36" s="108"/>
      <c r="FH36" s="108"/>
      <c r="FI36" s="108"/>
      <c r="FJ36" s="108"/>
      <c r="FK36" s="108"/>
      <c r="FL36" s="108"/>
      <c r="FM36" s="109"/>
      <c r="FN36" s="107">
        <f>データ!BL11</f>
        <v>147.5</v>
      </c>
      <c r="FO36" s="108"/>
      <c r="FP36" s="108"/>
      <c r="FQ36" s="108"/>
      <c r="FR36" s="108"/>
      <c r="FS36" s="108"/>
      <c r="FT36" s="108"/>
      <c r="FU36" s="108"/>
      <c r="FV36" s="108"/>
      <c r="FW36" s="108"/>
      <c r="FX36" s="108"/>
      <c r="FY36" s="108"/>
      <c r="FZ36" s="108"/>
      <c r="GA36" s="108"/>
      <c r="GB36" s="108"/>
      <c r="GC36" s="108"/>
      <c r="GD36" s="108"/>
      <c r="GE36" s="108"/>
      <c r="GF36" s="109"/>
      <c r="GG36" s="107">
        <f>データ!BM11</f>
        <v>147.19999999999999</v>
      </c>
      <c r="GH36" s="108"/>
      <c r="GI36" s="108"/>
      <c r="GJ36" s="108"/>
      <c r="GK36" s="108"/>
      <c r="GL36" s="108"/>
      <c r="GM36" s="108"/>
      <c r="GN36" s="108"/>
      <c r="GO36" s="108"/>
      <c r="GP36" s="108"/>
      <c r="GQ36" s="108"/>
      <c r="GR36" s="108"/>
      <c r="GS36" s="108"/>
      <c r="GT36" s="108"/>
      <c r="GU36" s="108"/>
      <c r="GV36" s="108"/>
      <c r="GW36" s="108"/>
      <c r="GX36" s="108"/>
      <c r="GY36" s="109"/>
      <c r="GZ36" s="107">
        <f>データ!BN11</f>
        <v>116.6</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31</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32</v>
      </c>
      <c r="MK36" s="104"/>
      <c r="ML36" s="104"/>
      <c r="MM36" s="104"/>
      <c r="MN36" s="104"/>
      <c r="MO36" s="104"/>
      <c r="MP36" s="104"/>
      <c r="MQ36" s="104"/>
      <c r="MR36" s="104"/>
      <c r="MS36" s="104"/>
      <c r="MT36" s="104"/>
      <c r="MU36" s="105"/>
      <c r="MV36" s="107">
        <f>データ!CF11</f>
        <v>23296.7</v>
      </c>
      <c r="MW36" s="108"/>
      <c r="MX36" s="108"/>
      <c r="MY36" s="108"/>
      <c r="MZ36" s="108"/>
      <c r="NA36" s="108"/>
      <c r="NB36" s="108"/>
      <c r="NC36" s="108"/>
      <c r="ND36" s="108"/>
      <c r="NE36" s="108"/>
      <c r="NF36" s="108"/>
      <c r="NG36" s="108"/>
      <c r="NH36" s="108"/>
      <c r="NI36" s="108"/>
      <c r="NJ36" s="108"/>
      <c r="NK36" s="108"/>
      <c r="NL36" s="108"/>
      <c r="NM36" s="108"/>
      <c r="NN36" s="109"/>
      <c r="NO36" s="107">
        <f>データ!CG11</f>
        <v>35231.4</v>
      </c>
      <c r="NP36" s="108"/>
      <c r="NQ36" s="108"/>
      <c r="NR36" s="108"/>
      <c r="NS36" s="108"/>
      <c r="NT36" s="108"/>
      <c r="NU36" s="108"/>
      <c r="NV36" s="108"/>
      <c r="NW36" s="108"/>
      <c r="NX36" s="108"/>
      <c r="NY36" s="108"/>
      <c r="NZ36" s="108"/>
      <c r="OA36" s="108"/>
      <c r="OB36" s="108"/>
      <c r="OC36" s="108"/>
      <c r="OD36" s="108"/>
      <c r="OE36" s="108"/>
      <c r="OF36" s="108"/>
      <c r="OG36" s="109"/>
      <c r="OH36" s="107">
        <f>データ!CH11</f>
        <v>21472.400000000001</v>
      </c>
      <c r="OI36" s="108"/>
      <c r="OJ36" s="108"/>
      <c r="OK36" s="108"/>
      <c r="OL36" s="108"/>
      <c r="OM36" s="108"/>
      <c r="ON36" s="108"/>
      <c r="OO36" s="108"/>
      <c r="OP36" s="108"/>
      <c r="OQ36" s="108"/>
      <c r="OR36" s="108"/>
      <c r="OS36" s="108"/>
      <c r="OT36" s="108"/>
      <c r="OU36" s="108"/>
      <c r="OV36" s="108"/>
      <c r="OW36" s="108"/>
      <c r="OX36" s="108"/>
      <c r="OY36" s="108"/>
      <c r="OZ36" s="109"/>
      <c r="PA36" s="107">
        <f>データ!CI11</f>
        <v>16681.5</v>
      </c>
      <c r="PB36" s="108"/>
      <c r="PC36" s="108"/>
      <c r="PD36" s="108"/>
      <c r="PE36" s="108"/>
      <c r="PF36" s="108"/>
      <c r="PG36" s="108"/>
      <c r="PH36" s="108"/>
      <c r="PI36" s="108"/>
      <c r="PJ36" s="108"/>
      <c r="PK36" s="108"/>
      <c r="PL36" s="108"/>
      <c r="PM36" s="108"/>
      <c r="PN36" s="108"/>
      <c r="PO36" s="108"/>
      <c r="PP36" s="108"/>
      <c r="PQ36" s="108"/>
      <c r="PR36" s="108"/>
      <c r="PS36" s="109"/>
      <c r="PT36" s="107">
        <f>データ!CJ11</f>
        <v>20486.8</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31</v>
      </c>
      <c r="QV36" s="104"/>
      <c r="QW36" s="104"/>
      <c r="QX36" s="104"/>
      <c r="QY36" s="104"/>
      <c r="QZ36" s="104"/>
      <c r="RA36" s="104"/>
      <c r="RB36" s="104"/>
      <c r="RC36" s="104"/>
      <c r="RD36" s="104"/>
      <c r="RE36" s="104"/>
      <c r="RF36" s="105"/>
      <c r="RG36" s="140">
        <f>データ!CP11</f>
        <v>17908</v>
      </c>
      <c r="RH36" s="141"/>
      <c r="RI36" s="141"/>
      <c r="RJ36" s="141"/>
      <c r="RK36" s="141"/>
      <c r="RL36" s="141"/>
      <c r="RM36" s="141"/>
      <c r="RN36" s="141"/>
      <c r="RO36" s="141"/>
      <c r="RP36" s="141"/>
      <c r="RQ36" s="141"/>
      <c r="RR36" s="141"/>
      <c r="RS36" s="141"/>
      <c r="RT36" s="141"/>
      <c r="RU36" s="141"/>
      <c r="RV36" s="141"/>
      <c r="RW36" s="141"/>
      <c r="RX36" s="141"/>
      <c r="RY36" s="142"/>
      <c r="RZ36" s="140">
        <f>データ!CQ11</f>
        <v>-23896</v>
      </c>
      <c r="SA36" s="141"/>
      <c r="SB36" s="141"/>
      <c r="SC36" s="141"/>
      <c r="SD36" s="141"/>
      <c r="SE36" s="141"/>
      <c r="SF36" s="141"/>
      <c r="SG36" s="141"/>
      <c r="SH36" s="141"/>
      <c r="SI36" s="141"/>
      <c r="SJ36" s="141"/>
      <c r="SK36" s="141"/>
      <c r="SL36" s="141"/>
      <c r="SM36" s="141"/>
      <c r="SN36" s="141"/>
      <c r="SO36" s="141"/>
      <c r="SP36" s="141"/>
      <c r="SQ36" s="141"/>
      <c r="SR36" s="142"/>
      <c r="SS36" s="140">
        <f>データ!CR11</f>
        <v>30254</v>
      </c>
      <c r="ST36" s="141"/>
      <c r="SU36" s="141"/>
      <c r="SV36" s="141"/>
      <c r="SW36" s="141"/>
      <c r="SX36" s="141"/>
      <c r="SY36" s="141"/>
      <c r="SZ36" s="141"/>
      <c r="TA36" s="141"/>
      <c r="TB36" s="141"/>
      <c r="TC36" s="141"/>
      <c r="TD36" s="141"/>
      <c r="TE36" s="141"/>
      <c r="TF36" s="141"/>
      <c r="TG36" s="141"/>
      <c r="TH36" s="141"/>
      <c r="TI36" s="141"/>
      <c r="TJ36" s="141"/>
      <c r="TK36" s="142"/>
      <c r="TL36" s="140">
        <f>データ!CS11</f>
        <v>18539</v>
      </c>
      <c r="TM36" s="141"/>
      <c r="TN36" s="141"/>
      <c r="TO36" s="141"/>
      <c r="TP36" s="141"/>
      <c r="TQ36" s="141"/>
      <c r="TR36" s="141"/>
      <c r="TS36" s="141"/>
      <c r="TT36" s="141"/>
      <c r="TU36" s="141"/>
      <c r="TV36" s="141"/>
      <c r="TW36" s="141"/>
      <c r="TX36" s="141"/>
      <c r="TY36" s="141"/>
      <c r="TZ36" s="141"/>
      <c r="UA36" s="141"/>
      <c r="UB36" s="141"/>
      <c r="UC36" s="141"/>
      <c r="UD36" s="142"/>
      <c r="UE36" s="140">
        <f>データ!CT11</f>
        <v>8975</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33</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33</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33</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33</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33</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35</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271</v>
      </c>
      <c r="VE41" s="127"/>
      <c r="VF41" s="127"/>
      <c r="VG41" s="127"/>
      <c r="VH41" s="127"/>
      <c r="VI41" s="127"/>
      <c r="VJ41" s="128"/>
    </row>
    <row r="42" spans="1:582" ht="29.45" customHeight="1" x14ac:dyDescent="0.15">
      <c r="A42" s="1"/>
      <c r="B42" s="132" t="s">
        <v>36</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37</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31</v>
      </c>
      <c r="I56" s="104"/>
      <c r="J56" s="104"/>
      <c r="K56" s="104"/>
      <c r="L56" s="104"/>
      <c r="M56" s="104"/>
      <c r="N56" s="104"/>
      <c r="O56" s="104"/>
      <c r="P56" s="104"/>
      <c r="Q56" s="104"/>
      <c r="R56" s="104"/>
      <c r="S56" s="105"/>
      <c r="T56" s="107">
        <f>データ!DA11</f>
        <v>16.3</v>
      </c>
      <c r="U56" s="108"/>
      <c r="V56" s="108"/>
      <c r="W56" s="108"/>
      <c r="X56" s="108"/>
      <c r="Y56" s="108"/>
      <c r="Z56" s="108"/>
      <c r="AA56" s="108"/>
      <c r="AB56" s="108"/>
      <c r="AC56" s="108"/>
      <c r="AD56" s="108"/>
      <c r="AE56" s="108"/>
      <c r="AF56" s="108"/>
      <c r="AG56" s="108"/>
      <c r="AH56" s="108"/>
      <c r="AI56" s="108"/>
      <c r="AJ56" s="108"/>
      <c r="AK56" s="108"/>
      <c r="AL56" s="109"/>
      <c r="AM56" s="107">
        <f>データ!DB11</f>
        <v>13.6</v>
      </c>
      <c r="AN56" s="108"/>
      <c r="AO56" s="108"/>
      <c r="AP56" s="108"/>
      <c r="AQ56" s="108"/>
      <c r="AR56" s="108"/>
      <c r="AS56" s="108"/>
      <c r="AT56" s="108"/>
      <c r="AU56" s="108"/>
      <c r="AV56" s="108"/>
      <c r="AW56" s="108"/>
      <c r="AX56" s="108"/>
      <c r="AY56" s="108"/>
      <c r="AZ56" s="108"/>
      <c r="BA56" s="108"/>
      <c r="BB56" s="108"/>
      <c r="BC56" s="108"/>
      <c r="BD56" s="108"/>
      <c r="BE56" s="109"/>
      <c r="BF56" s="107">
        <f>データ!DC11</f>
        <v>20.9</v>
      </c>
      <c r="BG56" s="108"/>
      <c r="BH56" s="108"/>
      <c r="BI56" s="108"/>
      <c r="BJ56" s="108"/>
      <c r="BK56" s="108"/>
      <c r="BL56" s="108"/>
      <c r="BM56" s="108"/>
      <c r="BN56" s="108"/>
      <c r="BO56" s="108"/>
      <c r="BP56" s="108"/>
      <c r="BQ56" s="108"/>
      <c r="BR56" s="108"/>
      <c r="BS56" s="108"/>
      <c r="BT56" s="108"/>
      <c r="BU56" s="108"/>
      <c r="BV56" s="108"/>
      <c r="BW56" s="108"/>
      <c r="BX56" s="109"/>
      <c r="BY56" s="107">
        <f>データ!DD11</f>
        <v>17.8</v>
      </c>
      <c r="BZ56" s="108"/>
      <c r="CA56" s="108"/>
      <c r="CB56" s="108"/>
      <c r="CC56" s="108"/>
      <c r="CD56" s="108"/>
      <c r="CE56" s="108"/>
      <c r="CF56" s="108"/>
      <c r="CG56" s="108"/>
      <c r="CH56" s="108"/>
      <c r="CI56" s="108"/>
      <c r="CJ56" s="108"/>
      <c r="CK56" s="108"/>
      <c r="CL56" s="108"/>
      <c r="CM56" s="108"/>
      <c r="CN56" s="108"/>
      <c r="CO56" s="108"/>
      <c r="CP56" s="108"/>
      <c r="CQ56" s="109"/>
      <c r="CR56" s="107">
        <f>データ!DE11</f>
        <v>18</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38</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31</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31</v>
      </c>
      <c r="MS56" s="104"/>
      <c r="MT56" s="104"/>
      <c r="MU56" s="104"/>
      <c r="MV56" s="104"/>
      <c r="MW56" s="104"/>
      <c r="MX56" s="104"/>
      <c r="MY56" s="104"/>
      <c r="MZ56" s="104"/>
      <c r="NA56" s="104"/>
      <c r="NB56" s="104"/>
      <c r="NC56" s="105"/>
      <c r="ND56" s="106">
        <f>データ!IX11</f>
        <v>16.3</v>
      </c>
      <c r="NE56" s="106"/>
      <c r="NF56" s="106"/>
      <c r="NG56" s="106"/>
      <c r="NH56" s="106"/>
      <c r="NI56" s="106"/>
      <c r="NJ56" s="106"/>
      <c r="NK56" s="106"/>
      <c r="NL56" s="106"/>
      <c r="NM56" s="106"/>
      <c r="NN56" s="106"/>
      <c r="NO56" s="106"/>
      <c r="NP56" s="106"/>
      <c r="NQ56" s="106"/>
      <c r="NR56" s="106"/>
      <c r="NS56" s="106"/>
      <c r="NT56" s="106"/>
      <c r="NU56" s="106">
        <f>データ!IY11</f>
        <v>13.6</v>
      </c>
      <c r="NV56" s="106"/>
      <c r="NW56" s="106"/>
      <c r="NX56" s="106"/>
      <c r="NY56" s="106"/>
      <c r="NZ56" s="106"/>
      <c r="OA56" s="106"/>
      <c r="OB56" s="106"/>
      <c r="OC56" s="106"/>
      <c r="OD56" s="106"/>
      <c r="OE56" s="106"/>
      <c r="OF56" s="106"/>
      <c r="OG56" s="106"/>
      <c r="OH56" s="106"/>
      <c r="OI56" s="106"/>
      <c r="OJ56" s="106"/>
      <c r="OK56" s="106"/>
      <c r="OL56" s="106">
        <f>データ!IZ11</f>
        <v>20.9</v>
      </c>
      <c r="OM56" s="106"/>
      <c r="ON56" s="106"/>
      <c r="OO56" s="106"/>
      <c r="OP56" s="106"/>
      <c r="OQ56" s="106"/>
      <c r="OR56" s="106"/>
      <c r="OS56" s="106"/>
      <c r="OT56" s="106"/>
      <c r="OU56" s="106"/>
      <c r="OV56" s="106"/>
      <c r="OW56" s="106"/>
      <c r="OX56" s="106"/>
      <c r="OY56" s="106"/>
      <c r="OZ56" s="106"/>
      <c r="PA56" s="106"/>
      <c r="PB56" s="106"/>
      <c r="PC56" s="106">
        <f>データ!JA11</f>
        <v>17.8</v>
      </c>
      <c r="PD56" s="106"/>
      <c r="PE56" s="106"/>
      <c r="PF56" s="106"/>
      <c r="PG56" s="106"/>
      <c r="PH56" s="106"/>
      <c r="PI56" s="106"/>
      <c r="PJ56" s="106"/>
      <c r="PK56" s="106"/>
      <c r="PL56" s="106"/>
      <c r="PM56" s="106"/>
      <c r="PN56" s="106"/>
      <c r="PO56" s="106"/>
      <c r="PP56" s="106"/>
      <c r="PQ56" s="106"/>
      <c r="PR56" s="106"/>
      <c r="PS56" s="106"/>
      <c r="PT56" s="106">
        <f>データ!JB11</f>
        <v>18</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31</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33</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6">
        <f>データ!IX12</f>
        <v>16.3</v>
      </c>
      <c r="NE57" s="106"/>
      <c r="NF57" s="106"/>
      <c r="NG57" s="106"/>
      <c r="NH57" s="106"/>
      <c r="NI57" s="106"/>
      <c r="NJ57" s="106"/>
      <c r="NK57" s="106"/>
      <c r="NL57" s="106"/>
      <c r="NM57" s="106"/>
      <c r="NN57" s="106"/>
      <c r="NO57" s="106"/>
      <c r="NP57" s="106"/>
      <c r="NQ57" s="106"/>
      <c r="NR57" s="106"/>
      <c r="NS57" s="106"/>
      <c r="NT57" s="106"/>
      <c r="NU57" s="106">
        <f>データ!IY12</f>
        <v>13.4</v>
      </c>
      <c r="NV57" s="106"/>
      <c r="NW57" s="106"/>
      <c r="NX57" s="106"/>
      <c r="NY57" s="106"/>
      <c r="NZ57" s="106"/>
      <c r="OA57" s="106"/>
      <c r="OB57" s="106"/>
      <c r="OC57" s="106"/>
      <c r="OD57" s="106"/>
      <c r="OE57" s="106"/>
      <c r="OF57" s="106"/>
      <c r="OG57" s="106"/>
      <c r="OH57" s="106"/>
      <c r="OI57" s="106"/>
      <c r="OJ57" s="106"/>
      <c r="OK57" s="106"/>
      <c r="OL57" s="106">
        <f>データ!IZ12</f>
        <v>12.2</v>
      </c>
      <c r="OM57" s="106"/>
      <c r="ON57" s="106"/>
      <c r="OO57" s="106"/>
      <c r="OP57" s="106"/>
      <c r="OQ57" s="106"/>
      <c r="OR57" s="106"/>
      <c r="OS57" s="106"/>
      <c r="OT57" s="106"/>
      <c r="OU57" s="106"/>
      <c r="OV57" s="106"/>
      <c r="OW57" s="106"/>
      <c r="OX57" s="106"/>
      <c r="OY57" s="106"/>
      <c r="OZ57" s="106"/>
      <c r="PA57" s="106"/>
      <c r="PB57" s="106"/>
      <c r="PC57" s="106">
        <f>データ!JA12</f>
        <v>16.8</v>
      </c>
      <c r="PD57" s="106"/>
      <c r="PE57" s="106"/>
      <c r="PF57" s="106"/>
      <c r="PG57" s="106"/>
      <c r="PH57" s="106"/>
      <c r="PI57" s="106"/>
      <c r="PJ57" s="106"/>
      <c r="PK57" s="106"/>
      <c r="PL57" s="106"/>
      <c r="PM57" s="106"/>
      <c r="PN57" s="106"/>
      <c r="PO57" s="106"/>
      <c r="PP57" s="106"/>
      <c r="PQ57" s="106"/>
      <c r="PR57" s="106"/>
      <c r="PS57" s="106"/>
      <c r="PT57" s="106">
        <f>データ!JB12</f>
        <v>21.1</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31</v>
      </c>
      <c r="I71" s="104"/>
      <c r="J71" s="104"/>
      <c r="K71" s="104"/>
      <c r="L71" s="104"/>
      <c r="M71" s="104"/>
      <c r="N71" s="104"/>
      <c r="O71" s="104"/>
      <c r="P71" s="104"/>
      <c r="Q71" s="104"/>
      <c r="R71" s="104"/>
      <c r="S71" s="105"/>
      <c r="T71" s="107">
        <f>データ!DK11</f>
        <v>65.8</v>
      </c>
      <c r="U71" s="108"/>
      <c r="V71" s="108"/>
      <c r="W71" s="108"/>
      <c r="X71" s="108"/>
      <c r="Y71" s="108"/>
      <c r="Z71" s="108"/>
      <c r="AA71" s="108"/>
      <c r="AB71" s="108"/>
      <c r="AC71" s="108"/>
      <c r="AD71" s="108"/>
      <c r="AE71" s="108"/>
      <c r="AF71" s="108"/>
      <c r="AG71" s="108"/>
      <c r="AH71" s="108"/>
      <c r="AI71" s="108"/>
      <c r="AJ71" s="108"/>
      <c r="AK71" s="108"/>
      <c r="AL71" s="109"/>
      <c r="AM71" s="107">
        <f>データ!DL11</f>
        <v>79.900000000000006</v>
      </c>
      <c r="AN71" s="108"/>
      <c r="AO71" s="108"/>
      <c r="AP71" s="108"/>
      <c r="AQ71" s="108"/>
      <c r="AR71" s="108"/>
      <c r="AS71" s="108"/>
      <c r="AT71" s="108"/>
      <c r="AU71" s="108"/>
      <c r="AV71" s="108"/>
      <c r="AW71" s="108"/>
      <c r="AX71" s="108"/>
      <c r="AY71" s="108"/>
      <c r="AZ71" s="108"/>
      <c r="BA71" s="108"/>
      <c r="BB71" s="108"/>
      <c r="BC71" s="108"/>
      <c r="BD71" s="108"/>
      <c r="BE71" s="109"/>
      <c r="BF71" s="107">
        <f>データ!DM11</f>
        <v>66.900000000000006</v>
      </c>
      <c r="BG71" s="108"/>
      <c r="BH71" s="108"/>
      <c r="BI71" s="108"/>
      <c r="BJ71" s="108"/>
      <c r="BK71" s="108"/>
      <c r="BL71" s="108"/>
      <c r="BM71" s="108"/>
      <c r="BN71" s="108"/>
      <c r="BO71" s="108"/>
      <c r="BP71" s="108"/>
      <c r="BQ71" s="108"/>
      <c r="BR71" s="108"/>
      <c r="BS71" s="108"/>
      <c r="BT71" s="108"/>
      <c r="BU71" s="108"/>
      <c r="BV71" s="108"/>
      <c r="BW71" s="108"/>
      <c r="BX71" s="109"/>
      <c r="BY71" s="107">
        <f>データ!DN11</f>
        <v>59.1</v>
      </c>
      <c r="BZ71" s="108"/>
      <c r="CA71" s="108"/>
      <c r="CB71" s="108"/>
      <c r="CC71" s="108"/>
      <c r="CD71" s="108"/>
      <c r="CE71" s="108"/>
      <c r="CF71" s="108"/>
      <c r="CG71" s="108"/>
      <c r="CH71" s="108"/>
      <c r="CI71" s="108"/>
      <c r="CJ71" s="108"/>
      <c r="CK71" s="108"/>
      <c r="CL71" s="108"/>
      <c r="CM71" s="108"/>
      <c r="CN71" s="108"/>
      <c r="CO71" s="108"/>
      <c r="CP71" s="108"/>
      <c r="CQ71" s="109"/>
      <c r="CR71" s="107">
        <f>データ!DO11</f>
        <v>72.099999999999994</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31</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31</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31</v>
      </c>
      <c r="MS71" s="104"/>
      <c r="MT71" s="104"/>
      <c r="MU71" s="104"/>
      <c r="MV71" s="104"/>
      <c r="MW71" s="104"/>
      <c r="MX71" s="104"/>
      <c r="MY71" s="104"/>
      <c r="MZ71" s="104"/>
      <c r="NA71" s="104"/>
      <c r="NB71" s="104"/>
      <c r="NC71" s="105"/>
      <c r="ND71" s="106">
        <f>データ!JH11</f>
        <v>65.8</v>
      </c>
      <c r="NE71" s="106"/>
      <c r="NF71" s="106"/>
      <c r="NG71" s="106"/>
      <c r="NH71" s="106"/>
      <c r="NI71" s="106"/>
      <c r="NJ71" s="106"/>
      <c r="NK71" s="106"/>
      <c r="NL71" s="106"/>
      <c r="NM71" s="106"/>
      <c r="NN71" s="106"/>
      <c r="NO71" s="106"/>
      <c r="NP71" s="106"/>
      <c r="NQ71" s="106"/>
      <c r="NR71" s="106"/>
      <c r="NS71" s="106"/>
      <c r="NT71" s="106"/>
      <c r="NU71" s="106">
        <f>データ!JI11</f>
        <v>79.900000000000006</v>
      </c>
      <c r="NV71" s="106"/>
      <c r="NW71" s="106"/>
      <c r="NX71" s="106"/>
      <c r="NY71" s="106"/>
      <c r="NZ71" s="106"/>
      <c r="OA71" s="106"/>
      <c r="OB71" s="106"/>
      <c r="OC71" s="106"/>
      <c r="OD71" s="106"/>
      <c r="OE71" s="106"/>
      <c r="OF71" s="106"/>
      <c r="OG71" s="106"/>
      <c r="OH71" s="106"/>
      <c r="OI71" s="106"/>
      <c r="OJ71" s="106"/>
      <c r="OK71" s="106"/>
      <c r="OL71" s="106">
        <f>データ!JJ11</f>
        <v>66.900000000000006</v>
      </c>
      <c r="OM71" s="106"/>
      <c r="ON71" s="106"/>
      <c r="OO71" s="106"/>
      <c r="OP71" s="106"/>
      <c r="OQ71" s="106"/>
      <c r="OR71" s="106"/>
      <c r="OS71" s="106"/>
      <c r="OT71" s="106"/>
      <c r="OU71" s="106"/>
      <c r="OV71" s="106"/>
      <c r="OW71" s="106"/>
      <c r="OX71" s="106"/>
      <c r="OY71" s="106"/>
      <c r="OZ71" s="106"/>
      <c r="PA71" s="106"/>
      <c r="PB71" s="106"/>
      <c r="PC71" s="106">
        <f>データ!JK11</f>
        <v>59.1</v>
      </c>
      <c r="PD71" s="106"/>
      <c r="PE71" s="106"/>
      <c r="PF71" s="106"/>
      <c r="PG71" s="106"/>
      <c r="PH71" s="106"/>
      <c r="PI71" s="106"/>
      <c r="PJ71" s="106"/>
      <c r="PK71" s="106"/>
      <c r="PL71" s="106"/>
      <c r="PM71" s="106"/>
      <c r="PN71" s="106"/>
      <c r="PO71" s="106"/>
      <c r="PP71" s="106"/>
      <c r="PQ71" s="106"/>
      <c r="PR71" s="106"/>
      <c r="PS71" s="106"/>
      <c r="PT71" s="106">
        <f>データ!JL11</f>
        <v>72.099999999999994</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31</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33</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6">
        <f>データ!JH12</f>
        <v>34.200000000000003</v>
      </c>
      <c r="NE72" s="106"/>
      <c r="NF72" s="106"/>
      <c r="NG72" s="106"/>
      <c r="NH72" s="106"/>
      <c r="NI72" s="106"/>
      <c r="NJ72" s="106"/>
      <c r="NK72" s="106"/>
      <c r="NL72" s="106"/>
      <c r="NM72" s="106"/>
      <c r="NN72" s="106"/>
      <c r="NO72" s="106"/>
      <c r="NP72" s="106"/>
      <c r="NQ72" s="106"/>
      <c r="NR72" s="106"/>
      <c r="NS72" s="106"/>
      <c r="NT72" s="106"/>
      <c r="NU72" s="106">
        <f>データ!JI12</f>
        <v>46.6</v>
      </c>
      <c r="NV72" s="106"/>
      <c r="NW72" s="106"/>
      <c r="NX72" s="106"/>
      <c r="NY72" s="106"/>
      <c r="NZ72" s="106"/>
      <c r="OA72" s="106"/>
      <c r="OB72" s="106"/>
      <c r="OC72" s="106"/>
      <c r="OD72" s="106"/>
      <c r="OE72" s="106"/>
      <c r="OF72" s="106"/>
      <c r="OG72" s="106"/>
      <c r="OH72" s="106"/>
      <c r="OI72" s="106"/>
      <c r="OJ72" s="106"/>
      <c r="OK72" s="106"/>
      <c r="OL72" s="106">
        <f>データ!JJ12</f>
        <v>30.5</v>
      </c>
      <c r="OM72" s="106"/>
      <c r="ON72" s="106"/>
      <c r="OO72" s="106"/>
      <c r="OP72" s="106"/>
      <c r="OQ72" s="106"/>
      <c r="OR72" s="106"/>
      <c r="OS72" s="106"/>
      <c r="OT72" s="106"/>
      <c r="OU72" s="106"/>
      <c r="OV72" s="106"/>
      <c r="OW72" s="106"/>
      <c r="OX72" s="106"/>
      <c r="OY72" s="106"/>
      <c r="OZ72" s="106"/>
      <c r="PA72" s="106"/>
      <c r="PB72" s="106"/>
      <c r="PC72" s="106">
        <f>データ!JK12</f>
        <v>24.4</v>
      </c>
      <c r="PD72" s="106"/>
      <c r="PE72" s="106"/>
      <c r="PF72" s="106"/>
      <c r="PG72" s="106"/>
      <c r="PH72" s="106"/>
      <c r="PI72" s="106"/>
      <c r="PJ72" s="106"/>
      <c r="PK72" s="106"/>
      <c r="PL72" s="106"/>
      <c r="PM72" s="106"/>
      <c r="PN72" s="106"/>
      <c r="PO72" s="106"/>
      <c r="PP72" s="106"/>
      <c r="PQ72" s="106"/>
      <c r="PR72" s="106"/>
      <c r="PS72" s="106"/>
      <c r="PT72" s="106">
        <f>データ!JL12</f>
        <v>17.100000000000001</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31</v>
      </c>
      <c r="I86" s="104"/>
      <c r="J86" s="104"/>
      <c r="K86" s="104"/>
      <c r="L86" s="104"/>
      <c r="M86" s="104"/>
      <c r="N86" s="104"/>
      <c r="O86" s="104"/>
      <c r="P86" s="104"/>
      <c r="Q86" s="104"/>
      <c r="R86" s="104"/>
      <c r="S86" s="105"/>
      <c r="T86" s="107">
        <f>データ!DU11</f>
        <v>0</v>
      </c>
      <c r="U86" s="108"/>
      <c r="V86" s="108"/>
      <c r="W86" s="108"/>
      <c r="X86" s="108"/>
      <c r="Y86" s="108"/>
      <c r="Z86" s="108"/>
      <c r="AA86" s="108"/>
      <c r="AB86" s="108"/>
      <c r="AC86" s="108"/>
      <c r="AD86" s="108"/>
      <c r="AE86" s="108"/>
      <c r="AF86" s="108"/>
      <c r="AG86" s="108"/>
      <c r="AH86" s="108"/>
      <c r="AI86" s="108"/>
      <c r="AJ86" s="108"/>
      <c r="AK86" s="108"/>
      <c r="AL86" s="109"/>
      <c r="AM86" s="107">
        <f>データ!DV11</f>
        <v>0</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31</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31</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31</v>
      </c>
      <c r="MS86" s="104"/>
      <c r="MT86" s="104"/>
      <c r="MU86" s="104"/>
      <c r="MV86" s="104"/>
      <c r="MW86" s="104"/>
      <c r="MX86" s="104"/>
      <c r="MY86" s="104"/>
      <c r="MZ86" s="104"/>
      <c r="NA86" s="104"/>
      <c r="NB86" s="104"/>
      <c r="NC86" s="105"/>
      <c r="ND86" s="106">
        <f>データ!JR11</f>
        <v>0</v>
      </c>
      <c r="NE86" s="106"/>
      <c r="NF86" s="106"/>
      <c r="NG86" s="106"/>
      <c r="NH86" s="106"/>
      <c r="NI86" s="106"/>
      <c r="NJ86" s="106"/>
      <c r="NK86" s="106"/>
      <c r="NL86" s="106"/>
      <c r="NM86" s="106"/>
      <c r="NN86" s="106"/>
      <c r="NO86" s="106"/>
      <c r="NP86" s="106"/>
      <c r="NQ86" s="106"/>
      <c r="NR86" s="106"/>
      <c r="NS86" s="106"/>
      <c r="NT86" s="106"/>
      <c r="NU86" s="106">
        <f>データ!JS11</f>
        <v>0</v>
      </c>
      <c r="NV86" s="106"/>
      <c r="NW86" s="106"/>
      <c r="NX86" s="106"/>
      <c r="NY86" s="106"/>
      <c r="NZ86" s="106"/>
      <c r="OA86" s="106"/>
      <c r="OB86" s="106"/>
      <c r="OC86" s="106"/>
      <c r="OD86" s="106"/>
      <c r="OE86" s="106"/>
      <c r="OF86" s="106"/>
      <c r="OG86" s="106"/>
      <c r="OH86" s="106"/>
      <c r="OI86" s="106"/>
      <c r="OJ86" s="106"/>
      <c r="OK86" s="106"/>
      <c r="OL86" s="106">
        <f>データ!JT11</f>
        <v>0</v>
      </c>
      <c r="OM86" s="106"/>
      <c r="ON86" s="106"/>
      <c r="OO86" s="106"/>
      <c r="OP86" s="106"/>
      <c r="OQ86" s="106"/>
      <c r="OR86" s="106"/>
      <c r="OS86" s="106"/>
      <c r="OT86" s="106"/>
      <c r="OU86" s="106"/>
      <c r="OV86" s="106"/>
      <c r="OW86" s="106"/>
      <c r="OX86" s="106"/>
      <c r="OY86" s="106"/>
      <c r="OZ86" s="106"/>
      <c r="PA86" s="106"/>
      <c r="PB86" s="106"/>
      <c r="PC86" s="106">
        <f>データ!JU11</f>
        <v>0</v>
      </c>
      <c r="PD86" s="106"/>
      <c r="PE86" s="106"/>
      <c r="PF86" s="106"/>
      <c r="PG86" s="106"/>
      <c r="PH86" s="106"/>
      <c r="PI86" s="106"/>
      <c r="PJ86" s="106"/>
      <c r="PK86" s="106"/>
      <c r="PL86" s="106"/>
      <c r="PM86" s="106"/>
      <c r="PN86" s="106"/>
      <c r="PO86" s="106"/>
      <c r="PP86" s="106"/>
      <c r="PQ86" s="106"/>
      <c r="PR86" s="106"/>
      <c r="PS86" s="106"/>
      <c r="PT86" s="106">
        <f>データ!JV11</f>
        <v>0</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31</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33</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6">
        <f>データ!JR12</f>
        <v>42.3</v>
      </c>
      <c r="NE87" s="106"/>
      <c r="NF87" s="106"/>
      <c r="NG87" s="106"/>
      <c r="NH87" s="106"/>
      <c r="NI87" s="106"/>
      <c r="NJ87" s="106"/>
      <c r="NK87" s="106"/>
      <c r="NL87" s="106"/>
      <c r="NM87" s="106"/>
      <c r="NN87" s="106"/>
      <c r="NO87" s="106"/>
      <c r="NP87" s="106"/>
      <c r="NQ87" s="106"/>
      <c r="NR87" s="106"/>
      <c r="NS87" s="106"/>
      <c r="NT87" s="106"/>
      <c r="NU87" s="106">
        <f>データ!JS12</f>
        <v>108</v>
      </c>
      <c r="NV87" s="106"/>
      <c r="NW87" s="106"/>
      <c r="NX87" s="106"/>
      <c r="NY87" s="106"/>
      <c r="NZ87" s="106"/>
      <c r="OA87" s="106"/>
      <c r="OB87" s="106"/>
      <c r="OC87" s="106"/>
      <c r="OD87" s="106"/>
      <c r="OE87" s="106"/>
      <c r="OF87" s="106"/>
      <c r="OG87" s="106"/>
      <c r="OH87" s="106"/>
      <c r="OI87" s="106"/>
      <c r="OJ87" s="106"/>
      <c r="OK87" s="106"/>
      <c r="OL87" s="106">
        <f>データ!JT12</f>
        <v>459.2</v>
      </c>
      <c r="OM87" s="106"/>
      <c r="ON87" s="106"/>
      <c r="OO87" s="106"/>
      <c r="OP87" s="106"/>
      <c r="OQ87" s="106"/>
      <c r="OR87" s="106"/>
      <c r="OS87" s="106"/>
      <c r="OT87" s="106"/>
      <c r="OU87" s="106"/>
      <c r="OV87" s="106"/>
      <c r="OW87" s="106"/>
      <c r="OX87" s="106"/>
      <c r="OY87" s="106"/>
      <c r="OZ87" s="106"/>
      <c r="PA87" s="106"/>
      <c r="PB87" s="106"/>
      <c r="PC87" s="106">
        <f>データ!JU12</f>
        <v>331.9</v>
      </c>
      <c r="PD87" s="106"/>
      <c r="PE87" s="106"/>
      <c r="PF87" s="106"/>
      <c r="PG87" s="106"/>
      <c r="PH87" s="106"/>
      <c r="PI87" s="106"/>
      <c r="PJ87" s="106"/>
      <c r="PK87" s="106"/>
      <c r="PL87" s="106"/>
      <c r="PM87" s="106"/>
      <c r="PN87" s="106"/>
      <c r="PO87" s="106"/>
      <c r="PP87" s="106"/>
      <c r="PQ87" s="106"/>
      <c r="PR87" s="106"/>
      <c r="PS87" s="106"/>
      <c r="PT87" s="106">
        <f>データ!JV12</f>
        <v>450.4</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39</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272</v>
      </c>
      <c r="VE100" s="121"/>
      <c r="VF100" s="121"/>
      <c r="VG100" s="121"/>
      <c r="VH100" s="121"/>
      <c r="VI100" s="121"/>
      <c r="VJ100" s="122"/>
    </row>
    <row r="101" spans="1:582" ht="13.5" customHeight="1" x14ac:dyDescent="0.15">
      <c r="A101" s="1"/>
      <c r="B101" s="30"/>
      <c r="C101" s="25"/>
      <c r="D101" s="25"/>
      <c r="E101" s="25"/>
      <c r="F101" s="25"/>
      <c r="G101" s="25"/>
      <c r="H101" s="103" t="s">
        <v>31</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31</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31</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31</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31</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33</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31</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31</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40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31</v>
      </c>
      <c r="MS117" s="104"/>
      <c r="MT117" s="104"/>
      <c r="MU117" s="104"/>
      <c r="MV117" s="104"/>
      <c r="MW117" s="104"/>
      <c r="MX117" s="104"/>
      <c r="MY117" s="104"/>
      <c r="MZ117" s="104"/>
      <c r="NA117" s="104"/>
      <c r="NB117" s="104"/>
      <c r="NC117" s="105"/>
      <c r="ND117" s="106">
        <f>データ!KL11</f>
        <v>100</v>
      </c>
      <c r="NE117" s="106"/>
      <c r="NF117" s="106"/>
      <c r="NG117" s="106"/>
      <c r="NH117" s="106"/>
      <c r="NI117" s="106"/>
      <c r="NJ117" s="106"/>
      <c r="NK117" s="106"/>
      <c r="NL117" s="106"/>
      <c r="NM117" s="106"/>
      <c r="NN117" s="106"/>
      <c r="NO117" s="106"/>
      <c r="NP117" s="106"/>
      <c r="NQ117" s="106"/>
      <c r="NR117" s="106"/>
      <c r="NS117" s="106"/>
      <c r="NT117" s="106"/>
      <c r="NU117" s="106">
        <f>データ!KM11</f>
        <v>100</v>
      </c>
      <c r="NV117" s="106"/>
      <c r="NW117" s="106"/>
      <c r="NX117" s="106"/>
      <c r="NY117" s="106"/>
      <c r="NZ117" s="106"/>
      <c r="OA117" s="106"/>
      <c r="OB117" s="106"/>
      <c r="OC117" s="106"/>
      <c r="OD117" s="106"/>
      <c r="OE117" s="106"/>
      <c r="OF117" s="106"/>
      <c r="OG117" s="106"/>
      <c r="OH117" s="106"/>
      <c r="OI117" s="106"/>
      <c r="OJ117" s="106"/>
      <c r="OK117" s="106"/>
      <c r="OL117" s="106">
        <f>データ!KN11</f>
        <v>100</v>
      </c>
      <c r="OM117" s="106"/>
      <c r="ON117" s="106"/>
      <c r="OO117" s="106"/>
      <c r="OP117" s="106"/>
      <c r="OQ117" s="106"/>
      <c r="OR117" s="106"/>
      <c r="OS117" s="106"/>
      <c r="OT117" s="106"/>
      <c r="OU117" s="106"/>
      <c r="OV117" s="106"/>
      <c r="OW117" s="106"/>
      <c r="OX117" s="106"/>
      <c r="OY117" s="106"/>
      <c r="OZ117" s="106"/>
      <c r="PA117" s="106"/>
      <c r="PB117" s="106"/>
      <c r="PC117" s="106">
        <f>データ!KO11</f>
        <v>100</v>
      </c>
      <c r="PD117" s="106"/>
      <c r="PE117" s="106"/>
      <c r="PF117" s="106"/>
      <c r="PG117" s="106"/>
      <c r="PH117" s="106"/>
      <c r="PI117" s="106"/>
      <c r="PJ117" s="106"/>
      <c r="PK117" s="106"/>
      <c r="PL117" s="106"/>
      <c r="PM117" s="106"/>
      <c r="PN117" s="106"/>
      <c r="PO117" s="106"/>
      <c r="PP117" s="106"/>
      <c r="PQ117" s="106"/>
      <c r="PR117" s="106"/>
      <c r="PS117" s="106"/>
      <c r="PT117" s="106">
        <f>データ!KP11</f>
        <v>100</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31</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33</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6">
        <f>データ!KL12</f>
        <v>95.8</v>
      </c>
      <c r="NE118" s="106"/>
      <c r="NF118" s="106"/>
      <c r="NG118" s="106"/>
      <c r="NH118" s="106"/>
      <c r="NI118" s="106"/>
      <c r="NJ118" s="106"/>
      <c r="NK118" s="106"/>
      <c r="NL118" s="106"/>
      <c r="NM118" s="106"/>
      <c r="NN118" s="106"/>
      <c r="NO118" s="106"/>
      <c r="NP118" s="106"/>
      <c r="NQ118" s="106"/>
      <c r="NR118" s="106"/>
      <c r="NS118" s="106"/>
      <c r="NT118" s="106"/>
      <c r="NU118" s="106">
        <f>データ!KM12</f>
        <v>92</v>
      </c>
      <c r="NV118" s="106"/>
      <c r="NW118" s="106"/>
      <c r="NX118" s="106"/>
      <c r="NY118" s="106"/>
      <c r="NZ118" s="106"/>
      <c r="OA118" s="106"/>
      <c r="OB118" s="106"/>
      <c r="OC118" s="106"/>
      <c r="OD118" s="106"/>
      <c r="OE118" s="106"/>
      <c r="OF118" s="106"/>
      <c r="OG118" s="106"/>
      <c r="OH118" s="106"/>
      <c r="OI118" s="106"/>
      <c r="OJ118" s="106"/>
      <c r="OK118" s="106"/>
      <c r="OL118" s="106">
        <f>データ!KN12</f>
        <v>95.4</v>
      </c>
      <c r="OM118" s="106"/>
      <c r="ON118" s="106"/>
      <c r="OO118" s="106"/>
      <c r="OP118" s="106"/>
      <c r="OQ118" s="106"/>
      <c r="OR118" s="106"/>
      <c r="OS118" s="106"/>
      <c r="OT118" s="106"/>
      <c r="OU118" s="106"/>
      <c r="OV118" s="106"/>
      <c r="OW118" s="106"/>
      <c r="OX118" s="106"/>
      <c r="OY118" s="106"/>
      <c r="OZ118" s="106"/>
      <c r="PA118" s="106"/>
      <c r="PB118" s="106"/>
      <c r="PC118" s="106">
        <f>データ!KO12</f>
        <v>95.1</v>
      </c>
      <c r="PD118" s="106"/>
      <c r="PE118" s="106"/>
      <c r="PF118" s="106"/>
      <c r="PG118" s="106"/>
      <c r="PH118" s="106"/>
      <c r="PI118" s="106"/>
      <c r="PJ118" s="106"/>
      <c r="PK118" s="106"/>
      <c r="PL118" s="106"/>
      <c r="PM118" s="106"/>
      <c r="PN118" s="106"/>
      <c r="PO118" s="106"/>
      <c r="PP118" s="106"/>
      <c r="PQ118" s="106"/>
      <c r="PR118" s="106"/>
      <c r="PS118" s="106"/>
      <c r="PT118" s="106">
        <f>データ!KP12</f>
        <v>96.5</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2" t="s">
        <v>41</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（最大出力合計1,500kW）</v>
      </c>
      <c r="D126" s="2" t="str">
        <f>データ!EX9</f>
        <v>（最大出力合計-kW）</v>
      </c>
      <c r="E126" s="2" t="str">
        <f>データ!GW9</f>
        <v>（最大出力合計-kW）</v>
      </c>
      <c r="F126" s="2" t="str">
        <f>データ!IV9</f>
        <v>（最大出力合計1,500kW）</v>
      </c>
      <c r="G126" s="2" t="str">
        <f>データ!KU9</f>
        <v>（最大出力合計-kW）</v>
      </c>
    </row>
  </sheetData>
  <sheetProtection algorithmName="SHA-512" hashValue="F/oRDBrY6JMfErS6/IjVU4fJkjXiB607lBHBccnnl7W8t7K5frCfnr3y3VcWzpuEk6GlFqjdN6i+VH/mjvdLcg==" saltValue="XxNXaca7lrGp1FeB6kiqm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15">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45</v>
      </c>
      <c r="MZ4" s="47"/>
      <c r="NA4" s="47"/>
      <c r="NB4" s="51"/>
      <c r="NC4" s="46" t="s">
        <v>46</v>
      </c>
      <c r="ND4" s="47"/>
      <c r="NE4" s="47"/>
      <c r="NF4" s="51"/>
      <c r="NG4" s="46" t="s">
        <v>83</v>
      </c>
      <c r="NH4" s="47"/>
      <c r="NI4" s="47"/>
      <c r="NJ4" s="51"/>
    </row>
    <row r="5" spans="1:374" x14ac:dyDescent="0.15">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54" x14ac:dyDescent="0.15">
      <c r="A6" s="42" t="s">
        <v>124</v>
      </c>
      <c r="B6" s="60" t="str">
        <f>B7</f>
        <v>2021</v>
      </c>
      <c r="C6" s="60" t="str">
        <f t="shared" ref="C6:AX6" si="6">C7</f>
        <v>064289</v>
      </c>
      <c r="D6" s="60" t="str">
        <f t="shared" si="6"/>
        <v>47</v>
      </c>
      <c r="E6" s="60" t="str">
        <f t="shared" si="6"/>
        <v>04</v>
      </c>
      <c r="F6" s="60" t="str">
        <f t="shared" si="6"/>
        <v>0</v>
      </c>
      <c r="G6" s="60" t="str">
        <f t="shared" si="6"/>
        <v>000</v>
      </c>
      <c r="H6" s="60" t="str">
        <f t="shared" si="6"/>
        <v>山形県　庄内町</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令和4年7月31日　庄内町営風力発電所</v>
      </c>
      <c r="S6" s="64" t="str">
        <f t="shared" si="6"/>
        <v>令和4年7月31日　庄内町営風力発電所</v>
      </c>
      <c r="T6" s="60" t="str">
        <f t="shared" si="6"/>
        <v>無</v>
      </c>
      <c r="U6" s="64" t="str">
        <f t="shared" si="6"/>
        <v>東北電力</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f t="shared" si="6"/>
        <v>2142</v>
      </c>
      <c r="AH6" s="62">
        <f t="shared" si="6"/>
        <v>1793</v>
      </c>
      <c r="AI6" s="62">
        <f t="shared" si="6"/>
        <v>2753</v>
      </c>
      <c r="AJ6" s="62">
        <f t="shared" si="6"/>
        <v>2340</v>
      </c>
      <c r="AK6" s="62">
        <f t="shared" si="6"/>
        <v>2365</v>
      </c>
      <c r="AL6" s="62" t="str">
        <f t="shared" si="6"/>
        <v>-</v>
      </c>
      <c r="AM6" s="62" t="str">
        <f t="shared" si="6"/>
        <v>-</v>
      </c>
      <c r="AN6" s="62" t="str">
        <f t="shared" si="6"/>
        <v>-</v>
      </c>
      <c r="AO6" s="62" t="str">
        <f t="shared" si="6"/>
        <v>-</v>
      </c>
      <c r="AP6" s="62" t="str">
        <f t="shared" si="6"/>
        <v>-</v>
      </c>
      <c r="AQ6" s="62">
        <f t="shared" si="6"/>
        <v>2142</v>
      </c>
      <c r="AR6" s="62">
        <f t="shared" si="6"/>
        <v>1793</v>
      </c>
      <c r="AS6" s="62">
        <f t="shared" si="6"/>
        <v>2753</v>
      </c>
      <c r="AT6" s="62">
        <f t="shared" si="6"/>
        <v>2340</v>
      </c>
      <c r="AU6" s="62">
        <f t="shared" si="6"/>
        <v>2365</v>
      </c>
      <c r="AV6" s="62" t="str">
        <f t="shared" si="6"/>
        <v>-</v>
      </c>
      <c r="AW6" s="62">
        <f t="shared" si="6"/>
        <v>45597</v>
      </c>
      <c r="AX6" s="62">
        <f t="shared" si="6"/>
        <v>45597</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125</v>
      </c>
      <c r="C7" s="70" t="s">
        <v>126</v>
      </c>
      <c r="D7" s="70" t="s">
        <v>127</v>
      </c>
      <c r="E7" s="70" t="s">
        <v>128</v>
      </c>
      <c r="F7" s="70" t="s">
        <v>129</v>
      </c>
      <c r="G7" s="70" t="s">
        <v>130</v>
      </c>
      <c r="H7" s="70" t="s">
        <v>131</v>
      </c>
      <c r="I7" s="70" t="s">
        <v>132</v>
      </c>
      <c r="J7" s="70" t="s">
        <v>133</v>
      </c>
      <c r="K7" s="70" t="s">
        <v>134</v>
      </c>
      <c r="L7" s="71" t="s">
        <v>135</v>
      </c>
      <c r="M7" s="72" t="s">
        <v>136</v>
      </c>
      <c r="N7" s="72" t="s">
        <v>136</v>
      </c>
      <c r="O7" s="73">
        <v>1</v>
      </c>
      <c r="P7" s="73" t="s">
        <v>136</v>
      </c>
      <c r="Q7" s="73" t="s">
        <v>136</v>
      </c>
      <c r="R7" s="74" t="s">
        <v>137</v>
      </c>
      <c r="S7" s="74" t="s">
        <v>137</v>
      </c>
      <c r="T7" s="75" t="s">
        <v>138</v>
      </c>
      <c r="U7" s="74" t="s">
        <v>139</v>
      </c>
      <c r="V7" s="71" t="s">
        <v>136</v>
      </c>
      <c r="W7" s="73" t="s">
        <v>136</v>
      </c>
      <c r="X7" s="73" t="s">
        <v>136</v>
      </c>
      <c r="Y7" s="73" t="s">
        <v>136</v>
      </c>
      <c r="Z7" s="73" t="s">
        <v>136</v>
      </c>
      <c r="AA7" s="73" t="s">
        <v>136</v>
      </c>
      <c r="AB7" s="73" t="s">
        <v>136</v>
      </c>
      <c r="AC7" s="73" t="s">
        <v>136</v>
      </c>
      <c r="AD7" s="73" t="s">
        <v>136</v>
      </c>
      <c r="AE7" s="73" t="s">
        <v>136</v>
      </c>
      <c r="AF7" s="73" t="s">
        <v>136</v>
      </c>
      <c r="AG7" s="73">
        <v>2142</v>
      </c>
      <c r="AH7" s="73">
        <v>1793</v>
      </c>
      <c r="AI7" s="73">
        <v>2753</v>
      </c>
      <c r="AJ7" s="73">
        <v>2340</v>
      </c>
      <c r="AK7" s="73">
        <v>2365</v>
      </c>
      <c r="AL7" s="73" t="s">
        <v>136</v>
      </c>
      <c r="AM7" s="73" t="s">
        <v>136</v>
      </c>
      <c r="AN7" s="73" t="s">
        <v>136</v>
      </c>
      <c r="AO7" s="73" t="s">
        <v>136</v>
      </c>
      <c r="AP7" s="73" t="s">
        <v>136</v>
      </c>
      <c r="AQ7" s="73">
        <v>2142</v>
      </c>
      <c r="AR7" s="73">
        <v>1793</v>
      </c>
      <c r="AS7" s="73">
        <v>2753</v>
      </c>
      <c r="AT7" s="73">
        <v>2340</v>
      </c>
      <c r="AU7" s="73">
        <v>2365</v>
      </c>
      <c r="AV7" s="73" t="s">
        <v>136</v>
      </c>
      <c r="AW7" s="73">
        <v>45597</v>
      </c>
      <c r="AX7" s="73">
        <v>45597</v>
      </c>
      <c r="AY7" s="76">
        <v>136.6</v>
      </c>
      <c r="AZ7" s="76">
        <v>61.4</v>
      </c>
      <c r="BA7" s="76">
        <v>151.80000000000001</v>
      </c>
      <c r="BB7" s="76">
        <v>147.9</v>
      </c>
      <c r="BC7" s="76">
        <v>118.6</v>
      </c>
      <c r="BD7" s="76">
        <v>121.3</v>
      </c>
      <c r="BE7" s="76">
        <v>123.2</v>
      </c>
      <c r="BF7" s="76">
        <v>134.69999999999999</v>
      </c>
      <c r="BG7" s="76">
        <v>141.80000000000001</v>
      </c>
      <c r="BH7" s="76">
        <v>138.19999999999999</v>
      </c>
      <c r="BI7" s="76">
        <v>100</v>
      </c>
      <c r="BJ7" s="76">
        <v>98.2</v>
      </c>
      <c r="BK7" s="76">
        <v>63.5</v>
      </c>
      <c r="BL7" s="76">
        <v>147.5</v>
      </c>
      <c r="BM7" s="76">
        <v>147.19999999999999</v>
      </c>
      <c r="BN7" s="76">
        <v>116.6</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23296.7</v>
      </c>
      <c r="CG7" s="76">
        <v>35231.4</v>
      </c>
      <c r="CH7" s="76">
        <v>21472.400000000001</v>
      </c>
      <c r="CI7" s="76">
        <v>16681.5</v>
      </c>
      <c r="CJ7" s="76">
        <v>20486.8</v>
      </c>
      <c r="CK7" s="76">
        <v>19199</v>
      </c>
      <c r="CL7" s="76">
        <v>19863.5</v>
      </c>
      <c r="CM7" s="76">
        <v>19066.3</v>
      </c>
      <c r="CN7" s="76">
        <v>18998.7</v>
      </c>
      <c r="CO7" s="76">
        <v>17544.5</v>
      </c>
      <c r="CP7" s="73">
        <v>17908</v>
      </c>
      <c r="CQ7" s="73">
        <v>-23896</v>
      </c>
      <c r="CR7" s="73">
        <v>30254</v>
      </c>
      <c r="CS7" s="73">
        <v>18539</v>
      </c>
      <c r="CT7" s="73">
        <v>8975</v>
      </c>
      <c r="CU7" s="73">
        <v>32739</v>
      </c>
      <c r="CV7" s="73">
        <v>34140</v>
      </c>
      <c r="CW7" s="73">
        <v>33434</v>
      </c>
      <c r="CX7" s="73">
        <v>36820</v>
      </c>
      <c r="CY7" s="73">
        <v>35532</v>
      </c>
      <c r="CZ7" s="73">
        <v>1500</v>
      </c>
      <c r="DA7" s="76">
        <v>16.3</v>
      </c>
      <c r="DB7" s="76">
        <v>13.6</v>
      </c>
      <c r="DC7" s="76">
        <v>20.9</v>
      </c>
      <c r="DD7" s="76">
        <v>17.8</v>
      </c>
      <c r="DE7" s="76">
        <v>18</v>
      </c>
      <c r="DF7" s="76">
        <v>32.700000000000003</v>
      </c>
      <c r="DG7" s="76">
        <v>32.6</v>
      </c>
      <c r="DH7" s="76">
        <v>31.3</v>
      </c>
      <c r="DI7" s="76">
        <v>31.8</v>
      </c>
      <c r="DJ7" s="76">
        <v>31.6</v>
      </c>
      <c r="DK7" s="76">
        <v>65.8</v>
      </c>
      <c r="DL7" s="76">
        <v>79.900000000000006</v>
      </c>
      <c r="DM7" s="76">
        <v>66.900000000000006</v>
      </c>
      <c r="DN7" s="76">
        <v>59.1</v>
      </c>
      <c r="DO7" s="76">
        <v>72.099999999999994</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100</v>
      </c>
      <c r="EP7" s="76">
        <v>100</v>
      </c>
      <c r="EQ7" s="76">
        <v>100</v>
      </c>
      <c r="ER7" s="76">
        <v>100</v>
      </c>
      <c r="ES7" s="76">
        <v>100</v>
      </c>
      <c r="ET7" s="76">
        <v>86.6</v>
      </c>
      <c r="EU7" s="76">
        <v>83.4</v>
      </c>
      <c r="EV7" s="76">
        <v>82.5</v>
      </c>
      <c r="EW7" s="76">
        <v>83.2</v>
      </c>
      <c r="EX7" s="76">
        <v>87.9</v>
      </c>
      <c r="EY7" s="73" t="s">
        <v>136</v>
      </c>
      <c r="EZ7" s="76" t="s">
        <v>136</v>
      </c>
      <c r="FA7" s="76" t="s">
        <v>136</v>
      </c>
      <c r="FB7" s="76" t="s">
        <v>136</v>
      </c>
      <c r="FC7" s="76" t="s">
        <v>136</v>
      </c>
      <c r="FD7" s="76" t="s">
        <v>136</v>
      </c>
      <c r="FE7" s="76">
        <v>57.7</v>
      </c>
      <c r="FF7" s="76">
        <v>57.6</v>
      </c>
      <c r="FG7" s="76">
        <v>60.4</v>
      </c>
      <c r="FH7" s="76">
        <v>54.1</v>
      </c>
      <c r="FI7" s="76">
        <v>58.1</v>
      </c>
      <c r="FJ7" s="76" t="s">
        <v>136</v>
      </c>
      <c r="FK7" s="76" t="s">
        <v>136</v>
      </c>
      <c r="FL7" s="76" t="s">
        <v>136</v>
      </c>
      <c r="FM7" s="76" t="s">
        <v>136</v>
      </c>
      <c r="FN7" s="76" t="s">
        <v>136</v>
      </c>
      <c r="FO7" s="76">
        <v>5.4</v>
      </c>
      <c r="FP7" s="76">
        <v>8.6999999999999993</v>
      </c>
      <c r="FQ7" s="76">
        <v>14.9</v>
      </c>
      <c r="FR7" s="76">
        <v>16.2</v>
      </c>
      <c r="FS7" s="76">
        <v>5.6</v>
      </c>
      <c r="FT7" s="76" t="s">
        <v>136</v>
      </c>
      <c r="FU7" s="76" t="s">
        <v>136</v>
      </c>
      <c r="FV7" s="76" t="s">
        <v>136</v>
      </c>
      <c r="FW7" s="76" t="s">
        <v>136</v>
      </c>
      <c r="FX7" s="76" t="s">
        <v>136</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t="s">
        <v>136</v>
      </c>
      <c r="GO7" s="76" t="s">
        <v>136</v>
      </c>
      <c r="GP7" s="76" t="s">
        <v>136</v>
      </c>
      <c r="GQ7" s="76" t="s">
        <v>136</v>
      </c>
      <c r="GR7" s="76" t="s">
        <v>136</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v>1500</v>
      </c>
      <c r="IX7" s="76">
        <v>16.3</v>
      </c>
      <c r="IY7" s="76">
        <v>13.6</v>
      </c>
      <c r="IZ7" s="76">
        <v>20.9</v>
      </c>
      <c r="JA7" s="76">
        <v>17.8</v>
      </c>
      <c r="JB7" s="76">
        <v>18</v>
      </c>
      <c r="JC7" s="76">
        <v>16.3</v>
      </c>
      <c r="JD7" s="76">
        <v>13.4</v>
      </c>
      <c r="JE7" s="76">
        <v>12.2</v>
      </c>
      <c r="JF7" s="76">
        <v>16.8</v>
      </c>
      <c r="JG7" s="76">
        <v>21.1</v>
      </c>
      <c r="JH7" s="76">
        <v>65.8</v>
      </c>
      <c r="JI7" s="76">
        <v>79.900000000000006</v>
      </c>
      <c r="JJ7" s="76">
        <v>66.900000000000006</v>
      </c>
      <c r="JK7" s="76">
        <v>59.1</v>
      </c>
      <c r="JL7" s="76">
        <v>72.099999999999994</v>
      </c>
      <c r="JM7" s="76">
        <v>34.200000000000003</v>
      </c>
      <c r="JN7" s="76">
        <v>46.6</v>
      </c>
      <c r="JO7" s="76">
        <v>30.5</v>
      </c>
      <c r="JP7" s="76">
        <v>24.4</v>
      </c>
      <c r="JQ7" s="76">
        <v>17.100000000000001</v>
      </c>
      <c r="JR7" s="76">
        <v>0</v>
      </c>
      <c r="JS7" s="76">
        <v>0</v>
      </c>
      <c r="JT7" s="76">
        <v>0</v>
      </c>
      <c r="JU7" s="76">
        <v>0</v>
      </c>
      <c r="JV7" s="76">
        <v>0</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v>100</v>
      </c>
      <c r="KM7" s="76">
        <v>100</v>
      </c>
      <c r="KN7" s="76">
        <v>100</v>
      </c>
      <c r="KO7" s="76">
        <v>100</v>
      </c>
      <c r="KP7" s="76">
        <v>100</v>
      </c>
      <c r="KQ7" s="76">
        <v>95.8</v>
      </c>
      <c r="KR7" s="76">
        <v>92</v>
      </c>
      <c r="KS7" s="76">
        <v>95.4</v>
      </c>
      <c r="KT7" s="76">
        <v>95.1</v>
      </c>
      <c r="KU7" s="76">
        <v>96.5</v>
      </c>
      <c r="KV7" s="73" t="s">
        <v>136</v>
      </c>
      <c r="KW7" s="76" t="s">
        <v>136</v>
      </c>
      <c r="KX7" s="76" t="s">
        <v>136</v>
      </c>
      <c r="KY7" s="76" t="s">
        <v>136</v>
      </c>
      <c r="KZ7" s="76" t="s">
        <v>136</v>
      </c>
      <c r="LA7" s="76" t="s">
        <v>136</v>
      </c>
      <c r="LB7" s="76">
        <v>14.9</v>
      </c>
      <c r="LC7" s="76">
        <v>15.3</v>
      </c>
      <c r="LD7" s="76">
        <v>14.9</v>
      </c>
      <c r="LE7" s="76">
        <v>14.9</v>
      </c>
      <c r="LF7" s="76">
        <v>14.3</v>
      </c>
      <c r="LG7" s="76" t="s">
        <v>136</v>
      </c>
      <c r="LH7" s="76" t="s">
        <v>136</v>
      </c>
      <c r="LI7" s="76" t="s">
        <v>136</v>
      </c>
      <c r="LJ7" s="76" t="s">
        <v>136</v>
      </c>
      <c r="LK7" s="76" t="s">
        <v>136</v>
      </c>
      <c r="LL7" s="76">
        <v>0.3</v>
      </c>
      <c r="LM7" s="76">
        <v>0.7</v>
      </c>
      <c r="LN7" s="76">
        <v>0.4</v>
      </c>
      <c r="LO7" s="76">
        <v>1.8</v>
      </c>
      <c r="LP7" s="76">
        <v>1.8</v>
      </c>
      <c r="LQ7" s="76" t="s">
        <v>136</v>
      </c>
      <c r="LR7" s="76" t="s">
        <v>136</v>
      </c>
      <c r="LS7" s="76" t="s">
        <v>136</v>
      </c>
      <c r="LT7" s="76" t="s">
        <v>136</v>
      </c>
      <c r="LU7" s="76" t="s">
        <v>136</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t="s">
        <v>136</v>
      </c>
      <c r="ML7" s="76" t="s">
        <v>136</v>
      </c>
      <c r="MM7" s="76" t="s">
        <v>136</v>
      </c>
      <c r="MN7" s="76" t="s">
        <v>136</v>
      </c>
      <c r="MO7" s="76" t="s">
        <v>136</v>
      </c>
      <c r="MP7" s="76">
        <v>98.2</v>
      </c>
      <c r="MQ7" s="76">
        <v>98.7</v>
      </c>
      <c r="MR7" s="76">
        <v>98.8</v>
      </c>
      <c r="MS7" s="76">
        <v>98.9</v>
      </c>
      <c r="MT7" s="76">
        <v>99.7</v>
      </c>
      <c r="MU7" s="76" t="s">
        <v>136</v>
      </c>
      <c r="MV7" s="76" t="s">
        <v>136</v>
      </c>
      <c r="MW7" s="76" t="s">
        <v>136</v>
      </c>
      <c r="MX7" s="76" t="s">
        <v>136</v>
      </c>
      <c r="MY7" s="76" t="s">
        <v>136</v>
      </c>
      <c r="MZ7" s="76" t="s">
        <v>136</v>
      </c>
      <c r="NA7" s="76" t="s">
        <v>136</v>
      </c>
      <c r="NB7" s="76" t="s">
        <v>136</v>
      </c>
      <c r="NC7" s="76">
        <v>1</v>
      </c>
      <c r="ND7" s="76">
        <v>1</v>
      </c>
      <c r="NE7" s="76">
        <v>1</v>
      </c>
      <c r="NF7" s="76">
        <v>1</v>
      </c>
      <c r="NG7" s="76" t="s">
        <v>136</v>
      </c>
      <c r="NH7" s="76" t="s">
        <v>136</v>
      </c>
      <c r="NI7" s="76" t="s">
        <v>136</v>
      </c>
      <c r="NJ7" s="76" t="s">
        <v>136</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140</v>
      </c>
      <c r="FB8" s="78"/>
      <c r="FC8" s="78"/>
      <c r="FD8" s="78"/>
      <c r="FE8" s="78"/>
      <c r="FF8" s="79"/>
      <c r="FG8" s="78"/>
      <c r="FH8" s="78"/>
      <c r="FI8" s="78" t="str">
        <f>FJ4</f>
        <v>修繕費比率（％）</v>
      </c>
      <c r="FJ8" s="78" t="b">
        <f>IF(SUM($M$6,$MU$7:$MX$7)=0,FALSE,TRUE)</f>
        <v>0</v>
      </c>
      <c r="FK8" s="80" t="s">
        <v>140</v>
      </c>
      <c r="FL8" s="78"/>
      <c r="FM8" s="78"/>
      <c r="FN8" s="78"/>
      <c r="FO8" s="78"/>
      <c r="FP8" s="78"/>
      <c r="FQ8" s="79"/>
      <c r="FR8" s="78"/>
      <c r="FS8" s="78" t="str">
        <f>FT4</f>
        <v>企業債残高対料金収入比率（％）</v>
      </c>
      <c r="FT8" s="78" t="b">
        <f>IF(SUM($M$6,$MU$7:$MX$7)=0,FALSE,TRUE)</f>
        <v>0</v>
      </c>
      <c r="FU8" s="80" t="s">
        <v>140</v>
      </c>
      <c r="FV8" s="78"/>
      <c r="FW8" s="78"/>
      <c r="FX8" s="78"/>
      <c r="FY8" s="78"/>
      <c r="FZ8" s="78"/>
      <c r="GA8" s="78"/>
      <c r="GB8" s="79"/>
      <c r="GC8" s="78" t="str">
        <f>GD4</f>
        <v>有形固定資産減価償却率（％）</v>
      </c>
      <c r="GD8" s="78" t="b">
        <f>IF(SUM($M$6,$MU$7:$MX$7)=0,FALSE,TRUE)</f>
        <v>0</v>
      </c>
      <c r="GE8" s="80" t="s">
        <v>140</v>
      </c>
      <c r="GF8" s="78"/>
      <c r="GG8" s="78"/>
      <c r="GH8" s="78"/>
      <c r="GI8" s="78"/>
      <c r="GJ8" s="78"/>
      <c r="GK8" s="78"/>
      <c r="GL8" s="78"/>
      <c r="GM8" s="78" t="str">
        <f>GN4</f>
        <v>FIT収入割合（％）</v>
      </c>
      <c r="GN8" s="78" t="b">
        <f>IF(SUM($M$6,$MU$7:$MX$7)=0,FALSE,TRUE)</f>
        <v>0</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1</v>
      </c>
      <c r="IY8" s="80" t="s">
        <v>140</v>
      </c>
      <c r="IZ8" s="78"/>
      <c r="JA8" s="78"/>
      <c r="JB8" s="78"/>
      <c r="JC8" s="78"/>
      <c r="JD8" s="79"/>
      <c r="JE8" s="78"/>
      <c r="JF8" s="78"/>
      <c r="JG8" s="78" t="str">
        <f>JH4</f>
        <v>修繕費比率（％）</v>
      </c>
      <c r="JH8" s="78" t="b">
        <f>IF(SUM($O$7,$NC$7:$NF$7)=0,FALSE,TRUE)</f>
        <v>1</v>
      </c>
      <c r="JI8" s="80" t="s">
        <v>140</v>
      </c>
      <c r="JJ8" s="78"/>
      <c r="JK8" s="78"/>
      <c r="JL8" s="78"/>
      <c r="JM8" s="78"/>
      <c r="JN8" s="78"/>
      <c r="JO8" s="79"/>
      <c r="JP8" s="78"/>
      <c r="JQ8" s="78" t="str">
        <f>JR4</f>
        <v>企業債残高対料金収入比率（％）</v>
      </c>
      <c r="JR8" s="78" t="b">
        <f>IF(SUM($O$7,$NC$7:$NF$7)=0,FALSE,TRUE)</f>
        <v>1</v>
      </c>
      <c r="JS8" s="80" t="s">
        <v>140</v>
      </c>
      <c r="JT8" s="78"/>
      <c r="JU8" s="78"/>
      <c r="JV8" s="78"/>
      <c r="JW8" s="78"/>
      <c r="JX8" s="78"/>
      <c r="JY8" s="78"/>
      <c r="JZ8" s="79"/>
      <c r="KA8" s="78" t="str">
        <f>KB4</f>
        <v>有形固定資産減価償却率（％）</v>
      </c>
      <c r="KB8" s="78" t="b">
        <f>IF(SUM($O$7,$NC$7:$NF$7)=0,FALSE,TRUE)</f>
        <v>1</v>
      </c>
      <c r="KC8" s="80" t="s">
        <v>140</v>
      </c>
      <c r="KD8" s="78"/>
      <c r="KE8" s="78"/>
      <c r="KF8" s="78"/>
      <c r="KG8" s="78"/>
      <c r="KH8" s="78"/>
      <c r="KI8" s="78"/>
      <c r="KJ8" s="78"/>
      <c r="KK8" s="78" t="str">
        <f>KL4</f>
        <v>FIT収入割合（％）</v>
      </c>
      <c r="KL8" s="78" t="b">
        <f>IF(SUM($O$7,$NC$7:$NF$7)=0,FALSE,TRUE)</f>
        <v>1</v>
      </c>
      <c r="KM8" s="80" t="s">
        <v>140</v>
      </c>
      <c r="KN8" s="78"/>
      <c r="KO8" s="78"/>
      <c r="KP8" s="78"/>
      <c r="KQ8" s="77"/>
      <c r="KR8" s="77"/>
      <c r="KS8" s="77"/>
      <c r="KT8" s="77"/>
      <c r="KU8" s="78" t="str">
        <f>KV5</f>
        <v>最大出力合計</v>
      </c>
      <c r="KV8" s="78" t="str">
        <f>KW4</f>
        <v>設備利用率（％）</v>
      </c>
      <c r="KW8" s="78" t="b">
        <f>IF(SUM($P$7,$NG$7:$NJ$7)=0,FALSE,TRUE)</f>
        <v>0</v>
      </c>
      <c r="KX8" s="80" t="s">
        <v>140</v>
      </c>
      <c r="KY8" s="78"/>
      <c r="KZ8" s="78"/>
      <c r="LA8" s="78"/>
      <c r="LB8" s="78"/>
      <c r="LC8" s="79"/>
      <c r="LD8" s="78"/>
      <c r="LE8" s="78"/>
      <c r="LF8" s="78" t="str">
        <f>LG4</f>
        <v>修繕費比率（％）</v>
      </c>
      <c r="LG8" s="78" t="b">
        <f>IF(SUM($P$7,$NG$7:$NJ$7)=0,FALSE,TRUE)</f>
        <v>0</v>
      </c>
      <c r="LH8" s="80" t="s">
        <v>140</v>
      </c>
      <c r="LI8" s="78"/>
      <c r="LJ8" s="78"/>
      <c r="LK8" s="78"/>
      <c r="LL8" s="78"/>
      <c r="LM8" s="78"/>
      <c r="LN8" s="79"/>
      <c r="LO8" s="78"/>
      <c r="LP8" s="78" t="str">
        <f>LQ4</f>
        <v>企業債残高対料金収入比率（％）</v>
      </c>
      <c r="LQ8" s="78" t="b">
        <f>IF(SUM($P$7,$NG$7:$NJ$7)=0,FALSE,TRUE)</f>
        <v>0</v>
      </c>
      <c r="LR8" s="80" t="s">
        <v>140</v>
      </c>
      <c r="LS8" s="78"/>
      <c r="LT8" s="78"/>
      <c r="LU8" s="78"/>
      <c r="LV8" s="78"/>
      <c r="LW8" s="78"/>
      <c r="LX8" s="78"/>
      <c r="LY8" s="79"/>
      <c r="LZ8" s="78" t="str">
        <f>MA4</f>
        <v>有形固定資産減価償却率（％）</v>
      </c>
      <c r="MA8" s="78" t="b">
        <f>IF(SUM($P$7,$NG$7:$NJ$7)=0,FALSE,TRUE)</f>
        <v>0</v>
      </c>
      <c r="MB8" s="80" t="s">
        <v>140</v>
      </c>
      <c r="MC8" s="78"/>
      <c r="MD8" s="78"/>
      <c r="ME8" s="78"/>
      <c r="MF8" s="78"/>
      <c r="MG8" s="78"/>
      <c r="MH8" s="78"/>
      <c r="MI8" s="78"/>
      <c r="MJ8" s="78" t="str">
        <f>MK4</f>
        <v>FIT収入割合（％）</v>
      </c>
      <c r="MK8" s="78" t="b">
        <f>IF(SUM($P$7,$NG$7:$NJ$7)=0,FALSE,TRUE)</f>
        <v>0</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（最大出力合計1,500kW）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（最大出力合計1,500kW）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136.6</v>
      </c>
      <c r="AZ11" s="88">
        <f>AZ7</f>
        <v>61.4</v>
      </c>
      <c r="BA11" s="88">
        <f>BA7</f>
        <v>151.80000000000001</v>
      </c>
      <c r="BB11" s="88">
        <f>BB7</f>
        <v>147.9</v>
      </c>
      <c r="BC11" s="88">
        <f>BC7</f>
        <v>118.6</v>
      </c>
      <c r="BD11" s="77"/>
      <c r="BE11" s="77"/>
      <c r="BF11" s="77"/>
      <c r="BG11" s="77"/>
      <c r="BH11" s="77"/>
      <c r="BI11" s="87" t="s">
        <v>148</v>
      </c>
      <c r="BJ11" s="88">
        <f>BJ7</f>
        <v>98.2</v>
      </c>
      <c r="BK11" s="88">
        <f>BK7</f>
        <v>63.5</v>
      </c>
      <c r="BL11" s="88">
        <f>BL7</f>
        <v>147.5</v>
      </c>
      <c r="BM11" s="88">
        <f>BM7</f>
        <v>147.19999999999999</v>
      </c>
      <c r="BN11" s="88">
        <f>BN7</f>
        <v>116.6</v>
      </c>
      <c r="BO11" s="77"/>
      <c r="BP11" s="77"/>
      <c r="BQ11" s="77"/>
      <c r="BR11" s="77"/>
      <c r="BS11" s="77"/>
      <c r="BT11" s="87" t="s">
        <v>148</v>
      </c>
      <c r="BU11" s="88" t="str">
        <f>BU7</f>
        <v>-</v>
      </c>
      <c r="BV11" s="88" t="str">
        <f>BV7</f>
        <v>-</v>
      </c>
      <c r="BW11" s="88" t="str">
        <f>BW7</f>
        <v>-</v>
      </c>
      <c r="BX11" s="88" t="str">
        <f>BX7</f>
        <v>-</v>
      </c>
      <c r="BY11" s="88" t="str">
        <f>BY7</f>
        <v>-</v>
      </c>
      <c r="BZ11" s="77"/>
      <c r="CA11" s="77"/>
      <c r="CB11" s="77"/>
      <c r="CC11" s="77"/>
      <c r="CD11" s="77"/>
      <c r="CE11" s="87" t="s">
        <v>149</v>
      </c>
      <c r="CF11" s="88">
        <f>CF7</f>
        <v>23296.7</v>
      </c>
      <c r="CG11" s="88">
        <f>CG7</f>
        <v>35231.4</v>
      </c>
      <c r="CH11" s="88">
        <f>CH7</f>
        <v>21472.400000000001</v>
      </c>
      <c r="CI11" s="88">
        <f>CI7</f>
        <v>16681.5</v>
      </c>
      <c r="CJ11" s="88">
        <f>CJ7</f>
        <v>20486.8</v>
      </c>
      <c r="CK11" s="77"/>
      <c r="CL11" s="77"/>
      <c r="CM11" s="77"/>
      <c r="CN11" s="77"/>
      <c r="CO11" s="87" t="s">
        <v>150</v>
      </c>
      <c r="CP11" s="89">
        <f>CP7</f>
        <v>17908</v>
      </c>
      <c r="CQ11" s="89">
        <f>CQ7</f>
        <v>-23896</v>
      </c>
      <c r="CR11" s="89">
        <f>CR7</f>
        <v>30254</v>
      </c>
      <c r="CS11" s="89">
        <f>CS7</f>
        <v>18539</v>
      </c>
      <c r="CT11" s="89">
        <f>CT7</f>
        <v>8975</v>
      </c>
      <c r="CU11" s="77"/>
      <c r="CV11" s="77"/>
      <c r="CW11" s="77"/>
      <c r="CX11" s="77"/>
      <c r="CY11" s="77"/>
      <c r="CZ11" s="87" t="s">
        <v>148</v>
      </c>
      <c r="DA11" s="88">
        <f>DA7</f>
        <v>16.3</v>
      </c>
      <c r="DB11" s="88">
        <f>DB7</f>
        <v>13.6</v>
      </c>
      <c r="DC11" s="88">
        <f>DC7</f>
        <v>20.9</v>
      </c>
      <c r="DD11" s="88">
        <f>DD7</f>
        <v>17.8</v>
      </c>
      <c r="DE11" s="88">
        <f>DE7</f>
        <v>18</v>
      </c>
      <c r="DF11" s="77"/>
      <c r="DG11" s="77"/>
      <c r="DH11" s="77"/>
      <c r="DI11" s="77"/>
      <c r="DJ11" s="87" t="s">
        <v>148</v>
      </c>
      <c r="DK11" s="88">
        <f>DK7</f>
        <v>65.8</v>
      </c>
      <c r="DL11" s="88">
        <f>DL7</f>
        <v>79.900000000000006</v>
      </c>
      <c r="DM11" s="88">
        <f>DM7</f>
        <v>66.900000000000006</v>
      </c>
      <c r="DN11" s="88">
        <f>DN7</f>
        <v>59.1</v>
      </c>
      <c r="DO11" s="88">
        <f>DO7</f>
        <v>72.099999999999994</v>
      </c>
      <c r="DP11" s="77"/>
      <c r="DQ11" s="77"/>
      <c r="DR11" s="77"/>
      <c r="DS11" s="77"/>
      <c r="DT11" s="87" t="s">
        <v>148</v>
      </c>
      <c r="DU11" s="88">
        <f>DU7</f>
        <v>0</v>
      </c>
      <c r="DV11" s="88">
        <f>DV7</f>
        <v>0</v>
      </c>
      <c r="DW11" s="88">
        <f>DW7</f>
        <v>0</v>
      </c>
      <c r="DX11" s="88">
        <f>DX7</f>
        <v>0</v>
      </c>
      <c r="DY11" s="88">
        <f>DY7</f>
        <v>0</v>
      </c>
      <c r="DZ11" s="77"/>
      <c r="EA11" s="77"/>
      <c r="EB11" s="77"/>
      <c r="EC11" s="77"/>
      <c r="ED11" s="87" t="s">
        <v>151</v>
      </c>
      <c r="EE11" s="88" t="str">
        <f>EE7</f>
        <v>-</v>
      </c>
      <c r="EF11" s="88" t="str">
        <f>EF7</f>
        <v>-</v>
      </c>
      <c r="EG11" s="88" t="str">
        <f>EG7</f>
        <v>-</v>
      </c>
      <c r="EH11" s="88" t="str">
        <f>EH7</f>
        <v>-</v>
      </c>
      <c r="EI11" s="88" t="str">
        <f>EI7</f>
        <v>-</v>
      </c>
      <c r="EJ11" s="77"/>
      <c r="EK11" s="77"/>
      <c r="EL11" s="77"/>
      <c r="EM11" s="77"/>
      <c r="EN11" s="87" t="s">
        <v>148</v>
      </c>
      <c r="EO11" s="88">
        <f>EO7</f>
        <v>100</v>
      </c>
      <c r="EP11" s="88">
        <f>EP7</f>
        <v>100</v>
      </c>
      <c r="EQ11" s="88">
        <f>EQ7</f>
        <v>100</v>
      </c>
      <c r="ER11" s="88">
        <f>ER7</f>
        <v>100</v>
      </c>
      <c r="ES11" s="88">
        <f>ES7</f>
        <v>100</v>
      </c>
      <c r="ET11" s="77"/>
      <c r="EU11" s="77"/>
      <c r="EV11" s="77"/>
      <c r="EW11" s="77"/>
      <c r="EX11" s="77"/>
      <c r="EY11" s="87" t="s">
        <v>148</v>
      </c>
      <c r="EZ11" s="88" t="str">
        <f>EZ7</f>
        <v>-</v>
      </c>
      <c r="FA11" s="88" t="str">
        <f>FA7</f>
        <v>-</v>
      </c>
      <c r="FB11" s="88" t="str">
        <f>FB7</f>
        <v>-</v>
      </c>
      <c r="FC11" s="88" t="str">
        <f>FC7</f>
        <v>-</v>
      </c>
      <c r="FD11" s="88" t="str">
        <f>FD7</f>
        <v>-</v>
      </c>
      <c r="FE11" s="77"/>
      <c r="FF11" s="77"/>
      <c r="FG11" s="77"/>
      <c r="FH11" s="77"/>
      <c r="FI11" s="87" t="s">
        <v>152</v>
      </c>
      <c r="FJ11" s="88" t="str">
        <f>FJ7</f>
        <v>-</v>
      </c>
      <c r="FK11" s="88" t="str">
        <f>FK7</f>
        <v>-</v>
      </c>
      <c r="FL11" s="88" t="str">
        <f>FL7</f>
        <v>-</v>
      </c>
      <c r="FM11" s="88" t="str">
        <f>FM7</f>
        <v>-</v>
      </c>
      <c r="FN11" s="88" t="str">
        <f>FN7</f>
        <v>-</v>
      </c>
      <c r="FO11" s="77"/>
      <c r="FP11" s="77"/>
      <c r="FQ11" s="77"/>
      <c r="FR11" s="77"/>
      <c r="FS11" s="87" t="s">
        <v>148</v>
      </c>
      <c r="FT11" s="88" t="str">
        <f>FT7</f>
        <v>-</v>
      </c>
      <c r="FU11" s="88" t="str">
        <f>FU7</f>
        <v>-</v>
      </c>
      <c r="FV11" s="88" t="str">
        <f>FV7</f>
        <v>-</v>
      </c>
      <c r="FW11" s="88" t="str">
        <f>FW7</f>
        <v>-</v>
      </c>
      <c r="FX11" s="88" t="str">
        <f>FX7</f>
        <v>-</v>
      </c>
      <c r="FY11" s="77"/>
      <c r="FZ11" s="77"/>
      <c r="GA11" s="77"/>
      <c r="GB11" s="77"/>
      <c r="GC11" s="87" t="s">
        <v>148</v>
      </c>
      <c r="GD11" s="88" t="str">
        <f>GD7</f>
        <v>-</v>
      </c>
      <c r="GE11" s="88" t="str">
        <f>GE7</f>
        <v>-</v>
      </c>
      <c r="GF11" s="88" t="str">
        <f>GF7</f>
        <v>-</v>
      </c>
      <c r="GG11" s="88" t="str">
        <f>GG7</f>
        <v>-</v>
      </c>
      <c r="GH11" s="88" t="str">
        <f>GH7</f>
        <v>-</v>
      </c>
      <c r="GI11" s="77"/>
      <c r="GJ11" s="77"/>
      <c r="GK11" s="77"/>
      <c r="GL11" s="77"/>
      <c r="GM11" s="87" t="s">
        <v>150</v>
      </c>
      <c r="GN11" s="88" t="str">
        <f>GN7</f>
        <v>-</v>
      </c>
      <c r="GO11" s="88" t="str">
        <f>GO7</f>
        <v>-</v>
      </c>
      <c r="GP11" s="88" t="str">
        <f>GP7</f>
        <v>-</v>
      </c>
      <c r="GQ11" s="88" t="str">
        <f>GQ7</f>
        <v>-</v>
      </c>
      <c r="GR11" s="88" t="str">
        <f>GR7</f>
        <v>-</v>
      </c>
      <c r="GS11" s="77"/>
      <c r="GT11" s="77"/>
      <c r="GU11" s="77"/>
      <c r="GV11" s="77"/>
      <c r="GW11" s="77"/>
      <c r="GX11" s="87" t="s">
        <v>153</v>
      </c>
      <c r="GY11" s="88" t="str">
        <f>GY7</f>
        <v>-</v>
      </c>
      <c r="GZ11" s="88" t="str">
        <f>GZ7</f>
        <v>-</v>
      </c>
      <c r="HA11" s="88" t="str">
        <f>HA7</f>
        <v>-</v>
      </c>
      <c r="HB11" s="88" t="str">
        <f>HB7</f>
        <v>-</v>
      </c>
      <c r="HC11" s="88" t="str">
        <f>HC7</f>
        <v>-</v>
      </c>
      <c r="HD11" s="77"/>
      <c r="HE11" s="77"/>
      <c r="HF11" s="77"/>
      <c r="HG11" s="77"/>
      <c r="HH11" s="87" t="s">
        <v>148</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148</v>
      </c>
      <c r="IX11" s="88">
        <f>IX7</f>
        <v>16.3</v>
      </c>
      <c r="IY11" s="88">
        <f>IY7</f>
        <v>13.6</v>
      </c>
      <c r="IZ11" s="88">
        <f>IZ7</f>
        <v>20.9</v>
      </c>
      <c r="JA11" s="88">
        <f>JA7</f>
        <v>17.8</v>
      </c>
      <c r="JB11" s="88">
        <f>JB7</f>
        <v>18</v>
      </c>
      <c r="JC11" s="77"/>
      <c r="JD11" s="77"/>
      <c r="JE11" s="77"/>
      <c r="JF11" s="77"/>
      <c r="JG11" s="87" t="s">
        <v>148</v>
      </c>
      <c r="JH11" s="88">
        <f>JH7</f>
        <v>65.8</v>
      </c>
      <c r="JI11" s="88">
        <f>JI7</f>
        <v>79.900000000000006</v>
      </c>
      <c r="JJ11" s="88">
        <f>JJ7</f>
        <v>66.900000000000006</v>
      </c>
      <c r="JK11" s="88">
        <f>JK7</f>
        <v>59.1</v>
      </c>
      <c r="JL11" s="88">
        <f>JL7</f>
        <v>72.099999999999994</v>
      </c>
      <c r="JM11" s="77"/>
      <c r="JN11" s="77"/>
      <c r="JO11" s="77"/>
      <c r="JP11" s="77"/>
      <c r="JQ11" s="87" t="s">
        <v>148</v>
      </c>
      <c r="JR11" s="88">
        <f>JR7</f>
        <v>0</v>
      </c>
      <c r="JS11" s="88">
        <f>JS7</f>
        <v>0</v>
      </c>
      <c r="JT11" s="88">
        <f>JT7</f>
        <v>0</v>
      </c>
      <c r="JU11" s="88">
        <f>JU7</f>
        <v>0</v>
      </c>
      <c r="JV11" s="88">
        <f>JV7</f>
        <v>0</v>
      </c>
      <c r="JW11" s="77"/>
      <c r="JX11" s="77"/>
      <c r="JY11" s="77"/>
      <c r="JZ11" s="77"/>
      <c r="KA11" s="87" t="s">
        <v>148</v>
      </c>
      <c r="KB11" s="88" t="str">
        <f>KB7</f>
        <v>-</v>
      </c>
      <c r="KC11" s="88" t="str">
        <f>KC7</f>
        <v>-</v>
      </c>
      <c r="KD11" s="88" t="str">
        <f>KD7</f>
        <v>-</v>
      </c>
      <c r="KE11" s="88" t="str">
        <f>KE7</f>
        <v>-</v>
      </c>
      <c r="KF11" s="88" t="str">
        <f>KF7</f>
        <v>-</v>
      </c>
      <c r="KG11" s="77"/>
      <c r="KH11" s="77"/>
      <c r="KI11" s="77"/>
      <c r="KJ11" s="77"/>
      <c r="KK11" s="87" t="s">
        <v>148</v>
      </c>
      <c r="KL11" s="88">
        <f>KL7</f>
        <v>100</v>
      </c>
      <c r="KM11" s="88">
        <f>KM7</f>
        <v>100</v>
      </c>
      <c r="KN11" s="88">
        <f>KN7</f>
        <v>100</v>
      </c>
      <c r="KO11" s="88">
        <f>KO7</f>
        <v>100</v>
      </c>
      <c r="KP11" s="88">
        <f>KP7</f>
        <v>100</v>
      </c>
      <c r="KQ11" s="77"/>
      <c r="KR11" s="77"/>
      <c r="KS11" s="77"/>
      <c r="KT11" s="77"/>
      <c r="KU11" s="77"/>
      <c r="KV11" s="87" t="s">
        <v>154</v>
      </c>
      <c r="KW11" s="88" t="str">
        <f>KW7</f>
        <v>-</v>
      </c>
      <c r="KX11" s="88" t="str">
        <f>KX7</f>
        <v>-</v>
      </c>
      <c r="KY11" s="88" t="str">
        <f>KY7</f>
        <v>-</v>
      </c>
      <c r="KZ11" s="88" t="str">
        <f>KZ7</f>
        <v>-</v>
      </c>
      <c r="LA11" s="88" t="str">
        <f>LA7</f>
        <v>-</v>
      </c>
      <c r="LB11" s="77"/>
      <c r="LC11" s="77"/>
      <c r="LD11" s="77"/>
      <c r="LE11" s="77"/>
      <c r="LF11" s="87" t="s">
        <v>148</v>
      </c>
      <c r="LG11" s="88" t="str">
        <f>LG7</f>
        <v>-</v>
      </c>
      <c r="LH11" s="88" t="str">
        <f>LH7</f>
        <v>-</v>
      </c>
      <c r="LI11" s="88" t="str">
        <f>LI7</f>
        <v>-</v>
      </c>
      <c r="LJ11" s="88" t="str">
        <f>LJ7</f>
        <v>-</v>
      </c>
      <c r="LK11" s="88" t="str">
        <f>LK7</f>
        <v>-</v>
      </c>
      <c r="LL11" s="77"/>
      <c r="LM11" s="77"/>
      <c r="LN11" s="77"/>
      <c r="LO11" s="77"/>
      <c r="LP11" s="87" t="s">
        <v>148</v>
      </c>
      <c r="LQ11" s="88" t="str">
        <f>LQ7</f>
        <v>-</v>
      </c>
      <c r="LR11" s="88" t="str">
        <f>LR7</f>
        <v>-</v>
      </c>
      <c r="LS11" s="88" t="str">
        <f>LS7</f>
        <v>-</v>
      </c>
      <c r="LT11" s="88" t="str">
        <f>LT7</f>
        <v>-</v>
      </c>
      <c r="LU11" s="88" t="str">
        <f>LU7</f>
        <v>-</v>
      </c>
      <c r="LV11" s="77"/>
      <c r="LW11" s="77"/>
      <c r="LX11" s="77"/>
      <c r="LY11" s="77"/>
      <c r="LZ11" s="87" t="s">
        <v>148</v>
      </c>
      <c r="MA11" s="88" t="str">
        <f>MA7</f>
        <v>-</v>
      </c>
      <c r="MB11" s="88" t="str">
        <f>MB7</f>
        <v>-</v>
      </c>
      <c r="MC11" s="88" t="str">
        <f>MC7</f>
        <v>-</v>
      </c>
      <c r="MD11" s="88" t="str">
        <f>MD7</f>
        <v>-</v>
      </c>
      <c r="ME11" s="88" t="str">
        <f>ME7</f>
        <v>-</v>
      </c>
      <c r="MF11" s="77"/>
      <c r="MG11" s="77"/>
      <c r="MH11" s="77"/>
      <c r="MI11" s="77"/>
      <c r="MJ11" s="87" t="s">
        <v>148</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121.3</v>
      </c>
      <c r="AZ12" s="88">
        <f>BE7</f>
        <v>123.2</v>
      </c>
      <c r="BA12" s="88">
        <f>BF7</f>
        <v>134.69999999999999</v>
      </c>
      <c r="BB12" s="88">
        <f>BG7</f>
        <v>141.80000000000001</v>
      </c>
      <c r="BC12" s="88">
        <f>BH7</f>
        <v>138.19999999999999</v>
      </c>
      <c r="BD12" s="77"/>
      <c r="BE12" s="77"/>
      <c r="BF12" s="77"/>
      <c r="BG12" s="77"/>
      <c r="BH12" s="77"/>
      <c r="BI12" s="87" t="s">
        <v>156</v>
      </c>
      <c r="BJ12" s="88">
        <f>BO7</f>
        <v>247.9</v>
      </c>
      <c r="BK12" s="88">
        <f>BP7</f>
        <v>240.1</v>
      </c>
      <c r="BL12" s="88">
        <f>BQ7</f>
        <v>253.6</v>
      </c>
      <c r="BM12" s="88">
        <f>BR7</f>
        <v>238</v>
      </c>
      <c r="BN12" s="88">
        <f>BS7</f>
        <v>227.5</v>
      </c>
      <c r="BO12" s="77"/>
      <c r="BP12" s="77"/>
      <c r="BQ12" s="77"/>
      <c r="BR12" s="77"/>
      <c r="BS12" s="77"/>
      <c r="BT12" s="87" t="s">
        <v>155</v>
      </c>
      <c r="BU12" s="88" t="str">
        <f>BZ7</f>
        <v>-</v>
      </c>
      <c r="BV12" s="88" t="str">
        <f>CA7</f>
        <v>-</v>
      </c>
      <c r="BW12" s="88" t="str">
        <f>CB7</f>
        <v>-</v>
      </c>
      <c r="BX12" s="88" t="str">
        <f>CC7</f>
        <v>-</v>
      </c>
      <c r="BY12" s="88" t="str">
        <f>CD7</f>
        <v>-</v>
      </c>
      <c r="BZ12" s="77"/>
      <c r="CA12" s="77"/>
      <c r="CB12" s="77"/>
      <c r="CC12" s="77"/>
      <c r="CD12" s="77"/>
      <c r="CE12" s="87" t="s">
        <v>155</v>
      </c>
      <c r="CF12" s="88">
        <f>CK7</f>
        <v>19199</v>
      </c>
      <c r="CG12" s="88">
        <f>CL7</f>
        <v>19863.5</v>
      </c>
      <c r="CH12" s="88">
        <f>CM7</f>
        <v>19066.3</v>
      </c>
      <c r="CI12" s="88">
        <f>CN7</f>
        <v>18998.7</v>
      </c>
      <c r="CJ12" s="88">
        <f>CO7</f>
        <v>17544.5</v>
      </c>
      <c r="CK12" s="77"/>
      <c r="CL12" s="77"/>
      <c r="CM12" s="77"/>
      <c r="CN12" s="77"/>
      <c r="CO12" s="87" t="s">
        <v>155</v>
      </c>
      <c r="CP12" s="89">
        <f>CU7</f>
        <v>32739</v>
      </c>
      <c r="CQ12" s="89">
        <f>CV7</f>
        <v>34140</v>
      </c>
      <c r="CR12" s="89">
        <f>CW7</f>
        <v>33434</v>
      </c>
      <c r="CS12" s="89">
        <f>CX7</f>
        <v>36820</v>
      </c>
      <c r="CT12" s="89">
        <f>CY7</f>
        <v>35532</v>
      </c>
      <c r="CU12" s="77"/>
      <c r="CV12" s="77"/>
      <c r="CW12" s="77"/>
      <c r="CX12" s="77"/>
      <c r="CY12" s="77"/>
      <c r="CZ12" s="87" t="s">
        <v>155</v>
      </c>
      <c r="DA12" s="88">
        <f>DF7</f>
        <v>32.700000000000003</v>
      </c>
      <c r="DB12" s="88">
        <f>DG7</f>
        <v>32.6</v>
      </c>
      <c r="DC12" s="88">
        <f>DH7</f>
        <v>31.3</v>
      </c>
      <c r="DD12" s="88">
        <f>DI7</f>
        <v>31.8</v>
      </c>
      <c r="DE12" s="88">
        <f>DJ7</f>
        <v>31.6</v>
      </c>
      <c r="DF12" s="77"/>
      <c r="DG12" s="77"/>
      <c r="DH12" s="77"/>
      <c r="DI12" s="77"/>
      <c r="DJ12" s="87" t="s">
        <v>155</v>
      </c>
      <c r="DK12" s="88">
        <f>DP7</f>
        <v>5.3</v>
      </c>
      <c r="DL12" s="88">
        <f>DQ7</f>
        <v>7.3</v>
      </c>
      <c r="DM12" s="88">
        <f>DR7</f>
        <v>5.4</v>
      </c>
      <c r="DN12" s="88">
        <f>DS7</f>
        <v>6.4</v>
      </c>
      <c r="DO12" s="88">
        <f>DT7</f>
        <v>5</v>
      </c>
      <c r="DP12" s="77"/>
      <c r="DQ12" s="77"/>
      <c r="DR12" s="77"/>
      <c r="DS12" s="77"/>
      <c r="DT12" s="87" t="s">
        <v>155</v>
      </c>
      <c r="DU12" s="88">
        <f>DZ7</f>
        <v>159.80000000000001</v>
      </c>
      <c r="DV12" s="88">
        <f>EA7</f>
        <v>160.4</v>
      </c>
      <c r="DW12" s="88">
        <f>EB7</f>
        <v>175.4</v>
      </c>
      <c r="DX12" s="88">
        <f>EC7</f>
        <v>166.4</v>
      </c>
      <c r="DY12" s="88">
        <f>ED7</f>
        <v>201.7</v>
      </c>
      <c r="DZ12" s="77"/>
      <c r="EA12" s="77"/>
      <c r="EB12" s="77"/>
      <c r="EC12" s="77"/>
      <c r="ED12" s="87" t="s">
        <v>155</v>
      </c>
      <c r="EE12" s="88" t="str">
        <f>EJ7</f>
        <v>-</v>
      </c>
      <c r="EF12" s="88" t="str">
        <f>EK7</f>
        <v>-</v>
      </c>
      <c r="EG12" s="88" t="str">
        <f>EL7</f>
        <v>-</v>
      </c>
      <c r="EH12" s="88" t="str">
        <f>EM7</f>
        <v>-</v>
      </c>
      <c r="EI12" s="88" t="str">
        <f>EN7</f>
        <v>-</v>
      </c>
      <c r="EJ12" s="77"/>
      <c r="EK12" s="77"/>
      <c r="EL12" s="77"/>
      <c r="EM12" s="77"/>
      <c r="EN12" s="87" t="s">
        <v>157</v>
      </c>
      <c r="EO12" s="88">
        <f>ET7</f>
        <v>86.6</v>
      </c>
      <c r="EP12" s="88">
        <f>EU7</f>
        <v>83.4</v>
      </c>
      <c r="EQ12" s="88">
        <f>EV7</f>
        <v>82.5</v>
      </c>
      <c r="ER12" s="88">
        <f>EW7</f>
        <v>83.2</v>
      </c>
      <c r="ES12" s="88">
        <f>EX7</f>
        <v>87.9</v>
      </c>
      <c r="ET12" s="77"/>
      <c r="EU12" s="77"/>
      <c r="EV12" s="77"/>
      <c r="EW12" s="77"/>
      <c r="EX12" s="77"/>
      <c r="EY12" s="87" t="s">
        <v>155</v>
      </c>
      <c r="EZ12" s="88" t="str">
        <f>IF($EZ$8,FE7,"-")</f>
        <v>-</v>
      </c>
      <c r="FA12" s="88" t="str">
        <f>IF($EZ$8,FF7,"-")</f>
        <v>-</v>
      </c>
      <c r="FB12" s="88" t="str">
        <f>IF($EZ$8,FG7,"-")</f>
        <v>-</v>
      </c>
      <c r="FC12" s="88" t="str">
        <f>IF($EZ$8,FH7,"-")</f>
        <v>-</v>
      </c>
      <c r="FD12" s="88" t="str">
        <f>IF($EZ$8,FI7,"-")</f>
        <v>-</v>
      </c>
      <c r="FE12" s="77"/>
      <c r="FF12" s="77"/>
      <c r="FG12" s="77"/>
      <c r="FH12" s="77"/>
      <c r="FI12" s="87" t="s">
        <v>155</v>
      </c>
      <c r="FJ12" s="88" t="str">
        <f>IF($FJ$8,FO7,"-")</f>
        <v>-</v>
      </c>
      <c r="FK12" s="88" t="str">
        <f>IF($FJ$8,FP7,"-")</f>
        <v>-</v>
      </c>
      <c r="FL12" s="88" t="str">
        <f>IF($FJ$8,FQ7,"-")</f>
        <v>-</v>
      </c>
      <c r="FM12" s="88" t="str">
        <f>IF($FJ$8,FR7,"-")</f>
        <v>-</v>
      </c>
      <c r="FN12" s="88" t="str">
        <f>IF($FJ$8,FS7,"-")</f>
        <v>-</v>
      </c>
      <c r="FO12" s="77"/>
      <c r="FP12" s="77"/>
      <c r="FQ12" s="77"/>
      <c r="FR12" s="77"/>
      <c r="FS12" s="87" t="s">
        <v>155</v>
      </c>
      <c r="FT12" s="88" t="str">
        <f>IF($FT$8,FY7,"-")</f>
        <v>-</v>
      </c>
      <c r="FU12" s="88" t="str">
        <f>IF($FT$8,FZ7,"-")</f>
        <v>-</v>
      </c>
      <c r="FV12" s="88" t="str">
        <f>IF($FT$8,GA7,"-")</f>
        <v>-</v>
      </c>
      <c r="FW12" s="88" t="str">
        <f>IF($FT$8,GB7,"-")</f>
        <v>-</v>
      </c>
      <c r="FX12" s="88" t="str">
        <f>IF($FT$8,GC7,"-")</f>
        <v>-</v>
      </c>
      <c r="FY12" s="77"/>
      <c r="FZ12" s="77"/>
      <c r="GA12" s="77"/>
      <c r="GB12" s="77"/>
      <c r="GC12" s="87" t="s">
        <v>155</v>
      </c>
      <c r="GD12" s="88" t="str">
        <f>IF($GD$8,GI7,"-")</f>
        <v>-</v>
      </c>
      <c r="GE12" s="88" t="str">
        <f>IF($GD$8,GJ7,"-")</f>
        <v>-</v>
      </c>
      <c r="GF12" s="88" t="str">
        <f>IF($GD$8,GK7,"-")</f>
        <v>-</v>
      </c>
      <c r="GG12" s="88" t="str">
        <f>IF($GD$8,GL7,"-")</f>
        <v>-</v>
      </c>
      <c r="GH12" s="88" t="str">
        <f>IF($GD$8,GM7,"-")</f>
        <v>-</v>
      </c>
      <c r="GI12" s="77"/>
      <c r="GJ12" s="77"/>
      <c r="GK12" s="77"/>
      <c r="GL12" s="77"/>
      <c r="GM12" s="87" t="s">
        <v>155</v>
      </c>
      <c r="GN12" s="88" t="str">
        <f>IF($GN$8,GS7,"-")</f>
        <v>-</v>
      </c>
      <c r="GO12" s="88" t="str">
        <f>IF($GN$8,GT7,"-")</f>
        <v>-</v>
      </c>
      <c r="GP12" s="88" t="str">
        <f>IF($GN$8,GU7,"-")</f>
        <v>-</v>
      </c>
      <c r="GQ12" s="88" t="str">
        <f>IF($GN$8,GV7,"-")</f>
        <v>-</v>
      </c>
      <c r="GR12" s="88" t="str">
        <f>IF($GN$8,GW7,"-")</f>
        <v>-</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155</v>
      </c>
      <c r="HI12" s="88" t="str">
        <f>IF($HI$8,HN7,"-")</f>
        <v>-</v>
      </c>
      <c r="HJ12" s="88" t="str">
        <f>IF($HI$8,HO7,"-")</f>
        <v>-</v>
      </c>
      <c r="HK12" s="88" t="str">
        <f>IF($HI$8,HP7,"-")</f>
        <v>-</v>
      </c>
      <c r="HL12" s="88" t="str">
        <f>IF($HI$8,HQ7,"-")</f>
        <v>-</v>
      </c>
      <c r="HM12" s="88" t="str">
        <f>IF($HI$8,HR7,"-")</f>
        <v>-</v>
      </c>
      <c r="HN12" s="77"/>
      <c r="HO12" s="77"/>
      <c r="HP12" s="77"/>
      <c r="HQ12" s="77"/>
      <c r="HR12" s="87" t="s">
        <v>155</v>
      </c>
      <c r="HS12" s="88" t="str">
        <f>IF($HS$8,HX7,"-")</f>
        <v>-</v>
      </c>
      <c r="HT12" s="88" t="str">
        <f>IF($HS$8,HY7,"-")</f>
        <v>-</v>
      </c>
      <c r="HU12" s="88" t="str">
        <f>IF($HS$8,HZ7,"-")</f>
        <v>-</v>
      </c>
      <c r="HV12" s="88" t="str">
        <f>IF($HS$8,IA7,"-")</f>
        <v>-</v>
      </c>
      <c r="HW12" s="88" t="str">
        <f>IF($HS$8,IB7,"-")</f>
        <v>-</v>
      </c>
      <c r="HX12" s="77"/>
      <c r="HY12" s="77"/>
      <c r="HZ12" s="77"/>
      <c r="IA12" s="77"/>
      <c r="IB12" s="87" t="s">
        <v>155</v>
      </c>
      <c r="IC12" s="88" t="str">
        <f>IF($IC$8,IH7,"-")</f>
        <v>-</v>
      </c>
      <c r="ID12" s="88" t="str">
        <f>IF($IC$8,II7,"-")</f>
        <v>-</v>
      </c>
      <c r="IE12" s="88" t="str">
        <f>IF($IC$8,IJ7,"-")</f>
        <v>-</v>
      </c>
      <c r="IF12" s="88" t="str">
        <f>IF($IC$8,IK7,"-")</f>
        <v>-</v>
      </c>
      <c r="IG12" s="88" t="str">
        <f>IF($IC$8,IL7,"-")</f>
        <v>-</v>
      </c>
      <c r="IH12" s="77"/>
      <c r="II12" s="77"/>
      <c r="IJ12" s="77"/>
      <c r="IK12" s="77"/>
      <c r="IL12" s="87" t="s">
        <v>155</v>
      </c>
      <c r="IM12" s="88" t="str">
        <f>IF($IM$8,IR7,"-")</f>
        <v>-</v>
      </c>
      <c r="IN12" s="88" t="str">
        <f>IF($IM$8,IS7,"-")</f>
        <v>-</v>
      </c>
      <c r="IO12" s="88" t="str">
        <f>IF($IM$8,IT7,"-")</f>
        <v>-</v>
      </c>
      <c r="IP12" s="88" t="str">
        <f>IF($IM$8,IU7,"-")</f>
        <v>-</v>
      </c>
      <c r="IQ12" s="88" t="str">
        <f>IF($IM$8,IV7,"-")</f>
        <v>-</v>
      </c>
      <c r="IR12" s="77"/>
      <c r="IS12" s="77"/>
      <c r="IT12" s="77"/>
      <c r="IU12" s="77"/>
      <c r="IV12" s="77"/>
      <c r="IW12" s="87" t="s">
        <v>155</v>
      </c>
      <c r="IX12" s="88">
        <f>IF($IX$8,JC7,"-")</f>
        <v>16.3</v>
      </c>
      <c r="IY12" s="88">
        <f>IF($IX$8,JD7,"-")</f>
        <v>13.4</v>
      </c>
      <c r="IZ12" s="88">
        <f>IF($IX$8,JE7,"-")</f>
        <v>12.2</v>
      </c>
      <c r="JA12" s="88">
        <f>IF($IX$8,JF7,"-")</f>
        <v>16.8</v>
      </c>
      <c r="JB12" s="88">
        <f>IF($IX$8,JG7,"-")</f>
        <v>21.1</v>
      </c>
      <c r="JC12" s="77"/>
      <c r="JD12" s="77"/>
      <c r="JE12" s="77"/>
      <c r="JF12" s="77"/>
      <c r="JG12" s="87" t="s">
        <v>155</v>
      </c>
      <c r="JH12" s="88">
        <f>IF($JH$8,JM7,"-")</f>
        <v>34.200000000000003</v>
      </c>
      <c r="JI12" s="88">
        <f>IF($JH$8,JN7,"-")</f>
        <v>46.6</v>
      </c>
      <c r="JJ12" s="88">
        <f>IF($JH$8,JO7,"-")</f>
        <v>30.5</v>
      </c>
      <c r="JK12" s="88">
        <f>IF($JH$8,JP7,"-")</f>
        <v>24.4</v>
      </c>
      <c r="JL12" s="88">
        <f>IF($JH$8,JQ7,"-")</f>
        <v>17.100000000000001</v>
      </c>
      <c r="JM12" s="77"/>
      <c r="JN12" s="77"/>
      <c r="JO12" s="77"/>
      <c r="JP12" s="77"/>
      <c r="JQ12" s="87" t="s">
        <v>155</v>
      </c>
      <c r="JR12" s="88">
        <f>IF($JR$8,JW7,"-")</f>
        <v>42.3</v>
      </c>
      <c r="JS12" s="88">
        <f>IF($JR$8,JX7,"-")</f>
        <v>108</v>
      </c>
      <c r="JT12" s="88">
        <f>IF($JR$8,JY7,"-")</f>
        <v>459.2</v>
      </c>
      <c r="JU12" s="88">
        <f>IF($JR$8,JZ7,"-")</f>
        <v>331.9</v>
      </c>
      <c r="JV12" s="88">
        <f>IF($JR$8,KA7,"-")</f>
        <v>450.4</v>
      </c>
      <c r="JW12" s="77"/>
      <c r="JX12" s="77"/>
      <c r="JY12" s="77"/>
      <c r="JZ12" s="77"/>
      <c r="KA12" s="87" t="s">
        <v>155</v>
      </c>
      <c r="KB12" s="88" t="str">
        <f>IF($KB$8,KG7,"-")</f>
        <v>-</v>
      </c>
      <c r="KC12" s="88" t="str">
        <f>IF($KB$8,KH7,"-")</f>
        <v>-</v>
      </c>
      <c r="KD12" s="88" t="str">
        <f>IF($KB$8,KI7,"-")</f>
        <v>-</v>
      </c>
      <c r="KE12" s="88" t="str">
        <f>IF($KB$8,KJ7,"-")</f>
        <v>-</v>
      </c>
      <c r="KF12" s="88" t="str">
        <f>IF($KB$8,KK7,"-")</f>
        <v>-</v>
      </c>
      <c r="KG12" s="77"/>
      <c r="KH12" s="77"/>
      <c r="KI12" s="77"/>
      <c r="KJ12" s="77"/>
      <c r="KK12" s="87" t="s">
        <v>155</v>
      </c>
      <c r="KL12" s="88">
        <f>IF($KL$8,KQ7,"-")</f>
        <v>95.8</v>
      </c>
      <c r="KM12" s="88">
        <f>IF($KL$8,KR7,"-")</f>
        <v>92</v>
      </c>
      <c r="KN12" s="88">
        <f>IF($KL$8,KS7,"-")</f>
        <v>95.4</v>
      </c>
      <c r="KO12" s="88">
        <f>IF($KL$8,KT7,"-")</f>
        <v>95.1</v>
      </c>
      <c r="KP12" s="88">
        <f>IF($KL$8,KU7,"-")</f>
        <v>96.5</v>
      </c>
      <c r="KQ12" s="77"/>
      <c r="KR12" s="77"/>
      <c r="KS12" s="77"/>
      <c r="KT12" s="77"/>
      <c r="KU12" s="77"/>
      <c r="KV12" s="87" t="s">
        <v>155</v>
      </c>
      <c r="KW12" s="88" t="str">
        <f>IF($KW$8,LB7,"-")</f>
        <v>-</v>
      </c>
      <c r="KX12" s="88" t="str">
        <f>IF($KW$8,LC7,"-")</f>
        <v>-</v>
      </c>
      <c r="KY12" s="88" t="str">
        <f>IF($KW$8,LD7,"-")</f>
        <v>-</v>
      </c>
      <c r="KZ12" s="88" t="str">
        <f>IF($KW$8,LE7,"-")</f>
        <v>-</v>
      </c>
      <c r="LA12" s="88" t="str">
        <f>IF($KW$8,LF7,"-")</f>
        <v>-</v>
      </c>
      <c r="LB12" s="77"/>
      <c r="LC12" s="77"/>
      <c r="LD12" s="77"/>
      <c r="LE12" s="77"/>
      <c r="LF12" s="87" t="s">
        <v>155</v>
      </c>
      <c r="LG12" s="88" t="str">
        <f>IF($LG$8,LL7,"-")</f>
        <v>-</v>
      </c>
      <c r="LH12" s="88" t="str">
        <f>IF($LG$8,LM7,"-")</f>
        <v>-</v>
      </c>
      <c r="LI12" s="88" t="str">
        <f>IF($LG$8,LN7,"-")</f>
        <v>-</v>
      </c>
      <c r="LJ12" s="88" t="str">
        <f>IF($LG$8,LO7,"-")</f>
        <v>-</v>
      </c>
      <c r="LK12" s="88" t="str">
        <f>IF($LG$8,LP7,"-")</f>
        <v>-</v>
      </c>
      <c r="LL12" s="77"/>
      <c r="LM12" s="77"/>
      <c r="LN12" s="77"/>
      <c r="LO12" s="77"/>
      <c r="LP12" s="87" t="s">
        <v>155</v>
      </c>
      <c r="LQ12" s="88" t="str">
        <f>IF($LQ$8,LV7,"-")</f>
        <v>-</v>
      </c>
      <c r="LR12" s="88" t="str">
        <f>IF($LQ$8,LW7,"-")</f>
        <v>-</v>
      </c>
      <c r="LS12" s="88" t="str">
        <f>IF($LQ$8,LX7,"-")</f>
        <v>-</v>
      </c>
      <c r="LT12" s="88" t="str">
        <f>IF($LQ$8,LY7,"-")</f>
        <v>-</v>
      </c>
      <c r="LU12" s="88" t="str">
        <f>IF($LQ$8,LZ7,"-")</f>
        <v>-</v>
      </c>
      <c r="LV12" s="77"/>
      <c r="LW12" s="77"/>
      <c r="LX12" s="77"/>
      <c r="LY12" s="77"/>
      <c r="LZ12" s="87" t="s">
        <v>155</v>
      </c>
      <c r="MA12" s="88" t="str">
        <f>IF($MA$8,MF7,"-")</f>
        <v>-</v>
      </c>
      <c r="MB12" s="88" t="str">
        <f>IF($MA$8,MG7,"-")</f>
        <v>-</v>
      </c>
      <c r="MC12" s="88" t="str">
        <f>IF($MA$8,MH7,"-")</f>
        <v>-</v>
      </c>
      <c r="MD12" s="88" t="str">
        <f>IF($MA$8,MI7,"-")</f>
        <v>-</v>
      </c>
      <c r="ME12" s="88" t="str">
        <f>IF($MA$8,MJ7,"-")</f>
        <v>-</v>
      </c>
      <c r="MF12" s="77"/>
      <c r="MG12" s="77"/>
      <c r="MH12" s="77"/>
      <c r="MI12" s="77"/>
      <c r="MJ12" s="87" t="s">
        <v>155</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136.6</v>
      </c>
      <c r="AZ17" s="99">
        <f t="shared" ref="AZ17:BC17" si="9">IF(AZ7="-",NA(),AZ7)</f>
        <v>61.4</v>
      </c>
      <c r="BA17" s="99">
        <f t="shared" si="9"/>
        <v>151.80000000000001</v>
      </c>
      <c r="BB17" s="99">
        <f t="shared" si="9"/>
        <v>147.9</v>
      </c>
      <c r="BC17" s="99">
        <f t="shared" si="9"/>
        <v>118.6</v>
      </c>
      <c r="BD17" s="93"/>
      <c r="BE17" s="93"/>
      <c r="BF17" s="93"/>
      <c r="BG17" s="93"/>
      <c r="BH17" s="93"/>
      <c r="BI17" s="98" t="s">
        <v>172</v>
      </c>
      <c r="BJ17" s="99">
        <f>IF(BJ7="-",NA(),BJ7)</f>
        <v>98.2</v>
      </c>
      <c r="BK17" s="99">
        <f t="shared" ref="BK17:BN17" si="10">IF(BK7="-",NA(),BK7)</f>
        <v>63.5</v>
      </c>
      <c r="BL17" s="99">
        <f t="shared" si="10"/>
        <v>147.5</v>
      </c>
      <c r="BM17" s="99">
        <f t="shared" si="10"/>
        <v>147.19999999999999</v>
      </c>
      <c r="BN17" s="99">
        <f t="shared" si="10"/>
        <v>116.6</v>
      </c>
      <c r="BO17" s="93"/>
      <c r="BP17" s="93"/>
      <c r="BQ17" s="93"/>
      <c r="BR17" s="93"/>
      <c r="BS17" s="93"/>
      <c r="BT17" s="98" t="s">
        <v>171</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171</v>
      </c>
      <c r="CF17" s="99">
        <f>IF(CF7="-",NA(),CF7)</f>
        <v>23296.7</v>
      </c>
      <c r="CG17" s="99">
        <f t="shared" ref="CG17:CJ17" si="12">IF(CG7="-",NA(),CG7)</f>
        <v>35231.4</v>
      </c>
      <c r="CH17" s="99">
        <f t="shared" si="12"/>
        <v>21472.400000000001</v>
      </c>
      <c r="CI17" s="99">
        <f t="shared" si="12"/>
        <v>16681.5</v>
      </c>
      <c r="CJ17" s="99">
        <f t="shared" si="12"/>
        <v>20486.8</v>
      </c>
      <c r="CK17" s="93"/>
      <c r="CL17" s="93"/>
      <c r="CM17" s="93"/>
      <c r="CN17" s="93"/>
      <c r="CO17" s="98" t="s">
        <v>172</v>
      </c>
      <c r="CP17" s="100">
        <f>IF(CP7="-",NA(),CP7)</f>
        <v>17908</v>
      </c>
      <c r="CQ17" s="100">
        <f t="shared" ref="CQ17:CT17" si="13">IF(CQ7="-",NA(),CQ7)</f>
        <v>-23896</v>
      </c>
      <c r="CR17" s="100">
        <f t="shared" si="13"/>
        <v>30254</v>
      </c>
      <c r="CS17" s="100">
        <f t="shared" si="13"/>
        <v>18539</v>
      </c>
      <c r="CT17" s="100">
        <f t="shared" si="13"/>
        <v>8975</v>
      </c>
      <c r="CU17" s="93"/>
      <c r="CV17" s="93"/>
      <c r="CW17" s="93"/>
      <c r="CX17" s="93"/>
      <c r="CY17" s="93"/>
      <c r="CZ17" s="98" t="s">
        <v>172</v>
      </c>
      <c r="DA17" s="99">
        <f>IF(DA7="-",NA(),DA7)</f>
        <v>16.3</v>
      </c>
      <c r="DB17" s="99">
        <f t="shared" ref="DB17:DE17" si="14">IF(DB7="-",NA(),DB7)</f>
        <v>13.6</v>
      </c>
      <c r="DC17" s="99">
        <f t="shared" si="14"/>
        <v>20.9</v>
      </c>
      <c r="DD17" s="99">
        <f t="shared" si="14"/>
        <v>17.8</v>
      </c>
      <c r="DE17" s="99">
        <f t="shared" si="14"/>
        <v>18</v>
      </c>
      <c r="DF17" s="93"/>
      <c r="DG17" s="93"/>
      <c r="DH17" s="93"/>
      <c r="DI17" s="93"/>
      <c r="DJ17" s="98" t="s">
        <v>171</v>
      </c>
      <c r="DK17" s="99">
        <f>IF(DK7="-",NA(),DK7)</f>
        <v>65.8</v>
      </c>
      <c r="DL17" s="99">
        <f t="shared" ref="DL17:DO17" si="15">IF(DL7="-",NA(),DL7)</f>
        <v>79.900000000000006</v>
      </c>
      <c r="DM17" s="99">
        <f t="shared" si="15"/>
        <v>66.900000000000006</v>
      </c>
      <c r="DN17" s="99">
        <f t="shared" si="15"/>
        <v>59.1</v>
      </c>
      <c r="DO17" s="99">
        <f t="shared" si="15"/>
        <v>72.099999999999994</v>
      </c>
      <c r="DP17" s="93"/>
      <c r="DQ17" s="93"/>
      <c r="DR17" s="93"/>
      <c r="DS17" s="93"/>
      <c r="DT17" s="98" t="s">
        <v>172</v>
      </c>
      <c r="DU17" s="99">
        <f>IF(DU7="-",NA(),DU7)</f>
        <v>0</v>
      </c>
      <c r="DV17" s="99">
        <f t="shared" ref="DV17:DY17" si="16">IF(DV7="-",NA(),DV7)</f>
        <v>0</v>
      </c>
      <c r="DW17" s="99">
        <f t="shared" si="16"/>
        <v>0</v>
      </c>
      <c r="DX17" s="99">
        <f t="shared" si="16"/>
        <v>0</v>
      </c>
      <c r="DY17" s="99">
        <f t="shared" si="16"/>
        <v>0</v>
      </c>
      <c r="DZ17" s="93"/>
      <c r="EA17" s="93"/>
      <c r="EB17" s="93"/>
      <c r="EC17" s="93"/>
      <c r="ED17" s="98" t="s">
        <v>171</v>
      </c>
      <c r="EE17" s="99" t="e">
        <f>IF(EE7="-",NA(),EE7)</f>
        <v>#N/A</v>
      </c>
      <c r="EF17" s="99" t="e">
        <f t="shared" ref="EF17:EI17" si="17">IF(EF7="-",NA(),EF7)</f>
        <v>#N/A</v>
      </c>
      <c r="EG17" s="99" t="e">
        <f t="shared" si="17"/>
        <v>#N/A</v>
      </c>
      <c r="EH17" s="99" t="e">
        <f t="shared" si="17"/>
        <v>#N/A</v>
      </c>
      <c r="EI17" s="99" t="e">
        <f t="shared" si="17"/>
        <v>#N/A</v>
      </c>
      <c r="EJ17" s="93"/>
      <c r="EK17" s="93"/>
      <c r="EL17" s="93"/>
      <c r="EM17" s="93"/>
      <c r="EN17" s="98" t="s">
        <v>172</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t="e">
        <f t="shared" ref="FA17:FD17" si="19">IF(FA7="-",NA(),FA7)</f>
        <v>#N/A</v>
      </c>
      <c r="FB17" s="99" t="e">
        <f t="shared" si="19"/>
        <v>#N/A</v>
      </c>
      <c r="FC17" s="99" t="e">
        <f t="shared" si="19"/>
        <v>#N/A</v>
      </c>
      <c r="FD17" s="99" t="e">
        <f t="shared" si="19"/>
        <v>#N/A</v>
      </c>
      <c r="FE17" s="93"/>
      <c r="FF17" s="93"/>
      <c r="FG17" s="93"/>
      <c r="FH17" s="93"/>
      <c r="FI17" s="98" t="s">
        <v>172</v>
      </c>
      <c r="FJ17" s="99" t="e">
        <f>IF(FJ7="-",NA(),FJ7)</f>
        <v>#N/A</v>
      </c>
      <c r="FK17" s="99" t="e">
        <f t="shared" ref="FK17:FN17" si="20">IF(FK7="-",NA(),FK7)</f>
        <v>#N/A</v>
      </c>
      <c r="FL17" s="99" t="e">
        <f t="shared" si="20"/>
        <v>#N/A</v>
      </c>
      <c r="FM17" s="99" t="e">
        <f t="shared" si="20"/>
        <v>#N/A</v>
      </c>
      <c r="FN17" s="99" t="e">
        <f t="shared" si="20"/>
        <v>#N/A</v>
      </c>
      <c r="FO17" s="93"/>
      <c r="FP17" s="93"/>
      <c r="FQ17" s="93"/>
      <c r="FR17" s="93"/>
      <c r="FS17" s="98" t="s">
        <v>172</v>
      </c>
      <c r="FT17" s="99" t="e">
        <f>IF(FT7="-",NA(),FT7)</f>
        <v>#N/A</v>
      </c>
      <c r="FU17" s="99" t="e">
        <f t="shared" ref="FU17:FX17" si="21">IF(FU7="-",NA(),FU7)</f>
        <v>#N/A</v>
      </c>
      <c r="FV17" s="99" t="e">
        <f t="shared" si="21"/>
        <v>#N/A</v>
      </c>
      <c r="FW17" s="99" t="e">
        <f t="shared" si="21"/>
        <v>#N/A</v>
      </c>
      <c r="FX17" s="99" t="e">
        <f t="shared" si="21"/>
        <v>#N/A</v>
      </c>
      <c r="FY17" s="93"/>
      <c r="FZ17" s="93"/>
      <c r="GA17" s="93"/>
      <c r="GB17" s="93"/>
      <c r="GC17" s="98" t="s">
        <v>172</v>
      </c>
      <c r="GD17" s="99" t="e">
        <f>IF(GD7="-",NA(),GD7)</f>
        <v>#N/A</v>
      </c>
      <c r="GE17" s="99" t="e">
        <f t="shared" ref="GE17:GH17" si="22">IF(GE7="-",NA(),GE7)</f>
        <v>#N/A</v>
      </c>
      <c r="GF17" s="99" t="e">
        <f t="shared" si="22"/>
        <v>#N/A</v>
      </c>
      <c r="GG17" s="99" t="e">
        <f t="shared" si="22"/>
        <v>#N/A</v>
      </c>
      <c r="GH17" s="99" t="e">
        <f t="shared" si="22"/>
        <v>#N/A</v>
      </c>
      <c r="GI17" s="93"/>
      <c r="GJ17" s="93"/>
      <c r="GK17" s="93"/>
      <c r="GL17" s="93"/>
      <c r="GM17" s="98" t="s">
        <v>171</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172</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f>IF(IX7="-",NA(),IX7)</f>
        <v>16.3</v>
      </c>
      <c r="IY17" s="99">
        <f t="shared" ref="IY17:JB17" si="29">IF(IY7="-",NA(),IY7)</f>
        <v>13.6</v>
      </c>
      <c r="IZ17" s="99">
        <f t="shared" si="29"/>
        <v>20.9</v>
      </c>
      <c r="JA17" s="99">
        <f t="shared" si="29"/>
        <v>17.8</v>
      </c>
      <c r="JB17" s="99">
        <f t="shared" si="29"/>
        <v>18</v>
      </c>
      <c r="JC17" s="93"/>
      <c r="JD17" s="93"/>
      <c r="JE17" s="93"/>
      <c r="JF17" s="93"/>
      <c r="JG17" s="98" t="s">
        <v>172</v>
      </c>
      <c r="JH17" s="99">
        <f>IF(JH7="-",NA(),JH7)</f>
        <v>65.8</v>
      </c>
      <c r="JI17" s="99">
        <f t="shared" ref="JI17:JL17" si="30">IF(JI7="-",NA(),JI7)</f>
        <v>79.900000000000006</v>
      </c>
      <c r="JJ17" s="99">
        <f t="shared" si="30"/>
        <v>66.900000000000006</v>
      </c>
      <c r="JK17" s="99">
        <f t="shared" si="30"/>
        <v>59.1</v>
      </c>
      <c r="JL17" s="99">
        <f t="shared" si="30"/>
        <v>72.099999999999994</v>
      </c>
      <c r="JM17" s="93"/>
      <c r="JN17" s="93"/>
      <c r="JO17" s="93"/>
      <c r="JP17" s="93"/>
      <c r="JQ17" s="98" t="s">
        <v>172</v>
      </c>
      <c r="JR17" s="99">
        <f>IF(JR7="-",NA(),JR7)</f>
        <v>0</v>
      </c>
      <c r="JS17" s="99">
        <f t="shared" ref="JS17:JV17" si="31">IF(JS7="-",NA(),JS7)</f>
        <v>0</v>
      </c>
      <c r="JT17" s="99">
        <f t="shared" si="31"/>
        <v>0</v>
      </c>
      <c r="JU17" s="99">
        <f t="shared" si="31"/>
        <v>0</v>
      </c>
      <c r="JV17" s="99">
        <f t="shared" si="31"/>
        <v>0</v>
      </c>
      <c r="JW17" s="93"/>
      <c r="JX17" s="93"/>
      <c r="JY17" s="93"/>
      <c r="JZ17" s="93"/>
      <c r="KA17" s="98" t="s">
        <v>172</v>
      </c>
      <c r="KB17" s="99" t="e">
        <f>IF(KB7="-",NA(),KB7)</f>
        <v>#N/A</v>
      </c>
      <c r="KC17" s="99" t="e">
        <f t="shared" ref="KC17:KF17" si="32">IF(KC7="-",NA(),KC7)</f>
        <v>#N/A</v>
      </c>
      <c r="KD17" s="99" t="e">
        <f t="shared" si="32"/>
        <v>#N/A</v>
      </c>
      <c r="KE17" s="99" t="e">
        <f t="shared" si="32"/>
        <v>#N/A</v>
      </c>
      <c r="KF17" s="99" t="e">
        <f t="shared" si="32"/>
        <v>#N/A</v>
      </c>
      <c r="KG17" s="93"/>
      <c r="KH17" s="93"/>
      <c r="KI17" s="93"/>
      <c r="KJ17" s="93"/>
      <c r="KK17" s="98" t="s">
        <v>172</v>
      </c>
      <c r="KL17" s="99">
        <f>IF(KL7="-",NA(),KL7)</f>
        <v>100</v>
      </c>
      <c r="KM17" s="99">
        <f t="shared" ref="KM17:KP17" si="33">IF(KM7="-",NA(),KM7)</f>
        <v>100</v>
      </c>
      <c r="KN17" s="99">
        <f t="shared" si="33"/>
        <v>100</v>
      </c>
      <c r="KO17" s="99">
        <f t="shared" si="33"/>
        <v>100</v>
      </c>
      <c r="KP17" s="99">
        <f t="shared" si="33"/>
        <v>100</v>
      </c>
      <c r="KQ17" s="93"/>
      <c r="KR17" s="93"/>
      <c r="KS17" s="93"/>
      <c r="KT17" s="93"/>
      <c r="KU17" s="93"/>
      <c r="KV17" s="98" t="s">
        <v>172</v>
      </c>
      <c r="KW17" s="99" t="e">
        <f>IF(KW7="-",NA(),KW7)</f>
        <v>#N/A</v>
      </c>
      <c r="KX17" s="99" t="e">
        <f t="shared" ref="KX17:LA17" si="34">IF(KX7="-",NA(),KX7)</f>
        <v>#N/A</v>
      </c>
      <c r="KY17" s="99" t="e">
        <f t="shared" si="34"/>
        <v>#N/A</v>
      </c>
      <c r="KZ17" s="99" t="e">
        <f t="shared" si="34"/>
        <v>#N/A</v>
      </c>
      <c r="LA17" s="99" t="e">
        <f t="shared" si="34"/>
        <v>#N/A</v>
      </c>
      <c r="LB17" s="93"/>
      <c r="LC17" s="93"/>
      <c r="LD17" s="93"/>
      <c r="LE17" s="93"/>
      <c r="LF17" s="98" t="s">
        <v>172</v>
      </c>
      <c r="LG17" s="99" t="e">
        <f>IF(LG7="-",NA(),LG7)</f>
        <v>#N/A</v>
      </c>
      <c r="LH17" s="99" t="e">
        <f t="shared" ref="LH17:LK17" si="35">IF(LH7="-",NA(),LH7)</f>
        <v>#N/A</v>
      </c>
      <c r="LI17" s="99" t="e">
        <f t="shared" si="35"/>
        <v>#N/A</v>
      </c>
      <c r="LJ17" s="99" t="e">
        <f t="shared" si="35"/>
        <v>#N/A</v>
      </c>
      <c r="LK17" s="99" t="e">
        <f t="shared" si="35"/>
        <v>#N/A</v>
      </c>
      <c r="LL17" s="93"/>
      <c r="LM17" s="93"/>
      <c r="LN17" s="93"/>
      <c r="LO17" s="93"/>
      <c r="LP17" s="98" t="s">
        <v>172</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172</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174</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175</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174</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175</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175</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174</v>
      </c>
      <c r="DK18" s="99">
        <f>IF(DP7="-",NA(),DP7)</f>
        <v>5.3</v>
      </c>
      <c r="DL18" s="99">
        <f t="shared" ref="DL18:DO18" si="45">IF(DQ7="-",NA(),DQ7)</f>
        <v>7.3</v>
      </c>
      <c r="DM18" s="99">
        <f t="shared" si="45"/>
        <v>5.4</v>
      </c>
      <c r="DN18" s="99">
        <f t="shared" si="45"/>
        <v>6.4</v>
      </c>
      <c r="DO18" s="99">
        <f t="shared" si="45"/>
        <v>5</v>
      </c>
      <c r="DP18" s="93"/>
      <c r="DQ18" s="93"/>
      <c r="DR18" s="93"/>
      <c r="DS18" s="93"/>
      <c r="DT18" s="98" t="s">
        <v>175</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174</v>
      </c>
      <c r="EE18" s="99" t="e">
        <f>IF(EJ7="-",NA(),EJ7)</f>
        <v>#N/A</v>
      </c>
      <c r="EF18" s="99" t="e">
        <f t="shared" ref="EF18:EI18" si="47">IF(EK7="-",NA(),EK7)</f>
        <v>#N/A</v>
      </c>
      <c r="EG18" s="99" t="e">
        <f t="shared" si="47"/>
        <v>#N/A</v>
      </c>
      <c r="EH18" s="99" t="e">
        <f t="shared" si="47"/>
        <v>#N/A</v>
      </c>
      <c r="EI18" s="99" t="e">
        <f t="shared" si="47"/>
        <v>#N/A</v>
      </c>
      <c r="EJ18" s="93"/>
      <c r="EK18" s="93"/>
      <c r="EL18" s="93"/>
      <c r="EM18" s="93"/>
      <c r="EN18" s="98" t="s">
        <v>174</v>
      </c>
      <c r="EO18" s="99">
        <f>IF(ET7="-",NA(),ET7)</f>
        <v>86.6</v>
      </c>
      <c r="EP18" s="99">
        <f t="shared" ref="EP18:ES18" si="48">IF(EU7="-",NA(),EU7)</f>
        <v>83.4</v>
      </c>
      <c r="EQ18" s="99">
        <f t="shared" si="48"/>
        <v>82.5</v>
      </c>
      <c r="ER18" s="99">
        <f t="shared" si="48"/>
        <v>83.2</v>
      </c>
      <c r="ES18" s="99">
        <f t="shared" si="48"/>
        <v>87.9</v>
      </c>
      <c r="ET18" s="93"/>
      <c r="EU18" s="93"/>
      <c r="EV18" s="93"/>
      <c r="EW18" s="93"/>
      <c r="EX18" s="93"/>
      <c r="EY18" s="98" t="s">
        <v>174</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174</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175</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174</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175</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175</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175</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175</v>
      </c>
      <c r="IX18" s="99">
        <f>IF(OR(NOT($IX$8),JC7="-"),NA(),JC7)</f>
        <v>16.3</v>
      </c>
      <c r="IY18" s="99">
        <f>IF(OR(NOT($IX$8),JD7="-"),NA(),JD7)</f>
        <v>13.4</v>
      </c>
      <c r="IZ18" s="99">
        <f>IF(OR(NOT($IX$8),JE7="-"),NA(),JE7)</f>
        <v>12.2</v>
      </c>
      <c r="JA18" s="99">
        <f>IF(OR(NOT($IX$8),JF7="-"),NA(),JF7)</f>
        <v>16.8</v>
      </c>
      <c r="JB18" s="99">
        <f>IF(OR(NOT($IX$8),JG7="-"),NA(),JG7)</f>
        <v>21.1</v>
      </c>
      <c r="JC18" s="93"/>
      <c r="JD18" s="93"/>
      <c r="JE18" s="93"/>
      <c r="JF18" s="93"/>
      <c r="JG18" s="98" t="s">
        <v>174</v>
      </c>
      <c r="JH18" s="99">
        <f>IF(OR(NOT($JH$8),JM7="-"),NA(),JM7)</f>
        <v>34.200000000000003</v>
      </c>
      <c r="JI18" s="99">
        <f>IF(OR(NOT($JH$8),JN7="-"),NA(),JN7)</f>
        <v>46.6</v>
      </c>
      <c r="JJ18" s="99">
        <f>IF(OR(NOT($JH$8),JO7="-"),NA(),JO7)</f>
        <v>30.5</v>
      </c>
      <c r="JK18" s="99">
        <f>IF(OR(NOT($JH$8),JP7="-"),NA(),JP7)</f>
        <v>24.4</v>
      </c>
      <c r="JL18" s="99">
        <f>IF(OR(NOT($JH$8),JQ7="-"),NA(),JQ7)</f>
        <v>17.100000000000001</v>
      </c>
      <c r="JM18" s="93"/>
      <c r="JN18" s="93"/>
      <c r="JO18" s="93"/>
      <c r="JP18" s="93"/>
      <c r="JQ18" s="98" t="s">
        <v>174</v>
      </c>
      <c r="JR18" s="99">
        <f>IF(OR(NOT($JR$8),JW7="-"),NA(),JW7)</f>
        <v>42.3</v>
      </c>
      <c r="JS18" s="99">
        <f>IF(OR(NOT($JR$8),JX7="-"),NA(),JX7)</f>
        <v>108</v>
      </c>
      <c r="JT18" s="99">
        <f>IF(OR(NOT($JR$8),JY7="-"),NA(),JY7)</f>
        <v>459.2</v>
      </c>
      <c r="JU18" s="99">
        <f>IF(OR(NOT($JR$8),JZ7="-"),NA(),JZ7)</f>
        <v>331.9</v>
      </c>
      <c r="JV18" s="99">
        <f>IF(OR(NOT($JR$8),KA7="-"),NA(),KA7)</f>
        <v>450.4</v>
      </c>
      <c r="JW18" s="93"/>
      <c r="JX18" s="93"/>
      <c r="JY18" s="93"/>
      <c r="JZ18" s="93"/>
      <c r="KA18" s="98" t="s">
        <v>175</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175</v>
      </c>
      <c r="KL18" s="99">
        <f>IF(OR(NOT($KL$8),KQ7="-"),NA(),KQ7)</f>
        <v>95.8</v>
      </c>
      <c r="KM18" s="99">
        <f>IF(OR(NOT($KL$8),KR7="-"),NA(),KR7)</f>
        <v>92</v>
      </c>
      <c r="KN18" s="99">
        <f>IF(OR(NOT($KL$8),KS7="-"),NA(),KS7)</f>
        <v>95.4</v>
      </c>
      <c r="KO18" s="99">
        <f>IF(OR(NOT($KL$8),KT7="-"),NA(),KT7)</f>
        <v>95.1</v>
      </c>
      <c r="KP18" s="99">
        <f>IF(OR(NOT($KL$8),KU7="-"),NA(),KU7)</f>
        <v>96.5</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175</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175</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175</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176</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177</v>
      </c>
      <c r="C20" s="202"/>
      <c r="D20" s="93"/>
    </row>
    <row r="21" spans="1:374" x14ac:dyDescent="0.15">
      <c r="A21" s="90">
        <f t="shared" si="7"/>
        <v>7</v>
      </c>
      <c r="B21" s="202" t="s">
        <v>178</v>
      </c>
      <c r="C21" s="202"/>
      <c r="D21" s="93"/>
    </row>
    <row r="22" spans="1:374" x14ac:dyDescent="0.15">
      <c r="A22" s="90">
        <f t="shared" si="7"/>
        <v>8</v>
      </c>
      <c r="B22" s="202" t="s">
        <v>179</v>
      </c>
      <c r="C22" s="202"/>
      <c r="D22" s="93"/>
      <c r="E22" s="203" t="s">
        <v>180</v>
      </c>
      <c r="F22" s="204"/>
      <c r="G22" s="204"/>
      <c r="H22" s="204"/>
      <c r="I22" s="205"/>
    </row>
    <row r="23" spans="1:374" x14ac:dyDescent="0.15">
      <c r="A23" s="90">
        <f t="shared" si="7"/>
        <v>9</v>
      </c>
      <c r="B23" s="202" t="s">
        <v>181</v>
      </c>
      <c r="C23" s="202"/>
      <c r="D23" s="93"/>
      <c r="E23" s="206"/>
      <c r="F23" s="207"/>
      <c r="G23" s="207"/>
      <c r="H23" s="207"/>
      <c r="I23" s="208"/>
    </row>
    <row r="24" spans="1:374" x14ac:dyDescent="0.15">
      <c r="A24" s="90">
        <f t="shared" si="7"/>
        <v>10</v>
      </c>
      <c r="B24" s="202" t="s">
        <v>182</v>
      </c>
      <c r="C24" s="202"/>
      <c r="D24" s="93"/>
      <c r="E24" s="206"/>
      <c r="F24" s="207"/>
      <c r="G24" s="207"/>
      <c r="H24" s="207"/>
      <c r="I24" s="208"/>
    </row>
    <row r="25" spans="1:374" x14ac:dyDescent="0.15">
      <c r="A25" s="90">
        <f t="shared" si="7"/>
        <v>11</v>
      </c>
      <c r="B25" s="202" t="s">
        <v>183</v>
      </c>
      <c r="C25" s="202"/>
      <c r="D25" s="93"/>
      <c r="E25" s="206"/>
      <c r="F25" s="207"/>
      <c r="G25" s="207"/>
      <c r="H25" s="207"/>
      <c r="I25" s="208"/>
    </row>
    <row r="26" spans="1:374" x14ac:dyDescent="0.15">
      <c r="A26" s="90">
        <f t="shared" si="7"/>
        <v>12</v>
      </c>
      <c r="B26" s="202" t="s">
        <v>184</v>
      </c>
      <c r="C26" s="202"/>
      <c r="D26" s="93"/>
      <c r="E26" s="206"/>
      <c r="F26" s="207"/>
      <c r="G26" s="207"/>
      <c r="H26" s="207"/>
      <c r="I26" s="208"/>
    </row>
    <row r="27" spans="1:374" x14ac:dyDescent="0.15">
      <c r="A27" s="90">
        <f t="shared" si="7"/>
        <v>13</v>
      </c>
      <c r="B27" s="202" t="s">
        <v>185</v>
      </c>
      <c r="C27" s="202"/>
      <c r="D27" s="93"/>
      <c r="E27" s="206"/>
      <c r="F27" s="207"/>
      <c r="G27" s="207"/>
      <c r="H27" s="207"/>
      <c r="I27" s="208"/>
    </row>
    <row r="28" spans="1:374" x14ac:dyDescent="0.15">
      <c r="A28" s="90">
        <f t="shared" si="7"/>
        <v>14</v>
      </c>
      <c r="B28" s="202" t="s">
        <v>186</v>
      </c>
      <c r="C28" s="202"/>
      <c r="D28" s="93"/>
      <c r="E28" s="206"/>
      <c r="F28" s="207"/>
      <c r="G28" s="207"/>
      <c r="H28" s="207"/>
      <c r="I28" s="208"/>
    </row>
    <row r="29" spans="1:374" x14ac:dyDescent="0.15">
      <c r="A29" s="90">
        <f t="shared" si="7"/>
        <v>15</v>
      </c>
      <c r="B29" s="202" t="s">
        <v>187</v>
      </c>
      <c r="C29" s="202"/>
      <c r="D29" s="93"/>
      <c r="E29" s="206"/>
      <c r="F29" s="207"/>
      <c r="G29" s="207"/>
      <c r="H29" s="207"/>
      <c r="I29" s="208"/>
    </row>
    <row r="30" spans="1:374" x14ac:dyDescent="0.15">
      <c r="A30" s="90">
        <f t="shared" si="7"/>
        <v>16</v>
      </c>
      <c r="B30" s="202" t="s">
        <v>188</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2023-01-30T01:48:00Z</cp:lastPrinted>
  <dcterms:created xsi:type="dcterms:W3CDTF">2022-12-01T02:12:29Z</dcterms:created>
  <dcterms:modified xsi:type="dcterms:W3CDTF">2023-01-30T01:48:03Z</dcterms:modified>
  <cp:category/>
</cp:coreProperties>
</file>