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tabRatio="888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</sheets>
  <externalReferences>
    <externalReference r:id="rId11"/>
  </externalReferences>
  <definedNames>
    <definedName name="_xlnm.Print_Area" localSheetId="0">'その１'!$A$1:$T$49</definedName>
    <definedName name="_xlnm.Print_Area" localSheetId="1">'その２'!$A$1:$T$49</definedName>
    <definedName name="_xlnm.Print_Area" localSheetId="2">'その３'!$A$1:$T$49</definedName>
    <definedName name="_xlnm.Print_Area" localSheetId="3">'その４'!$A$1:$T$49</definedName>
    <definedName name="_xlnm.Print_Area" localSheetId="4">'その５'!$A$1:$AB$49</definedName>
    <definedName name="_xlnm.Print_Area" localSheetId="5">'その６'!$A$1:$V$49</definedName>
    <definedName name="_xlnm.Print_Area" localSheetId="6">'その７'!$A$1:$AD$49</definedName>
    <definedName name="_xlnm.Print_Area" localSheetId="7">'その８'!$A$1:$W$49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  <definedName name="_xlnm.Print_Titles" localSheetId="3">'その４'!$A:$B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</definedNames>
  <calcPr fullCalcOnLoad="1"/>
</workbook>
</file>

<file path=xl/sharedStrings.xml><?xml version="1.0" encoding="utf-8"?>
<sst xmlns="http://schemas.openxmlformats.org/spreadsheetml/2006/main" count="661" uniqueCount="141">
  <si>
    <t>歯</t>
  </si>
  <si>
    <t>小</t>
  </si>
  <si>
    <t>番</t>
  </si>
  <si>
    <t>号</t>
  </si>
  <si>
    <t>保険者名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</si>
  <si>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</si>
  <si>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</si>
  <si>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</si>
  <si>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</si>
  <si>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</si>
  <si>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</si>
  <si>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</si>
  <si>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</si>
  <si>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</si>
  <si>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</si>
  <si>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</si>
  <si>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</si>
  <si>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</si>
  <si>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</si>
  <si>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</si>
  <si>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</si>
  <si>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</si>
  <si>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</si>
  <si>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</si>
  <si>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</si>
  <si>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</si>
  <si>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</si>
  <si>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</si>
  <si>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</si>
  <si>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</si>
  <si>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</si>
  <si>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</si>
  <si>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</si>
  <si>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</si>
  <si>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</si>
  <si>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</si>
  <si>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</si>
  <si>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</si>
  <si>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</si>
  <si>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</si>
  <si>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</si>
  <si>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</si>
  <si>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</si>
  <si>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</si>
  <si>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</si>
  <si>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</si>
  <si>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</si>
  <si>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</si>
  <si>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</si>
  <si>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</si>
  <si>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</si>
  <si>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</si>
  <si>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</si>
  <si>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</si>
  <si>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</si>
  <si>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</si>
  <si>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</si>
  <si>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</si>
  <si>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</si>
  <si>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</si>
  <si>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</si>
  <si>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</si>
  <si>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</si>
  <si>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</si>
  <si>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</si>
  <si>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</si>
  <si>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</si>
  <si>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</si>
  <si>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</si>
  <si>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</si>
  <si>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</si>
  <si>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</si>
  <si>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</si>
  <si>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</si>
  <si>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</si>
  <si>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</si>
  <si>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</si>
  <si>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</si>
  <si>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</si>
  <si>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 xml:space="preserve">    100人当たり受診件数 (受診率)</t>
  </si>
  <si>
    <t>調  剤</t>
  </si>
  <si>
    <t>　 食   事   療   養   費</t>
  </si>
  <si>
    <t>訪問看護</t>
  </si>
  <si>
    <t>入院</t>
  </si>
  <si>
    <t>入院外</t>
  </si>
  <si>
    <t>歯科</t>
  </si>
  <si>
    <t>計</t>
  </si>
  <si>
    <t>医    科</t>
  </si>
  <si>
    <t>歯    科</t>
  </si>
  <si>
    <t>施設療養</t>
  </si>
  <si>
    <t>　</t>
  </si>
  <si>
    <t>調            剤</t>
  </si>
  <si>
    <t>入     院      外</t>
  </si>
  <si>
    <t>合　　　　　　　計</t>
  </si>
  <si>
    <t>若人</t>
  </si>
  <si>
    <t>退職</t>
  </si>
  <si>
    <t>老人</t>
  </si>
  <si>
    <t>全体</t>
  </si>
  <si>
    <t>歯    科</t>
  </si>
  <si>
    <t>（　単　位　：　円　）</t>
  </si>
  <si>
    <t>施  設</t>
  </si>
  <si>
    <t>訪  問  看  護</t>
  </si>
  <si>
    <t>合            計</t>
  </si>
  <si>
    <t>医              科</t>
  </si>
  <si>
    <t>歯            科</t>
  </si>
  <si>
    <t>療養費</t>
  </si>
  <si>
    <t>食事療養</t>
  </si>
  <si>
    <t>食        事        療       養</t>
  </si>
  <si>
    <t>庄 内 町</t>
  </si>
  <si>
    <t>生活療養</t>
  </si>
  <si>
    <t>生      活      療     養</t>
  </si>
  <si>
    <t>診　療　費</t>
  </si>
  <si>
    <t>　　 １人当たり費用額　（円）</t>
  </si>
  <si>
    <t>　 １件当たり日数　（日）</t>
  </si>
  <si>
    <t xml:space="preserve"> 　　１日当たり費用額　（円）</t>
  </si>
  <si>
    <t xml:space="preserve"> 　　１人当たり費用額　（円）</t>
  </si>
  <si>
    <t>最上地区</t>
  </si>
  <si>
    <t>広</t>
  </si>
  <si>
    <t>診             療              費</t>
  </si>
  <si>
    <t>診          療          費</t>
  </si>
  <si>
    <t>入　　　　　　院</t>
  </si>
  <si>
    <t>第 １２ 表　　診療費諸率（その１）　一般分</t>
  </si>
  <si>
    <t>第 １２ 表　　診療費諸率（その２）　一般分</t>
  </si>
  <si>
    <t>第 １２ 表　　診療費諸率（その３）　退職被保険者等分</t>
  </si>
  <si>
    <t>第 １２ 表　　診療費諸率（その４）　退職被保険者等分</t>
  </si>
  <si>
    <t>第 １２ 表　　診療費諸率（その５）　全被保険者分</t>
  </si>
  <si>
    <t>第 １２ 表　　診療費諸率（その６）　全被保険者分</t>
  </si>
  <si>
    <t>第 １２ 表　　診療費諸率（その７）　１件当たり診療費等費用額</t>
  </si>
  <si>
    <t>第 １２ 表　　診療費諸率（その８）　１件当たり診療費等費用額</t>
  </si>
  <si>
    <t>（　単　位　：　円　）</t>
  </si>
  <si>
    <t>食      事      療     養</t>
  </si>
  <si>
    <t>歯   科</t>
  </si>
  <si>
    <t>歯   科</t>
  </si>
  <si>
    <t>一般</t>
  </si>
  <si>
    <t>診  療  費</t>
  </si>
  <si>
    <t>食事療養</t>
  </si>
  <si>
    <t>訪問看護</t>
  </si>
  <si>
    <t>診　療　費</t>
  </si>
  <si>
    <t>　　 １件当たり日数　（日）</t>
  </si>
  <si>
    <t>　　 １日当たり費用額　（円）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</si>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</sst>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5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8" fontId="3" fillId="0" borderId="0" xfId="48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8" fontId="3" fillId="0" borderId="18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38" fontId="3" fillId="0" borderId="0" xfId="48" applyFont="1" applyFill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33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1" xfId="48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18" xfId="48" applyFont="1" applyFill="1" applyBorder="1" applyAlignment="1" applyProtection="1">
      <alignment vertical="center"/>
      <protection locked="0"/>
    </xf>
    <xf numFmtId="38" fontId="3" fillId="0" borderId="0" xfId="48" applyFont="1" applyFill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7" xfId="48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33" xfId="48" applyFont="1" applyFill="1" applyBorder="1" applyAlignment="1" applyProtection="1">
      <alignment vertical="center"/>
      <protection locked="0"/>
    </xf>
    <xf numFmtId="38" fontId="3" fillId="0" borderId="29" xfId="48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40" xfId="48" applyFont="1" applyFill="1" applyBorder="1" applyAlignment="1" applyProtection="1">
      <alignment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0" xfId="48" applyFont="1" applyFill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182" fontId="2" fillId="0" borderId="13" xfId="0" applyNumberFormat="1" applyFont="1" applyFill="1" applyBorder="1" applyAlignment="1" applyProtection="1">
      <alignment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 locked="0"/>
    </xf>
    <xf numFmtId="182" fontId="2" fillId="0" borderId="27" xfId="0" applyNumberFormat="1" applyFont="1" applyFill="1" applyBorder="1" applyAlignment="1" applyProtection="1">
      <alignment vertical="center"/>
      <protection locked="0"/>
    </xf>
    <xf numFmtId="182" fontId="2" fillId="0" borderId="21" xfId="0" applyNumberFormat="1" applyFont="1" applyFill="1" applyBorder="1" applyAlignment="1" applyProtection="1">
      <alignment vertical="center"/>
      <protection locked="0"/>
    </xf>
    <xf numFmtId="182" fontId="2" fillId="0" borderId="18" xfId="0" applyNumberFormat="1" applyFont="1" applyFill="1" applyBorder="1" applyAlignment="1" applyProtection="1">
      <alignment vertical="center"/>
      <protection locked="0"/>
    </xf>
    <xf numFmtId="182" fontId="2" fillId="0" borderId="28" xfId="0" applyNumberFormat="1" applyFont="1" applyFill="1" applyBorder="1" applyAlignment="1" applyProtection="1">
      <alignment vertical="center"/>
      <protection locked="0"/>
    </xf>
    <xf numFmtId="182" fontId="2" fillId="0" borderId="42" xfId="0" applyNumberFormat="1" applyFont="1" applyFill="1" applyBorder="1" applyAlignment="1" applyProtection="1">
      <alignment vertical="center"/>
      <protection locked="0"/>
    </xf>
    <xf numFmtId="182" fontId="2" fillId="0" borderId="40" xfId="0" applyNumberFormat="1" applyFont="1" applyFill="1" applyBorder="1" applyAlignment="1" applyProtection="1">
      <alignment vertical="center"/>
      <protection locked="0"/>
    </xf>
    <xf numFmtId="182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82" fontId="2" fillId="0" borderId="44" xfId="0" applyNumberFormat="1" applyFont="1" applyFill="1" applyBorder="1" applyAlignment="1" applyProtection="1">
      <alignment vertical="center"/>
      <protection locked="0"/>
    </xf>
    <xf numFmtId="182" fontId="2" fillId="0" borderId="36" xfId="0" applyNumberFormat="1" applyFont="1" applyFill="1" applyBorder="1" applyAlignment="1" applyProtection="1">
      <alignment vertical="center"/>
      <protection locked="0"/>
    </xf>
    <xf numFmtId="182" fontId="2" fillId="0" borderId="34" xfId="0" applyNumberFormat="1" applyFont="1" applyFill="1" applyBorder="1" applyAlignment="1" applyProtection="1">
      <alignment vertical="center"/>
      <protection locked="0"/>
    </xf>
    <xf numFmtId="182" fontId="2" fillId="0" borderId="32" xfId="0" applyNumberFormat="1" applyFont="1" applyFill="1" applyBorder="1" applyAlignment="1" applyProtection="1">
      <alignment vertical="center"/>
      <protection locked="0"/>
    </xf>
    <xf numFmtId="182" fontId="2" fillId="0" borderId="33" xfId="0" applyNumberFormat="1" applyFont="1" applyFill="1" applyBorder="1" applyAlignment="1" applyProtection="1">
      <alignment vertical="center"/>
      <protection locked="0"/>
    </xf>
    <xf numFmtId="182" fontId="2" fillId="0" borderId="39" xfId="0" applyNumberFormat="1" applyFont="1" applyFill="1" applyBorder="1" applyAlignment="1" applyProtection="1">
      <alignment vertical="center"/>
      <protection locked="0"/>
    </xf>
    <xf numFmtId="182" fontId="2" fillId="0" borderId="2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27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4" fontId="2" fillId="0" borderId="18" xfId="0" applyNumberFormat="1" applyFont="1" applyFill="1" applyBorder="1" applyAlignment="1" applyProtection="1">
      <alignment vertical="center"/>
      <protection locked="0"/>
    </xf>
    <xf numFmtId="4" fontId="2" fillId="0" borderId="28" xfId="0" applyNumberFormat="1" applyFont="1" applyFill="1" applyBorder="1" applyAlignment="1" applyProtection="1">
      <alignment vertical="center"/>
      <protection locked="0"/>
    </xf>
    <xf numFmtId="4" fontId="2" fillId="0" borderId="22" xfId="0" applyNumberFormat="1" applyFont="1" applyFill="1" applyBorder="1" applyAlignment="1" applyProtection="1">
      <alignment vertical="center"/>
      <protection locked="0"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4" fontId="2" fillId="0" borderId="45" xfId="0" applyNumberFormat="1" applyFont="1" applyFill="1" applyBorder="1" applyAlignment="1" applyProtection="1">
      <alignment vertical="center"/>
      <protection locked="0"/>
    </xf>
    <xf numFmtId="4" fontId="2" fillId="0" borderId="41" xfId="0" applyNumberFormat="1" applyFont="1" applyFill="1" applyBorder="1" applyAlignment="1" applyProtection="1">
      <alignment vertical="center"/>
      <protection locked="0"/>
    </xf>
    <xf numFmtId="4" fontId="2" fillId="0" borderId="46" xfId="0" applyNumberFormat="1" applyFont="1" applyFill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>
      <alignment vertical="center"/>
    </xf>
    <xf numFmtId="4" fontId="2" fillId="0" borderId="47" xfId="0" applyNumberFormat="1" applyFont="1" applyFill="1" applyBorder="1" applyAlignment="1" applyProtection="1">
      <alignment vertical="center"/>
      <protection locked="0"/>
    </xf>
    <xf numFmtId="4" fontId="2" fillId="0" borderId="36" xfId="0" applyNumberFormat="1" applyFont="1" applyFill="1" applyBorder="1" applyAlignment="1" applyProtection="1">
      <alignment vertical="center"/>
      <protection locked="0"/>
    </xf>
    <xf numFmtId="4" fontId="2" fillId="0" borderId="34" xfId="0" applyNumberFormat="1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4" fontId="2" fillId="0" borderId="33" xfId="0" applyNumberFormat="1" applyFont="1" applyFill="1" applyBorder="1" applyAlignment="1" applyProtection="1">
      <alignment vertical="center"/>
      <protection locked="0"/>
    </xf>
    <xf numFmtId="4" fontId="2" fillId="0" borderId="35" xfId="0" applyNumberFormat="1" applyFont="1" applyFill="1" applyBorder="1" applyAlignment="1" applyProtection="1">
      <alignment vertical="center"/>
      <protection locked="0"/>
    </xf>
    <xf numFmtId="4" fontId="2" fillId="0" borderId="29" xfId="0" applyNumberFormat="1" applyFont="1" applyFill="1" applyBorder="1" applyAlignment="1" applyProtection="1">
      <alignment vertical="center"/>
      <protection locked="0"/>
    </xf>
    <xf numFmtId="4" fontId="2" fillId="0" borderId="39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43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>
      <alignment vertical="center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3" fillId="0" borderId="16" xfId="48" applyFont="1" applyFill="1" applyBorder="1" applyAlignment="1">
      <alignment vertical="center"/>
    </xf>
    <xf numFmtId="38" fontId="3" fillId="0" borderId="49" xfId="48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8" fontId="3" fillId="0" borderId="16" xfId="48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 applyProtection="1">
      <alignment horizontal="center" vertical="center"/>
      <protection locked="0"/>
    </xf>
    <xf numFmtId="38" fontId="3" fillId="0" borderId="4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2" fillId="0" borderId="28" xfId="0" applyNumberFormat="1" applyFont="1" applyFill="1" applyBorder="1" applyAlignment="1" applyProtection="1">
      <alignment vertical="center"/>
      <protection locked="0"/>
    </xf>
    <xf numFmtId="182" fontId="2" fillId="0" borderId="47" xfId="0" applyNumberFormat="1" applyFont="1" applyFill="1" applyBorder="1" applyAlignment="1" applyProtection="1">
      <alignment vertical="center"/>
      <protection locked="0"/>
    </xf>
    <xf numFmtId="182" fontId="2" fillId="0" borderId="46" xfId="0" applyNumberFormat="1" applyFont="1" applyFill="1" applyBorder="1" applyAlignment="1" applyProtection="1">
      <alignment vertical="center"/>
      <protection locked="0"/>
    </xf>
    <xf numFmtId="182" fontId="2" fillId="0" borderId="45" xfId="0" applyNumberFormat="1" applyFont="1" applyFill="1" applyBorder="1" applyAlignment="1" applyProtection="1">
      <alignment vertical="center"/>
      <protection locked="0"/>
    </xf>
    <xf numFmtId="182" fontId="2" fillId="0" borderId="22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41" xfId="0" applyNumberFormat="1" applyFont="1" applyFill="1" applyBorder="1" applyAlignment="1" applyProtection="1">
      <alignment vertical="center"/>
      <protection locked="0"/>
    </xf>
    <xf numFmtId="182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0" borderId="48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37" fontId="3" fillId="0" borderId="44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7" fontId="3" fillId="0" borderId="21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37" fontId="3" fillId="0" borderId="32" xfId="0" applyNumberFormat="1" applyFont="1" applyFill="1" applyBorder="1" applyAlignment="1" applyProtection="1">
      <alignment vertical="center"/>
      <protection locked="0"/>
    </xf>
    <xf numFmtId="37" fontId="3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vertical="center"/>
      <protection locked="0"/>
    </xf>
    <xf numFmtId="39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37" fontId="2" fillId="0" borderId="26" xfId="0" applyNumberFormat="1" applyFont="1" applyFill="1" applyBorder="1" applyAlignment="1" applyProtection="1">
      <alignment vertical="center"/>
      <protection locked="0"/>
    </xf>
    <xf numFmtId="37" fontId="2" fillId="0" borderId="21" xfId="0" applyNumberFormat="1" applyFont="1" applyFill="1" applyBorder="1" applyAlignment="1" applyProtection="1">
      <alignment vertical="center"/>
      <protection locked="0"/>
    </xf>
    <xf numFmtId="37" fontId="2" fillId="0" borderId="25" xfId="0" applyNumberFormat="1" applyFont="1" applyFill="1" applyBorder="1" applyAlignment="1" applyProtection="1">
      <alignment vertical="center"/>
      <protection locked="0"/>
    </xf>
    <xf numFmtId="37" fontId="2" fillId="0" borderId="32" xfId="0" applyNumberFormat="1" applyFont="1" applyFill="1" applyBorder="1" applyAlignment="1" applyProtection="1">
      <alignment vertical="center"/>
      <protection locked="0"/>
    </xf>
    <xf numFmtId="37" fontId="2" fillId="0" borderId="3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 applyProtection="1">
      <alignment vertical="center"/>
      <protection locked="0"/>
    </xf>
    <xf numFmtId="41" fontId="2" fillId="0" borderId="25" xfId="48" applyNumberFormat="1" applyFont="1" applyFill="1" applyBorder="1" applyAlignment="1" applyProtection="1">
      <alignment vertical="center"/>
      <protection locked="0"/>
    </xf>
    <xf numFmtId="41" fontId="2" fillId="0" borderId="21" xfId="0" applyNumberFormat="1" applyFont="1" applyFill="1" applyBorder="1" applyAlignment="1" applyProtection="1">
      <alignment vertical="center"/>
      <protection locked="0"/>
    </xf>
    <xf numFmtId="41" fontId="2" fillId="0" borderId="18" xfId="0" applyNumberFormat="1" applyFont="1" applyFill="1" applyBorder="1" applyAlignment="1" applyProtection="1">
      <alignment vertical="center"/>
      <protection locked="0"/>
    </xf>
    <xf numFmtId="41" fontId="2" fillId="0" borderId="2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28" xfId="0" applyNumberFormat="1" applyFont="1" applyFill="1" applyBorder="1" applyAlignment="1" applyProtection="1">
      <alignment vertical="center"/>
      <protection locked="0"/>
    </xf>
    <xf numFmtId="41" fontId="2" fillId="0" borderId="46" xfId="0" applyNumberFormat="1" applyFont="1" applyFill="1" applyBorder="1" applyAlignment="1" applyProtection="1">
      <alignment vertical="center"/>
      <protection locked="0"/>
    </xf>
    <xf numFmtId="38" fontId="3" fillId="0" borderId="0" xfId="50" applyFont="1" applyFill="1" applyAlignment="1">
      <alignment vertical="center"/>
    </xf>
    <xf numFmtId="38" fontId="3" fillId="0" borderId="0" xfId="50" applyFont="1" applyFill="1" applyAlignment="1">
      <alignment horizontal="left" vertical="center"/>
    </xf>
    <xf numFmtId="38" fontId="3" fillId="0" borderId="0" xfId="50" applyFont="1" applyFill="1" applyAlignment="1" applyProtection="1">
      <alignment vertical="center"/>
      <protection locked="0"/>
    </xf>
    <xf numFmtId="38" fontId="3" fillId="0" borderId="10" xfId="50" applyFont="1" applyFill="1" applyBorder="1" applyAlignment="1">
      <alignment vertical="center"/>
    </xf>
    <xf numFmtId="38" fontId="3" fillId="0" borderId="11" xfId="50" applyFont="1" applyFill="1" applyBorder="1" applyAlignment="1">
      <alignment vertical="center"/>
    </xf>
    <xf numFmtId="38" fontId="3" fillId="0" borderId="18" xfId="50" applyFont="1" applyFill="1" applyBorder="1" applyAlignment="1">
      <alignment vertical="center"/>
    </xf>
    <xf numFmtId="38" fontId="3" fillId="0" borderId="18" xfId="50" applyFont="1" applyFill="1" applyBorder="1" applyAlignment="1">
      <alignment horizontal="center" vertical="center"/>
    </xf>
    <xf numFmtId="38" fontId="3" fillId="0" borderId="23" xfId="50" applyFont="1" applyFill="1" applyBorder="1" applyAlignment="1">
      <alignment horizontal="center" vertical="center"/>
    </xf>
    <xf numFmtId="38" fontId="3" fillId="0" borderId="0" xfId="50" applyFont="1" applyFill="1" applyAlignment="1">
      <alignment horizontal="center" vertical="center"/>
    </xf>
    <xf numFmtId="38" fontId="3" fillId="0" borderId="23" xfId="50" applyFont="1" applyFill="1" applyBorder="1" applyAlignment="1">
      <alignment vertical="center"/>
    </xf>
    <xf numFmtId="38" fontId="3" fillId="0" borderId="10" xfId="50" applyFont="1" applyFill="1" applyBorder="1" applyAlignment="1" applyProtection="1">
      <alignment vertical="center"/>
      <protection locked="0"/>
    </xf>
    <xf numFmtId="38" fontId="3" fillId="0" borderId="11" xfId="50" applyFont="1" applyFill="1" applyBorder="1" applyAlignment="1" applyProtection="1">
      <alignment horizontal="center" vertical="center"/>
      <protection locked="0"/>
    </xf>
    <xf numFmtId="38" fontId="2" fillId="0" borderId="26" xfId="50" applyFont="1" applyFill="1" applyBorder="1" applyAlignment="1">
      <alignment vertical="center"/>
    </xf>
    <xf numFmtId="38" fontId="3" fillId="0" borderId="18" xfId="50" applyFont="1" applyFill="1" applyBorder="1" applyAlignment="1" applyProtection="1">
      <alignment vertical="center"/>
      <protection locked="0"/>
    </xf>
    <xf numFmtId="38" fontId="3" fillId="0" borderId="0" xfId="50" applyFont="1" applyFill="1" applyAlignment="1" applyProtection="1">
      <alignment horizontal="center" vertical="center"/>
      <protection locked="0"/>
    </xf>
    <xf numFmtId="38" fontId="2" fillId="0" borderId="25" xfId="50" applyFont="1" applyFill="1" applyBorder="1" applyAlignment="1">
      <alignment vertical="center"/>
    </xf>
    <xf numFmtId="38" fontId="2" fillId="0" borderId="31" xfId="50" applyFont="1" applyFill="1" applyBorder="1" applyAlignment="1">
      <alignment vertical="center"/>
    </xf>
    <xf numFmtId="38" fontId="3" fillId="0" borderId="36" xfId="50" applyFont="1" applyFill="1" applyBorder="1" applyAlignment="1" applyProtection="1">
      <alignment vertical="center"/>
      <protection locked="0"/>
    </xf>
    <xf numFmtId="38" fontId="3" fillId="0" borderId="37" xfId="50" applyFont="1" applyFill="1" applyBorder="1" applyAlignment="1" applyProtection="1">
      <alignment horizontal="center" vertical="center"/>
      <protection locked="0"/>
    </xf>
    <xf numFmtId="38" fontId="3" fillId="0" borderId="0" xfId="50" applyFont="1" applyFill="1" applyBorder="1" applyAlignment="1" applyProtection="1">
      <alignment horizontal="center" vertical="center"/>
      <protection locked="0"/>
    </xf>
    <xf numFmtId="38" fontId="3" fillId="0" borderId="33" xfId="50" applyFont="1" applyFill="1" applyBorder="1" applyAlignment="1" applyProtection="1">
      <alignment vertical="center"/>
      <protection locked="0"/>
    </xf>
    <xf numFmtId="38" fontId="3" fillId="0" borderId="29" xfId="50" applyFont="1" applyFill="1" applyBorder="1" applyAlignment="1" applyProtection="1">
      <alignment horizontal="center" vertical="center"/>
      <protection locked="0"/>
    </xf>
    <xf numFmtId="38" fontId="3" fillId="0" borderId="40" xfId="50" applyFont="1" applyFill="1" applyBorder="1" applyAlignment="1" applyProtection="1">
      <alignment vertical="center"/>
      <protection locked="0"/>
    </xf>
    <xf numFmtId="38" fontId="3" fillId="0" borderId="19" xfId="50" applyFont="1" applyFill="1" applyBorder="1" applyAlignment="1" applyProtection="1">
      <alignment horizontal="center" vertical="center"/>
      <protection locked="0"/>
    </xf>
    <xf numFmtId="38" fontId="3" fillId="0" borderId="33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38" fontId="3" fillId="0" borderId="29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16" xfId="50" applyFont="1" applyFill="1" applyBorder="1" applyAlignment="1" applyProtection="1">
      <alignment horizontal="center" vertical="center"/>
      <protection locked="0"/>
    </xf>
    <xf numFmtId="38" fontId="3" fillId="0" borderId="23" xfId="50" applyFont="1" applyFill="1" applyBorder="1" applyAlignment="1" applyProtection="1">
      <alignment horizontal="center" vertical="center"/>
      <protection locked="0"/>
    </xf>
    <xf numFmtId="38" fontId="3" fillId="0" borderId="49" xfId="50" applyFont="1" applyFill="1" applyBorder="1" applyAlignment="1" applyProtection="1">
      <alignment horizontal="center" vertical="center"/>
      <protection locked="0"/>
    </xf>
    <xf numFmtId="38" fontId="3" fillId="0" borderId="19" xfId="50" applyFont="1" applyFill="1" applyBorder="1" applyAlignment="1">
      <alignment vertical="center"/>
    </xf>
    <xf numFmtId="41" fontId="2" fillId="0" borderId="25" xfId="50" applyNumberFormat="1" applyFont="1" applyFill="1" applyBorder="1" applyAlignment="1" applyProtection="1">
      <alignment vertical="center"/>
      <protection locked="0"/>
    </xf>
    <xf numFmtId="41" fontId="2" fillId="0" borderId="46" xfId="50" applyNumberFormat="1" applyFont="1" applyFill="1" applyBorder="1" applyAlignment="1" applyProtection="1">
      <alignment vertical="center"/>
      <protection locked="0"/>
    </xf>
    <xf numFmtId="38" fontId="3" fillId="0" borderId="40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38" fontId="3" fillId="0" borderId="37" xfId="50" applyFont="1" applyFill="1" applyBorder="1" applyAlignment="1">
      <alignment vertical="center"/>
    </xf>
    <xf numFmtId="37" fontId="2" fillId="0" borderId="21" xfId="0" applyNumberFormat="1" applyFont="1" applyFill="1" applyBorder="1" applyAlignment="1" applyProtection="1">
      <alignment horizontal="right" vertical="center"/>
      <protection locked="0"/>
    </xf>
    <xf numFmtId="37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53" xfId="0" applyNumberFormat="1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&#12304;270323&#12305;&#31532;9&#34920;(5)&#65374;(3)&#12289;&#31532;10&#34920;(1)&#65374;(3)&#12289;&#31532;11&#34920;(1)&#65374;(3)&#12289;&#31532;12&#34920;(1)(2)&#12289;&#31532;13&#34920;&#12288;&#36028;&#20184;&#12369;&#28168;%20ok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"/>
      <sheetName val="退職"/>
      <sheetName val="老人"/>
      <sheetName val="合計"/>
      <sheetName val="１件当たり費用額"/>
      <sheetName val="療養諸費費用額"/>
      <sheetName val="療養諸費費用額 (2)"/>
      <sheetName val="東北厚生局事務指導資料別添資料４"/>
      <sheetName val="前期高齢者分年報データ貼付け用"/>
      <sheetName val="合計-前期高齢者分"/>
      <sheetName val="東北厚生局事務指導資料第１　１－２"/>
      <sheetName val="貼付けシート①※更新済"/>
      <sheetName val="貼付けシート②※更新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5" sqref="C5:F5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7" width="13.375" style="1" customWidth="1"/>
    <col min="8" max="9" width="13.375" style="1" hidden="1" customWidth="1"/>
    <col min="10" max="11" width="13.37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81"/>
      <c r="C1" s="2" t="s">
        <v>121</v>
      </c>
      <c r="D1" s="3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9"/>
      <c r="C3" s="11"/>
      <c r="D3" s="12"/>
      <c r="E3" s="12"/>
      <c r="F3" s="12"/>
      <c r="G3" s="12"/>
      <c r="H3" s="12"/>
      <c r="I3" s="12"/>
      <c r="J3" s="12"/>
      <c r="K3" s="13"/>
      <c r="L3" s="14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18"/>
      <c r="C4" s="26" t="s">
        <v>79</v>
      </c>
      <c r="D4" s="12"/>
      <c r="E4" s="12"/>
      <c r="F4" s="12"/>
      <c r="G4" s="12"/>
      <c r="H4" s="12"/>
      <c r="I4" s="12"/>
      <c r="J4" s="12"/>
      <c r="K4" s="27"/>
      <c r="L4" s="28" t="s">
        <v>138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9" t="s">
        <v>2</v>
      </c>
      <c r="C5" s="282" t="s">
        <v>134</v>
      </c>
      <c r="D5" s="285"/>
      <c r="E5" s="285"/>
      <c r="F5" s="286"/>
      <c r="G5" s="34" t="s">
        <v>80</v>
      </c>
      <c r="H5" s="35" t="s">
        <v>81</v>
      </c>
      <c r="I5" s="35"/>
      <c r="J5" s="36" t="s">
        <v>135</v>
      </c>
      <c r="K5" s="37" t="s">
        <v>136</v>
      </c>
      <c r="L5" s="282" t="s">
        <v>137</v>
      </c>
      <c r="M5" s="283"/>
      <c r="N5" s="283"/>
      <c r="O5" s="284"/>
      <c r="P5" s="34" t="s">
        <v>80</v>
      </c>
      <c r="Q5" s="35" t="s">
        <v>81</v>
      </c>
      <c r="R5" s="12"/>
      <c r="S5" s="36" t="s">
        <v>135</v>
      </c>
      <c r="T5" s="38" t="s">
        <v>136</v>
      </c>
    </row>
    <row r="6" spans="1:20" ht="21" customHeight="1">
      <c r="A6" s="29" t="s">
        <v>3</v>
      </c>
      <c r="B6" s="41" t="s">
        <v>4</v>
      </c>
      <c r="C6" s="47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1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2"/>
    </row>
    <row r="7" spans="1:20" ht="21" customHeight="1">
      <c r="A7" s="57">
        <v>1</v>
      </c>
      <c r="B7" s="58" t="s">
        <v>5</v>
      </c>
      <c r="C7" s="83">
        <v>25.201</v>
      </c>
      <c r="D7" s="84">
        <v>998.719</v>
      </c>
      <c r="E7" s="84">
        <v>225.201</v>
      </c>
      <c r="F7" s="84">
        <v>1249.121</v>
      </c>
      <c r="G7" s="84">
        <v>629.163</v>
      </c>
      <c r="H7" s="84"/>
      <c r="I7" s="84"/>
      <c r="J7" s="84">
        <v>24.464</v>
      </c>
      <c r="K7" s="85">
        <v>2.06</v>
      </c>
      <c r="L7" s="106">
        <v>16.71</v>
      </c>
      <c r="M7" s="106">
        <v>1.54</v>
      </c>
      <c r="N7" s="106">
        <v>1.72</v>
      </c>
      <c r="O7" s="106">
        <v>1.88</v>
      </c>
      <c r="P7" s="106">
        <v>1.2</v>
      </c>
      <c r="Q7" s="106"/>
      <c r="R7" s="107"/>
      <c r="S7" s="107">
        <v>46.17</v>
      </c>
      <c r="T7" s="108">
        <v>7.678817733990148</v>
      </c>
    </row>
    <row r="8" spans="1:20" ht="21" customHeight="1">
      <c r="A8" s="60">
        <v>2</v>
      </c>
      <c r="B8" s="61" t="s">
        <v>6</v>
      </c>
      <c r="C8" s="86">
        <v>24.965</v>
      </c>
      <c r="D8" s="87">
        <v>894.838</v>
      </c>
      <c r="E8" s="87">
        <v>185.188</v>
      </c>
      <c r="F8" s="87">
        <v>1104.991</v>
      </c>
      <c r="G8" s="87">
        <v>655.805</v>
      </c>
      <c r="H8" s="87"/>
      <c r="I8" s="87"/>
      <c r="J8" s="87">
        <v>23.932</v>
      </c>
      <c r="K8" s="88">
        <v>4.035</v>
      </c>
      <c r="L8" s="109">
        <v>15.71</v>
      </c>
      <c r="M8" s="109">
        <v>1.57</v>
      </c>
      <c r="N8" s="109">
        <v>1.84</v>
      </c>
      <c r="O8" s="109">
        <v>1.94</v>
      </c>
      <c r="P8" s="109">
        <v>1.24</v>
      </c>
      <c r="Q8" s="109"/>
      <c r="R8" s="110"/>
      <c r="S8" s="110">
        <v>42.37</v>
      </c>
      <c r="T8" s="108">
        <v>4.4751461988304095</v>
      </c>
    </row>
    <row r="9" spans="1:20" ht="21" customHeight="1">
      <c r="A9" s="60">
        <v>3</v>
      </c>
      <c r="B9" s="61" t="s">
        <v>8</v>
      </c>
      <c r="C9" s="86">
        <v>23.075</v>
      </c>
      <c r="D9" s="87">
        <v>967.639</v>
      </c>
      <c r="E9" s="87">
        <v>202.319</v>
      </c>
      <c r="F9" s="87">
        <v>1193.033</v>
      </c>
      <c r="G9" s="87">
        <v>655.223</v>
      </c>
      <c r="H9" s="87"/>
      <c r="I9" s="87"/>
      <c r="J9" s="87">
        <v>21.979</v>
      </c>
      <c r="K9" s="88">
        <v>2.518</v>
      </c>
      <c r="L9" s="109">
        <v>15.1</v>
      </c>
      <c r="M9" s="109">
        <v>1.5</v>
      </c>
      <c r="N9" s="109">
        <v>1.76</v>
      </c>
      <c r="O9" s="109">
        <v>1.81</v>
      </c>
      <c r="P9" s="109">
        <v>1.19</v>
      </c>
      <c r="Q9" s="109"/>
      <c r="R9" s="110"/>
      <c r="S9" s="110">
        <v>41.15</v>
      </c>
      <c r="T9" s="108">
        <v>4.9727148703956345</v>
      </c>
    </row>
    <row r="10" spans="1:20" ht="21" customHeight="1">
      <c r="A10" s="60">
        <v>4</v>
      </c>
      <c r="B10" s="61" t="s">
        <v>10</v>
      </c>
      <c r="C10" s="86">
        <v>25.371</v>
      </c>
      <c r="D10" s="87">
        <v>960.682</v>
      </c>
      <c r="E10" s="87">
        <v>155.173</v>
      </c>
      <c r="F10" s="87">
        <v>1141.226</v>
      </c>
      <c r="G10" s="87">
        <v>539.634</v>
      </c>
      <c r="H10" s="87"/>
      <c r="I10" s="87"/>
      <c r="J10" s="87">
        <v>24.469</v>
      </c>
      <c r="K10" s="88">
        <v>0.779</v>
      </c>
      <c r="L10" s="109">
        <v>16.25</v>
      </c>
      <c r="M10" s="109">
        <v>1.59</v>
      </c>
      <c r="N10" s="109">
        <v>1.94</v>
      </c>
      <c r="O10" s="109">
        <v>1.97</v>
      </c>
      <c r="P10" s="109">
        <v>1.19</v>
      </c>
      <c r="Q10" s="109"/>
      <c r="R10" s="110"/>
      <c r="S10" s="110">
        <v>44.14</v>
      </c>
      <c r="T10" s="108">
        <v>8.356756756756758</v>
      </c>
    </row>
    <row r="11" spans="1:20" ht="21" customHeight="1">
      <c r="A11" s="60">
        <v>5</v>
      </c>
      <c r="B11" s="61" t="s">
        <v>12</v>
      </c>
      <c r="C11" s="86">
        <v>22.621</v>
      </c>
      <c r="D11" s="87">
        <v>792.571</v>
      </c>
      <c r="E11" s="87">
        <v>188.867</v>
      </c>
      <c r="F11" s="87">
        <v>1004.059</v>
      </c>
      <c r="G11" s="87">
        <v>569.204</v>
      </c>
      <c r="H11" s="87"/>
      <c r="I11" s="87"/>
      <c r="J11" s="87">
        <v>21.016</v>
      </c>
      <c r="K11" s="88">
        <v>1.066</v>
      </c>
      <c r="L11" s="109">
        <v>15.56</v>
      </c>
      <c r="M11" s="109">
        <v>1.46</v>
      </c>
      <c r="N11" s="109">
        <v>1.65</v>
      </c>
      <c r="O11" s="109">
        <v>1.82</v>
      </c>
      <c r="P11" s="109">
        <v>1.18</v>
      </c>
      <c r="Q11" s="109"/>
      <c r="R11" s="110"/>
      <c r="S11" s="110">
        <v>43.95</v>
      </c>
      <c r="T11" s="108">
        <v>8.655913978494624</v>
      </c>
    </row>
    <row r="12" spans="1:20" ht="21" customHeight="1">
      <c r="A12" s="57">
        <v>6</v>
      </c>
      <c r="B12" s="58" t="s">
        <v>14</v>
      </c>
      <c r="C12" s="83">
        <v>27.232</v>
      </c>
      <c r="D12" s="84">
        <v>953.119</v>
      </c>
      <c r="E12" s="84">
        <v>198.42</v>
      </c>
      <c r="F12" s="84">
        <v>1178.771</v>
      </c>
      <c r="G12" s="84">
        <v>536.007</v>
      </c>
      <c r="H12" s="84"/>
      <c r="I12" s="84"/>
      <c r="J12" s="84">
        <v>26.088</v>
      </c>
      <c r="K12" s="85">
        <v>1.557</v>
      </c>
      <c r="L12" s="106">
        <v>17.96</v>
      </c>
      <c r="M12" s="106">
        <v>1.44</v>
      </c>
      <c r="N12" s="106">
        <v>1.71</v>
      </c>
      <c r="O12" s="106">
        <v>1.86</v>
      </c>
      <c r="P12" s="106">
        <v>1.17</v>
      </c>
      <c r="Q12" s="106"/>
      <c r="R12" s="107"/>
      <c r="S12" s="107">
        <v>51.17</v>
      </c>
      <c r="T12" s="111">
        <v>5.015151515151516</v>
      </c>
    </row>
    <row r="13" spans="1:20" ht="21" customHeight="1">
      <c r="A13" s="60">
        <v>7</v>
      </c>
      <c r="B13" s="61" t="s">
        <v>16</v>
      </c>
      <c r="C13" s="86">
        <v>28.749</v>
      </c>
      <c r="D13" s="87">
        <v>980.046</v>
      </c>
      <c r="E13" s="87">
        <v>183.356</v>
      </c>
      <c r="F13" s="87">
        <v>1192.151</v>
      </c>
      <c r="G13" s="87">
        <v>706.458</v>
      </c>
      <c r="H13" s="87"/>
      <c r="I13" s="87"/>
      <c r="J13" s="87">
        <v>27.749</v>
      </c>
      <c r="K13" s="88">
        <v>2.81</v>
      </c>
      <c r="L13" s="109">
        <v>17.12</v>
      </c>
      <c r="M13" s="109">
        <v>1.58</v>
      </c>
      <c r="N13" s="109">
        <v>1.79</v>
      </c>
      <c r="O13" s="109">
        <v>1.99</v>
      </c>
      <c r="P13" s="109">
        <v>1.21</v>
      </c>
      <c r="Q13" s="109"/>
      <c r="R13" s="110"/>
      <c r="S13" s="110">
        <v>48.29</v>
      </c>
      <c r="T13" s="108">
        <v>4.9423076923076925</v>
      </c>
    </row>
    <row r="14" spans="1:20" ht="21" customHeight="1">
      <c r="A14" s="60">
        <v>8</v>
      </c>
      <c r="B14" s="61" t="s">
        <v>18</v>
      </c>
      <c r="C14" s="86">
        <v>26.186</v>
      </c>
      <c r="D14" s="87">
        <v>1005.701</v>
      </c>
      <c r="E14" s="87">
        <v>209.95</v>
      </c>
      <c r="F14" s="87">
        <v>1241.838</v>
      </c>
      <c r="G14" s="87">
        <v>625.584</v>
      </c>
      <c r="H14" s="87"/>
      <c r="I14" s="87"/>
      <c r="J14" s="87">
        <v>24.504</v>
      </c>
      <c r="K14" s="88">
        <v>0.761</v>
      </c>
      <c r="L14" s="109">
        <v>17.62</v>
      </c>
      <c r="M14" s="109">
        <v>1.4</v>
      </c>
      <c r="N14" s="109">
        <v>1.69</v>
      </c>
      <c r="O14" s="109">
        <v>1.79</v>
      </c>
      <c r="P14" s="109">
        <v>1.18</v>
      </c>
      <c r="Q14" s="109"/>
      <c r="R14" s="110"/>
      <c r="S14" s="110">
        <v>50.2</v>
      </c>
      <c r="T14" s="108">
        <v>10.093023255813954</v>
      </c>
    </row>
    <row r="15" spans="1:20" ht="21" customHeight="1">
      <c r="A15" s="60">
        <v>9</v>
      </c>
      <c r="B15" s="61" t="s">
        <v>20</v>
      </c>
      <c r="C15" s="86">
        <v>22.303</v>
      </c>
      <c r="D15" s="87">
        <v>894.943</v>
      </c>
      <c r="E15" s="87">
        <v>179.371</v>
      </c>
      <c r="F15" s="87">
        <v>1096.616</v>
      </c>
      <c r="G15" s="87">
        <v>634.455</v>
      </c>
      <c r="H15" s="87"/>
      <c r="I15" s="87"/>
      <c r="J15" s="87">
        <v>21.121</v>
      </c>
      <c r="K15" s="88">
        <v>3.838</v>
      </c>
      <c r="L15" s="109">
        <v>16.55</v>
      </c>
      <c r="M15" s="109">
        <v>1.47</v>
      </c>
      <c r="N15" s="109">
        <v>1.69</v>
      </c>
      <c r="O15" s="109">
        <v>1.82</v>
      </c>
      <c r="P15" s="109">
        <v>1.21</v>
      </c>
      <c r="Q15" s="109"/>
      <c r="R15" s="110"/>
      <c r="S15" s="110">
        <v>46.4</v>
      </c>
      <c r="T15" s="108">
        <v>3.0473933649289098</v>
      </c>
    </row>
    <row r="16" spans="1:20" ht="21" customHeight="1">
      <c r="A16" s="60">
        <v>10</v>
      </c>
      <c r="B16" s="61" t="s">
        <v>22</v>
      </c>
      <c r="C16" s="89">
        <v>27.263</v>
      </c>
      <c r="D16" s="90">
        <v>957.869</v>
      </c>
      <c r="E16" s="90">
        <v>211.24</v>
      </c>
      <c r="F16" s="90">
        <v>1196.373</v>
      </c>
      <c r="G16" s="90">
        <v>565.562</v>
      </c>
      <c r="H16" s="90"/>
      <c r="I16" s="90"/>
      <c r="J16" s="90">
        <v>26.013</v>
      </c>
      <c r="K16" s="91">
        <v>0.965</v>
      </c>
      <c r="L16" s="112">
        <v>17.5</v>
      </c>
      <c r="M16" s="112">
        <v>1.47</v>
      </c>
      <c r="N16" s="112">
        <v>1.85</v>
      </c>
      <c r="O16" s="112">
        <v>1.91</v>
      </c>
      <c r="P16" s="112">
        <v>1.19</v>
      </c>
      <c r="Q16" s="112"/>
      <c r="R16" s="112"/>
      <c r="S16" s="113">
        <v>48.17</v>
      </c>
      <c r="T16" s="114">
        <v>9.628787878787879</v>
      </c>
    </row>
    <row r="17" spans="1:20" ht="21" customHeight="1">
      <c r="A17" s="57">
        <v>11</v>
      </c>
      <c r="B17" s="58" t="s">
        <v>24</v>
      </c>
      <c r="C17" s="86">
        <v>24.773</v>
      </c>
      <c r="D17" s="87">
        <v>965.519</v>
      </c>
      <c r="E17" s="87">
        <v>205.042</v>
      </c>
      <c r="F17" s="87">
        <v>1195.335</v>
      </c>
      <c r="G17" s="87">
        <v>602.995</v>
      </c>
      <c r="H17" s="87"/>
      <c r="I17" s="87"/>
      <c r="J17" s="87">
        <v>23.663</v>
      </c>
      <c r="K17" s="88">
        <v>1.569</v>
      </c>
      <c r="L17" s="109">
        <v>16.65</v>
      </c>
      <c r="M17" s="109">
        <v>1.44</v>
      </c>
      <c r="N17" s="109">
        <v>1.68</v>
      </c>
      <c r="O17" s="109">
        <v>1.8</v>
      </c>
      <c r="P17" s="109">
        <v>1.19</v>
      </c>
      <c r="Q17" s="109"/>
      <c r="R17" s="109"/>
      <c r="S17" s="115">
        <v>46.99</v>
      </c>
      <c r="T17" s="108">
        <v>7.142857142857143</v>
      </c>
    </row>
    <row r="18" spans="1:20" ht="21" customHeight="1">
      <c r="A18" s="60">
        <v>12</v>
      </c>
      <c r="B18" s="61" t="s">
        <v>26</v>
      </c>
      <c r="C18" s="86">
        <v>26</v>
      </c>
      <c r="D18" s="87">
        <v>962.899</v>
      </c>
      <c r="E18" s="87">
        <v>160.157</v>
      </c>
      <c r="F18" s="87">
        <v>1149.056</v>
      </c>
      <c r="G18" s="87">
        <v>593.596</v>
      </c>
      <c r="H18" s="87"/>
      <c r="I18" s="87"/>
      <c r="J18" s="87">
        <v>25.101</v>
      </c>
      <c r="K18" s="88">
        <v>0.539</v>
      </c>
      <c r="L18" s="109">
        <v>16.84</v>
      </c>
      <c r="M18" s="109">
        <v>1.37</v>
      </c>
      <c r="N18" s="109">
        <v>1.72</v>
      </c>
      <c r="O18" s="109">
        <v>1.77</v>
      </c>
      <c r="P18" s="109">
        <v>1.17</v>
      </c>
      <c r="Q18" s="109"/>
      <c r="R18" s="109"/>
      <c r="S18" s="115">
        <v>47.13</v>
      </c>
      <c r="T18" s="108">
        <v>8.875</v>
      </c>
    </row>
    <row r="19" spans="1:20" ht="21" customHeight="1">
      <c r="A19" s="60">
        <v>13</v>
      </c>
      <c r="B19" s="61" t="s">
        <v>28</v>
      </c>
      <c r="C19" s="86">
        <v>23.131</v>
      </c>
      <c r="D19" s="87">
        <v>961.094</v>
      </c>
      <c r="E19" s="87">
        <v>195.975</v>
      </c>
      <c r="F19" s="87">
        <v>1180.201</v>
      </c>
      <c r="G19" s="87">
        <v>674.967</v>
      </c>
      <c r="H19" s="87"/>
      <c r="I19" s="87"/>
      <c r="J19" s="87">
        <v>22.262</v>
      </c>
      <c r="K19" s="88">
        <v>8.698</v>
      </c>
      <c r="L19" s="109">
        <v>15.7</v>
      </c>
      <c r="M19" s="109">
        <v>1.67</v>
      </c>
      <c r="N19" s="109">
        <v>1.92</v>
      </c>
      <c r="O19" s="109">
        <v>1.99</v>
      </c>
      <c r="P19" s="109">
        <v>1.25</v>
      </c>
      <c r="Q19" s="109"/>
      <c r="R19" s="109"/>
      <c r="S19" s="115">
        <v>42.26</v>
      </c>
      <c r="T19" s="108">
        <v>3.1932203389830507</v>
      </c>
    </row>
    <row r="20" spans="1:20" ht="21" customHeight="1">
      <c r="A20" s="18"/>
      <c r="B20" s="61" t="s">
        <v>30</v>
      </c>
      <c r="C20" s="86">
        <v>25.002</v>
      </c>
      <c r="D20" s="87">
        <v>957.98</v>
      </c>
      <c r="E20" s="87">
        <v>198.425</v>
      </c>
      <c r="F20" s="87">
        <v>1181.407</v>
      </c>
      <c r="G20" s="87">
        <v>615.334</v>
      </c>
      <c r="H20" s="87"/>
      <c r="I20" s="87"/>
      <c r="J20" s="87">
        <v>23.988</v>
      </c>
      <c r="K20" s="88">
        <v>2.218</v>
      </c>
      <c r="L20" s="109">
        <v>16.42</v>
      </c>
      <c r="M20" s="109">
        <v>1.52</v>
      </c>
      <c r="N20" s="109">
        <v>1.77</v>
      </c>
      <c r="O20" s="109">
        <v>1.88</v>
      </c>
      <c r="P20" s="109">
        <v>1.2</v>
      </c>
      <c r="Q20" s="109"/>
      <c r="R20" s="109"/>
      <c r="S20" s="115">
        <v>45.34</v>
      </c>
      <c r="T20" s="108">
        <v>5.72930542340628</v>
      </c>
    </row>
    <row r="21" spans="1:20" ht="21" customHeight="1">
      <c r="A21" s="18"/>
      <c r="C21" s="92"/>
      <c r="D21" s="93"/>
      <c r="E21" s="93"/>
      <c r="F21" s="93"/>
      <c r="G21" s="94"/>
      <c r="H21" s="94"/>
      <c r="I21" s="94"/>
      <c r="J21" s="94"/>
      <c r="K21" s="95"/>
      <c r="L21" s="93"/>
      <c r="M21" s="93"/>
      <c r="N21" s="93"/>
      <c r="O21" s="93"/>
      <c r="P21" s="94"/>
      <c r="Q21" s="94"/>
      <c r="R21" s="116"/>
      <c r="S21" s="117"/>
      <c r="T21" s="108"/>
    </row>
    <row r="22" spans="1:20" ht="21" customHeight="1">
      <c r="A22" s="60">
        <v>14</v>
      </c>
      <c r="B22" s="61" t="s">
        <v>32</v>
      </c>
      <c r="C22" s="86">
        <v>24.395</v>
      </c>
      <c r="D22" s="87">
        <v>1049.96</v>
      </c>
      <c r="E22" s="87">
        <v>170.726</v>
      </c>
      <c r="F22" s="87">
        <v>1245.081</v>
      </c>
      <c r="G22" s="87">
        <v>399.113</v>
      </c>
      <c r="H22" s="87"/>
      <c r="I22" s="87"/>
      <c r="J22" s="87">
        <v>23.629</v>
      </c>
      <c r="K22" s="88">
        <v>0.645</v>
      </c>
      <c r="L22" s="109">
        <v>16.12</v>
      </c>
      <c r="M22" s="109">
        <v>1.49</v>
      </c>
      <c r="N22" s="109">
        <v>1.87</v>
      </c>
      <c r="O22" s="109">
        <v>1.83</v>
      </c>
      <c r="P22" s="109">
        <v>1.19</v>
      </c>
      <c r="Q22" s="109"/>
      <c r="R22" s="109"/>
      <c r="S22" s="115">
        <v>43.45</v>
      </c>
      <c r="T22" s="108">
        <v>6.75</v>
      </c>
    </row>
    <row r="23" spans="1:20" ht="21" customHeight="1">
      <c r="A23" s="60">
        <v>15</v>
      </c>
      <c r="B23" s="61" t="s">
        <v>34</v>
      </c>
      <c r="C23" s="86">
        <v>29.074</v>
      </c>
      <c r="D23" s="87">
        <v>980.113</v>
      </c>
      <c r="E23" s="87">
        <v>196.093</v>
      </c>
      <c r="F23" s="87">
        <v>1205.28</v>
      </c>
      <c r="G23" s="87">
        <v>608.307</v>
      </c>
      <c r="H23" s="87"/>
      <c r="I23" s="87"/>
      <c r="J23" s="87">
        <v>28.265</v>
      </c>
      <c r="K23" s="88">
        <v>2.218</v>
      </c>
      <c r="L23" s="109">
        <v>18.9</v>
      </c>
      <c r="M23" s="109">
        <v>1.49</v>
      </c>
      <c r="N23" s="109">
        <v>1.79</v>
      </c>
      <c r="O23" s="109">
        <v>1.96</v>
      </c>
      <c r="P23" s="109">
        <v>1.2</v>
      </c>
      <c r="Q23" s="109"/>
      <c r="R23" s="109"/>
      <c r="S23" s="115">
        <v>53.08</v>
      </c>
      <c r="T23" s="108">
        <v>7.444444444444445</v>
      </c>
    </row>
    <row r="24" spans="1:20" ht="21" customHeight="1">
      <c r="A24" s="57">
        <v>16</v>
      </c>
      <c r="B24" s="58" t="s">
        <v>35</v>
      </c>
      <c r="C24" s="83">
        <v>23.69</v>
      </c>
      <c r="D24" s="84">
        <v>928.342</v>
      </c>
      <c r="E24" s="84">
        <v>208.342</v>
      </c>
      <c r="F24" s="84">
        <v>1160.374</v>
      </c>
      <c r="G24" s="84">
        <v>470.642</v>
      </c>
      <c r="H24" s="84"/>
      <c r="I24" s="84"/>
      <c r="J24" s="84">
        <v>23.048</v>
      </c>
      <c r="K24" s="85">
        <v>1.176</v>
      </c>
      <c r="L24" s="106">
        <v>15.95</v>
      </c>
      <c r="M24" s="106">
        <v>1.43</v>
      </c>
      <c r="N24" s="106">
        <v>1.74</v>
      </c>
      <c r="O24" s="106">
        <v>1.78</v>
      </c>
      <c r="P24" s="106">
        <v>1.15</v>
      </c>
      <c r="Q24" s="106"/>
      <c r="R24" s="106"/>
      <c r="S24" s="118">
        <v>44.13</v>
      </c>
      <c r="T24" s="111">
        <v>4.863636363636363</v>
      </c>
    </row>
    <row r="25" spans="1:20" ht="21" customHeight="1">
      <c r="A25" s="60">
        <v>17</v>
      </c>
      <c r="B25" s="61" t="s">
        <v>36</v>
      </c>
      <c r="C25" s="86">
        <v>25.463</v>
      </c>
      <c r="D25" s="87">
        <v>907.904</v>
      </c>
      <c r="E25" s="87">
        <v>162.731</v>
      </c>
      <c r="F25" s="87">
        <v>1096.098</v>
      </c>
      <c r="G25" s="87">
        <v>617.209</v>
      </c>
      <c r="H25" s="87"/>
      <c r="I25" s="87"/>
      <c r="J25" s="87">
        <v>23.662</v>
      </c>
      <c r="K25" s="88">
        <v>0.05</v>
      </c>
      <c r="L25" s="109">
        <v>17.58</v>
      </c>
      <c r="M25" s="109">
        <v>1.32</v>
      </c>
      <c r="N25" s="109">
        <v>1.78</v>
      </c>
      <c r="O25" s="109">
        <v>1.77</v>
      </c>
      <c r="P25" s="109">
        <v>1.14</v>
      </c>
      <c r="Q25" s="109"/>
      <c r="R25" s="109"/>
      <c r="S25" s="115">
        <v>47.76</v>
      </c>
      <c r="T25" s="108">
        <v>5</v>
      </c>
    </row>
    <row r="26" spans="1:20" ht="21" customHeight="1">
      <c r="A26" s="60">
        <v>18</v>
      </c>
      <c r="B26" s="61" t="s">
        <v>38</v>
      </c>
      <c r="C26" s="86">
        <v>28.524</v>
      </c>
      <c r="D26" s="87">
        <v>893.982</v>
      </c>
      <c r="E26" s="87">
        <v>229.266</v>
      </c>
      <c r="F26" s="87">
        <v>1151.772</v>
      </c>
      <c r="G26" s="87">
        <v>622.176</v>
      </c>
      <c r="H26" s="87"/>
      <c r="I26" s="87"/>
      <c r="J26" s="87">
        <v>28.112</v>
      </c>
      <c r="K26" s="88">
        <v>0.495</v>
      </c>
      <c r="L26" s="109">
        <v>19.13</v>
      </c>
      <c r="M26" s="109">
        <v>1.3</v>
      </c>
      <c r="N26" s="109">
        <v>1.82</v>
      </c>
      <c r="O26" s="109">
        <v>1.85</v>
      </c>
      <c r="P26" s="109">
        <v>1.13</v>
      </c>
      <c r="Q26" s="109"/>
      <c r="R26" s="109"/>
      <c r="S26" s="115">
        <v>52.99</v>
      </c>
      <c r="T26" s="108">
        <v>2</v>
      </c>
    </row>
    <row r="27" spans="1:20" ht="21" customHeight="1">
      <c r="A27" s="60">
        <v>19</v>
      </c>
      <c r="B27" s="61" t="s">
        <v>40</v>
      </c>
      <c r="C27" s="86">
        <v>28.012</v>
      </c>
      <c r="D27" s="87">
        <v>1026.826</v>
      </c>
      <c r="E27" s="87">
        <v>245.235</v>
      </c>
      <c r="F27" s="87">
        <v>1300.073</v>
      </c>
      <c r="G27" s="87">
        <v>519.811</v>
      </c>
      <c r="H27" s="87"/>
      <c r="I27" s="87"/>
      <c r="J27" s="87">
        <v>26.101</v>
      </c>
      <c r="K27" s="88">
        <v>1.863</v>
      </c>
      <c r="L27" s="109">
        <v>16.82</v>
      </c>
      <c r="M27" s="109">
        <v>1.5</v>
      </c>
      <c r="N27" s="109">
        <v>1.68</v>
      </c>
      <c r="O27" s="109">
        <v>1.86</v>
      </c>
      <c r="P27" s="109">
        <v>1.2</v>
      </c>
      <c r="Q27" s="109"/>
      <c r="R27" s="109"/>
      <c r="S27" s="115">
        <v>48.55</v>
      </c>
      <c r="T27" s="108">
        <v>9.233766233766234</v>
      </c>
    </row>
    <row r="28" spans="1:20" ht="21" customHeight="1">
      <c r="A28" s="60">
        <v>20</v>
      </c>
      <c r="B28" s="61" t="s">
        <v>42</v>
      </c>
      <c r="C28" s="89">
        <v>30.86</v>
      </c>
      <c r="D28" s="90">
        <v>938.334</v>
      </c>
      <c r="E28" s="90">
        <v>174.373</v>
      </c>
      <c r="F28" s="90">
        <v>1143.566</v>
      </c>
      <c r="G28" s="90">
        <v>597.651</v>
      </c>
      <c r="H28" s="90"/>
      <c r="I28" s="90"/>
      <c r="J28" s="90">
        <v>29.525</v>
      </c>
      <c r="K28" s="91">
        <v>1.548</v>
      </c>
      <c r="L28" s="112">
        <v>17.28</v>
      </c>
      <c r="M28" s="112">
        <v>1.39</v>
      </c>
      <c r="N28" s="112">
        <v>1.8</v>
      </c>
      <c r="O28" s="112">
        <v>1.88</v>
      </c>
      <c r="P28" s="112">
        <v>1.18</v>
      </c>
      <c r="Q28" s="112"/>
      <c r="R28" s="112"/>
      <c r="S28" s="113">
        <v>46.66</v>
      </c>
      <c r="T28" s="114">
        <v>8.689655172413794</v>
      </c>
    </row>
    <row r="29" spans="1:20" ht="21" customHeight="1">
      <c r="A29" s="57">
        <v>21</v>
      </c>
      <c r="B29" s="58" t="s">
        <v>43</v>
      </c>
      <c r="C29" s="86">
        <v>24.364</v>
      </c>
      <c r="D29" s="87">
        <v>842.691</v>
      </c>
      <c r="E29" s="87">
        <v>177.891</v>
      </c>
      <c r="F29" s="87">
        <v>1044.945</v>
      </c>
      <c r="G29" s="87">
        <v>575.782</v>
      </c>
      <c r="H29" s="87"/>
      <c r="I29" s="87"/>
      <c r="J29" s="87">
        <v>22.691</v>
      </c>
      <c r="K29" s="88">
        <v>0</v>
      </c>
      <c r="L29" s="109">
        <v>16.49</v>
      </c>
      <c r="M29" s="109">
        <v>1.37</v>
      </c>
      <c r="N29" s="109">
        <v>1.64</v>
      </c>
      <c r="O29" s="109">
        <v>1.77</v>
      </c>
      <c r="P29" s="109">
        <v>1.2</v>
      </c>
      <c r="Q29" s="109"/>
      <c r="R29" s="110"/>
      <c r="S29" s="110">
        <v>48.53</v>
      </c>
      <c r="T29" s="108">
        <v>0</v>
      </c>
    </row>
    <row r="30" spans="1:20" ht="21" customHeight="1">
      <c r="A30" s="60">
        <v>22</v>
      </c>
      <c r="B30" s="61" t="s">
        <v>45</v>
      </c>
      <c r="C30" s="86">
        <v>34.234</v>
      </c>
      <c r="D30" s="87">
        <v>759.685</v>
      </c>
      <c r="E30" s="87">
        <v>187.95</v>
      </c>
      <c r="F30" s="87">
        <v>981.869</v>
      </c>
      <c r="G30" s="87">
        <v>601.239</v>
      </c>
      <c r="H30" s="87"/>
      <c r="I30" s="87"/>
      <c r="J30" s="87">
        <v>32.32</v>
      </c>
      <c r="K30" s="88">
        <v>2.252</v>
      </c>
      <c r="L30" s="109">
        <v>20.29</v>
      </c>
      <c r="M30" s="109">
        <v>1.45</v>
      </c>
      <c r="N30" s="109">
        <v>1.46</v>
      </c>
      <c r="O30" s="109">
        <v>2.11</v>
      </c>
      <c r="P30" s="109">
        <v>1.18</v>
      </c>
      <c r="Q30" s="109"/>
      <c r="R30" s="110"/>
      <c r="S30" s="110">
        <v>60.21</v>
      </c>
      <c r="T30" s="108">
        <v>6.2</v>
      </c>
    </row>
    <row r="31" spans="1:20" ht="21" customHeight="1">
      <c r="A31" s="60">
        <v>27</v>
      </c>
      <c r="B31" s="61" t="s">
        <v>46</v>
      </c>
      <c r="C31" s="86">
        <v>24.069</v>
      </c>
      <c r="D31" s="87">
        <v>784.261</v>
      </c>
      <c r="E31" s="87">
        <v>155.63</v>
      </c>
      <c r="F31" s="87">
        <v>963.96</v>
      </c>
      <c r="G31" s="87">
        <v>642.612</v>
      </c>
      <c r="H31" s="87"/>
      <c r="I31" s="87"/>
      <c r="J31" s="87">
        <v>22.729</v>
      </c>
      <c r="K31" s="88">
        <v>0</v>
      </c>
      <c r="L31" s="109">
        <v>16.11</v>
      </c>
      <c r="M31" s="109">
        <v>1.44</v>
      </c>
      <c r="N31" s="109">
        <v>1.79</v>
      </c>
      <c r="O31" s="109">
        <v>1.86</v>
      </c>
      <c r="P31" s="109">
        <v>1.21</v>
      </c>
      <c r="Q31" s="109"/>
      <c r="R31" s="110"/>
      <c r="S31" s="110">
        <v>45.62</v>
      </c>
      <c r="T31" s="108">
        <v>0</v>
      </c>
    </row>
    <row r="32" spans="1:20" ht="21" customHeight="1">
      <c r="A32" s="60">
        <v>28</v>
      </c>
      <c r="B32" s="61" t="s">
        <v>48</v>
      </c>
      <c r="C32" s="86">
        <v>25.272</v>
      </c>
      <c r="D32" s="87">
        <v>872.185</v>
      </c>
      <c r="E32" s="87">
        <v>227.643</v>
      </c>
      <c r="F32" s="87">
        <v>1125.1</v>
      </c>
      <c r="G32" s="87">
        <v>621.048</v>
      </c>
      <c r="H32" s="87"/>
      <c r="I32" s="87"/>
      <c r="J32" s="87">
        <v>24.068</v>
      </c>
      <c r="K32" s="88">
        <v>4.989</v>
      </c>
      <c r="L32" s="109">
        <v>16.54</v>
      </c>
      <c r="M32" s="109">
        <v>1.51</v>
      </c>
      <c r="N32" s="109">
        <v>1.8</v>
      </c>
      <c r="O32" s="109">
        <v>1.91</v>
      </c>
      <c r="P32" s="109">
        <v>1.2</v>
      </c>
      <c r="Q32" s="109"/>
      <c r="R32" s="110"/>
      <c r="S32" s="110">
        <v>45.23</v>
      </c>
      <c r="T32" s="108">
        <v>3.3563218390804597</v>
      </c>
    </row>
    <row r="33" spans="1:20" ht="21" customHeight="1">
      <c r="A33" s="60">
        <v>29</v>
      </c>
      <c r="B33" s="61" t="s">
        <v>50</v>
      </c>
      <c r="C33" s="86">
        <v>25.107</v>
      </c>
      <c r="D33" s="87">
        <v>878.992</v>
      </c>
      <c r="E33" s="87">
        <v>180.017</v>
      </c>
      <c r="F33" s="87">
        <v>1084.116</v>
      </c>
      <c r="G33" s="87">
        <v>703.103</v>
      </c>
      <c r="H33" s="87"/>
      <c r="I33" s="87"/>
      <c r="J33" s="87">
        <v>24.253</v>
      </c>
      <c r="K33" s="88">
        <v>3.644</v>
      </c>
      <c r="L33" s="109">
        <v>16.56</v>
      </c>
      <c r="M33" s="109">
        <v>1.52</v>
      </c>
      <c r="N33" s="109">
        <v>1.9</v>
      </c>
      <c r="O33" s="109">
        <v>1.93</v>
      </c>
      <c r="P33" s="109">
        <v>1.28</v>
      </c>
      <c r="Q33" s="109"/>
      <c r="R33" s="110"/>
      <c r="S33" s="110">
        <v>44.94</v>
      </c>
      <c r="T33" s="108">
        <v>5.1640625</v>
      </c>
    </row>
    <row r="34" spans="1:20" ht="21" customHeight="1">
      <c r="A34" s="66">
        <v>30</v>
      </c>
      <c r="B34" s="67" t="s">
        <v>52</v>
      </c>
      <c r="C34" s="96">
        <v>33.859</v>
      </c>
      <c r="D34" s="97">
        <v>892.875</v>
      </c>
      <c r="E34" s="97">
        <v>179.697</v>
      </c>
      <c r="F34" s="97">
        <v>1106.431</v>
      </c>
      <c r="G34" s="97">
        <v>631.81</v>
      </c>
      <c r="H34" s="97"/>
      <c r="I34" s="97"/>
      <c r="J34" s="97">
        <v>32.755</v>
      </c>
      <c r="K34" s="98">
        <v>1.986</v>
      </c>
      <c r="L34" s="119">
        <v>16.43</v>
      </c>
      <c r="M34" s="119">
        <v>1.4</v>
      </c>
      <c r="N34" s="119">
        <v>1.84</v>
      </c>
      <c r="O34" s="119">
        <v>1.93</v>
      </c>
      <c r="P34" s="119">
        <v>1.22</v>
      </c>
      <c r="Q34" s="119"/>
      <c r="R34" s="120"/>
      <c r="S34" s="120">
        <v>45.4</v>
      </c>
      <c r="T34" s="121">
        <v>2.1587301587301586</v>
      </c>
    </row>
    <row r="35" spans="1:20" ht="21" customHeight="1">
      <c r="A35" s="60">
        <v>31</v>
      </c>
      <c r="B35" s="69" t="s">
        <v>54</v>
      </c>
      <c r="C35" s="86">
        <v>22.545</v>
      </c>
      <c r="D35" s="87">
        <v>863.953</v>
      </c>
      <c r="E35" s="87">
        <v>173.45</v>
      </c>
      <c r="F35" s="87">
        <v>1059.948</v>
      </c>
      <c r="G35" s="87">
        <v>644.703</v>
      </c>
      <c r="H35" s="87"/>
      <c r="I35" s="87"/>
      <c r="J35" s="87">
        <v>21.447</v>
      </c>
      <c r="K35" s="88">
        <v>1.292</v>
      </c>
      <c r="L35" s="109">
        <v>14.83</v>
      </c>
      <c r="M35" s="109">
        <v>1.47</v>
      </c>
      <c r="N35" s="109">
        <v>1.73</v>
      </c>
      <c r="O35" s="109">
        <v>1.8</v>
      </c>
      <c r="P35" s="109">
        <v>1.21</v>
      </c>
      <c r="Q35" s="109"/>
      <c r="R35" s="110"/>
      <c r="S35" s="110">
        <v>39.59</v>
      </c>
      <c r="T35" s="108">
        <v>2.1</v>
      </c>
    </row>
    <row r="36" spans="1:20" ht="21" customHeight="1">
      <c r="A36" s="60">
        <v>32</v>
      </c>
      <c r="B36" s="69" t="s">
        <v>56</v>
      </c>
      <c r="C36" s="86">
        <v>35.494</v>
      </c>
      <c r="D36" s="87">
        <v>945.711</v>
      </c>
      <c r="E36" s="87">
        <v>184.676</v>
      </c>
      <c r="F36" s="87">
        <v>1165.881</v>
      </c>
      <c r="G36" s="87">
        <v>620.891</v>
      </c>
      <c r="H36" s="87"/>
      <c r="I36" s="87"/>
      <c r="J36" s="87">
        <v>33.792</v>
      </c>
      <c r="K36" s="88">
        <v>4.322</v>
      </c>
      <c r="L36" s="109">
        <v>16.72</v>
      </c>
      <c r="M36" s="109">
        <v>1.4</v>
      </c>
      <c r="N36" s="109">
        <v>2.01</v>
      </c>
      <c r="O36" s="109">
        <v>1.96</v>
      </c>
      <c r="P36" s="109">
        <v>1.2</v>
      </c>
      <c r="Q36" s="109"/>
      <c r="R36" s="110"/>
      <c r="S36" s="110">
        <v>46.65</v>
      </c>
      <c r="T36" s="108">
        <v>5.757575757575758</v>
      </c>
    </row>
    <row r="37" spans="1:20" ht="21" customHeight="1">
      <c r="A37" s="60">
        <v>36</v>
      </c>
      <c r="B37" s="69" t="s">
        <v>57</v>
      </c>
      <c r="C37" s="86">
        <v>23.812</v>
      </c>
      <c r="D37" s="87">
        <v>903.959</v>
      </c>
      <c r="E37" s="87">
        <v>189.647</v>
      </c>
      <c r="F37" s="87">
        <v>1117.418</v>
      </c>
      <c r="G37" s="87">
        <v>548.356</v>
      </c>
      <c r="H37" s="87"/>
      <c r="I37" s="87"/>
      <c r="J37" s="87">
        <v>22.29</v>
      </c>
      <c r="K37" s="88">
        <v>0.792</v>
      </c>
      <c r="L37" s="109">
        <v>15.57</v>
      </c>
      <c r="M37" s="109">
        <v>1.48</v>
      </c>
      <c r="N37" s="109">
        <v>1.65</v>
      </c>
      <c r="O37" s="109">
        <v>1.81</v>
      </c>
      <c r="P37" s="109">
        <v>1.19</v>
      </c>
      <c r="Q37" s="109"/>
      <c r="R37" s="110"/>
      <c r="S37" s="110">
        <v>43.36</v>
      </c>
      <c r="T37" s="108">
        <v>3.3846153846153846</v>
      </c>
    </row>
    <row r="38" spans="1:20" ht="21" customHeight="1">
      <c r="A38" s="71">
        <v>44</v>
      </c>
      <c r="B38" s="72" t="s">
        <v>59</v>
      </c>
      <c r="C38" s="99">
        <v>26.959</v>
      </c>
      <c r="D38" s="100">
        <v>921.532</v>
      </c>
      <c r="E38" s="100">
        <v>147.04</v>
      </c>
      <c r="F38" s="100">
        <v>1095.531</v>
      </c>
      <c r="G38" s="100">
        <v>470.255</v>
      </c>
      <c r="H38" s="100"/>
      <c r="I38" s="100"/>
      <c r="J38" s="100">
        <v>26.03</v>
      </c>
      <c r="K38" s="101">
        <v>0.464</v>
      </c>
      <c r="L38" s="122">
        <v>16.67</v>
      </c>
      <c r="M38" s="122">
        <v>1.47</v>
      </c>
      <c r="N38" s="122">
        <v>1.84</v>
      </c>
      <c r="O38" s="122">
        <v>1.9</v>
      </c>
      <c r="P38" s="123">
        <v>1.17</v>
      </c>
      <c r="Q38" s="124"/>
      <c r="R38" s="125"/>
      <c r="S38" s="125">
        <v>44.11</v>
      </c>
      <c r="T38" s="123">
        <v>2.0625</v>
      </c>
    </row>
    <row r="39" spans="1:20" ht="21" customHeight="1">
      <c r="A39" s="60">
        <v>45</v>
      </c>
      <c r="B39" s="69" t="s">
        <v>108</v>
      </c>
      <c r="C39" s="86">
        <v>29.616</v>
      </c>
      <c r="D39" s="87">
        <v>869.94</v>
      </c>
      <c r="E39" s="87">
        <v>164.21</v>
      </c>
      <c r="F39" s="87">
        <v>1063.766</v>
      </c>
      <c r="G39" s="87">
        <v>373.818</v>
      </c>
      <c r="H39" s="87"/>
      <c r="I39" s="87"/>
      <c r="J39" s="87">
        <v>28.574</v>
      </c>
      <c r="K39" s="88">
        <v>0.212</v>
      </c>
      <c r="L39" s="109">
        <v>16.4</v>
      </c>
      <c r="M39" s="109">
        <v>1.57</v>
      </c>
      <c r="N39" s="109">
        <v>1.9</v>
      </c>
      <c r="O39" s="109">
        <v>2.03</v>
      </c>
      <c r="P39" s="108">
        <v>1.18</v>
      </c>
      <c r="Q39" s="126"/>
      <c r="R39" s="110"/>
      <c r="S39" s="110">
        <v>45.11</v>
      </c>
      <c r="T39" s="108">
        <v>11.909090909090908</v>
      </c>
    </row>
    <row r="40" spans="1:20" ht="21" customHeight="1">
      <c r="A40" s="76">
        <v>46</v>
      </c>
      <c r="B40" s="19" t="s">
        <v>116</v>
      </c>
      <c r="C40" s="89">
        <v>26.776</v>
      </c>
      <c r="D40" s="90">
        <v>816.059</v>
      </c>
      <c r="E40" s="90">
        <v>155.177</v>
      </c>
      <c r="F40" s="90">
        <v>998.012</v>
      </c>
      <c r="G40" s="90">
        <v>563.025</v>
      </c>
      <c r="H40" s="90"/>
      <c r="I40" s="90"/>
      <c r="J40" s="90">
        <v>25.134</v>
      </c>
      <c r="K40" s="91">
        <v>0.657</v>
      </c>
      <c r="L40" s="112">
        <v>15.88</v>
      </c>
      <c r="M40" s="112">
        <v>1.41</v>
      </c>
      <c r="N40" s="112">
        <v>1.97</v>
      </c>
      <c r="O40" s="112">
        <v>1.88</v>
      </c>
      <c r="P40" s="114">
        <v>1.17</v>
      </c>
      <c r="Q40" s="127"/>
      <c r="R40" s="128"/>
      <c r="S40" s="128">
        <v>44.71</v>
      </c>
      <c r="T40" s="114">
        <v>4.342105263157895</v>
      </c>
    </row>
    <row r="41" spans="1:20" ht="21" customHeight="1">
      <c r="A41" s="18"/>
      <c r="B41" s="61" t="s">
        <v>61</v>
      </c>
      <c r="C41" s="86">
        <v>27.35</v>
      </c>
      <c r="D41" s="87">
        <v>899.781</v>
      </c>
      <c r="E41" s="87">
        <v>184.379</v>
      </c>
      <c r="F41" s="87">
        <v>1111.51</v>
      </c>
      <c r="G41" s="87">
        <v>558.447</v>
      </c>
      <c r="H41" s="87"/>
      <c r="I41" s="87"/>
      <c r="J41" s="87">
        <v>26.107</v>
      </c>
      <c r="K41" s="88">
        <v>1.631</v>
      </c>
      <c r="L41" s="109">
        <v>16.71</v>
      </c>
      <c r="M41" s="109">
        <v>1.46</v>
      </c>
      <c r="N41" s="109">
        <v>1.81</v>
      </c>
      <c r="O41" s="109">
        <v>1.89</v>
      </c>
      <c r="P41" s="108">
        <v>1.19</v>
      </c>
      <c r="Q41" s="126"/>
      <c r="R41" s="110"/>
      <c r="S41" s="110">
        <v>46.31</v>
      </c>
      <c r="T41" s="108">
        <v>5.007058823529412</v>
      </c>
    </row>
    <row r="42" spans="1:20" ht="21" customHeight="1">
      <c r="A42" s="18"/>
      <c r="B42" s="61" t="s">
        <v>63</v>
      </c>
      <c r="C42" s="86">
        <v>25.508</v>
      </c>
      <c r="D42" s="87">
        <v>945.43</v>
      </c>
      <c r="E42" s="87">
        <v>195.396</v>
      </c>
      <c r="F42" s="87">
        <v>1166.335</v>
      </c>
      <c r="G42" s="102">
        <v>603.067</v>
      </c>
      <c r="H42" s="103"/>
      <c r="I42" s="87"/>
      <c r="J42" s="87">
        <v>24.445</v>
      </c>
      <c r="K42" s="88">
        <v>2.091</v>
      </c>
      <c r="L42" s="109">
        <v>16.49</v>
      </c>
      <c r="M42" s="109">
        <v>1.51</v>
      </c>
      <c r="N42" s="109">
        <v>1.78</v>
      </c>
      <c r="O42" s="109">
        <v>1.88</v>
      </c>
      <c r="P42" s="108">
        <v>1.2</v>
      </c>
      <c r="Q42" s="126"/>
      <c r="R42" s="110"/>
      <c r="S42" s="110">
        <v>45.56</v>
      </c>
      <c r="T42" s="108">
        <v>5.60783537791848</v>
      </c>
    </row>
    <row r="43" spans="1:20" ht="21" customHeight="1">
      <c r="A43" s="18"/>
      <c r="C43" s="92"/>
      <c r="D43" s="93"/>
      <c r="E43" s="93"/>
      <c r="F43" s="93"/>
      <c r="G43" s="82"/>
      <c r="H43" s="104"/>
      <c r="I43" s="105"/>
      <c r="J43" s="104"/>
      <c r="K43" s="95"/>
      <c r="L43" s="93"/>
      <c r="M43" s="93"/>
      <c r="N43" s="93"/>
      <c r="O43" s="93"/>
      <c r="P43" s="82"/>
      <c r="Q43" s="104"/>
      <c r="R43" s="129"/>
      <c r="S43" s="130"/>
      <c r="T43" s="108"/>
    </row>
    <row r="44" spans="1:20" ht="21" customHeight="1">
      <c r="A44" s="60">
        <v>301</v>
      </c>
      <c r="B44" s="61" t="s">
        <v>65</v>
      </c>
      <c r="C44" s="86">
        <v>11.423</v>
      </c>
      <c r="D44" s="87">
        <v>527.729</v>
      </c>
      <c r="E44" s="87">
        <v>192.077</v>
      </c>
      <c r="F44" s="87">
        <v>731.23</v>
      </c>
      <c r="G44" s="102">
        <v>295.394</v>
      </c>
      <c r="H44" s="103"/>
      <c r="I44" s="87"/>
      <c r="J44" s="87">
        <v>10.732</v>
      </c>
      <c r="K44" s="88">
        <v>0.322</v>
      </c>
      <c r="L44" s="109">
        <v>13.25</v>
      </c>
      <c r="M44" s="109">
        <v>1.37</v>
      </c>
      <c r="N44" s="109">
        <v>1.53</v>
      </c>
      <c r="O44" s="109">
        <v>1.6</v>
      </c>
      <c r="P44" s="108">
        <v>1.17</v>
      </c>
      <c r="Q44" s="126"/>
      <c r="R44" s="110"/>
      <c r="S44" s="110">
        <v>32.14</v>
      </c>
      <c r="T44" s="108">
        <v>16</v>
      </c>
    </row>
    <row r="45" spans="1:20" ht="21" customHeight="1">
      <c r="A45" s="60">
        <v>302</v>
      </c>
      <c r="B45" s="61" t="s">
        <v>67</v>
      </c>
      <c r="C45" s="86">
        <v>10.254</v>
      </c>
      <c r="D45" s="87">
        <v>626.904</v>
      </c>
      <c r="E45" s="87">
        <v>65.347</v>
      </c>
      <c r="F45" s="87">
        <v>702.504</v>
      </c>
      <c r="G45" s="102">
        <v>350.22</v>
      </c>
      <c r="H45" s="103"/>
      <c r="I45" s="87"/>
      <c r="J45" s="87">
        <v>9.103</v>
      </c>
      <c r="K45" s="88">
        <v>1.151</v>
      </c>
      <c r="L45" s="109">
        <v>9.05</v>
      </c>
      <c r="M45" s="109">
        <v>1.35</v>
      </c>
      <c r="N45" s="109">
        <v>1.47</v>
      </c>
      <c r="O45" s="109">
        <v>1.47</v>
      </c>
      <c r="P45" s="108">
        <v>1.17</v>
      </c>
      <c r="Q45" s="126"/>
      <c r="R45" s="110"/>
      <c r="S45" s="110">
        <v>21.49</v>
      </c>
      <c r="T45" s="108">
        <v>9.529411764705882</v>
      </c>
    </row>
    <row r="46" spans="1:20" ht="21" customHeight="1">
      <c r="A46" s="60">
        <v>303</v>
      </c>
      <c r="B46" s="61" t="s">
        <v>68</v>
      </c>
      <c r="C46" s="86">
        <v>14.539</v>
      </c>
      <c r="D46" s="87">
        <v>796.644</v>
      </c>
      <c r="E46" s="87">
        <v>169.027</v>
      </c>
      <c r="F46" s="87">
        <v>980.21</v>
      </c>
      <c r="G46" s="102">
        <v>498.25</v>
      </c>
      <c r="H46" s="103"/>
      <c r="I46" s="87"/>
      <c r="J46" s="87">
        <v>13.638</v>
      </c>
      <c r="K46" s="88">
        <v>0.751</v>
      </c>
      <c r="L46" s="109">
        <v>11.19</v>
      </c>
      <c r="M46" s="109">
        <v>1.42</v>
      </c>
      <c r="N46" s="109">
        <v>1.74</v>
      </c>
      <c r="O46" s="109">
        <v>1.62</v>
      </c>
      <c r="P46" s="108">
        <v>1.19</v>
      </c>
      <c r="Q46" s="126"/>
      <c r="R46" s="110"/>
      <c r="S46" s="110">
        <v>28.54</v>
      </c>
      <c r="T46" s="108">
        <v>5.123076923076923</v>
      </c>
    </row>
    <row r="47" spans="1:20" ht="21" customHeight="1">
      <c r="A47" s="18"/>
      <c r="B47" s="61" t="s">
        <v>70</v>
      </c>
      <c r="C47" s="86">
        <v>13.673</v>
      </c>
      <c r="D47" s="87">
        <v>748.271</v>
      </c>
      <c r="E47" s="87">
        <v>157.603</v>
      </c>
      <c r="F47" s="87">
        <v>919.547</v>
      </c>
      <c r="G47" s="102">
        <v>459.127</v>
      </c>
      <c r="H47" s="103"/>
      <c r="I47" s="87"/>
      <c r="J47" s="87">
        <v>12.76</v>
      </c>
      <c r="K47" s="88">
        <v>0.762</v>
      </c>
      <c r="L47" s="109">
        <v>11.15</v>
      </c>
      <c r="M47" s="109">
        <v>1.41</v>
      </c>
      <c r="N47" s="109">
        <v>1.7</v>
      </c>
      <c r="O47" s="109">
        <v>1.61</v>
      </c>
      <c r="P47" s="108">
        <v>1.19</v>
      </c>
      <c r="Q47" s="126"/>
      <c r="R47" s="110"/>
      <c r="S47" s="110">
        <v>28.17</v>
      </c>
      <c r="T47" s="108">
        <v>6.444444444444445</v>
      </c>
    </row>
    <row r="48" spans="1:20" ht="21" customHeight="1">
      <c r="A48" s="18"/>
      <c r="C48" s="92"/>
      <c r="D48" s="93"/>
      <c r="E48" s="93"/>
      <c r="F48" s="93"/>
      <c r="G48" s="82"/>
      <c r="H48" s="104"/>
      <c r="I48" s="105"/>
      <c r="J48" s="104"/>
      <c r="K48" s="95"/>
      <c r="L48" s="93"/>
      <c r="M48" s="93"/>
      <c r="N48" s="93"/>
      <c r="O48" s="93"/>
      <c r="P48" s="82"/>
      <c r="Q48" s="104"/>
      <c r="R48" s="129"/>
      <c r="S48" s="130"/>
      <c r="T48" s="108"/>
    </row>
    <row r="49" spans="1:20" ht="21" customHeight="1">
      <c r="A49" s="80"/>
      <c r="B49" s="72" t="s">
        <v>72</v>
      </c>
      <c r="C49" s="89">
        <v>24.503</v>
      </c>
      <c r="D49" s="90">
        <v>928.679</v>
      </c>
      <c r="E49" s="90">
        <v>192.185</v>
      </c>
      <c r="F49" s="90">
        <v>1145.367</v>
      </c>
      <c r="G49" s="90">
        <v>590.837</v>
      </c>
      <c r="H49" s="90"/>
      <c r="I49" s="90"/>
      <c r="J49" s="90">
        <v>23.452</v>
      </c>
      <c r="K49" s="91">
        <v>1.979</v>
      </c>
      <c r="L49" s="112">
        <v>16.23</v>
      </c>
      <c r="M49" s="112">
        <v>1.5</v>
      </c>
      <c r="N49" s="112">
        <v>1.77</v>
      </c>
      <c r="O49" s="112">
        <v>1.86</v>
      </c>
      <c r="P49" s="112">
        <v>1.2</v>
      </c>
      <c r="Q49" s="112"/>
      <c r="R49" s="128"/>
      <c r="S49" s="128">
        <v>44.76</v>
      </c>
      <c r="T49" s="114">
        <v>5.635215311004785</v>
      </c>
    </row>
    <row r="50" spans="1:2" ht="15.75" customHeight="1">
      <c r="A50" s="70"/>
      <c r="B50" s="70"/>
    </row>
  </sheetData>
  <sheetProtection/>
  <mergeCells count="2">
    <mergeCell ref="L5:O5"/>
    <mergeCell ref="C5:F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D25" sqref="D25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7" width="12.625" style="242" customWidth="1"/>
    <col min="8" max="9" width="12.625" style="242" hidden="1" customWidth="1"/>
    <col min="10" max="11" width="12.625" style="242" customWidth="1"/>
    <col min="12" max="16" width="13.125" style="242" customWidth="1"/>
    <col min="17" max="18" width="13.125" style="242" hidden="1" customWidth="1"/>
    <col min="19" max="20" width="13.125" style="242" customWidth="1"/>
    <col min="21" max="16384" width="10.75390625" style="242" customWidth="1"/>
  </cols>
  <sheetData>
    <row r="1" spans="2:20" ht="21" customHeight="1">
      <c r="B1" s="243"/>
      <c r="C1" s="2" t="s">
        <v>122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45"/>
      <c r="B3" s="246"/>
      <c r="C3" s="11"/>
      <c r="D3" s="12"/>
      <c r="E3" s="12"/>
      <c r="F3" s="12"/>
      <c r="G3" s="12"/>
      <c r="H3" s="12"/>
      <c r="I3" s="12"/>
      <c r="J3" s="12"/>
      <c r="K3" s="15"/>
      <c r="L3" s="16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247"/>
      <c r="C4" s="26" t="s">
        <v>139</v>
      </c>
      <c r="D4" s="12"/>
      <c r="E4" s="12"/>
      <c r="F4" s="12"/>
      <c r="G4" s="12"/>
      <c r="H4" s="12"/>
      <c r="I4" s="12"/>
      <c r="J4" s="12"/>
      <c r="K4" s="15"/>
      <c r="L4" s="28" t="s">
        <v>112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48" t="s">
        <v>2</v>
      </c>
      <c r="C5" s="282" t="s">
        <v>111</v>
      </c>
      <c r="D5" s="283"/>
      <c r="E5" s="283"/>
      <c r="F5" s="284"/>
      <c r="G5" s="34" t="s">
        <v>80</v>
      </c>
      <c r="H5" s="35" t="s">
        <v>81</v>
      </c>
      <c r="I5" s="12"/>
      <c r="J5" s="39" t="s">
        <v>135</v>
      </c>
      <c r="K5" s="38" t="s">
        <v>82</v>
      </c>
      <c r="L5" s="282" t="s">
        <v>111</v>
      </c>
      <c r="M5" s="285"/>
      <c r="N5" s="285"/>
      <c r="O5" s="286"/>
      <c r="P5" s="34" t="s">
        <v>80</v>
      </c>
      <c r="Q5" s="35" t="s">
        <v>81</v>
      </c>
      <c r="R5" s="12"/>
      <c r="S5" s="39" t="s">
        <v>135</v>
      </c>
      <c r="T5" s="40" t="s">
        <v>82</v>
      </c>
    </row>
    <row r="6" spans="1:20" ht="21" customHeight="1">
      <c r="A6" s="248" t="s">
        <v>3</v>
      </c>
      <c r="B6" s="250" t="s">
        <v>4</v>
      </c>
      <c r="C6" s="53" t="s">
        <v>83</v>
      </c>
      <c r="D6" s="54" t="s">
        <v>84</v>
      </c>
      <c r="E6" s="54" t="s">
        <v>85</v>
      </c>
      <c r="F6" s="54" t="s">
        <v>86</v>
      </c>
      <c r="G6" s="49"/>
      <c r="H6" s="36" t="s">
        <v>87</v>
      </c>
      <c r="I6" s="36" t="s">
        <v>88</v>
      </c>
      <c r="J6" s="50" t="s">
        <v>109</v>
      </c>
      <c r="K6" s="55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ht="21" customHeight="1">
      <c r="A7" s="252">
        <v>1</v>
      </c>
      <c r="B7" s="253" t="s">
        <v>5</v>
      </c>
      <c r="C7" s="131">
        <v>33049</v>
      </c>
      <c r="D7" s="132">
        <v>8587</v>
      </c>
      <c r="E7" s="132">
        <v>6871</v>
      </c>
      <c r="F7" s="132">
        <v>12687</v>
      </c>
      <c r="G7" s="132">
        <v>9339</v>
      </c>
      <c r="H7" s="132"/>
      <c r="I7" s="133"/>
      <c r="J7" s="132">
        <v>670</v>
      </c>
      <c r="K7" s="134">
        <v>10863.121632024635</v>
      </c>
      <c r="L7" s="132">
        <v>139148</v>
      </c>
      <c r="M7" s="132">
        <v>132362</v>
      </c>
      <c r="N7" s="132">
        <v>26630</v>
      </c>
      <c r="O7" s="132">
        <v>298140</v>
      </c>
      <c r="P7" s="132">
        <v>70624</v>
      </c>
      <c r="Q7" s="132"/>
      <c r="R7" s="132"/>
      <c r="S7" s="132">
        <v>7565</v>
      </c>
      <c r="T7" s="134">
        <v>1718.5</v>
      </c>
    </row>
    <row r="8" spans="1:20" ht="21" customHeight="1">
      <c r="A8" s="255">
        <v>2</v>
      </c>
      <c r="B8" s="256" t="s">
        <v>6</v>
      </c>
      <c r="C8" s="135">
        <v>37567</v>
      </c>
      <c r="D8" s="136">
        <v>8183</v>
      </c>
      <c r="E8" s="136">
        <v>7227</v>
      </c>
      <c r="F8" s="136">
        <v>13416</v>
      </c>
      <c r="G8" s="136">
        <v>9771</v>
      </c>
      <c r="H8" s="136"/>
      <c r="I8" s="137"/>
      <c r="J8" s="136">
        <v>662</v>
      </c>
      <c r="K8" s="138">
        <v>10536.592616791899</v>
      </c>
      <c r="L8" s="136">
        <v>147310</v>
      </c>
      <c r="M8" s="136">
        <v>115076</v>
      </c>
      <c r="N8" s="136">
        <v>24671</v>
      </c>
      <c r="O8" s="136">
        <v>287057</v>
      </c>
      <c r="P8" s="136">
        <v>79532</v>
      </c>
      <c r="Q8" s="136"/>
      <c r="R8" s="136"/>
      <c r="S8" s="136">
        <v>6717</v>
      </c>
      <c r="T8" s="138">
        <v>1902.58</v>
      </c>
    </row>
    <row r="9" spans="1:20" ht="21" customHeight="1">
      <c r="A9" s="255">
        <v>3</v>
      </c>
      <c r="B9" s="256" t="s">
        <v>8</v>
      </c>
      <c r="C9" s="135">
        <v>35245</v>
      </c>
      <c r="D9" s="136">
        <v>7745</v>
      </c>
      <c r="E9" s="136">
        <v>6568</v>
      </c>
      <c r="F9" s="136">
        <v>11988</v>
      </c>
      <c r="G9" s="136">
        <v>9513</v>
      </c>
      <c r="H9" s="136"/>
      <c r="I9" s="137"/>
      <c r="J9" s="136">
        <v>672</v>
      </c>
      <c r="K9" s="138">
        <v>12169.840877914952</v>
      </c>
      <c r="L9" s="136">
        <v>122798</v>
      </c>
      <c r="M9" s="136">
        <v>112716</v>
      </c>
      <c r="N9" s="136">
        <v>23359</v>
      </c>
      <c r="O9" s="136">
        <v>258873</v>
      </c>
      <c r="P9" s="136">
        <v>74182</v>
      </c>
      <c r="Q9" s="136"/>
      <c r="R9" s="136"/>
      <c r="S9" s="136">
        <v>6079</v>
      </c>
      <c r="T9" s="138">
        <v>1523.9</v>
      </c>
    </row>
    <row r="10" spans="1:20" ht="21" customHeight="1">
      <c r="A10" s="255">
        <v>4</v>
      </c>
      <c r="B10" s="256" t="s">
        <v>10</v>
      </c>
      <c r="C10" s="135">
        <v>32037</v>
      </c>
      <c r="D10" s="136">
        <v>8938</v>
      </c>
      <c r="E10" s="136">
        <v>6694</v>
      </c>
      <c r="F10" s="136">
        <v>12880</v>
      </c>
      <c r="G10" s="136">
        <v>9973</v>
      </c>
      <c r="H10" s="136"/>
      <c r="I10" s="137"/>
      <c r="J10" s="136">
        <v>667</v>
      </c>
      <c r="K10" s="138">
        <v>11681.720569210867</v>
      </c>
      <c r="L10" s="136">
        <v>132111</v>
      </c>
      <c r="M10" s="136">
        <v>136854</v>
      </c>
      <c r="N10" s="136">
        <v>20180</v>
      </c>
      <c r="O10" s="136">
        <v>289145</v>
      </c>
      <c r="P10" s="136">
        <v>63850</v>
      </c>
      <c r="Q10" s="136"/>
      <c r="R10" s="136"/>
      <c r="S10" s="136">
        <v>7209</v>
      </c>
      <c r="T10" s="138">
        <v>760.74</v>
      </c>
    </row>
    <row r="11" spans="1:20" ht="21" customHeight="1">
      <c r="A11" s="255">
        <v>5</v>
      </c>
      <c r="B11" s="256" t="s">
        <v>12</v>
      </c>
      <c r="C11" s="135">
        <v>33783</v>
      </c>
      <c r="D11" s="136">
        <v>8639</v>
      </c>
      <c r="E11" s="136">
        <v>6311</v>
      </c>
      <c r="F11" s="136">
        <v>13093</v>
      </c>
      <c r="G11" s="136">
        <v>9314</v>
      </c>
      <c r="H11" s="136"/>
      <c r="I11" s="137"/>
      <c r="J11" s="136">
        <v>668</v>
      </c>
      <c r="K11" s="138">
        <v>9886.819875776397</v>
      </c>
      <c r="L11" s="136">
        <v>118914</v>
      </c>
      <c r="M11" s="136">
        <v>100165</v>
      </c>
      <c r="N11" s="136">
        <v>19717</v>
      </c>
      <c r="O11" s="136">
        <v>238797</v>
      </c>
      <c r="P11" s="136">
        <v>62684</v>
      </c>
      <c r="Q11" s="136"/>
      <c r="R11" s="136"/>
      <c r="S11" s="136">
        <v>6172</v>
      </c>
      <c r="T11" s="138">
        <v>912.51</v>
      </c>
    </row>
    <row r="12" spans="1:20" ht="21" customHeight="1">
      <c r="A12" s="252">
        <v>6</v>
      </c>
      <c r="B12" s="253" t="s">
        <v>14</v>
      </c>
      <c r="C12" s="139">
        <v>26289</v>
      </c>
      <c r="D12" s="140">
        <v>9513</v>
      </c>
      <c r="E12" s="140">
        <v>6804</v>
      </c>
      <c r="F12" s="140">
        <v>12827</v>
      </c>
      <c r="G12" s="140">
        <v>10297</v>
      </c>
      <c r="H12" s="140"/>
      <c r="I12" s="141"/>
      <c r="J12" s="140">
        <v>663</v>
      </c>
      <c r="K12" s="142">
        <v>10442.326283987915</v>
      </c>
      <c r="L12" s="140">
        <v>128575</v>
      </c>
      <c r="M12" s="140">
        <v>130323</v>
      </c>
      <c r="N12" s="140">
        <v>23086</v>
      </c>
      <c r="O12" s="140">
        <v>281984</v>
      </c>
      <c r="P12" s="140">
        <v>64630</v>
      </c>
      <c r="Q12" s="140"/>
      <c r="R12" s="140"/>
      <c r="S12" s="140">
        <v>8846</v>
      </c>
      <c r="T12" s="141">
        <v>815.29</v>
      </c>
    </row>
    <row r="13" spans="1:20" ht="21" customHeight="1">
      <c r="A13" s="255">
        <v>7</v>
      </c>
      <c r="B13" s="256" t="s">
        <v>16</v>
      </c>
      <c r="C13" s="135">
        <v>32107</v>
      </c>
      <c r="D13" s="136">
        <v>7808</v>
      </c>
      <c r="E13" s="136">
        <v>6712</v>
      </c>
      <c r="F13" s="136">
        <v>12694</v>
      </c>
      <c r="G13" s="136">
        <v>9098</v>
      </c>
      <c r="H13" s="136"/>
      <c r="I13" s="137"/>
      <c r="J13" s="136">
        <v>669</v>
      </c>
      <c r="K13" s="138">
        <v>10507.276264591439</v>
      </c>
      <c r="L13" s="136">
        <v>158020</v>
      </c>
      <c r="M13" s="136">
        <v>121259</v>
      </c>
      <c r="N13" s="136">
        <v>22065</v>
      </c>
      <c r="O13" s="136">
        <v>301344</v>
      </c>
      <c r="P13" s="136">
        <v>77991</v>
      </c>
      <c r="Q13" s="136"/>
      <c r="R13" s="136"/>
      <c r="S13" s="136">
        <v>8969</v>
      </c>
      <c r="T13" s="137">
        <v>1459.27</v>
      </c>
    </row>
    <row r="14" spans="1:20" ht="21" customHeight="1">
      <c r="A14" s="255">
        <v>8</v>
      </c>
      <c r="B14" s="256" t="s">
        <v>18</v>
      </c>
      <c r="C14" s="135">
        <v>29106</v>
      </c>
      <c r="D14" s="136">
        <v>8434</v>
      </c>
      <c r="E14" s="136">
        <v>7349</v>
      </c>
      <c r="F14" s="136">
        <v>12547</v>
      </c>
      <c r="G14" s="136">
        <v>8817</v>
      </c>
      <c r="H14" s="136"/>
      <c r="I14" s="137"/>
      <c r="J14" s="136">
        <v>665</v>
      </c>
      <c r="K14" s="138">
        <v>11063.663594470047</v>
      </c>
      <c r="L14" s="136">
        <v>134319</v>
      </c>
      <c r="M14" s="136">
        <v>118792</v>
      </c>
      <c r="N14" s="136">
        <v>26137</v>
      </c>
      <c r="O14" s="136">
        <v>279249</v>
      </c>
      <c r="P14" s="136">
        <v>65280</v>
      </c>
      <c r="Q14" s="136"/>
      <c r="R14" s="136"/>
      <c r="S14" s="136">
        <v>8180</v>
      </c>
      <c r="T14" s="137">
        <v>850.15</v>
      </c>
    </row>
    <row r="15" spans="1:20" ht="21" customHeight="1">
      <c r="A15" s="255">
        <v>9</v>
      </c>
      <c r="B15" s="256" t="s">
        <v>20</v>
      </c>
      <c r="C15" s="135">
        <v>31439</v>
      </c>
      <c r="D15" s="136">
        <v>8706</v>
      </c>
      <c r="E15" s="136">
        <v>7056</v>
      </c>
      <c r="F15" s="136">
        <v>12667</v>
      </c>
      <c r="G15" s="136">
        <v>10466</v>
      </c>
      <c r="H15" s="136"/>
      <c r="I15" s="137"/>
      <c r="J15" s="136">
        <v>666</v>
      </c>
      <c r="K15" s="138">
        <v>10086.01866251944</v>
      </c>
      <c r="L15" s="136">
        <v>116018</v>
      </c>
      <c r="M15" s="136">
        <v>114801</v>
      </c>
      <c r="N15" s="136">
        <v>21420</v>
      </c>
      <c r="O15" s="136">
        <v>252239</v>
      </c>
      <c r="P15" s="136">
        <v>80462</v>
      </c>
      <c r="Q15" s="136"/>
      <c r="R15" s="136"/>
      <c r="S15" s="136">
        <v>6524</v>
      </c>
      <c r="T15" s="137">
        <v>1179.79</v>
      </c>
    </row>
    <row r="16" spans="1:20" ht="21" customHeight="1">
      <c r="A16" s="255">
        <v>10</v>
      </c>
      <c r="B16" s="256" t="s">
        <v>22</v>
      </c>
      <c r="C16" s="143">
        <v>30671</v>
      </c>
      <c r="D16" s="144">
        <v>9365</v>
      </c>
      <c r="E16" s="144">
        <v>6690</v>
      </c>
      <c r="F16" s="144">
        <v>13363</v>
      </c>
      <c r="G16" s="144">
        <v>9503</v>
      </c>
      <c r="H16" s="144"/>
      <c r="I16" s="145"/>
      <c r="J16" s="144">
        <v>666</v>
      </c>
      <c r="K16" s="146">
        <v>10651.864673485445</v>
      </c>
      <c r="L16" s="144">
        <v>146299</v>
      </c>
      <c r="M16" s="144">
        <v>132150</v>
      </c>
      <c r="N16" s="144">
        <v>26210</v>
      </c>
      <c r="O16" s="144">
        <v>304658</v>
      </c>
      <c r="P16" s="144">
        <v>64020</v>
      </c>
      <c r="Q16" s="144"/>
      <c r="R16" s="144"/>
      <c r="S16" s="144">
        <v>8349</v>
      </c>
      <c r="T16" s="145">
        <v>990.09</v>
      </c>
    </row>
    <row r="17" spans="1:20" ht="21" customHeight="1">
      <c r="A17" s="252">
        <v>11</v>
      </c>
      <c r="B17" s="253" t="s">
        <v>24</v>
      </c>
      <c r="C17" s="135">
        <v>33338</v>
      </c>
      <c r="D17" s="136">
        <v>8779</v>
      </c>
      <c r="E17" s="136">
        <v>7001</v>
      </c>
      <c r="F17" s="136">
        <v>13202</v>
      </c>
      <c r="G17" s="136">
        <v>9199</v>
      </c>
      <c r="H17" s="136"/>
      <c r="I17" s="136"/>
      <c r="J17" s="147">
        <v>667</v>
      </c>
      <c r="K17" s="138">
        <v>11648.118181818181</v>
      </c>
      <c r="L17" s="136">
        <v>137519</v>
      </c>
      <c r="M17" s="136">
        <v>122431</v>
      </c>
      <c r="N17" s="136">
        <v>24143</v>
      </c>
      <c r="O17" s="136">
        <v>284093</v>
      </c>
      <c r="P17" s="136">
        <v>66214</v>
      </c>
      <c r="Q17" s="136"/>
      <c r="R17" s="136"/>
      <c r="S17" s="136">
        <v>7411</v>
      </c>
      <c r="T17" s="138">
        <v>1305.18</v>
      </c>
    </row>
    <row r="18" spans="1:20" ht="21" customHeight="1">
      <c r="A18" s="255">
        <v>12</v>
      </c>
      <c r="B18" s="256" t="s">
        <v>26</v>
      </c>
      <c r="C18" s="135">
        <v>31502</v>
      </c>
      <c r="D18" s="136">
        <v>9340</v>
      </c>
      <c r="E18" s="136">
        <v>7188</v>
      </c>
      <c r="F18" s="136">
        <v>13823</v>
      </c>
      <c r="G18" s="136">
        <v>9958</v>
      </c>
      <c r="H18" s="136"/>
      <c r="I18" s="136"/>
      <c r="J18" s="148">
        <v>670</v>
      </c>
      <c r="K18" s="138">
        <v>10385.305164319248</v>
      </c>
      <c r="L18" s="136">
        <v>137951</v>
      </c>
      <c r="M18" s="136">
        <v>123204</v>
      </c>
      <c r="N18" s="136">
        <v>19796</v>
      </c>
      <c r="O18" s="136">
        <v>280951</v>
      </c>
      <c r="P18" s="136">
        <v>69253</v>
      </c>
      <c r="Q18" s="136"/>
      <c r="R18" s="136"/>
      <c r="S18" s="136">
        <v>7922</v>
      </c>
      <c r="T18" s="138">
        <v>497.09</v>
      </c>
    </row>
    <row r="19" spans="1:20" ht="21" customHeight="1">
      <c r="A19" s="255">
        <v>13</v>
      </c>
      <c r="B19" s="256" t="s">
        <v>28</v>
      </c>
      <c r="C19" s="135">
        <v>36195</v>
      </c>
      <c r="D19" s="136">
        <v>8921</v>
      </c>
      <c r="E19" s="136">
        <v>6110</v>
      </c>
      <c r="F19" s="136">
        <v>12690</v>
      </c>
      <c r="G19" s="136">
        <v>10469</v>
      </c>
      <c r="H19" s="136"/>
      <c r="I19" s="136"/>
      <c r="J19" s="148">
        <v>675</v>
      </c>
      <c r="K19" s="138">
        <v>9952.988322717621</v>
      </c>
      <c r="L19" s="136">
        <v>131486</v>
      </c>
      <c r="M19" s="136">
        <v>143440</v>
      </c>
      <c r="N19" s="136">
        <v>23015</v>
      </c>
      <c r="O19" s="136">
        <v>297942</v>
      </c>
      <c r="P19" s="136">
        <v>88317</v>
      </c>
      <c r="Q19" s="136"/>
      <c r="R19" s="136"/>
      <c r="S19" s="148">
        <v>6347</v>
      </c>
      <c r="T19" s="138">
        <v>2764.47</v>
      </c>
    </row>
    <row r="20" spans="1:20" ht="21" customHeight="1">
      <c r="A20" s="247"/>
      <c r="B20" s="256" t="s">
        <v>30</v>
      </c>
      <c r="C20" s="135">
        <v>32921</v>
      </c>
      <c r="D20" s="136">
        <v>8569</v>
      </c>
      <c r="E20" s="136">
        <v>6792</v>
      </c>
      <c r="F20" s="136">
        <v>12787</v>
      </c>
      <c r="G20" s="136">
        <v>9585</v>
      </c>
      <c r="H20" s="136"/>
      <c r="I20" s="136"/>
      <c r="J20" s="148">
        <v>668</v>
      </c>
      <c r="K20" s="138">
        <v>10944.688615793408</v>
      </c>
      <c r="L20" s="136">
        <v>135133</v>
      </c>
      <c r="M20" s="136">
        <v>125093</v>
      </c>
      <c r="N20" s="136">
        <v>23875</v>
      </c>
      <c r="O20" s="136">
        <v>284101</v>
      </c>
      <c r="P20" s="136">
        <v>70795</v>
      </c>
      <c r="Q20" s="136"/>
      <c r="R20" s="136"/>
      <c r="S20" s="148">
        <v>7266</v>
      </c>
      <c r="T20" s="138">
        <v>1390.8</v>
      </c>
    </row>
    <row r="21" spans="1:20" ht="21" customHeight="1">
      <c r="A21" s="247"/>
      <c r="C21" s="93"/>
      <c r="D21" s="93"/>
      <c r="E21" s="93"/>
      <c r="F21" s="93"/>
      <c r="G21" s="94"/>
      <c r="H21" s="94"/>
      <c r="I21" s="135"/>
      <c r="J21" s="117"/>
      <c r="K21" s="138">
        <v>0</v>
      </c>
      <c r="L21" s="93"/>
      <c r="M21" s="93"/>
      <c r="N21" s="93"/>
      <c r="O21" s="93"/>
      <c r="P21" s="94"/>
      <c r="Q21" s="94"/>
      <c r="R21" s="158"/>
      <c r="S21" s="117"/>
      <c r="T21" s="82"/>
    </row>
    <row r="22" spans="1:20" ht="21" customHeight="1">
      <c r="A22" s="255">
        <v>14</v>
      </c>
      <c r="B22" s="256" t="s">
        <v>32</v>
      </c>
      <c r="C22" s="135">
        <v>33998</v>
      </c>
      <c r="D22" s="136">
        <v>9114</v>
      </c>
      <c r="E22" s="136">
        <v>6946</v>
      </c>
      <c r="F22" s="136">
        <v>13100</v>
      </c>
      <c r="G22" s="136">
        <v>10874</v>
      </c>
      <c r="H22" s="136"/>
      <c r="I22" s="136"/>
      <c r="J22" s="148">
        <v>664</v>
      </c>
      <c r="K22" s="138">
        <v>11432.962962962964</v>
      </c>
      <c r="L22" s="136">
        <v>133662</v>
      </c>
      <c r="M22" s="136">
        <v>142907</v>
      </c>
      <c r="N22" s="136">
        <v>22184</v>
      </c>
      <c r="O22" s="136">
        <v>298754</v>
      </c>
      <c r="P22" s="136">
        <v>51655</v>
      </c>
      <c r="Q22" s="136"/>
      <c r="R22" s="136"/>
      <c r="S22" s="148">
        <v>6813</v>
      </c>
      <c r="T22" s="138">
        <v>497.89</v>
      </c>
    </row>
    <row r="23" spans="1:20" ht="21" customHeight="1">
      <c r="A23" s="255">
        <v>15</v>
      </c>
      <c r="B23" s="256" t="s">
        <v>34</v>
      </c>
      <c r="C23" s="135">
        <v>29054</v>
      </c>
      <c r="D23" s="136">
        <v>8763</v>
      </c>
      <c r="E23" s="136">
        <v>6633</v>
      </c>
      <c r="F23" s="136">
        <v>13168</v>
      </c>
      <c r="G23" s="136">
        <v>9884</v>
      </c>
      <c r="H23" s="136"/>
      <c r="I23" s="136"/>
      <c r="J23" s="148">
        <v>661</v>
      </c>
      <c r="K23" s="138">
        <v>10634.392324093817</v>
      </c>
      <c r="L23" s="136">
        <v>159679</v>
      </c>
      <c r="M23" s="136">
        <v>128008</v>
      </c>
      <c r="N23" s="136">
        <v>23311</v>
      </c>
      <c r="O23" s="136">
        <v>310998</v>
      </c>
      <c r="P23" s="136">
        <v>72388</v>
      </c>
      <c r="Q23" s="136"/>
      <c r="R23" s="136"/>
      <c r="S23" s="148">
        <v>9919</v>
      </c>
      <c r="T23" s="138">
        <v>1755.55</v>
      </c>
    </row>
    <row r="24" spans="1:20" ht="21" customHeight="1">
      <c r="A24" s="252">
        <v>16</v>
      </c>
      <c r="B24" s="253" t="s">
        <v>35</v>
      </c>
      <c r="C24" s="139">
        <v>32780</v>
      </c>
      <c r="D24" s="140">
        <v>8542</v>
      </c>
      <c r="E24" s="140">
        <v>6567</v>
      </c>
      <c r="F24" s="140">
        <v>12618</v>
      </c>
      <c r="G24" s="140">
        <v>9792</v>
      </c>
      <c r="H24" s="140"/>
      <c r="I24" s="140"/>
      <c r="J24" s="147">
        <v>666</v>
      </c>
      <c r="K24" s="142">
        <v>10496.728971962617</v>
      </c>
      <c r="L24" s="140">
        <v>123845</v>
      </c>
      <c r="M24" s="140">
        <v>113630</v>
      </c>
      <c r="N24" s="140">
        <v>23805</v>
      </c>
      <c r="O24" s="140">
        <v>261279</v>
      </c>
      <c r="P24" s="140">
        <v>53179</v>
      </c>
      <c r="Q24" s="140"/>
      <c r="R24" s="140"/>
      <c r="S24" s="147">
        <v>6772</v>
      </c>
      <c r="T24" s="141">
        <v>600.61</v>
      </c>
    </row>
    <row r="25" spans="1:20" ht="21" customHeight="1">
      <c r="A25" s="255">
        <v>17</v>
      </c>
      <c r="B25" s="256" t="s">
        <v>36</v>
      </c>
      <c r="C25" s="135">
        <v>32090</v>
      </c>
      <c r="D25" s="136">
        <v>9075</v>
      </c>
      <c r="E25" s="136">
        <v>6844</v>
      </c>
      <c r="F25" s="136">
        <v>14060</v>
      </c>
      <c r="G25" s="136">
        <v>11599</v>
      </c>
      <c r="H25" s="136"/>
      <c r="I25" s="136"/>
      <c r="J25" s="148">
        <v>664</v>
      </c>
      <c r="K25" s="138">
        <v>15694</v>
      </c>
      <c r="L25" s="136">
        <v>143674</v>
      </c>
      <c r="M25" s="136">
        <v>108898</v>
      </c>
      <c r="N25" s="136">
        <v>19816</v>
      </c>
      <c r="O25" s="136">
        <v>272388</v>
      </c>
      <c r="P25" s="136">
        <v>81457</v>
      </c>
      <c r="Q25" s="136"/>
      <c r="R25" s="136"/>
      <c r="S25" s="148">
        <v>7508</v>
      </c>
      <c r="T25" s="137">
        <v>39.25</v>
      </c>
    </row>
    <row r="26" spans="1:20" ht="21" customHeight="1">
      <c r="A26" s="255">
        <v>18</v>
      </c>
      <c r="B26" s="256" t="s">
        <v>38</v>
      </c>
      <c r="C26" s="135">
        <v>29029</v>
      </c>
      <c r="D26" s="136">
        <v>8938</v>
      </c>
      <c r="E26" s="136">
        <v>6893</v>
      </c>
      <c r="F26" s="136">
        <v>13688</v>
      </c>
      <c r="G26" s="136">
        <v>11948</v>
      </c>
      <c r="H26" s="136"/>
      <c r="I26" s="136"/>
      <c r="J26" s="148">
        <v>661</v>
      </c>
      <c r="K26" s="138">
        <v>13015</v>
      </c>
      <c r="L26" s="136">
        <v>158382</v>
      </c>
      <c r="M26" s="136">
        <v>104046</v>
      </c>
      <c r="N26" s="136">
        <v>28805</v>
      </c>
      <c r="O26" s="136">
        <v>291232</v>
      </c>
      <c r="P26" s="136">
        <v>84245</v>
      </c>
      <c r="Q26" s="136"/>
      <c r="R26" s="136"/>
      <c r="S26" s="136">
        <v>9842</v>
      </c>
      <c r="T26" s="137">
        <v>128.76</v>
      </c>
    </row>
    <row r="27" spans="1:20" ht="21" customHeight="1">
      <c r="A27" s="255">
        <v>19</v>
      </c>
      <c r="B27" s="256" t="s">
        <v>40</v>
      </c>
      <c r="C27" s="135">
        <v>28488</v>
      </c>
      <c r="D27" s="136">
        <v>8908</v>
      </c>
      <c r="E27" s="136">
        <v>7273</v>
      </c>
      <c r="F27" s="136">
        <v>12443</v>
      </c>
      <c r="G27" s="136">
        <v>9099</v>
      </c>
      <c r="H27" s="136"/>
      <c r="I27" s="136"/>
      <c r="J27" s="148">
        <v>668</v>
      </c>
      <c r="K27" s="138">
        <v>12810.506329113925</v>
      </c>
      <c r="L27" s="136">
        <v>134240</v>
      </c>
      <c r="M27" s="136">
        <v>136817</v>
      </c>
      <c r="N27" s="136">
        <v>30016</v>
      </c>
      <c r="O27" s="136">
        <v>301073</v>
      </c>
      <c r="P27" s="136">
        <v>56573</v>
      </c>
      <c r="Q27" s="136"/>
      <c r="R27" s="136"/>
      <c r="S27" s="136">
        <v>8465</v>
      </c>
      <c r="T27" s="137">
        <v>2203.26</v>
      </c>
    </row>
    <row r="28" spans="1:20" ht="21" customHeight="1">
      <c r="A28" s="255">
        <v>20</v>
      </c>
      <c r="B28" s="256" t="s">
        <v>42</v>
      </c>
      <c r="C28" s="143">
        <v>29626</v>
      </c>
      <c r="D28" s="144">
        <v>8278</v>
      </c>
      <c r="E28" s="144">
        <v>6419</v>
      </c>
      <c r="F28" s="144">
        <v>13294</v>
      </c>
      <c r="G28" s="144">
        <v>10015</v>
      </c>
      <c r="H28" s="144"/>
      <c r="I28" s="144"/>
      <c r="J28" s="149">
        <v>669</v>
      </c>
      <c r="K28" s="146">
        <v>9780.63492063492</v>
      </c>
      <c r="L28" s="144">
        <v>157951</v>
      </c>
      <c r="M28" s="144">
        <v>108112</v>
      </c>
      <c r="N28" s="144">
        <v>20123</v>
      </c>
      <c r="O28" s="144">
        <v>286186</v>
      </c>
      <c r="P28" s="144">
        <v>70845</v>
      </c>
      <c r="Q28" s="144"/>
      <c r="R28" s="144"/>
      <c r="S28" s="144">
        <v>9216</v>
      </c>
      <c r="T28" s="145">
        <v>1315.92</v>
      </c>
    </row>
    <row r="29" spans="1:20" ht="21" customHeight="1">
      <c r="A29" s="252">
        <v>21</v>
      </c>
      <c r="B29" s="253" t="s">
        <v>43</v>
      </c>
      <c r="C29" s="135">
        <v>29732</v>
      </c>
      <c r="D29" s="136">
        <v>8417</v>
      </c>
      <c r="E29" s="136">
        <v>7306</v>
      </c>
      <c r="F29" s="136">
        <v>12863</v>
      </c>
      <c r="G29" s="136">
        <v>9260</v>
      </c>
      <c r="H29" s="136"/>
      <c r="I29" s="137"/>
      <c r="J29" s="136">
        <v>675</v>
      </c>
      <c r="K29" s="138">
        <v>0</v>
      </c>
      <c r="L29" s="136">
        <v>119468</v>
      </c>
      <c r="M29" s="136">
        <v>97519</v>
      </c>
      <c r="N29" s="136">
        <v>21376</v>
      </c>
      <c r="O29" s="136">
        <v>238363</v>
      </c>
      <c r="P29" s="136">
        <v>64055</v>
      </c>
      <c r="Q29" s="136"/>
      <c r="R29" s="136"/>
      <c r="S29" s="136">
        <v>7437</v>
      </c>
      <c r="T29" s="138">
        <v>0</v>
      </c>
    </row>
    <row r="30" spans="1:20" ht="21" customHeight="1">
      <c r="A30" s="255">
        <v>22</v>
      </c>
      <c r="B30" s="256" t="s">
        <v>45</v>
      </c>
      <c r="C30" s="135">
        <v>22410</v>
      </c>
      <c r="D30" s="136">
        <v>7931</v>
      </c>
      <c r="E30" s="136">
        <v>8180</v>
      </c>
      <c r="F30" s="136">
        <v>12826</v>
      </c>
      <c r="G30" s="136">
        <v>9207</v>
      </c>
      <c r="H30" s="136"/>
      <c r="I30" s="137"/>
      <c r="J30" s="136">
        <v>670</v>
      </c>
      <c r="K30" s="138">
        <v>9994.516129032258</v>
      </c>
      <c r="L30" s="136">
        <v>155661</v>
      </c>
      <c r="M30" s="136">
        <v>87219</v>
      </c>
      <c r="N30" s="136">
        <v>22429</v>
      </c>
      <c r="O30" s="136">
        <v>265309</v>
      </c>
      <c r="P30" s="136">
        <v>65281</v>
      </c>
      <c r="Q30" s="136"/>
      <c r="R30" s="136"/>
      <c r="S30" s="136">
        <v>13044</v>
      </c>
      <c r="T30" s="138">
        <v>1395.63</v>
      </c>
    </row>
    <row r="31" spans="1:20" ht="21" customHeight="1">
      <c r="A31" s="255">
        <v>27</v>
      </c>
      <c r="B31" s="256" t="s">
        <v>46</v>
      </c>
      <c r="C31" s="135">
        <v>31954</v>
      </c>
      <c r="D31" s="136">
        <v>9149</v>
      </c>
      <c r="E31" s="136">
        <v>8419</v>
      </c>
      <c r="F31" s="136">
        <v>13962</v>
      </c>
      <c r="G31" s="136">
        <v>10542</v>
      </c>
      <c r="H31" s="136"/>
      <c r="I31" s="137"/>
      <c r="J31" s="136">
        <v>662</v>
      </c>
      <c r="K31" s="138">
        <v>0</v>
      </c>
      <c r="L31" s="136">
        <v>123898</v>
      </c>
      <c r="M31" s="136">
        <v>103306</v>
      </c>
      <c r="N31" s="136">
        <v>23421</v>
      </c>
      <c r="O31" s="136">
        <v>250625</v>
      </c>
      <c r="P31" s="136">
        <v>81761</v>
      </c>
      <c r="Q31" s="136"/>
      <c r="R31" s="136"/>
      <c r="S31" s="136">
        <v>6869</v>
      </c>
      <c r="T31" s="137">
        <v>0</v>
      </c>
    </row>
    <row r="32" spans="1:20" ht="21" customHeight="1">
      <c r="A32" s="255">
        <v>28</v>
      </c>
      <c r="B32" s="256" t="s">
        <v>48</v>
      </c>
      <c r="C32" s="135">
        <v>33820</v>
      </c>
      <c r="D32" s="136">
        <v>8530</v>
      </c>
      <c r="E32" s="136">
        <v>6983</v>
      </c>
      <c r="F32" s="136">
        <v>13167</v>
      </c>
      <c r="G32" s="136">
        <v>11054</v>
      </c>
      <c r="H32" s="136"/>
      <c r="I32" s="137"/>
      <c r="J32" s="136">
        <v>671</v>
      </c>
      <c r="K32" s="138">
        <v>9902.511415525114</v>
      </c>
      <c r="L32" s="136">
        <v>141365</v>
      </c>
      <c r="M32" s="136">
        <v>112292</v>
      </c>
      <c r="N32" s="136">
        <v>28562</v>
      </c>
      <c r="O32" s="136">
        <v>282219</v>
      </c>
      <c r="P32" s="136">
        <v>82533</v>
      </c>
      <c r="Q32" s="136"/>
      <c r="R32" s="136"/>
      <c r="S32" s="136">
        <v>7302</v>
      </c>
      <c r="T32" s="137">
        <v>1658.31</v>
      </c>
    </row>
    <row r="33" spans="1:20" ht="21" customHeight="1">
      <c r="A33" s="255">
        <v>29</v>
      </c>
      <c r="B33" s="256" t="s">
        <v>50</v>
      </c>
      <c r="C33" s="135">
        <v>34174</v>
      </c>
      <c r="D33" s="136">
        <v>8850</v>
      </c>
      <c r="E33" s="136">
        <v>6864</v>
      </c>
      <c r="F33" s="136">
        <v>13562</v>
      </c>
      <c r="G33" s="136">
        <v>10629</v>
      </c>
      <c r="H33" s="136"/>
      <c r="I33" s="137"/>
      <c r="J33" s="136">
        <v>667</v>
      </c>
      <c r="K33" s="138">
        <v>9924.084720121029</v>
      </c>
      <c r="L33" s="136">
        <v>142115</v>
      </c>
      <c r="M33" s="136">
        <v>117988</v>
      </c>
      <c r="N33" s="136">
        <v>23463</v>
      </c>
      <c r="O33" s="136">
        <v>283565</v>
      </c>
      <c r="P33" s="136">
        <v>95587</v>
      </c>
      <c r="Q33" s="136"/>
      <c r="R33" s="136"/>
      <c r="S33" s="136">
        <v>7267</v>
      </c>
      <c r="T33" s="137">
        <v>1867.3</v>
      </c>
    </row>
    <row r="34" spans="1:20" ht="21" customHeight="1">
      <c r="A34" s="259">
        <v>30</v>
      </c>
      <c r="B34" s="260" t="s">
        <v>52</v>
      </c>
      <c r="C34" s="131">
        <v>32633</v>
      </c>
      <c r="D34" s="132">
        <v>8617</v>
      </c>
      <c r="E34" s="132">
        <v>6291</v>
      </c>
      <c r="F34" s="132">
        <v>14508</v>
      </c>
      <c r="G34" s="132">
        <v>11648</v>
      </c>
      <c r="H34" s="132"/>
      <c r="I34" s="133"/>
      <c r="J34" s="132">
        <v>669</v>
      </c>
      <c r="K34" s="134">
        <v>11491.470588235294</v>
      </c>
      <c r="L34" s="132">
        <v>181547</v>
      </c>
      <c r="M34" s="132">
        <v>107698</v>
      </c>
      <c r="N34" s="132">
        <v>20833</v>
      </c>
      <c r="O34" s="132">
        <v>310078</v>
      </c>
      <c r="P34" s="132">
        <v>89521</v>
      </c>
      <c r="Q34" s="132"/>
      <c r="R34" s="132"/>
      <c r="S34" s="132">
        <v>9942</v>
      </c>
      <c r="T34" s="133">
        <v>492.7</v>
      </c>
    </row>
    <row r="35" spans="1:20" ht="21" customHeight="1">
      <c r="A35" s="255">
        <v>31</v>
      </c>
      <c r="B35" s="261" t="s">
        <v>54</v>
      </c>
      <c r="C35" s="135">
        <v>36049</v>
      </c>
      <c r="D35" s="136">
        <v>8986</v>
      </c>
      <c r="E35" s="136">
        <v>6905</v>
      </c>
      <c r="F35" s="136">
        <v>13412</v>
      </c>
      <c r="G35" s="136">
        <v>12013</v>
      </c>
      <c r="H35" s="136"/>
      <c r="I35" s="137"/>
      <c r="J35" s="136">
        <v>642</v>
      </c>
      <c r="K35" s="138">
        <v>11096.666666666666</v>
      </c>
      <c r="L35" s="136">
        <v>120535</v>
      </c>
      <c r="M35" s="136">
        <v>113933</v>
      </c>
      <c r="N35" s="136">
        <v>20773</v>
      </c>
      <c r="O35" s="136">
        <v>255241</v>
      </c>
      <c r="P35" s="136">
        <v>93663</v>
      </c>
      <c r="Q35" s="136"/>
      <c r="R35" s="136"/>
      <c r="S35" s="136">
        <v>5448</v>
      </c>
      <c r="T35" s="138">
        <v>301.07</v>
      </c>
    </row>
    <row r="36" spans="1:20" ht="21" customHeight="1">
      <c r="A36" s="255">
        <v>32</v>
      </c>
      <c r="B36" s="261" t="s">
        <v>56</v>
      </c>
      <c r="C36" s="135">
        <v>29531</v>
      </c>
      <c r="D36" s="136">
        <v>9219</v>
      </c>
      <c r="E36" s="136">
        <v>5859</v>
      </c>
      <c r="F36" s="136">
        <v>13943</v>
      </c>
      <c r="G36" s="136">
        <v>11680</v>
      </c>
      <c r="H36" s="136"/>
      <c r="I36" s="137"/>
      <c r="J36" s="136">
        <v>662</v>
      </c>
      <c r="K36" s="138">
        <v>12268.473684210527</v>
      </c>
      <c r="L36" s="136">
        <v>175250</v>
      </c>
      <c r="M36" s="136">
        <v>122011</v>
      </c>
      <c r="N36" s="136">
        <v>21736</v>
      </c>
      <c r="O36" s="136">
        <v>318997</v>
      </c>
      <c r="P36" s="136">
        <v>87057</v>
      </c>
      <c r="Q36" s="136"/>
      <c r="R36" s="136"/>
      <c r="S36" s="136">
        <v>10435</v>
      </c>
      <c r="T36" s="138">
        <v>3053.06</v>
      </c>
    </row>
    <row r="37" spans="1:20" ht="21" customHeight="1">
      <c r="A37" s="255">
        <v>36</v>
      </c>
      <c r="B37" s="261" t="s">
        <v>57</v>
      </c>
      <c r="C37" s="135">
        <v>30224</v>
      </c>
      <c r="D37" s="136">
        <v>8275</v>
      </c>
      <c r="E37" s="136">
        <v>7196</v>
      </c>
      <c r="F37" s="136">
        <v>12139</v>
      </c>
      <c r="G37" s="136">
        <v>9156</v>
      </c>
      <c r="H37" s="136"/>
      <c r="I37" s="137"/>
      <c r="J37" s="136">
        <v>672</v>
      </c>
      <c r="K37" s="138">
        <v>13272.272727272728</v>
      </c>
      <c r="L37" s="136">
        <v>112079</v>
      </c>
      <c r="M37" s="136">
        <v>110551</v>
      </c>
      <c r="N37" s="136">
        <v>22478</v>
      </c>
      <c r="O37" s="136">
        <v>245108</v>
      </c>
      <c r="P37" s="136">
        <v>59666</v>
      </c>
      <c r="Q37" s="136"/>
      <c r="R37" s="136"/>
      <c r="S37" s="136">
        <v>6491</v>
      </c>
      <c r="T37" s="137">
        <v>355.65</v>
      </c>
    </row>
    <row r="38" spans="1:20" ht="21" customHeight="1">
      <c r="A38" s="262">
        <v>44</v>
      </c>
      <c r="B38" s="263" t="s">
        <v>59</v>
      </c>
      <c r="C38" s="150">
        <v>32776</v>
      </c>
      <c r="D38" s="151">
        <v>9628</v>
      </c>
      <c r="E38" s="151">
        <v>7275</v>
      </c>
      <c r="F38" s="151">
        <v>14328</v>
      </c>
      <c r="G38" s="152">
        <v>11062</v>
      </c>
      <c r="H38" s="153"/>
      <c r="I38" s="154"/>
      <c r="J38" s="151">
        <v>672</v>
      </c>
      <c r="K38" s="152">
        <v>15815.454545454546</v>
      </c>
      <c r="L38" s="151">
        <v>147342</v>
      </c>
      <c r="M38" s="151">
        <v>130701</v>
      </c>
      <c r="N38" s="151">
        <v>19727</v>
      </c>
      <c r="O38" s="151">
        <v>297769</v>
      </c>
      <c r="P38" s="152">
        <v>61104</v>
      </c>
      <c r="Q38" s="153"/>
      <c r="R38" s="151"/>
      <c r="S38" s="151">
        <v>7718</v>
      </c>
      <c r="T38" s="152">
        <v>151.45</v>
      </c>
    </row>
    <row r="39" spans="1:20" ht="21" customHeight="1">
      <c r="A39" s="255">
        <v>45</v>
      </c>
      <c r="B39" s="261" t="s">
        <v>108</v>
      </c>
      <c r="C39" s="135">
        <v>32504</v>
      </c>
      <c r="D39" s="136">
        <v>10105</v>
      </c>
      <c r="E39" s="136">
        <v>6603</v>
      </c>
      <c r="F39" s="136">
        <v>14631</v>
      </c>
      <c r="G39" s="138">
        <v>11051</v>
      </c>
      <c r="H39" s="155"/>
      <c r="I39" s="137"/>
      <c r="J39" s="136">
        <v>667</v>
      </c>
      <c r="K39" s="138">
        <v>14185.114503816794</v>
      </c>
      <c r="L39" s="136">
        <v>157833</v>
      </c>
      <c r="M39" s="136">
        <v>137755</v>
      </c>
      <c r="N39" s="136">
        <v>20628</v>
      </c>
      <c r="O39" s="136">
        <v>316217</v>
      </c>
      <c r="P39" s="138">
        <v>48740</v>
      </c>
      <c r="Q39" s="155"/>
      <c r="R39" s="136"/>
      <c r="S39" s="136">
        <v>8592</v>
      </c>
      <c r="T39" s="138">
        <v>358.53</v>
      </c>
    </row>
    <row r="40" spans="1:20" ht="21" customHeight="1">
      <c r="A40" s="264">
        <v>46</v>
      </c>
      <c r="B40" s="265" t="s">
        <v>116</v>
      </c>
      <c r="C40" s="143">
        <v>33463</v>
      </c>
      <c r="D40" s="144">
        <v>8255</v>
      </c>
      <c r="E40" s="144">
        <v>6902</v>
      </c>
      <c r="F40" s="144">
        <v>13740</v>
      </c>
      <c r="G40" s="146">
        <v>10069</v>
      </c>
      <c r="H40" s="156"/>
      <c r="I40" s="145"/>
      <c r="J40" s="144">
        <v>676</v>
      </c>
      <c r="K40" s="146">
        <v>12445.515151515152</v>
      </c>
      <c r="L40" s="144">
        <v>142327</v>
      </c>
      <c r="M40" s="144">
        <v>94740</v>
      </c>
      <c r="N40" s="144">
        <v>21140</v>
      </c>
      <c r="O40" s="144">
        <v>258207</v>
      </c>
      <c r="P40" s="146">
        <v>66186</v>
      </c>
      <c r="Q40" s="156"/>
      <c r="R40" s="144"/>
      <c r="S40" s="144">
        <v>7593</v>
      </c>
      <c r="T40" s="146">
        <v>354.97</v>
      </c>
    </row>
    <row r="41" spans="1:20" ht="21" customHeight="1">
      <c r="A41" s="247"/>
      <c r="B41" s="256" t="s">
        <v>61</v>
      </c>
      <c r="C41" s="135">
        <v>31694</v>
      </c>
      <c r="D41" s="136">
        <v>8908</v>
      </c>
      <c r="E41" s="136">
        <v>6916</v>
      </c>
      <c r="F41" s="136">
        <v>13537</v>
      </c>
      <c r="G41" s="138">
        <v>10582</v>
      </c>
      <c r="H41" s="155"/>
      <c r="I41" s="137"/>
      <c r="J41" s="136">
        <v>667</v>
      </c>
      <c r="K41" s="138">
        <v>11122.03712406015</v>
      </c>
      <c r="L41" s="136">
        <v>144837</v>
      </c>
      <c r="M41" s="136">
        <v>117083</v>
      </c>
      <c r="N41" s="136">
        <v>23119</v>
      </c>
      <c r="O41" s="136">
        <v>285038</v>
      </c>
      <c r="P41" s="138">
        <v>70614</v>
      </c>
      <c r="Q41" s="155"/>
      <c r="R41" s="136"/>
      <c r="S41" s="136">
        <v>8070</v>
      </c>
      <c r="T41" s="138">
        <v>908.39</v>
      </c>
    </row>
    <row r="42" spans="1:20" ht="21" customHeight="1">
      <c r="A42" s="247"/>
      <c r="B42" s="256" t="s">
        <v>63</v>
      </c>
      <c r="C42" s="135">
        <v>32633</v>
      </c>
      <c r="D42" s="136">
        <v>8636</v>
      </c>
      <c r="E42" s="136">
        <v>6818</v>
      </c>
      <c r="F42" s="136">
        <v>12942</v>
      </c>
      <c r="G42" s="138">
        <v>9783</v>
      </c>
      <c r="H42" s="155"/>
      <c r="I42" s="137"/>
      <c r="J42" s="136">
        <v>668</v>
      </c>
      <c r="K42" s="138">
        <v>10971.320302025262</v>
      </c>
      <c r="L42" s="136">
        <v>137226</v>
      </c>
      <c r="M42" s="136">
        <v>123366</v>
      </c>
      <c r="N42" s="136">
        <v>23712</v>
      </c>
      <c r="O42" s="136">
        <v>284303</v>
      </c>
      <c r="P42" s="138">
        <v>70756</v>
      </c>
      <c r="Q42" s="155"/>
      <c r="R42" s="136"/>
      <c r="S42" s="136">
        <v>7439</v>
      </c>
      <c r="T42" s="138">
        <v>1286.77</v>
      </c>
    </row>
    <row r="43" spans="1:20" ht="21" customHeight="1">
      <c r="A43" s="247"/>
      <c r="C43" s="93"/>
      <c r="D43" s="93"/>
      <c r="E43" s="93"/>
      <c r="F43" s="93"/>
      <c r="G43" s="82"/>
      <c r="H43" s="104"/>
      <c r="I43" s="157"/>
      <c r="J43" s="104"/>
      <c r="K43" s="138"/>
      <c r="L43" s="93"/>
      <c r="M43" s="93"/>
      <c r="N43" s="93"/>
      <c r="O43" s="93"/>
      <c r="P43" s="82"/>
      <c r="Q43" s="104"/>
      <c r="R43" s="105"/>
      <c r="S43" s="104"/>
      <c r="T43" s="82"/>
    </row>
    <row r="44" spans="1:20" ht="21" customHeight="1">
      <c r="A44" s="255">
        <v>301</v>
      </c>
      <c r="B44" s="256" t="s">
        <v>65</v>
      </c>
      <c r="C44" s="135">
        <v>41788</v>
      </c>
      <c r="D44" s="136">
        <v>8900</v>
      </c>
      <c r="E44" s="136">
        <v>6582</v>
      </c>
      <c r="F44" s="136">
        <v>12571</v>
      </c>
      <c r="G44" s="138">
        <v>12340</v>
      </c>
      <c r="H44" s="155"/>
      <c r="I44" s="137"/>
      <c r="J44" s="136">
        <v>661</v>
      </c>
      <c r="K44" s="138">
        <v>9850</v>
      </c>
      <c r="L44" s="136">
        <v>63231</v>
      </c>
      <c r="M44" s="136">
        <v>64541</v>
      </c>
      <c r="N44" s="136">
        <v>19331</v>
      </c>
      <c r="O44" s="136">
        <v>147103</v>
      </c>
      <c r="P44" s="138">
        <v>42619</v>
      </c>
      <c r="Q44" s="155"/>
      <c r="R44" s="136"/>
      <c r="S44" s="136">
        <v>2281</v>
      </c>
      <c r="T44" s="138">
        <v>508.15</v>
      </c>
    </row>
    <row r="45" spans="1:20" ht="21" customHeight="1">
      <c r="A45" s="255">
        <v>302</v>
      </c>
      <c r="B45" s="256" t="s">
        <v>67</v>
      </c>
      <c r="C45" s="135">
        <v>46581</v>
      </c>
      <c r="D45" s="136">
        <v>7707</v>
      </c>
      <c r="E45" s="136">
        <v>7687</v>
      </c>
      <c r="F45" s="136">
        <v>11199</v>
      </c>
      <c r="G45" s="138">
        <v>10031</v>
      </c>
      <c r="H45" s="155"/>
      <c r="I45" s="137"/>
      <c r="J45" s="136">
        <v>662</v>
      </c>
      <c r="K45" s="138">
        <v>13351.543209876543</v>
      </c>
      <c r="L45" s="136">
        <v>43223</v>
      </c>
      <c r="M45" s="136">
        <v>65043</v>
      </c>
      <c r="N45" s="136">
        <v>7359</v>
      </c>
      <c r="O45" s="136">
        <v>115625</v>
      </c>
      <c r="P45" s="138">
        <v>40986</v>
      </c>
      <c r="Q45" s="155"/>
      <c r="R45" s="136"/>
      <c r="S45" s="136">
        <v>1295</v>
      </c>
      <c r="T45" s="138">
        <v>1463.93</v>
      </c>
    </row>
    <row r="46" spans="1:20" ht="21" customHeight="1">
      <c r="A46" s="255">
        <v>303</v>
      </c>
      <c r="B46" s="256" t="s">
        <v>68</v>
      </c>
      <c r="C46" s="135">
        <v>50037</v>
      </c>
      <c r="D46" s="136">
        <v>7992</v>
      </c>
      <c r="E46" s="136">
        <v>6861</v>
      </c>
      <c r="F46" s="136">
        <v>12085</v>
      </c>
      <c r="G46" s="138">
        <v>8407</v>
      </c>
      <c r="H46" s="155"/>
      <c r="I46" s="137"/>
      <c r="J46" s="136">
        <v>678</v>
      </c>
      <c r="K46" s="138">
        <v>10614.45945945946</v>
      </c>
      <c r="L46" s="136">
        <v>81426</v>
      </c>
      <c r="M46" s="136">
        <v>90529</v>
      </c>
      <c r="N46" s="136">
        <v>20235</v>
      </c>
      <c r="O46" s="136">
        <v>192191</v>
      </c>
      <c r="P46" s="138">
        <v>49892</v>
      </c>
      <c r="Q46" s="155"/>
      <c r="R46" s="136"/>
      <c r="S46" s="136">
        <v>2638</v>
      </c>
      <c r="T46" s="138">
        <v>408.34</v>
      </c>
    </row>
    <row r="47" spans="1:20" ht="21" customHeight="1">
      <c r="A47" s="247"/>
      <c r="B47" s="256" t="s">
        <v>70</v>
      </c>
      <c r="C47" s="135">
        <v>48968</v>
      </c>
      <c r="D47" s="136">
        <v>8023</v>
      </c>
      <c r="E47" s="136">
        <v>6870</v>
      </c>
      <c r="F47" s="136">
        <v>12040</v>
      </c>
      <c r="G47" s="138">
        <v>8809</v>
      </c>
      <c r="H47" s="155"/>
      <c r="I47" s="137"/>
      <c r="J47" s="136">
        <v>675</v>
      </c>
      <c r="K47" s="138">
        <v>11341.497277676952</v>
      </c>
      <c r="L47" s="136">
        <v>74635</v>
      </c>
      <c r="M47" s="136">
        <v>84658</v>
      </c>
      <c r="N47" s="136">
        <v>18452</v>
      </c>
      <c r="O47" s="136">
        <v>177745</v>
      </c>
      <c r="P47" s="138">
        <v>48015</v>
      </c>
      <c r="Q47" s="155"/>
      <c r="R47" s="136"/>
      <c r="S47" s="136">
        <v>2426</v>
      </c>
      <c r="T47" s="138">
        <v>557.02</v>
      </c>
    </row>
    <row r="48" spans="1:20" ht="21" customHeight="1">
      <c r="A48" s="247"/>
      <c r="C48" s="93"/>
      <c r="D48" s="93"/>
      <c r="E48" s="93"/>
      <c r="F48" s="93"/>
      <c r="G48" s="82"/>
      <c r="H48" s="104"/>
      <c r="I48" s="157"/>
      <c r="J48" s="104"/>
      <c r="K48" s="138"/>
      <c r="L48" s="93"/>
      <c r="M48" s="93"/>
      <c r="N48" s="93"/>
      <c r="O48" s="93"/>
      <c r="P48" s="82"/>
      <c r="Q48" s="104"/>
      <c r="R48" s="105"/>
      <c r="S48" s="104"/>
      <c r="T48" s="82"/>
    </row>
    <row r="49" spans="1:20" ht="21" customHeight="1">
      <c r="A49" s="266"/>
      <c r="B49" s="263" t="s">
        <v>72</v>
      </c>
      <c r="C49" s="143">
        <v>33165</v>
      </c>
      <c r="D49" s="144">
        <v>8597</v>
      </c>
      <c r="E49" s="144">
        <v>6821</v>
      </c>
      <c r="F49" s="144">
        <v>12889</v>
      </c>
      <c r="G49" s="146">
        <v>9720</v>
      </c>
      <c r="H49" s="156"/>
      <c r="I49" s="145"/>
      <c r="J49" s="144">
        <v>668</v>
      </c>
      <c r="K49" s="146">
        <v>10985.174908300503</v>
      </c>
      <c r="L49" s="144">
        <v>131908</v>
      </c>
      <c r="M49" s="144">
        <v>120077</v>
      </c>
      <c r="N49" s="144">
        <v>23265</v>
      </c>
      <c r="O49" s="144">
        <v>275250</v>
      </c>
      <c r="P49" s="144">
        <v>68824</v>
      </c>
      <c r="Q49" s="144"/>
      <c r="R49" s="144"/>
      <c r="S49" s="144">
        <v>7013</v>
      </c>
      <c r="T49" s="146">
        <v>1224.77</v>
      </c>
    </row>
    <row r="50" spans="1:2" ht="15.75" customHeight="1">
      <c r="A50" s="267"/>
      <c r="B50" s="267"/>
    </row>
    <row r="51" ht="15.75" customHeight="1">
      <c r="B51" s="267"/>
    </row>
    <row r="52" ht="15.75" customHeight="1">
      <c r="B52" s="267"/>
    </row>
    <row r="53" ht="15.75" customHeight="1">
      <c r="B53" s="267"/>
    </row>
    <row r="54" ht="15.75" customHeight="1">
      <c r="B54" s="267"/>
    </row>
  </sheetData>
  <sheetProtection/>
  <mergeCells count="2">
    <mergeCell ref="C5:F5"/>
    <mergeCell ref="L5:O5"/>
  </mergeCells>
  <conditionalFormatting sqref="C51:T53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zoomScale="70" zoomScaleNormal="87" zoomScaleSheetLayoutView="70" zoomScalePageLayoutView="0" workbookViewId="0" topLeftCell="A1">
      <pane xSplit="2" ySplit="6" topLeftCell="C1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P29" sqref="P29"/>
    </sheetView>
  </sheetViews>
  <sheetFormatPr defaultColWidth="10.75390625" defaultRowHeight="15.75" customHeight="1"/>
  <cols>
    <col min="1" max="1" width="5.50390625" style="1" customWidth="1"/>
    <col min="2" max="2" width="11.625" style="1" customWidth="1"/>
    <col min="3" max="7" width="12.625" style="1" customWidth="1"/>
    <col min="8" max="9" width="12.625" style="1" hidden="1" customWidth="1"/>
    <col min="10" max="11" width="12.62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81"/>
      <c r="C1" s="2" t="s">
        <v>123</v>
      </c>
      <c r="D1" s="2"/>
      <c r="E1" s="2"/>
      <c r="F1" s="2"/>
      <c r="G1" s="2"/>
      <c r="H1" s="2"/>
      <c r="I1" s="2"/>
      <c r="J1" s="2"/>
      <c r="K1" s="2"/>
      <c r="L1" s="5"/>
      <c r="M1" s="159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160"/>
      <c r="C3" s="11"/>
      <c r="D3" s="12"/>
      <c r="E3" s="12"/>
      <c r="F3" s="12"/>
      <c r="G3" s="12"/>
      <c r="H3" s="12"/>
      <c r="I3" s="12"/>
      <c r="J3" s="12"/>
      <c r="K3" s="13"/>
      <c r="L3" s="14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18"/>
      <c r="B4" s="46"/>
      <c r="C4" s="26" t="s">
        <v>79</v>
      </c>
      <c r="D4" s="12"/>
      <c r="E4" s="12"/>
      <c r="F4" s="12"/>
      <c r="G4" s="12"/>
      <c r="H4" s="12"/>
      <c r="I4" s="12"/>
      <c r="J4" s="12"/>
      <c r="K4" s="17"/>
      <c r="L4" s="28" t="s">
        <v>113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9" t="s">
        <v>2</v>
      </c>
      <c r="B5" s="46"/>
      <c r="C5" s="282" t="s">
        <v>137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40" t="s">
        <v>82</v>
      </c>
      <c r="L5" s="282" t="s">
        <v>137</v>
      </c>
      <c r="M5" s="285"/>
      <c r="N5" s="285"/>
      <c r="O5" s="286"/>
      <c r="P5" s="34" t="s">
        <v>80</v>
      </c>
      <c r="Q5" s="35" t="s">
        <v>81</v>
      </c>
      <c r="R5" s="12"/>
      <c r="S5" s="39" t="s">
        <v>106</v>
      </c>
      <c r="T5" s="40" t="s">
        <v>82</v>
      </c>
    </row>
    <row r="6" spans="1:20" ht="21" customHeight="1">
      <c r="A6" s="29" t="s">
        <v>3</v>
      </c>
      <c r="B6" s="33" t="s">
        <v>4</v>
      </c>
      <c r="C6" s="47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1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s="9" customFormat="1" ht="21" customHeight="1">
      <c r="A7" s="57">
        <v>1</v>
      </c>
      <c r="B7" s="165" t="s">
        <v>5</v>
      </c>
      <c r="C7" s="83">
        <v>26.875</v>
      </c>
      <c r="D7" s="84">
        <v>1091.5</v>
      </c>
      <c r="E7" s="84">
        <v>263.875</v>
      </c>
      <c r="F7" s="84">
        <v>1382.25</v>
      </c>
      <c r="G7" s="84">
        <v>664.375</v>
      </c>
      <c r="H7" s="84"/>
      <c r="I7" s="84"/>
      <c r="J7" s="84">
        <v>25.313</v>
      </c>
      <c r="K7" s="85">
        <v>4.375</v>
      </c>
      <c r="L7" s="106">
        <v>16.73</v>
      </c>
      <c r="M7" s="106">
        <v>1.46</v>
      </c>
      <c r="N7" s="106">
        <v>1.74</v>
      </c>
      <c r="O7" s="106">
        <v>1.81</v>
      </c>
      <c r="P7" s="106">
        <v>1.19</v>
      </c>
      <c r="Q7" s="106"/>
      <c r="R7" s="107"/>
      <c r="S7" s="107">
        <v>45.71</v>
      </c>
      <c r="T7" s="111">
        <v>9.1</v>
      </c>
    </row>
    <row r="8" spans="1:20" s="70" customFormat="1" ht="21" customHeight="1">
      <c r="A8" s="60">
        <v>2</v>
      </c>
      <c r="B8" s="166" t="s">
        <v>6</v>
      </c>
      <c r="C8" s="86">
        <v>29.803</v>
      </c>
      <c r="D8" s="87">
        <v>1046.679</v>
      </c>
      <c r="E8" s="87">
        <v>207.899</v>
      </c>
      <c r="F8" s="87">
        <v>1284.381</v>
      </c>
      <c r="G8" s="87">
        <v>762.478</v>
      </c>
      <c r="H8" s="87"/>
      <c r="I8" s="87"/>
      <c r="J8" s="87">
        <v>27.289</v>
      </c>
      <c r="K8" s="88">
        <v>1.436</v>
      </c>
      <c r="L8" s="109">
        <v>12.47</v>
      </c>
      <c r="M8" s="109">
        <v>1.55</v>
      </c>
      <c r="N8" s="109">
        <v>1.73</v>
      </c>
      <c r="O8" s="109">
        <v>1.83</v>
      </c>
      <c r="P8" s="109">
        <v>1.21</v>
      </c>
      <c r="Q8" s="109"/>
      <c r="R8" s="110"/>
      <c r="S8" s="110">
        <v>35.08</v>
      </c>
      <c r="T8" s="108">
        <v>4</v>
      </c>
    </row>
    <row r="9" spans="1:20" s="70" customFormat="1" ht="21" customHeight="1">
      <c r="A9" s="60">
        <v>3</v>
      </c>
      <c r="B9" s="166" t="s">
        <v>8</v>
      </c>
      <c r="C9" s="86">
        <v>18.127</v>
      </c>
      <c r="D9" s="87">
        <v>1024.878</v>
      </c>
      <c r="E9" s="87">
        <v>221.046</v>
      </c>
      <c r="F9" s="87">
        <v>1264.051</v>
      </c>
      <c r="G9" s="87">
        <v>701.217</v>
      </c>
      <c r="H9" s="87"/>
      <c r="I9" s="87"/>
      <c r="J9" s="87">
        <v>17.762</v>
      </c>
      <c r="K9" s="88">
        <v>4.015</v>
      </c>
      <c r="L9" s="109">
        <v>12.3</v>
      </c>
      <c r="M9" s="109">
        <v>2.31</v>
      </c>
      <c r="N9" s="109">
        <v>1.72</v>
      </c>
      <c r="O9" s="109">
        <v>2.35</v>
      </c>
      <c r="P9" s="109">
        <v>1.17</v>
      </c>
      <c r="Q9" s="109"/>
      <c r="R9" s="110"/>
      <c r="S9" s="110">
        <v>31.13</v>
      </c>
      <c r="T9" s="108">
        <v>14.136363636363637</v>
      </c>
    </row>
    <row r="10" spans="1:20" s="70" customFormat="1" ht="21" customHeight="1">
      <c r="A10" s="60">
        <v>4</v>
      </c>
      <c r="B10" s="166" t="s">
        <v>10</v>
      </c>
      <c r="C10" s="86">
        <v>17.763</v>
      </c>
      <c r="D10" s="87">
        <v>970.249</v>
      </c>
      <c r="E10" s="87">
        <v>179.386</v>
      </c>
      <c r="F10" s="87">
        <v>1167.398</v>
      </c>
      <c r="G10" s="87">
        <v>551.096</v>
      </c>
      <c r="H10" s="87"/>
      <c r="I10" s="87"/>
      <c r="J10" s="87">
        <v>17.032</v>
      </c>
      <c r="K10" s="88">
        <v>2.12</v>
      </c>
      <c r="L10" s="109">
        <v>11.71</v>
      </c>
      <c r="M10" s="109">
        <v>1.47</v>
      </c>
      <c r="N10" s="109">
        <v>1.85</v>
      </c>
      <c r="O10" s="109">
        <v>1.68</v>
      </c>
      <c r="P10" s="109">
        <v>1.17</v>
      </c>
      <c r="Q10" s="109"/>
      <c r="R10" s="110"/>
      <c r="S10" s="110">
        <v>30.57</v>
      </c>
      <c r="T10" s="108">
        <v>9.724137931034482</v>
      </c>
    </row>
    <row r="11" spans="1:20" s="70" customFormat="1" ht="21" customHeight="1">
      <c r="A11" s="60">
        <v>5</v>
      </c>
      <c r="B11" s="166" t="s">
        <v>12</v>
      </c>
      <c r="C11" s="86">
        <v>19.261</v>
      </c>
      <c r="D11" s="87">
        <v>895.515</v>
      </c>
      <c r="E11" s="87">
        <v>211.082</v>
      </c>
      <c r="F11" s="87">
        <v>1125.858</v>
      </c>
      <c r="G11" s="87">
        <v>602.902</v>
      </c>
      <c r="H11" s="87"/>
      <c r="I11" s="87"/>
      <c r="J11" s="87">
        <v>17.414</v>
      </c>
      <c r="K11" s="88">
        <v>0.792</v>
      </c>
      <c r="L11" s="109">
        <v>13.59</v>
      </c>
      <c r="M11" s="109">
        <v>1.53</v>
      </c>
      <c r="N11" s="109">
        <v>1.67</v>
      </c>
      <c r="O11" s="109">
        <v>1.76</v>
      </c>
      <c r="P11" s="109">
        <v>1.18</v>
      </c>
      <c r="Q11" s="109"/>
      <c r="R11" s="110"/>
      <c r="S11" s="110">
        <v>33.88</v>
      </c>
      <c r="T11" s="108">
        <v>3.3333333333333335</v>
      </c>
    </row>
    <row r="12" spans="1:20" s="70" customFormat="1" ht="21" customHeight="1">
      <c r="A12" s="57">
        <v>6</v>
      </c>
      <c r="B12" s="165" t="s">
        <v>14</v>
      </c>
      <c r="C12" s="170">
        <v>29.752</v>
      </c>
      <c r="D12" s="85">
        <v>1075.207</v>
      </c>
      <c r="E12" s="85">
        <v>208.264</v>
      </c>
      <c r="F12" s="85">
        <v>1313.223</v>
      </c>
      <c r="G12" s="85">
        <v>634.711</v>
      </c>
      <c r="H12" s="85"/>
      <c r="I12" s="85"/>
      <c r="J12" s="85">
        <v>30.028</v>
      </c>
      <c r="K12" s="85">
        <v>0</v>
      </c>
      <c r="L12" s="107">
        <v>15.71</v>
      </c>
      <c r="M12" s="107">
        <v>1.35</v>
      </c>
      <c r="N12" s="107">
        <v>1.67</v>
      </c>
      <c r="O12" s="107">
        <v>1.73</v>
      </c>
      <c r="P12" s="107">
        <v>1.16</v>
      </c>
      <c r="Q12" s="107"/>
      <c r="R12" s="107"/>
      <c r="S12" s="107">
        <v>43.33</v>
      </c>
      <c r="T12" s="107">
        <v>0</v>
      </c>
    </row>
    <row r="13" spans="1:20" s="70" customFormat="1" ht="21" customHeight="1">
      <c r="A13" s="60">
        <v>7</v>
      </c>
      <c r="B13" s="166" t="s">
        <v>16</v>
      </c>
      <c r="C13" s="171">
        <v>21.508</v>
      </c>
      <c r="D13" s="88">
        <v>1067.877</v>
      </c>
      <c r="E13" s="88">
        <v>205.587</v>
      </c>
      <c r="F13" s="88">
        <v>1294.972</v>
      </c>
      <c r="G13" s="88">
        <v>768.994</v>
      </c>
      <c r="H13" s="88"/>
      <c r="I13" s="88"/>
      <c r="J13" s="88">
        <v>21.508</v>
      </c>
      <c r="K13" s="88">
        <v>6.145</v>
      </c>
      <c r="L13" s="110">
        <v>14.43</v>
      </c>
      <c r="M13" s="110">
        <v>1.51</v>
      </c>
      <c r="N13" s="110">
        <v>1.73</v>
      </c>
      <c r="O13" s="110">
        <v>1.76</v>
      </c>
      <c r="P13" s="110">
        <v>1.2</v>
      </c>
      <c r="Q13" s="110"/>
      <c r="R13" s="110"/>
      <c r="S13" s="110">
        <v>39.09</v>
      </c>
      <c r="T13" s="110">
        <v>11.090909090909092</v>
      </c>
    </row>
    <row r="14" spans="1:20" s="70" customFormat="1" ht="21" customHeight="1">
      <c r="A14" s="60">
        <v>8</v>
      </c>
      <c r="B14" s="166" t="s">
        <v>18</v>
      </c>
      <c r="C14" s="171">
        <v>22.531</v>
      </c>
      <c r="D14" s="88">
        <v>1287.037</v>
      </c>
      <c r="E14" s="88">
        <v>290.432</v>
      </c>
      <c r="F14" s="88">
        <v>1600</v>
      </c>
      <c r="G14" s="88">
        <v>869.136</v>
      </c>
      <c r="H14" s="88"/>
      <c r="I14" s="88"/>
      <c r="J14" s="88">
        <v>21.296</v>
      </c>
      <c r="K14" s="88">
        <v>1.543</v>
      </c>
      <c r="L14" s="110">
        <v>12.14</v>
      </c>
      <c r="M14" s="110">
        <v>1.38</v>
      </c>
      <c r="N14" s="110">
        <v>1.69</v>
      </c>
      <c r="O14" s="110">
        <v>1.59</v>
      </c>
      <c r="P14" s="110">
        <v>1.17</v>
      </c>
      <c r="Q14" s="110"/>
      <c r="R14" s="110"/>
      <c r="S14" s="110">
        <v>33.71</v>
      </c>
      <c r="T14" s="110">
        <v>4.4</v>
      </c>
    </row>
    <row r="15" spans="1:20" s="70" customFormat="1" ht="21" customHeight="1">
      <c r="A15" s="60">
        <v>9</v>
      </c>
      <c r="B15" s="166" t="s">
        <v>20</v>
      </c>
      <c r="C15" s="171">
        <v>13.029</v>
      </c>
      <c r="D15" s="88">
        <v>919.544</v>
      </c>
      <c r="E15" s="88">
        <v>184.691</v>
      </c>
      <c r="F15" s="88">
        <v>1117.264</v>
      </c>
      <c r="G15" s="88">
        <v>608.795</v>
      </c>
      <c r="H15" s="88"/>
      <c r="I15" s="88"/>
      <c r="J15" s="88">
        <v>13.355</v>
      </c>
      <c r="K15" s="88">
        <v>0</v>
      </c>
      <c r="L15" s="110">
        <v>9.75</v>
      </c>
      <c r="M15" s="110">
        <v>1.52</v>
      </c>
      <c r="N15" s="110">
        <v>1.7</v>
      </c>
      <c r="O15" s="110">
        <v>1.64</v>
      </c>
      <c r="P15" s="110">
        <v>1.2</v>
      </c>
      <c r="Q15" s="110"/>
      <c r="R15" s="110"/>
      <c r="S15" s="110">
        <v>21.17</v>
      </c>
      <c r="T15" s="110">
        <v>0</v>
      </c>
    </row>
    <row r="16" spans="1:20" s="70" customFormat="1" ht="21" customHeight="1">
      <c r="A16" s="76">
        <v>10</v>
      </c>
      <c r="B16" s="161" t="s">
        <v>22</v>
      </c>
      <c r="C16" s="172">
        <v>27.326</v>
      </c>
      <c r="D16" s="91">
        <v>1052.762</v>
      </c>
      <c r="E16" s="91">
        <v>248.837</v>
      </c>
      <c r="F16" s="91">
        <v>1328.924</v>
      </c>
      <c r="G16" s="91">
        <v>630.378</v>
      </c>
      <c r="H16" s="91"/>
      <c r="I16" s="91"/>
      <c r="J16" s="91">
        <v>26.599</v>
      </c>
      <c r="K16" s="91">
        <v>0</v>
      </c>
      <c r="L16" s="128">
        <v>15.27</v>
      </c>
      <c r="M16" s="128">
        <v>1.45</v>
      </c>
      <c r="N16" s="128">
        <v>1.83</v>
      </c>
      <c r="O16" s="128">
        <v>1.8</v>
      </c>
      <c r="P16" s="128">
        <v>1.17</v>
      </c>
      <c r="Q16" s="128"/>
      <c r="R16" s="128"/>
      <c r="S16" s="128">
        <v>41.99</v>
      </c>
      <c r="T16" s="128">
        <v>0</v>
      </c>
    </row>
    <row r="17" spans="1:20" s="70" customFormat="1" ht="21" customHeight="1">
      <c r="A17" s="60">
        <v>11</v>
      </c>
      <c r="B17" s="166" t="s">
        <v>24</v>
      </c>
      <c r="C17" s="86">
        <v>18.093</v>
      </c>
      <c r="D17" s="87">
        <v>1069.844</v>
      </c>
      <c r="E17" s="87">
        <v>264.008</v>
      </c>
      <c r="F17" s="87">
        <v>1351.946</v>
      </c>
      <c r="G17" s="87">
        <v>621.595</v>
      </c>
      <c r="H17" s="87"/>
      <c r="I17" s="87"/>
      <c r="J17" s="87">
        <v>16.926</v>
      </c>
      <c r="K17" s="88">
        <v>0</v>
      </c>
      <c r="L17" s="109">
        <v>14.55</v>
      </c>
      <c r="M17" s="109">
        <v>1.4</v>
      </c>
      <c r="N17" s="109">
        <v>1.64</v>
      </c>
      <c r="O17" s="109">
        <v>1.62</v>
      </c>
      <c r="P17" s="109">
        <v>1.18</v>
      </c>
      <c r="Q17" s="109"/>
      <c r="R17" s="110"/>
      <c r="S17" s="110">
        <v>41.16</v>
      </c>
      <c r="T17" s="108">
        <v>0</v>
      </c>
    </row>
    <row r="18" spans="1:20" s="70" customFormat="1" ht="21" customHeight="1">
      <c r="A18" s="60">
        <v>12</v>
      </c>
      <c r="B18" s="166" t="s">
        <v>26</v>
      </c>
      <c r="C18" s="86">
        <v>12.207</v>
      </c>
      <c r="D18" s="87">
        <v>1138.028</v>
      </c>
      <c r="E18" s="87">
        <v>196.244</v>
      </c>
      <c r="F18" s="87">
        <v>1346.479</v>
      </c>
      <c r="G18" s="87">
        <v>677.934</v>
      </c>
      <c r="H18" s="87"/>
      <c r="I18" s="87"/>
      <c r="J18" s="87">
        <v>12.207</v>
      </c>
      <c r="K18" s="88">
        <v>0</v>
      </c>
      <c r="L18" s="109">
        <v>7.5</v>
      </c>
      <c r="M18" s="109">
        <v>1.3</v>
      </c>
      <c r="N18" s="109">
        <v>1.7</v>
      </c>
      <c r="O18" s="109">
        <v>1.41</v>
      </c>
      <c r="P18" s="109">
        <v>1.14</v>
      </c>
      <c r="Q18" s="109"/>
      <c r="R18" s="110"/>
      <c r="S18" s="110">
        <v>16.19</v>
      </c>
      <c r="T18" s="108">
        <v>0</v>
      </c>
    </row>
    <row r="19" spans="1:20" s="70" customFormat="1" ht="21" customHeight="1">
      <c r="A19" s="60">
        <v>13</v>
      </c>
      <c r="B19" s="166" t="s">
        <v>28</v>
      </c>
      <c r="C19" s="86">
        <v>23.885</v>
      </c>
      <c r="D19" s="87">
        <v>1066.561</v>
      </c>
      <c r="E19" s="87">
        <v>211.465</v>
      </c>
      <c r="F19" s="87">
        <v>1301.911</v>
      </c>
      <c r="G19" s="87">
        <v>732.484</v>
      </c>
      <c r="H19" s="87"/>
      <c r="I19" s="87"/>
      <c r="J19" s="87">
        <v>22.93</v>
      </c>
      <c r="K19" s="88">
        <v>1.911</v>
      </c>
      <c r="L19" s="109">
        <v>16.56</v>
      </c>
      <c r="M19" s="109">
        <v>1.53</v>
      </c>
      <c r="N19" s="109">
        <v>1.79</v>
      </c>
      <c r="O19" s="109">
        <v>1.85</v>
      </c>
      <c r="P19" s="108">
        <v>1.22</v>
      </c>
      <c r="Q19" s="126"/>
      <c r="R19" s="110"/>
      <c r="S19" s="110">
        <v>43.6</v>
      </c>
      <c r="T19" s="108">
        <v>3</v>
      </c>
    </row>
    <row r="20" spans="1:20" s="70" customFormat="1" ht="21" customHeight="1">
      <c r="A20" s="18"/>
      <c r="B20" s="166" t="s">
        <v>30</v>
      </c>
      <c r="C20" s="86">
        <v>21.903</v>
      </c>
      <c r="D20" s="87">
        <v>1043.504</v>
      </c>
      <c r="E20" s="87">
        <v>225.043</v>
      </c>
      <c r="F20" s="87">
        <v>1290.451</v>
      </c>
      <c r="G20" s="87">
        <v>663.426</v>
      </c>
      <c r="H20" s="87"/>
      <c r="I20" s="87"/>
      <c r="J20" s="87">
        <v>20.999</v>
      </c>
      <c r="K20" s="88">
        <v>2.422</v>
      </c>
      <c r="L20" s="109">
        <v>14.03</v>
      </c>
      <c r="M20" s="109">
        <v>1.62</v>
      </c>
      <c r="N20" s="109">
        <v>1.74</v>
      </c>
      <c r="O20" s="109">
        <v>1.85</v>
      </c>
      <c r="P20" s="108">
        <v>1.18</v>
      </c>
      <c r="Q20" s="126"/>
      <c r="R20" s="110"/>
      <c r="S20" s="110">
        <v>37.55</v>
      </c>
      <c r="T20" s="108">
        <v>10.421052631578947</v>
      </c>
    </row>
    <row r="21" spans="1:20" s="70" customFormat="1" ht="21" customHeight="1">
      <c r="A21" s="18"/>
      <c r="B21" s="46"/>
      <c r="C21" s="92"/>
      <c r="D21" s="93"/>
      <c r="E21" s="93"/>
      <c r="F21" s="93"/>
      <c r="G21" s="94"/>
      <c r="H21" s="94"/>
      <c r="I21" s="94"/>
      <c r="J21" s="94"/>
      <c r="K21" s="95"/>
      <c r="L21" s="93"/>
      <c r="M21" s="93"/>
      <c r="N21" s="93"/>
      <c r="O21" s="93"/>
      <c r="P21" s="82"/>
      <c r="Q21" s="104"/>
      <c r="R21" s="129"/>
      <c r="S21" s="130"/>
      <c r="T21" s="108"/>
    </row>
    <row r="22" spans="1:20" s="70" customFormat="1" ht="21" customHeight="1">
      <c r="A22" s="60">
        <v>14</v>
      </c>
      <c r="B22" s="166" t="s">
        <v>32</v>
      </c>
      <c r="C22" s="86">
        <v>34.848</v>
      </c>
      <c r="D22" s="87">
        <v>1229.545</v>
      </c>
      <c r="E22" s="87">
        <v>188.636</v>
      </c>
      <c r="F22" s="87">
        <v>1453.03</v>
      </c>
      <c r="G22" s="87">
        <v>418.182</v>
      </c>
      <c r="H22" s="87"/>
      <c r="I22" s="87"/>
      <c r="J22" s="87">
        <v>34.091</v>
      </c>
      <c r="K22" s="88">
        <v>0</v>
      </c>
      <c r="L22" s="109">
        <v>20.74</v>
      </c>
      <c r="M22" s="109">
        <v>1.34</v>
      </c>
      <c r="N22" s="109">
        <v>2.14</v>
      </c>
      <c r="O22" s="109">
        <v>1.91</v>
      </c>
      <c r="P22" s="108">
        <v>1.17</v>
      </c>
      <c r="Q22" s="126"/>
      <c r="R22" s="110"/>
      <c r="S22" s="110">
        <v>59.76</v>
      </c>
      <c r="T22" s="108">
        <v>0</v>
      </c>
    </row>
    <row r="23" spans="1:20" s="70" customFormat="1" ht="21" customHeight="1">
      <c r="A23" s="60">
        <v>15</v>
      </c>
      <c r="B23" s="166" t="s">
        <v>34</v>
      </c>
      <c r="C23" s="86">
        <v>14.765</v>
      </c>
      <c r="D23" s="87">
        <v>989.933</v>
      </c>
      <c r="E23" s="87">
        <v>246.309</v>
      </c>
      <c r="F23" s="87">
        <v>1251.007</v>
      </c>
      <c r="G23" s="87">
        <v>526.174</v>
      </c>
      <c r="H23" s="87"/>
      <c r="I23" s="87"/>
      <c r="J23" s="87">
        <v>13.423</v>
      </c>
      <c r="K23" s="88">
        <v>8.725</v>
      </c>
      <c r="L23" s="109">
        <v>14.55</v>
      </c>
      <c r="M23" s="109">
        <v>1.56</v>
      </c>
      <c r="N23" s="109">
        <v>1.7</v>
      </c>
      <c r="O23" s="109">
        <v>1.74</v>
      </c>
      <c r="P23" s="108">
        <v>1.15</v>
      </c>
      <c r="Q23" s="126"/>
      <c r="R23" s="110"/>
      <c r="S23" s="110">
        <v>40.55</v>
      </c>
      <c r="T23" s="108">
        <v>8.615384615384615</v>
      </c>
    </row>
    <row r="24" spans="1:20" s="70" customFormat="1" ht="21" customHeight="1">
      <c r="A24" s="57">
        <v>16</v>
      </c>
      <c r="B24" s="58" t="s">
        <v>35</v>
      </c>
      <c r="C24" s="170">
        <v>18.644</v>
      </c>
      <c r="D24" s="85">
        <v>963.559</v>
      </c>
      <c r="E24" s="85">
        <v>210.169</v>
      </c>
      <c r="F24" s="85">
        <v>1192.373</v>
      </c>
      <c r="G24" s="85">
        <v>526.271</v>
      </c>
      <c r="H24" s="85"/>
      <c r="I24" s="85"/>
      <c r="J24" s="85">
        <v>17.797</v>
      </c>
      <c r="K24" s="85">
        <v>0</v>
      </c>
      <c r="L24" s="107">
        <v>9.27</v>
      </c>
      <c r="M24" s="107">
        <v>1.75</v>
      </c>
      <c r="N24" s="107">
        <v>1.69</v>
      </c>
      <c r="O24" s="107">
        <v>1.85</v>
      </c>
      <c r="P24" s="111">
        <v>1.2</v>
      </c>
      <c r="Q24" s="177"/>
      <c r="R24" s="107"/>
      <c r="S24" s="107">
        <v>23</v>
      </c>
      <c r="T24" s="107">
        <v>0</v>
      </c>
    </row>
    <row r="25" spans="1:20" s="70" customFormat="1" ht="21" customHeight="1">
      <c r="A25" s="60">
        <v>17</v>
      </c>
      <c r="B25" s="69" t="s">
        <v>36</v>
      </c>
      <c r="C25" s="171">
        <v>19.802</v>
      </c>
      <c r="D25" s="88">
        <v>1040.594</v>
      </c>
      <c r="E25" s="88">
        <v>196.04</v>
      </c>
      <c r="F25" s="88">
        <v>1256.436</v>
      </c>
      <c r="G25" s="88">
        <v>709.901</v>
      </c>
      <c r="H25" s="88"/>
      <c r="I25" s="88"/>
      <c r="J25" s="88">
        <v>19.802</v>
      </c>
      <c r="K25" s="88">
        <v>0</v>
      </c>
      <c r="L25" s="110">
        <v>8.65</v>
      </c>
      <c r="M25" s="110">
        <v>1.3</v>
      </c>
      <c r="N25" s="110">
        <v>1.47</v>
      </c>
      <c r="O25" s="110">
        <v>1.44</v>
      </c>
      <c r="P25" s="108">
        <v>1.11</v>
      </c>
      <c r="Q25" s="178"/>
      <c r="R25" s="110"/>
      <c r="S25" s="110">
        <v>22.45</v>
      </c>
      <c r="T25" s="110">
        <v>0</v>
      </c>
    </row>
    <row r="26" spans="1:20" s="70" customFormat="1" ht="21" customHeight="1">
      <c r="A26" s="60">
        <v>18</v>
      </c>
      <c r="B26" s="69" t="s">
        <v>38</v>
      </c>
      <c r="C26" s="171">
        <v>18.478</v>
      </c>
      <c r="D26" s="88">
        <v>1015.217</v>
      </c>
      <c r="E26" s="88">
        <v>280.435</v>
      </c>
      <c r="F26" s="88">
        <v>1314.13</v>
      </c>
      <c r="G26" s="88">
        <v>683.696</v>
      </c>
      <c r="H26" s="88"/>
      <c r="I26" s="88"/>
      <c r="J26" s="88">
        <v>18.478</v>
      </c>
      <c r="K26" s="88">
        <v>0</v>
      </c>
      <c r="L26" s="110">
        <v>10.76</v>
      </c>
      <c r="M26" s="110">
        <v>1.29</v>
      </c>
      <c r="N26" s="110">
        <v>1.62</v>
      </c>
      <c r="O26" s="110">
        <v>1.49</v>
      </c>
      <c r="P26" s="108">
        <v>1.16</v>
      </c>
      <c r="Q26" s="178"/>
      <c r="R26" s="110"/>
      <c r="S26" s="110">
        <v>27.12</v>
      </c>
      <c r="T26" s="110">
        <v>0</v>
      </c>
    </row>
    <row r="27" spans="1:20" s="70" customFormat="1" ht="21" customHeight="1">
      <c r="A27" s="60">
        <v>19</v>
      </c>
      <c r="B27" s="69" t="s">
        <v>40</v>
      </c>
      <c r="C27" s="171">
        <v>40.206</v>
      </c>
      <c r="D27" s="88">
        <v>1078.351</v>
      </c>
      <c r="E27" s="88">
        <v>227.835</v>
      </c>
      <c r="F27" s="88">
        <v>1346.392</v>
      </c>
      <c r="G27" s="88">
        <v>530.928</v>
      </c>
      <c r="H27" s="88"/>
      <c r="I27" s="88"/>
      <c r="J27" s="88">
        <v>38.66</v>
      </c>
      <c r="K27" s="88">
        <v>5.155</v>
      </c>
      <c r="L27" s="110">
        <v>20.05</v>
      </c>
      <c r="M27" s="110">
        <v>1.49</v>
      </c>
      <c r="N27" s="110">
        <v>1.81</v>
      </c>
      <c r="O27" s="110">
        <v>2.09</v>
      </c>
      <c r="P27" s="108">
        <v>1.21</v>
      </c>
      <c r="Q27" s="178"/>
      <c r="R27" s="110"/>
      <c r="S27" s="110">
        <v>54.81</v>
      </c>
      <c r="T27" s="110">
        <v>7.7</v>
      </c>
    </row>
    <row r="28" spans="1:20" s="70" customFormat="1" ht="21" customHeight="1">
      <c r="A28" s="76">
        <v>20</v>
      </c>
      <c r="B28" s="19" t="s">
        <v>42</v>
      </c>
      <c r="C28" s="172">
        <v>30</v>
      </c>
      <c r="D28" s="91">
        <v>1155</v>
      </c>
      <c r="E28" s="91">
        <v>251.25</v>
      </c>
      <c r="F28" s="91">
        <v>1436.25</v>
      </c>
      <c r="G28" s="91">
        <v>686.25</v>
      </c>
      <c r="H28" s="91"/>
      <c r="I28" s="91"/>
      <c r="J28" s="91">
        <v>28.75</v>
      </c>
      <c r="K28" s="91">
        <v>0</v>
      </c>
      <c r="L28" s="128">
        <v>22.54</v>
      </c>
      <c r="M28" s="128">
        <v>1.24</v>
      </c>
      <c r="N28" s="128">
        <v>1.51</v>
      </c>
      <c r="O28" s="128">
        <v>1.73</v>
      </c>
      <c r="P28" s="128">
        <v>1.14</v>
      </c>
      <c r="Q28" s="128"/>
      <c r="R28" s="128"/>
      <c r="S28" s="128">
        <v>68.83</v>
      </c>
      <c r="T28" s="128">
        <v>0</v>
      </c>
    </row>
    <row r="29" spans="1:20" s="70" customFormat="1" ht="21" customHeight="1">
      <c r="A29" s="60">
        <v>21</v>
      </c>
      <c r="B29" s="69" t="s">
        <v>43</v>
      </c>
      <c r="C29" s="86">
        <v>41.489</v>
      </c>
      <c r="D29" s="87">
        <v>898.936</v>
      </c>
      <c r="E29" s="87">
        <v>220.213</v>
      </c>
      <c r="F29" s="87">
        <v>1160.638</v>
      </c>
      <c r="G29" s="87">
        <v>565.957</v>
      </c>
      <c r="H29" s="87"/>
      <c r="I29" s="87"/>
      <c r="J29" s="87">
        <v>41.489</v>
      </c>
      <c r="K29" s="88">
        <v>0</v>
      </c>
      <c r="L29" s="109">
        <v>19.59</v>
      </c>
      <c r="M29" s="109">
        <v>1.31</v>
      </c>
      <c r="N29" s="109">
        <v>1.86</v>
      </c>
      <c r="O29" s="109">
        <v>2.07</v>
      </c>
      <c r="P29" s="109">
        <v>1.2</v>
      </c>
      <c r="Q29" s="109"/>
      <c r="R29" s="110"/>
      <c r="S29" s="110">
        <v>53.56</v>
      </c>
      <c r="T29" s="108">
        <v>0</v>
      </c>
    </row>
    <row r="30" spans="1:20" s="70" customFormat="1" ht="21" customHeight="1">
      <c r="A30" s="60">
        <v>22</v>
      </c>
      <c r="B30" s="69" t="s">
        <v>45</v>
      </c>
      <c r="C30" s="86">
        <v>40</v>
      </c>
      <c r="D30" s="87">
        <v>922.5</v>
      </c>
      <c r="E30" s="87">
        <v>190</v>
      </c>
      <c r="F30" s="87">
        <v>1152.5</v>
      </c>
      <c r="G30" s="87">
        <v>720</v>
      </c>
      <c r="H30" s="87"/>
      <c r="I30" s="87"/>
      <c r="J30" s="87">
        <v>40</v>
      </c>
      <c r="K30" s="88">
        <v>0</v>
      </c>
      <c r="L30" s="109">
        <v>11.94</v>
      </c>
      <c r="M30" s="109">
        <v>1.61</v>
      </c>
      <c r="N30" s="109">
        <v>1.36</v>
      </c>
      <c r="O30" s="109">
        <v>1.93</v>
      </c>
      <c r="P30" s="109">
        <v>1.19</v>
      </c>
      <c r="Q30" s="109"/>
      <c r="R30" s="110"/>
      <c r="S30" s="110">
        <v>30.63</v>
      </c>
      <c r="T30" s="108">
        <v>0</v>
      </c>
    </row>
    <row r="31" spans="1:20" s="70" customFormat="1" ht="21" customHeight="1">
      <c r="A31" s="60">
        <v>27</v>
      </c>
      <c r="B31" s="69" t="s">
        <v>46</v>
      </c>
      <c r="C31" s="171">
        <v>18.935</v>
      </c>
      <c r="D31" s="88">
        <v>786.391</v>
      </c>
      <c r="E31" s="88">
        <v>214.793</v>
      </c>
      <c r="F31" s="88">
        <v>1020.118</v>
      </c>
      <c r="G31" s="88">
        <v>655.621</v>
      </c>
      <c r="H31" s="88"/>
      <c r="I31" s="88"/>
      <c r="J31" s="88">
        <v>18.935</v>
      </c>
      <c r="K31" s="88">
        <v>0</v>
      </c>
      <c r="L31" s="110">
        <v>13.25</v>
      </c>
      <c r="M31" s="110">
        <v>1.34</v>
      </c>
      <c r="N31" s="110">
        <v>1.75</v>
      </c>
      <c r="O31" s="110">
        <v>1.65</v>
      </c>
      <c r="P31" s="110">
        <v>1.19</v>
      </c>
      <c r="Q31" s="110"/>
      <c r="R31" s="110"/>
      <c r="S31" s="110">
        <v>39.25</v>
      </c>
      <c r="T31" s="110">
        <v>0</v>
      </c>
    </row>
    <row r="32" spans="1:20" s="70" customFormat="1" ht="21" customHeight="1">
      <c r="A32" s="60">
        <v>28</v>
      </c>
      <c r="B32" s="69" t="s">
        <v>48</v>
      </c>
      <c r="C32" s="171">
        <v>30.508</v>
      </c>
      <c r="D32" s="88">
        <v>943.729</v>
      </c>
      <c r="E32" s="88">
        <v>273.898</v>
      </c>
      <c r="F32" s="88">
        <v>1248.136</v>
      </c>
      <c r="G32" s="88">
        <v>637.627</v>
      </c>
      <c r="H32" s="88"/>
      <c r="I32" s="88"/>
      <c r="J32" s="88">
        <v>30.169</v>
      </c>
      <c r="K32" s="88">
        <v>0</v>
      </c>
      <c r="L32" s="110">
        <v>20.48</v>
      </c>
      <c r="M32" s="110">
        <v>1.4</v>
      </c>
      <c r="N32" s="110">
        <v>1.96</v>
      </c>
      <c r="O32" s="110">
        <v>1.99</v>
      </c>
      <c r="P32" s="110">
        <v>1.17</v>
      </c>
      <c r="Q32" s="110"/>
      <c r="R32" s="110"/>
      <c r="S32" s="110">
        <v>55.79</v>
      </c>
      <c r="T32" s="110">
        <v>0</v>
      </c>
    </row>
    <row r="33" spans="1:20" s="70" customFormat="1" ht="21" customHeight="1">
      <c r="A33" s="60">
        <v>29</v>
      </c>
      <c r="B33" s="69" t="s">
        <v>50</v>
      </c>
      <c r="C33" s="171">
        <v>25.551</v>
      </c>
      <c r="D33" s="88">
        <v>1054.185</v>
      </c>
      <c r="E33" s="88">
        <v>235.242</v>
      </c>
      <c r="F33" s="88">
        <v>1314.978</v>
      </c>
      <c r="G33" s="88">
        <v>804.846</v>
      </c>
      <c r="H33" s="88"/>
      <c r="I33" s="88"/>
      <c r="J33" s="88">
        <v>24.67</v>
      </c>
      <c r="K33" s="88">
        <v>0</v>
      </c>
      <c r="L33" s="110">
        <v>15.16</v>
      </c>
      <c r="M33" s="110">
        <v>1.46</v>
      </c>
      <c r="N33" s="110">
        <v>1.71</v>
      </c>
      <c r="O33" s="110">
        <v>1.77</v>
      </c>
      <c r="P33" s="110">
        <v>1.2</v>
      </c>
      <c r="Q33" s="110"/>
      <c r="R33" s="110"/>
      <c r="S33" s="110">
        <v>42</v>
      </c>
      <c r="T33" s="110">
        <v>0</v>
      </c>
    </row>
    <row r="34" spans="1:20" s="70" customFormat="1" ht="21" customHeight="1">
      <c r="A34" s="57">
        <v>30</v>
      </c>
      <c r="B34" s="58" t="s">
        <v>52</v>
      </c>
      <c r="C34" s="170">
        <v>14.973</v>
      </c>
      <c r="D34" s="85">
        <v>964.171</v>
      </c>
      <c r="E34" s="85">
        <v>242.246</v>
      </c>
      <c r="F34" s="85">
        <v>1221.39</v>
      </c>
      <c r="G34" s="85">
        <v>687.166</v>
      </c>
      <c r="H34" s="85"/>
      <c r="I34" s="85"/>
      <c r="J34" s="85">
        <v>14.973</v>
      </c>
      <c r="K34" s="85">
        <v>4.813</v>
      </c>
      <c r="L34" s="107">
        <v>21.46</v>
      </c>
      <c r="M34" s="107">
        <v>1.37</v>
      </c>
      <c r="N34" s="107">
        <v>1.79</v>
      </c>
      <c r="O34" s="107">
        <v>1.7</v>
      </c>
      <c r="P34" s="107">
        <v>1.18</v>
      </c>
      <c r="Q34" s="107"/>
      <c r="R34" s="107"/>
      <c r="S34" s="107">
        <v>61.46</v>
      </c>
      <c r="T34" s="107">
        <v>2</v>
      </c>
    </row>
    <row r="35" spans="1:20" s="70" customFormat="1" ht="21" customHeight="1">
      <c r="A35" s="60">
        <v>31</v>
      </c>
      <c r="B35" s="69" t="s">
        <v>54</v>
      </c>
      <c r="C35" s="86">
        <v>17.073</v>
      </c>
      <c r="D35" s="87">
        <v>843.902</v>
      </c>
      <c r="E35" s="87">
        <v>156.911</v>
      </c>
      <c r="F35" s="87">
        <v>1017.886</v>
      </c>
      <c r="G35" s="87">
        <v>665.041</v>
      </c>
      <c r="H35" s="87"/>
      <c r="I35" s="87"/>
      <c r="J35" s="87">
        <v>17.073</v>
      </c>
      <c r="K35" s="88">
        <v>0</v>
      </c>
      <c r="L35" s="109">
        <v>15.76</v>
      </c>
      <c r="M35" s="109">
        <v>1.35</v>
      </c>
      <c r="N35" s="109">
        <v>1.73</v>
      </c>
      <c r="O35" s="109">
        <v>1.65</v>
      </c>
      <c r="P35" s="109">
        <v>1.15</v>
      </c>
      <c r="Q35" s="109"/>
      <c r="R35" s="110"/>
      <c r="S35" s="110">
        <v>42.67</v>
      </c>
      <c r="T35" s="108">
        <v>0</v>
      </c>
    </row>
    <row r="36" spans="1:20" s="70" customFormat="1" ht="21" customHeight="1">
      <c r="A36" s="60">
        <v>32</v>
      </c>
      <c r="B36" s="69" t="s">
        <v>56</v>
      </c>
      <c r="C36" s="86">
        <v>13.592</v>
      </c>
      <c r="D36" s="87">
        <v>814.563</v>
      </c>
      <c r="E36" s="87">
        <v>174.757</v>
      </c>
      <c r="F36" s="87">
        <v>1002.913</v>
      </c>
      <c r="G36" s="87">
        <v>498.058</v>
      </c>
      <c r="H36" s="87"/>
      <c r="I36" s="87"/>
      <c r="J36" s="87">
        <v>13.592</v>
      </c>
      <c r="K36" s="88">
        <v>0</v>
      </c>
      <c r="L36" s="109">
        <v>10.57</v>
      </c>
      <c r="M36" s="109">
        <v>1.19</v>
      </c>
      <c r="N36" s="109">
        <v>1.74</v>
      </c>
      <c r="O36" s="109">
        <v>1.41</v>
      </c>
      <c r="P36" s="109">
        <v>1.1</v>
      </c>
      <c r="Q36" s="109"/>
      <c r="R36" s="110"/>
      <c r="S36" s="110">
        <v>28.07</v>
      </c>
      <c r="T36" s="108">
        <v>0</v>
      </c>
    </row>
    <row r="37" spans="1:20" s="70" customFormat="1" ht="21" customHeight="1">
      <c r="A37" s="60">
        <v>36</v>
      </c>
      <c r="B37" s="69" t="s">
        <v>57</v>
      </c>
      <c r="C37" s="171">
        <v>16.667</v>
      </c>
      <c r="D37" s="88">
        <v>952.222</v>
      </c>
      <c r="E37" s="88">
        <v>161.111</v>
      </c>
      <c r="F37" s="88">
        <v>1130</v>
      </c>
      <c r="G37" s="88">
        <v>562.222</v>
      </c>
      <c r="H37" s="88"/>
      <c r="I37" s="88"/>
      <c r="J37" s="88">
        <v>13.333</v>
      </c>
      <c r="K37" s="88">
        <v>0</v>
      </c>
      <c r="L37" s="110">
        <v>12.93</v>
      </c>
      <c r="M37" s="110">
        <v>2.11</v>
      </c>
      <c r="N37" s="110">
        <v>1.57</v>
      </c>
      <c r="O37" s="110">
        <v>2.19</v>
      </c>
      <c r="P37" s="110">
        <v>1.24</v>
      </c>
      <c r="Q37" s="110"/>
      <c r="R37" s="110"/>
      <c r="S37" s="110">
        <v>33.42</v>
      </c>
      <c r="T37" s="110">
        <v>0</v>
      </c>
    </row>
    <row r="38" spans="1:20" s="70" customFormat="1" ht="21" customHeight="1">
      <c r="A38" s="76">
        <v>44</v>
      </c>
      <c r="B38" s="19" t="s">
        <v>59</v>
      </c>
      <c r="C38" s="89">
        <v>23.077</v>
      </c>
      <c r="D38" s="90">
        <v>1029.808</v>
      </c>
      <c r="E38" s="90">
        <v>195.673</v>
      </c>
      <c r="F38" s="90">
        <v>1248.558</v>
      </c>
      <c r="G38" s="175">
        <v>579.808</v>
      </c>
      <c r="H38" s="176"/>
      <c r="I38" s="90"/>
      <c r="J38" s="90">
        <v>23.077</v>
      </c>
      <c r="K38" s="91">
        <v>5.769</v>
      </c>
      <c r="L38" s="112">
        <v>9.1</v>
      </c>
      <c r="M38" s="112">
        <v>1.56</v>
      </c>
      <c r="N38" s="112">
        <v>1.92</v>
      </c>
      <c r="O38" s="112">
        <v>1.75</v>
      </c>
      <c r="P38" s="114">
        <v>1.16</v>
      </c>
      <c r="Q38" s="127"/>
      <c r="R38" s="128"/>
      <c r="S38" s="128">
        <v>20.81</v>
      </c>
      <c r="T38" s="114">
        <v>5</v>
      </c>
    </row>
    <row r="39" spans="1:20" s="70" customFormat="1" ht="21" customHeight="1">
      <c r="A39" s="60">
        <v>45</v>
      </c>
      <c r="B39" s="69" t="s">
        <v>108</v>
      </c>
      <c r="C39" s="86">
        <v>17.376</v>
      </c>
      <c r="D39" s="87">
        <v>894.326</v>
      </c>
      <c r="E39" s="87">
        <v>177.305</v>
      </c>
      <c r="F39" s="87">
        <v>1089.007</v>
      </c>
      <c r="G39" s="102">
        <v>297.518</v>
      </c>
      <c r="H39" s="103"/>
      <c r="I39" s="87"/>
      <c r="J39" s="87">
        <v>17.021</v>
      </c>
      <c r="K39" s="88">
        <v>8.511</v>
      </c>
      <c r="L39" s="109">
        <v>8.9</v>
      </c>
      <c r="M39" s="109">
        <v>1.71</v>
      </c>
      <c r="N39" s="109">
        <v>1.83</v>
      </c>
      <c r="O39" s="109">
        <v>1.84</v>
      </c>
      <c r="P39" s="108">
        <v>1.1</v>
      </c>
      <c r="Q39" s="126"/>
      <c r="R39" s="110"/>
      <c r="S39" s="110">
        <v>20.19</v>
      </c>
      <c r="T39" s="108">
        <v>4.333333333333333</v>
      </c>
    </row>
    <row r="40" spans="1:20" s="70" customFormat="1" ht="21" customHeight="1">
      <c r="A40" s="60">
        <v>46</v>
      </c>
      <c r="B40" s="69" t="s">
        <v>116</v>
      </c>
      <c r="C40" s="86">
        <v>26.255</v>
      </c>
      <c r="D40" s="87">
        <v>866.795</v>
      </c>
      <c r="E40" s="87">
        <v>187.259</v>
      </c>
      <c r="F40" s="87">
        <v>1080.309</v>
      </c>
      <c r="G40" s="102">
        <v>584.556</v>
      </c>
      <c r="H40" s="103"/>
      <c r="I40" s="87"/>
      <c r="J40" s="87">
        <v>25.869</v>
      </c>
      <c r="K40" s="88">
        <v>0</v>
      </c>
      <c r="L40" s="109">
        <v>17.93</v>
      </c>
      <c r="M40" s="109">
        <v>1.26</v>
      </c>
      <c r="N40" s="109">
        <v>2.05</v>
      </c>
      <c r="O40" s="109">
        <v>1.8</v>
      </c>
      <c r="P40" s="108">
        <v>1.14</v>
      </c>
      <c r="Q40" s="126"/>
      <c r="R40" s="110"/>
      <c r="S40" s="110">
        <v>50.39</v>
      </c>
      <c r="T40" s="108">
        <v>0</v>
      </c>
    </row>
    <row r="41" spans="1:20" s="70" customFormat="1" ht="21" customHeight="1">
      <c r="A41" s="8"/>
      <c r="B41" s="58" t="s">
        <v>61</v>
      </c>
      <c r="C41" s="83">
        <v>24.023</v>
      </c>
      <c r="D41" s="84">
        <v>965.07</v>
      </c>
      <c r="E41" s="84">
        <v>214.543</v>
      </c>
      <c r="F41" s="84">
        <v>1203.636</v>
      </c>
      <c r="G41" s="173">
        <v>584.404</v>
      </c>
      <c r="H41" s="174"/>
      <c r="I41" s="84"/>
      <c r="J41" s="84">
        <v>23.479</v>
      </c>
      <c r="K41" s="85">
        <v>2.311</v>
      </c>
      <c r="L41" s="106">
        <v>16.13</v>
      </c>
      <c r="M41" s="106">
        <v>1.45</v>
      </c>
      <c r="N41" s="106">
        <v>1.8</v>
      </c>
      <c r="O41" s="106">
        <v>1.81</v>
      </c>
      <c r="P41" s="111">
        <v>1.17</v>
      </c>
      <c r="Q41" s="179"/>
      <c r="R41" s="107"/>
      <c r="S41" s="107">
        <v>44.13</v>
      </c>
      <c r="T41" s="111">
        <v>5.455882352941177</v>
      </c>
    </row>
    <row r="42" spans="1:20" s="70" customFormat="1" ht="21" customHeight="1">
      <c r="A42" s="18"/>
      <c r="B42" s="69" t="s">
        <v>63</v>
      </c>
      <c r="C42" s="86">
        <v>22.442</v>
      </c>
      <c r="D42" s="87">
        <v>1023.557</v>
      </c>
      <c r="E42" s="87">
        <v>222.373</v>
      </c>
      <c r="F42" s="87">
        <v>1268.372</v>
      </c>
      <c r="G42" s="102">
        <v>643.329</v>
      </c>
      <c r="H42" s="103"/>
      <c r="I42" s="87"/>
      <c r="J42" s="87">
        <v>21.63</v>
      </c>
      <c r="K42" s="88">
        <v>2.394</v>
      </c>
      <c r="L42" s="109">
        <v>14.6</v>
      </c>
      <c r="M42" s="109">
        <v>1.58</v>
      </c>
      <c r="N42" s="109">
        <v>1.76</v>
      </c>
      <c r="O42" s="109">
        <v>1.84</v>
      </c>
      <c r="P42" s="108">
        <v>1.18</v>
      </c>
      <c r="Q42" s="126"/>
      <c r="R42" s="110"/>
      <c r="S42" s="110">
        <v>39.37</v>
      </c>
      <c r="T42" s="108">
        <v>9.202166064981949</v>
      </c>
    </row>
    <row r="43" spans="1:20" s="70" customFormat="1" ht="21" customHeight="1">
      <c r="A43" s="18"/>
      <c r="C43" s="92"/>
      <c r="D43" s="93"/>
      <c r="E43" s="93"/>
      <c r="F43" s="93"/>
      <c r="G43" s="82"/>
      <c r="H43" s="104"/>
      <c r="I43" s="105"/>
      <c r="J43" s="104"/>
      <c r="K43" s="95"/>
      <c r="L43" s="93"/>
      <c r="M43" s="93"/>
      <c r="N43" s="93"/>
      <c r="O43" s="93"/>
      <c r="P43" s="82"/>
      <c r="Q43" s="104"/>
      <c r="R43" s="129"/>
      <c r="S43" s="130"/>
      <c r="T43" s="108"/>
    </row>
    <row r="44" spans="1:20" s="70" customFormat="1" ht="21" customHeight="1">
      <c r="A44" s="60">
        <v>301</v>
      </c>
      <c r="B44" s="69" t="s">
        <v>65</v>
      </c>
      <c r="C44" s="236">
        <v>0</v>
      </c>
      <c r="D44" s="237">
        <v>0</v>
      </c>
      <c r="E44" s="237">
        <v>0</v>
      </c>
      <c r="F44" s="237">
        <v>0</v>
      </c>
      <c r="G44" s="238">
        <v>0</v>
      </c>
      <c r="H44" s="239"/>
      <c r="I44" s="237"/>
      <c r="J44" s="237">
        <v>0</v>
      </c>
      <c r="K44" s="240">
        <v>0</v>
      </c>
      <c r="L44" s="237">
        <v>0</v>
      </c>
      <c r="M44" s="237">
        <v>0</v>
      </c>
      <c r="N44" s="237">
        <v>0</v>
      </c>
      <c r="O44" s="237">
        <v>0</v>
      </c>
      <c r="P44" s="238">
        <v>0</v>
      </c>
      <c r="Q44" s="239"/>
      <c r="R44" s="240"/>
      <c r="S44" s="240">
        <v>0</v>
      </c>
      <c r="T44" s="238">
        <v>0</v>
      </c>
    </row>
    <row r="45" spans="1:20" s="70" customFormat="1" ht="21" customHeight="1">
      <c r="A45" s="60">
        <v>302</v>
      </c>
      <c r="B45" s="69" t="s">
        <v>67</v>
      </c>
      <c r="C45" s="236">
        <v>0</v>
      </c>
      <c r="D45" s="237">
        <v>0</v>
      </c>
      <c r="E45" s="237">
        <v>0</v>
      </c>
      <c r="F45" s="237">
        <v>0</v>
      </c>
      <c r="G45" s="238">
        <v>0</v>
      </c>
      <c r="H45" s="239"/>
      <c r="I45" s="237"/>
      <c r="J45" s="237">
        <v>0</v>
      </c>
      <c r="K45" s="240">
        <v>0</v>
      </c>
      <c r="L45" s="237">
        <v>0</v>
      </c>
      <c r="M45" s="237">
        <v>0</v>
      </c>
      <c r="N45" s="237">
        <v>0</v>
      </c>
      <c r="O45" s="237">
        <v>0</v>
      </c>
      <c r="P45" s="238">
        <v>0</v>
      </c>
      <c r="Q45" s="239"/>
      <c r="R45" s="240"/>
      <c r="S45" s="240">
        <v>0</v>
      </c>
      <c r="T45" s="238">
        <v>0</v>
      </c>
    </row>
    <row r="46" spans="1:20" s="70" customFormat="1" ht="21" customHeight="1">
      <c r="A46" s="60">
        <v>303</v>
      </c>
      <c r="B46" s="69" t="s">
        <v>68</v>
      </c>
      <c r="C46" s="236">
        <v>0</v>
      </c>
      <c r="D46" s="237">
        <v>0</v>
      </c>
      <c r="E46" s="237">
        <v>0</v>
      </c>
      <c r="F46" s="237">
        <v>0</v>
      </c>
      <c r="G46" s="238">
        <v>0</v>
      </c>
      <c r="H46" s="239"/>
      <c r="I46" s="237"/>
      <c r="J46" s="237">
        <v>0</v>
      </c>
      <c r="K46" s="240">
        <v>0</v>
      </c>
      <c r="L46" s="237">
        <v>0</v>
      </c>
      <c r="M46" s="237">
        <v>0</v>
      </c>
      <c r="N46" s="237">
        <v>0</v>
      </c>
      <c r="O46" s="237">
        <v>0</v>
      </c>
      <c r="P46" s="238">
        <v>0</v>
      </c>
      <c r="Q46" s="239"/>
      <c r="R46" s="240"/>
      <c r="S46" s="240">
        <v>0</v>
      </c>
      <c r="T46" s="238">
        <v>0</v>
      </c>
    </row>
    <row r="47" spans="1:20" s="70" customFormat="1" ht="21" customHeight="1">
      <c r="A47" s="18"/>
      <c r="B47" s="69" t="s">
        <v>70</v>
      </c>
      <c r="C47" s="235">
        <v>0</v>
      </c>
      <c r="D47" s="235">
        <v>0</v>
      </c>
      <c r="E47" s="235">
        <v>0</v>
      </c>
      <c r="F47" s="235">
        <v>0</v>
      </c>
      <c r="G47" s="235">
        <v>0</v>
      </c>
      <c r="H47" s="235"/>
      <c r="I47" s="235"/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0</v>
      </c>
      <c r="P47" s="235">
        <v>0</v>
      </c>
      <c r="Q47" s="235"/>
      <c r="R47" s="235"/>
      <c r="S47" s="235">
        <v>0</v>
      </c>
      <c r="T47" s="235">
        <v>0</v>
      </c>
    </row>
    <row r="48" spans="1:20" s="70" customFormat="1" ht="21" customHeight="1">
      <c r="A48" s="18"/>
      <c r="C48" s="92"/>
      <c r="D48" s="93"/>
      <c r="E48" s="93"/>
      <c r="F48" s="93"/>
      <c r="G48" s="82"/>
      <c r="H48" s="104"/>
      <c r="I48" s="105"/>
      <c r="J48" s="104"/>
      <c r="K48" s="95"/>
      <c r="L48" s="93"/>
      <c r="M48" s="93"/>
      <c r="N48" s="93"/>
      <c r="O48" s="93"/>
      <c r="P48" s="82"/>
      <c r="Q48" s="104"/>
      <c r="R48" s="129"/>
      <c r="S48" s="130"/>
      <c r="T48" s="108"/>
    </row>
    <row r="49" spans="1:20" s="70" customFormat="1" ht="21" customHeight="1">
      <c r="A49" s="167"/>
      <c r="B49" s="19" t="s">
        <v>72</v>
      </c>
      <c r="C49" s="89">
        <v>22.442</v>
      </c>
      <c r="D49" s="90">
        <v>1023.557</v>
      </c>
      <c r="E49" s="90">
        <v>222.373</v>
      </c>
      <c r="F49" s="90">
        <v>1268.372</v>
      </c>
      <c r="G49" s="90">
        <v>643.329</v>
      </c>
      <c r="H49" s="90"/>
      <c r="I49" s="90"/>
      <c r="J49" s="90">
        <v>21.63</v>
      </c>
      <c r="K49" s="91">
        <v>2.394</v>
      </c>
      <c r="L49" s="112">
        <v>14.6</v>
      </c>
      <c r="M49" s="112">
        <v>1.58</v>
      </c>
      <c r="N49" s="112">
        <v>1.76</v>
      </c>
      <c r="O49" s="112">
        <v>1.84</v>
      </c>
      <c r="P49" s="114">
        <v>1.18</v>
      </c>
      <c r="Q49" s="127"/>
      <c r="R49" s="128"/>
      <c r="S49" s="128">
        <v>39.37</v>
      </c>
      <c r="T49" s="114">
        <v>9.202166064981949</v>
      </c>
    </row>
    <row r="50" spans="1:2" ht="15.75" customHeight="1">
      <c r="A50" s="70"/>
      <c r="B50" s="70"/>
    </row>
    <row r="51" spans="3:20" ht="15.75" customHeight="1"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</row>
  </sheetData>
  <sheetProtection/>
  <mergeCells count="2">
    <mergeCell ref="L5:O5"/>
    <mergeCell ref="C5:F5"/>
  </mergeCells>
  <conditionalFormatting sqref="C53:T56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L39" sqref="L39"/>
    </sheetView>
  </sheetViews>
  <sheetFormatPr defaultColWidth="10.75390625" defaultRowHeight="15.75" customHeight="1"/>
  <cols>
    <col min="1" max="1" width="5.50390625" style="242" customWidth="1"/>
    <col min="2" max="2" width="11.625" style="242" customWidth="1"/>
    <col min="3" max="7" width="13.125" style="242" customWidth="1"/>
    <col min="8" max="9" width="13.125" style="242" hidden="1" customWidth="1"/>
    <col min="10" max="11" width="13.125" style="242" customWidth="1"/>
    <col min="12" max="16" width="12.50390625" style="242" customWidth="1"/>
    <col min="17" max="18" width="12.50390625" style="242" hidden="1" customWidth="1"/>
    <col min="19" max="20" width="12.50390625" style="242" customWidth="1"/>
    <col min="21" max="16384" width="10.75390625" style="242" customWidth="1"/>
  </cols>
  <sheetData>
    <row r="1" spans="2:20" ht="21" customHeight="1">
      <c r="B1" s="243"/>
      <c r="C1" s="2" t="s">
        <v>124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45"/>
      <c r="B3" s="269"/>
      <c r="C3" s="16"/>
      <c r="D3" s="12"/>
      <c r="E3" s="12"/>
      <c r="F3" s="12"/>
      <c r="G3" s="12"/>
      <c r="H3" s="12"/>
      <c r="I3" s="12"/>
      <c r="J3" s="12"/>
      <c r="K3" s="15"/>
      <c r="L3" s="16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247"/>
      <c r="B4" s="251"/>
      <c r="C4" s="28" t="s">
        <v>114</v>
      </c>
      <c r="D4" s="12"/>
      <c r="E4" s="12"/>
      <c r="F4" s="12"/>
      <c r="G4" s="12"/>
      <c r="H4" s="12"/>
      <c r="I4" s="12"/>
      <c r="J4" s="12"/>
      <c r="K4" s="15"/>
      <c r="L4" s="28" t="s">
        <v>115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48" t="s">
        <v>2</v>
      </c>
      <c r="B5" s="251"/>
      <c r="C5" s="282" t="s">
        <v>111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38" t="s">
        <v>82</v>
      </c>
      <c r="L5" s="282" t="s">
        <v>111</v>
      </c>
      <c r="M5" s="285"/>
      <c r="N5" s="285"/>
      <c r="O5" s="286"/>
      <c r="P5" s="34" t="s">
        <v>80</v>
      </c>
      <c r="Q5" s="35" t="s">
        <v>81</v>
      </c>
      <c r="R5" s="12"/>
      <c r="S5" s="39" t="s">
        <v>106</v>
      </c>
      <c r="T5" s="40" t="s">
        <v>82</v>
      </c>
    </row>
    <row r="6" spans="1:20" ht="21" customHeight="1">
      <c r="A6" s="248" t="s">
        <v>3</v>
      </c>
      <c r="B6" s="249" t="s">
        <v>4</v>
      </c>
      <c r="C6" s="48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5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s="246" customFormat="1" ht="21" customHeight="1">
      <c r="A7" s="252">
        <v>1</v>
      </c>
      <c r="B7" s="270" t="s">
        <v>5</v>
      </c>
      <c r="C7" s="139">
        <v>32091</v>
      </c>
      <c r="D7" s="140">
        <v>9539</v>
      </c>
      <c r="E7" s="140">
        <v>6884</v>
      </c>
      <c r="F7" s="140">
        <v>13099</v>
      </c>
      <c r="G7" s="140">
        <v>8673</v>
      </c>
      <c r="H7" s="140"/>
      <c r="I7" s="141"/>
      <c r="J7" s="140">
        <v>672</v>
      </c>
      <c r="K7" s="142">
        <v>10583.453689167975</v>
      </c>
      <c r="L7" s="140">
        <v>144248</v>
      </c>
      <c r="M7" s="140">
        <v>152347</v>
      </c>
      <c r="N7" s="140">
        <v>31585</v>
      </c>
      <c r="O7" s="140">
        <v>328180</v>
      </c>
      <c r="P7" s="140">
        <v>68805</v>
      </c>
      <c r="Q7" s="140"/>
      <c r="R7" s="140"/>
      <c r="S7" s="140">
        <v>7771</v>
      </c>
      <c r="T7" s="142">
        <v>4213.54</v>
      </c>
    </row>
    <row r="8" spans="1:20" s="267" customFormat="1" ht="21" customHeight="1">
      <c r="A8" s="255">
        <v>2</v>
      </c>
      <c r="B8" s="271" t="s">
        <v>6</v>
      </c>
      <c r="C8" s="135">
        <v>43430</v>
      </c>
      <c r="D8" s="136">
        <v>8393</v>
      </c>
      <c r="E8" s="136">
        <v>7394</v>
      </c>
      <c r="F8" s="136">
        <v>13769</v>
      </c>
      <c r="G8" s="136">
        <v>8517</v>
      </c>
      <c r="H8" s="136"/>
      <c r="I8" s="137"/>
      <c r="J8" s="136">
        <v>680</v>
      </c>
      <c r="K8" s="138">
        <v>9713.125</v>
      </c>
      <c r="L8" s="136">
        <v>161401</v>
      </c>
      <c r="M8" s="136">
        <v>136289</v>
      </c>
      <c r="N8" s="136">
        <v>26590</v>
      </c>
      <c r="O8" s="136">
        <v>324281</v>
      </c>
      <c r="P8" s="136">
        <v>78623</v>
      </c>
      <c r="Q8" s="136"/>
      <c r="R8" s="136"/>
      <c r="S8" s="136">
        <v>6513</v>
      </c>
      <c r="T8" s="138">
        <v>558.03</v>
      </c>
    </row>
    <row r="9" spans="1:20" s="267" customFormat="1" ht="21" customHeight="1">
      <c r="A9" s="255">
        <v>3</v>
      </c>
      <c r="B9" s="271" t="s">
        <v>8</v>
      </c>
      <c r="C9" s="135">
        <v>42753</v>
      </c>
      <c r="D9" s="136">
        <v>5197</v>
      </c>
      <c r="E9" s="136">
        <v>6543</v>
      </c>
      <c r="F9" s="136">
        <v>8184</v>
      </c>
      <c r="G9" s="136">
        <v>9898</v>
      </c>
      <c r="H9" s="136"/>
      <c r="I9" s="137"/>
      <c r="J9" s="136">
        <v>681</v>
      </c>
      <c r="K9" s="138">
        <v>8214.694533762058</v>
      </c>
      <c r="L9" s="136">
        <v>95336</v>
      </c>
      <c r="M9" s="136">
        <v>123287</v>
      </c>
      <c r="N9" s="136">
        <v>24847</v>
      </c>
      <c r="O9" s="136">
        <v>243471</v>
      </c>
      <c r="P9" s="136">
        <v>81362</v>
      </c>
      <c r="Q9" s="136"/>
      <c r="R9" s="136"/>
      <c r="S9" s="136">
        <v>3765</v>
      </c>
      <c r="T9" s="138">
        <v>4661.99</v>
      </c>
    </row>
    <row r="10" spans="1:20" s="267" customFormat="1" ht="21" customHeight="1">
      <c r="A10" s="255">
        <v>4</v>
      </c>
      <c r="B10" s="271" t="s">
        <v>10</v>
      </c>
      <c r="C10" s="135">
        <v>49034</v>
      </c>
      <c r="D10" s="136">
        <v>10132</v>
      </c>
      <c r="E10" s="136">
        <v>7069</v>
      </c>
      <c r="F10" s="136">
        <v>13734</v>
      </c>
      <c r="G10" s="136">
        <v>10417</v>
      </c>
      <c r="H10" s="136"/>
      <c r="I10" s="137"/>
      <c r="J10" s="136">
        <v>671</v>
      </c>
      <c r="K10" s="138">
        <v>11581.347517730497</v>
      </c>
      <c r="L10" s="136">
        <v>101975</v>
      </c>
      <c r="M10" s="136">
        <v>144300</v>
      </c>
      <c r="N10" s="136">
        <v>23459</v>
      </c>
      <c r="O10" s="136">
        <v>269734</v>
      </c>
      <c r="P10" s="136">
        <v>67319</v>
      </c>
      <c r="Q10" s="136"/>
      <c r="R10" s="136"/>
      <c r="S10" s="136">
        <v>3491</v>
      </c>
      <c r="T10" s="138">
        <v>2387.38</v>
      </c>
    </row>
    <row r="11" spans="1:20" s="267" customFormat="1" ht="21" customHeight="1">
      <c r="A11" s="255">
        <v>5</v>
      </c>
      <c r="B11" s="271" t="s">
        <v>12</v>
      </c>
      <c r="C11" s="135">
        <v>46339</v>
      </c>
      <c r="D11" s="136">
        <v>11298</v>
      </c>
      <c r="E11" s="136">
        <v>6479</v>
      </c>
      <c r="F11" s="136">
        <v>15073</v>
      </c>
      <c r="G11" s="136">
        <v>8354</v>
      </c>
      <c r="H11" s="136"/>
      <c r="I11" s="137"/>
      <c r="J11" s="136">
        <v>682</v>
      </c>
      <c r="K11" s="138">
        <v>12376</v>
      </c>
      <c r="L11" s="136">
        <v>121288</v>
      </c>
      <c r="M11" s="136">
        <v>154361</v>
      </c>
      <c r="N11" s="136">
        <v>22822</v>
      </c>
      <c r="O11" s="136">
        <v>298471</v>
      </c>
      <c r="P11" s="136">
        <v>59672</v>
      </c>
      <c r="Q11" s="136"/>
      <c r="R11" s="136"/>
      <c r="S11" s="136">
        <v>4024</v>
      </c>
      <c r="T11" s="138">
        <v>326.54</v>
      </c>
    </row>
    <row r="12" spans="1:20" s="267" customFormat="1" ht="21" customHeight="1">
      <c r="A12" s="252">
        <v>6</v>
      </c>
      <c r="B12" s="270" t="s">
        <v>14</v>
      </c>
      <c r="C12" s="141">
        <v>35212</v>
      </c>
      <c r="D12" s="141">
        <v>9314</v>
      </c>
      <c r="E12" s="141">
        <v>6499</v>
      </c>
      <c r="F12" s="141">
        <v>14220</v>
      </c>
      <c r="G12" s="141">
        <v>10594</v>
      </c>
      <c r="H12" s="141"/>
      <c r="I12" s="141"/>
      <c r="J12" s="141">
        <v>679</v>
      </c>
      <c r="K12" s="141">
        <v>0</v>
      </c>
      <c r="L12" s="141">
        <v>164616</v>
      </c>
      <c r="M12" s="141">
        <v>135192</v>
      </c>
      <c r="N12" s="141">
        <v>22666</v>
      </c>
      <c r="O12" s="141">
        <v>322473</v>
      </c>
      <c r="P12" s="141">
        <v>77746</v>
      </c>
      <c r="Q12" s="141"/>
      <c r="R12" s="141"/>
      <c r="S12" s="141">
        <v>8836</v>
      </c>
      <c r="T12" s="141">
        <v>0</v>
      </c>
    </row>
    <row r="13" spans="1:20" s="267" customFormat="1" ht="21" customHeight="1">
      <c r="A13" s="255">
        <v>7</v>
      </c>
      <c r="B13" s="271" t="s">
        <v>16</v>
      </c>
      <c r="C13" s="137">
        <v>45439</v>
      </c>
      <c r="D13" s="137">
        <v>12720</v>
      </c>
      <c r="E13" s="137">
        <v>6854</v>
      </c>
      <c r="F13" s="137">
        <v>16263</v>
      </c>
      <c r="G13" s="137">
        <v>10433</v>
      </c>
      <c r="H13" s="137"/>
      <c r="I13" s="137"/>
      <c r="J13" s="137">
        <v>659</v>
      </c>
      <c r="K13" s="137">
        <v>9153.934426229509</v>
      </c>
      <c r="L13" s="137">
        <v>141013</v>
      </c>
      <c r="M13" s="137">
        <v>204904</v>
      </c>
      <c r="N13" s="137">
        <v>24372</v>
      </c>
      <c r="O13" s="137">
        <v>370288</v>
      </c>
      <c r="P13" s="137">
        <v>96519</v>
      </c>
      <c r="Q13" s="137"/>
      <c r="R13" s="137"/>
      <c r="S13" s="137">
        <v>5538</v>
      </c>
      <c r="T13" s="137">
        <v>6238.99</v>
      </c>
    </row>
    <row r="14" spans="1:20" s="267" customFormat="1" ht="21" customHeight="1">
      <c r="A14" s="255">
        <v>8</v>
      </c>
      <c r="B14" s="271" t="s">
        <v>18</v>
      </c>
      <c r="C14" s="137">
        <v>45726</v>
      </c>
      <c r="D14" s="137">
        <v>8544</v>
      </c>
      <c r="E14" s="137">
        <v>7981</v>
      </c>
      <c r="F14" s="137">
        <v>12436</v>
      </c>
      <c r="G14" s="137">
        <v>7854</v>
      </c>
      <c r="H14" s="137"/>
      <c r="I14" s="137"/>
      <c r="J14" s="137">
        <v>674</v>
      </c>
      <c r="K14" s="137">
        <v>11261.818181818182</v>
      </c>
      <c r="L14" s="137">
        <v>125041</v>
      </c>
      <c r="M14" s="137">
        <v>151728</v>
      </c>
      <c r="N14" s="137">
        <v>39264</v>
      </c>
      <c r="O14" s="137">
        <v>316033</v>
      </c>
      <c r="P14" s="137">
        <v>79948</v>
      </c>
      <c r="Q14" s="137"/>
      <c r="R14" s="137"/>
      <c r="S14" s="137">
        <v>4842</v>
      </c>
      <c r="T14" s="137">
        <v>764.69</v>
      </c>
    </row>
    <row r="15" spans="1:20" s="267" customFormat="1" ht="21" customHeight="1">
      <c r="A15" s="255">
        <v>9</v>
      </c>
      <c r="B15" s="271" t="s">
        <v>20</v>
      </c>
      <c r="C15" s="137">
        <v>63823</v>
      </c>
      <c r="D15" s="137">
        <v>11757</v>
      </c>
      <c r="E15" s="137">
        <v>6952</v>
      </c>
      <c r="F15" s="137">
        <v>14541</v>
      </c>
      <c r="G15" s="137">
        <v>10730</v>
      </c>
      <c r="H15" s="137"/>
      <c r="I15" s="137"/>
      <c r="J15" s="137">
        <v>713</v>
      </c>
      <c r="K15" s="137">
        <v>0</v>
      </c>
      <c r="L15" s="137">
        <v>81079</v>
      </c>
      <c r="M15" s="137">
        <v>163948</v>
      </c>
      <c r="N15" s="137">
        <v>21783</v>
      </c>
      <c r="O15" s="137">
        <v>266810</v>
      </c>
      <c r="P15" s="137">
        <v>78217</v>
      </c>
      <c r="Q15" s="137"/>
      <c r="R15" s="137"/>
      <c r="S15" s="137">
        <v>2015</v>
      </c>
      <c r="T15" s="137">
        <v>0</v>
      </c>
    </row>
    <row r="16" spans="1:20" s="267" customFormat="1" ht="21" customHeight="1">
      <c r="A16" s="264">
        <v>10</v>
      </c>
      <c r="B16" s="272" t="s">
        <v>22</v>
      </c>
      <c r="C16" s="145">
        <v>32713</v>
      </c>
      <c r="D16" s="145">
        <v>9991</v>
      </c>
      <c r="E16" s="145">
        <v>6812</v>
      </c>
      <c r="F16" s="145">
        <v>13339</v>
      </c>
      <c r="G16" s="145">
        <v>9160</v>
      </c>
      <c r="H16" s="145"/>
      <c r="I16" s="145"/>
      <c r="J16" s="145">
        <v>652</v>
      </c>
      <c r="K16" s="145">
        <v>0</v>
      </c>
      <c r="L16" s="145">
        <v>136463</v>
      </c>
      <c r="M16" s="145">
        <v>152335</v>
      </c>
      <c r="N16" s="145">
        <v>31071</v>
      </c>
      <c r="O16" s="145">
        <v>319869</v>
      </c>
      <c r="P16" s="145">
        <v>67503</v>
      </c>
      <c r="Q16" s="145"/>
      <c r="R16" s="145"/>
      <c r="S16" s="145">
        <v>7285</v>
      </c>
      <c r="T16" s="145">
        <v>0</v>
      </c>
    </row>
    <row r="17" spans="1:20" s="267" customFormat="1" ht="21" customHeight="1">
      <c r="A17" s="255">
        <v>11</v>
      </c>
      <c r="B17" s="271" t="s">
        <v>24</v>
      </c>
      <c r="C17" s="135">
        <v>39310</v>
      </c>
      <c r="D17" s="136">
        <v>8761</v>
      </c>
      <c r="E17" s="136">
        <v>7172</v>
      </c>
      <c r="F17" s="136">
        <v>12116</v>
      </c>
      <c r="G17" s="136">
        <v>8025</v>
      </c>
      <c r="H17" s="136"/>
      <c r="I17" s="137"/>
      <c r="J17" s="136">
        <v>671</v>
      </c>
      <c r="K17" s="138">
        <v>0</v>
      </c>
      <c r="L17" s="136">
        <v>103474</v>
      </c>
      <c r="M17" s="136">
        <v>130864</v>
      </c>
      <c r="N17" s="136">
        <v>31145</v>
      </c>
      <c r="O17" s="136">
        <v>265484</v>
      </c>
      <c r="P17" s="136">
        <v>58781</v>
      </c>
      <c r="Q17" s="136"/>
      <c r="R17" s="136"/>
      <c r="S17" s="136">
        <v>4673</v>
      </c>
      <c r="T17" s="138">
        <v>0</v>
      </c>
    </row>
    <row r="18" spans="1:20" s="267" customFormat="1" ht="21" customHeight="1">
      <c r="A18" s="255">
        <v>12</v>
      </c>
      <c r="B18" s="271" t="s">
        <v>26</v>
      </c>
      <c r="C18" s="135">
        <v>49559</v>
      </c>
      <c r="D18" s="136">
        <v>10773</v>
      </c>
      <c r="E18" s="136">
        <v>6885</v>
      </c>
      <c r="F18" s="136">
        <v>11958</v>
      </c>
      <c r="G18" s="138">
        <v>13382</v>
      </c>
      <c r="H18" s="155"/>
      <c r="I18" s="137"/>
      <c r="J18" s="136">
        <v>661</v>
      </c>
      <c r="K18" s="138">
        <v>0</v>
      </c>
      <c r="L18" s="136">
        <v>45370</v>
      </c>
      <c r="M18" s="136">
        <v>159164</v>
      </c>
      <c r="N18" s="136">
        <v>22950</v>
      </c>
      <c r="O18" s="136">
        <v>227485</v>
      </c>
      <c r="P18" s="136">
        <v>103661</v>
      </c>
      <c r="Q18" s="136"/>
      <c r="R18" s="136"/>
      <c r="S18" s="136">
        <v>1307</v>
      </c>
      <c r="T18" s="138">
        <v>0</v>
      </c>
    </row>
    <row r="19" spans="1:20" s="267" customFormat="1" ht="21" customHeight="1">
      <c r="A19" s="255">
        <v>13</v>
      </c>
      <c r="B19" s="271" t="s">
        <v>28</v>
      </c>
      <c r="C19" s="135">
        <v>41390</v>
      </c>
      <c r="D19" s="136">
        <v>8962</v>
      </c>
      <c r="E19" s="136">
        <v>5818</v>
      </c>
      <c r="F19" s="136">
        <v>13805</v>
      </c>
      <c r="G19" s="138">
        <v>9655</v>
      </c>
      <c r="H19" s="155"/>
      <c r="I19" s="137"/>
      <c r="J19" s="136">
        <v>652</v>
      </c>
      <c r="K19" s="138">
        <v>11914.444444444445</v>
      </c>
      <c r="L19" s="136">
        <v>163713</v>
      </c>
      <c r="M19" s="136">
        <v>145960</v>
      </c>
      <c r="N19" s="136">
        <v>22010</v>
      </c>
      <c r="O19" s="136">
        <v>331683</v>
      </c>
      <c r="P19" s="138">
        <v>86493</v>
      </c>
      <c r="Q19" s="155"/>
      <c r="R19" s="136"/>
      <c r="S19" s="136">
        <v>6519</v>
      </c>
      <c r="T19" s="138">
        <v>682.99</v>
      </c>
    </row>
    <row r="20" spans="1:20" s="267" customFormat="1" ht="21" customHeight="1">
      <c r="A20" s="247"/>
      <c r="B20" s="271" t="s">
        <v>30</v>
      </c>
      <c r="C20" s="135">
        <v>39484</v>
      </c>
      <c r="D20" s="136">
        <v>8589</v>
      </c>
      <c r="E20" s="136">
        <v>6873</v>
      </c>
      <c r="F20" s="136">
        <v>12281</v>
      </c>
      <c r="G20" s="138">
        <v>9466</v>
      </c>
      <c r="H20" s="155"/>
      <c r="I20" s="137"/>
      <c r="J20" s="136">
        <v>671</v>
      </c>
      <c r="K20" s="138">
        <v>9551.088154269972</v>
      </c>
      <c r="L20" s="136">
        <v>121298</v>
      </c>
      <c r="M20" s="136">
        <v>145090</v>
      </c>
      <c r="N20" s="136">
        <v>26942</v>
      </c>
      <c r="O20" s="136">
        <v>293331</v>
      </c>
      <c r="P20" s="138">
        <v>74277</v>
      </c>
      <c r="Q20" s="155"/>
      <c r="R20" s="136"/>
      <c r="S20" s="136">
        <v>5293</v>
      </c>
      <c r="T20" s="138">
        <v>2410.74</v>
      </c>
    </row>
    <row r="21" spans="1:20" s="267" customFormat="1" ht="21" customHeight="1">
      <c r="A21" s="247"/>
      <c r="B21" s="251"/>
      <c r="C21" s="93"/>
      <c r="D21" s="93"/>
      <c r="E21" s="93"/>
      <c r="F21" s="93"/>
      <c r="G21" s="82"/>
      <c r="H21" s="104"/>
      <c r="I21" s="157"/>
      <c r="J21" s="104"/>
      <c r="K21" s="138"/>
      <c r="L21" s="93"/>
      <c r="M21" s="93"/>
      <c r="N21" s="93"/>
      <c r="O21" s="93"/>
      <c r="P21" s="82"/>
      <c r="Q21" s="104"/>
      <c r="R21" s="105"/>
      <c r="S21" s="104"/>
      <c r="T21" s="82"/>
    </row>
    <row r="22" spans="1:20" s="267" customFormat="1" ht="21" customHeight="1">
      <c r="A22" s="255">
        <v>14</v>
      </c>
      <c r="B22" s="271" t="s">
        <v>32</v>
      </c>
      <c r="C22" s="135">
        <v>20315</v>
      </c>
      <c r="D22" s="136">
        <v>8474</v>
      </c>
      <c r="E22" s="136">
        <v>6995</v>
      </c>
      <c r="F22" s="136">
        <v>11345</v>
      </c>
      <c r="G22" s="138">
        <v>19795</v>
      </c>
      <c r="H22" s="155"/>
      <c r="I22" s="137"/>
      <c r="J22" s="136">
        <v>690</v>
      </c>
      <c r="K22" s="138">
        <v>0</v>
      </c>
      <c r="L22" s="136">
        <v>146823</v>
      </c>
      <c r="M22" s="136">
        <v>139366</v>
      </c>
      <c r="N22" s="136">
        <v>28298</v>
      </c>
      <c r="O22" s="136">
        <v>314487</v>
      </c>
      <c r="P22" s="138">
        <v>97175</v>
      </c>
      <c r="Q22" s="155"/>
      <c r="R22" s="136"/>
      <c r="S22" s="136">
        <v>14051</v>
      </c>
      <c r="T22" s="138">
        <v>0</v>
      </c>
    </row>
    <row r="23" spans="1:20" s="267" customFormat="1" ht="21" customHeight="1">
      <c r="A23" s="255">
        <v>15</v>
      </c>
      <c r="B23" s="271" t="s">
        <v>34</v>
      </c>
      <c r="C23" s="135">
        <v>39321</v>
      </c>
      <c r="D23" s="136">
        <v>9857</v>
      </c>
      <c r="E23" s="136">
        <v>5898</v>
      </c>
      <c r="F23" s="136">
        <v>11998</v>
      </c>
      <c r="G23" s="138">
        <v>8853</v>
      </c>
      <c r="H23" s="155"/>
      <c r="I23" s="137"/>
      <c r="J23" s="136">
        <v>689</v>
      </c>
      <c r="K23" s="138">
        <v>9821.607142857143</v>
      </c>
      <c r="L23" s="136">
        <v>84448</v>
      </c>
      <c r="M23" s="136">
        <v>152547</v>
      </c>
      <c r="N23" s="136">
        <v>24701</v>
      </c>
      <c r="O23" s="136">
        <v>261696</v>
      </c>
      <c r="P23" s="138">
        <v>53534</v>
      </c>
      <c r="Q23" s="155"/>
      <c r="R23" s="136"/>
      <c r="S23" s="136">
        <v>3750</v>
      </c>
      <c r="T23" s="138">
        <v>7382.68</v>
      </c>
    </row>
    <row r="24" spans="1:20" s="267" customFormat="1" ht="21" customHeight="1">
      <c r="A24" s="252">
        <v>16</v>
      </c>
      <c r="B24" s="253" t="s">
        <v>35</v>
      </c>
      <c r="C24" s="141">
        <v>39880</v>
      </c>
      <c r="D24" s="141">
        <v>8896</v>
      </c>
      <c r="E24" s="141">
        <v>6195</v>
      </c>
      <c r="F24" s="141">
        <v>10884</v>
      </c>
      <c r="G24" s="142">
        <v>11590</v>
      </c>
      <c r="H24" s="180"/>
      <c r="I24" s="141"/>
      <c r="J24" s="141">
        <v>678</v>
      </c>
      <c r="K24" s="141">
        <v>0</v>
      </c>
      <c r="L24" s="141">
        <v>68944</v>
      </c>
      <c r="M24" s="141">
        <v>149655</v>
      </c>
      <c r="N24" s="141">
        <v>22050</v>
      </c>
      <c r="O24" s="141">
        <v>240649</v>
      </c>
      <c r="P24" s="142">
        <v>72977</v>
      </c>
      <c r="Q24" s="180"/>
      <c r="R24" s="141"/>
      <c r="S24" s="141">
        <v>2775</v>
      </c>
      <c r="T24" s="141">
        <v>0</v>
      </c>
    </row>
    <row r="25" spans="1:20" s="267" customFormat="1" ht="21" customHeight="1">
      <c r="A25" s="255">
        <v>17</v>
      </c>
      <c r="B25" s="261" t="s">
        <v>36</v>
      </c>
      <c r="C25" s="137">
        <v>41127</v>
      </c>
      <c r="D25" s="137">
        <v>7817</v>
      </c>
      <c r="E25" s="137">
        <v>6257</v>
      </c>
      <c r="F25" s="137">
        <v>10716</v>
      </c>
      <c r="G25" s="138">
        <v>24032</v>
      </c>
      <c r="H25" s="181"/>
      <c r="I25" s="137"/>
      <c r="J25" s="137">
        <v>689</v>
      </c>
      <c r="K25" s="137">
        <v>0</v>
      </c>
      <c r="L25" s="137">
        <v>70445</v>
      </c>
      <c r="M25" s="137">
        <v>105798</v>
      </c>
      <c r="N25" s="137">
        <v>18029</v>
      </c>
      <c r="O25" s="137">
        <v>194271</v>
      </c>
      <c r="P25" s="138">
        <v>189873</v>
      </c>
      <c r="Q25" s="181"/>
      <c r="R25" s="137"/>
      <c r="S25" s="137">
        <v>3064</v>
      </c>
      <c r="T25" s="137">
        <v>0</v>
      </c>
    </row>
    <row r="26" spans="1:20" s="267" customFormat="1" ht="21" customHeight="1">
      <c r="A26" s="255">
        <v>18</v>
      </c>
      <c r="B26" s="261" t="s">
        <v>38</v>
      </c>
      <c r="C26" s="137">
        <v>51690</v>
      </c>
      <c r="D26" s="137">
        <v>7055</v>
      </c>
      <c r="E26" s="137">
        <v>5435</v>
      </c>
      <c r="F26" s="137">
        <v>11215</v>
      </c>
      <c r="G26" s="138">
        <v>9334</v>
      </c>
      <c r="H26" s="181"/>
      <c r="I26" s="137"/>
      <c r="J26" s="137">
        <v>652</v>
      </c>
      <c r="K26" s="137">
        <v>0</v>
      </c>
      <c r="L26" s="137">
        <v>102818</v>
      </c>
      <c r="M26" s="137">
        <v>92093</v>
      </c>
      <c r="N26" s="137">
        <v>24633</v>
      </c>
      <c r="O26" s="137">
        <v>219543</v>
      </c>
      <c r="P26" s="138">
        <v>74168</v>
      </c>
      <c r="Q26" s="181"/>
      <c r="R26" s="137"/>
      <c r="S26" s="137">
        <v>3268</v>
      </c>
      <c r="T26" s="137">
        <v>0</v>
      </c>
    </row>
    <row r="27" spans="1:20" s="267" customFormat="1" ht="21" customHeight="1">
      <c r="A27" s="255">
        <v>19</v>
      </c>
      <c r="B27" s="261" t="s">
        <v>40</v>
      </c>
      <c r="C27" s="137">
        <v>38425</v>
      </c>
      <c r="D27" s="137">
        <v>12027</v>
      </c>
      <c r="E27" s="137">
        <v>7431</v>
      </c>
      <c r="F27" s="137">
        <v>18901</v>
      </c>
      <c r="G27" s="137">
        <v>15899</v>
      </c>
      <c r="H27" s="137"/>
      <c r="I27" s="137"/>
      <c r="J27" s="137">
        <v>645</v>
      </c>
      <c r="K27" s="137">
        <v>9807.922077922078</v>
      </c>
      <c r="L27" s="137">
        <v>309773</v>
      </c>
      <c r="M27" s="137">
        <v>192749</v>
      </c>
      <c r="N27" s="137">
        <v>30604</v>
      </c>
      <c r="O27" s="137">
        <v>533125</v>
      </c>
      <c r="P27" s="138">
        <v>101866</v>
      </c>
      <c r="Q27" s="181"/>
      <c r="R27" s="137"/>
      <c r="S27" s="137">
        <v>13664</v>
      </c>
      <c r="T27" s="137">
        <v>3892.84</v>
      </c>
    </row>
    <row r="28" spans="1:20" s="267" customFormat="1" ht="21" customHeight="1">
      <c r="A28" s="264">
        <v>20</v>
      </c>
      <c r="B28" s="265" t="s">
        <v>42</v>
      </c>
      <c r="C28" s="145">
        <v>24675</v>
      </c>
      <c r="D28" s="145">
        <v>7625</v>
      </c>
      <c r="E28" s="145">
        <v>6268</v>
      </c>
      <c r="F28" s="145">
        <v>12058</v>
      </c>
      <c r="G28" s="145">
        <v>7546</v>
      </c>
      <c r="H28" s="145"/>
      <c r="I28" s="145"/>
      <c r="J28" s="145">
        <v>633</v>
      </c>
      <c r="K28" s="145">
        <v>0</v>
      </c>
      <c r="L28" s="145">
        <v>166862</v>
      </c>
      <c r="M28" s="145">
        <v>109033</v>
      </c>
      <c r="N28" s="145">
        <v>23741</v>
      </c>
      <c r="O28" s="145">
        <v>299636</v>
      </c>
      <c r="P28" s="145">
        <v>58859</v>
      </c>
      <c r="Q28" s="145"/>
      <c r="R28" s="145"/>
      <c r="S28" s="145">
        <v>12523</v>
      </c>
      <c r="T28" s="145">
        <v>0</v>
      </c>
    </row>
    <row r="29" spans="1:20" s="267" customFormat="1" ht="21" customHeight="1">
      <c r="A29" s="255">
        <v>21</v>
      </c>
      <c r="B29" s="261" t="s">
        <v>43</v>
      </c>
      <c r="C29" s="135">
        <v>36963</v>
      </c>
      <c r="D29" s="136">
        <v>8428</v>
      </c>
      <c r="E29" s="136">
        <v>6757</v>
      </c>
      <c r="F29" s="136">
        <v>17801</v>
      </c>
      <c r="G29" s="136">
        <v>7864</v>
      </c>
      <c r="H29" s="136"/>
      <c r="I29" s="137"/>
      <c r="J29" s="136">
        <v>658</v>
      </c>
      <c r="K29" s="138">
        <v>0</v>
      </c>
      <c r="L29" s="136">
        <v>300420</v>
      </c>
      <c r="M29" s="136">
        <v>99254</v>
      </c>
      <c r="N29" s="136">
        <v>27749</v>
      </c>
      <c r="O29" s="136">
        <v>427422</v>
      </c>
      <c r="P29" s="136">
        <v>53373</v>
      </c>
      <c r="Q29" s="136"/>
      <c r="R29" s="136"/>
      <c r="S29" s="136">
        <v>14632</v>
      </c>
      <c r="T29" s="138">
        <v>0</v>
      </c>
    </row>
    <row r="30" spans="1:20" s="267" customFormat="1" ht="21" customHeight="1">
      <c r="A30" s="255">
        <v>22</v>
      </c>
      <c r="B30" s="261" t="s">
        <v>45</v>
      </c>
      <c r="C30" s="135">
        <v>59770</v>
      </c>
      <c r="D30" s="136">
        <v>7695</v>
      </c>
      <c r="E30" s="136">
        <v>8275</v>
      </c>
      <c r="F30" s="136">
        <v>18950</v>
      </c>
      <c r="G30" s="136">
        <v>10432</v>
      </c>
      <c r="H30" s="136"/>
      <c r="I30" s="137"/>
      <c r="J30" s="137">
        <v>665</v>
      </c>
      <c r="K30" s="138">
        <v>0</v>
      </c>
      <c r="L30" s="136">
        <v>285403</v>
      </c>
      <c r="M30" s="136">
        <v>114461</v>
      </c>
      <c r="N30" s="136">
        <v>21308</v>
      </c>
      <c r="O30" s="136">
        <v>421172</v>
      </c>
      <c r="P30" s="136">
        <v>89453</v>
      </c>
      <c r="Q30" s="136"/>
      <c r="R30" s="136"/>
      <c r="S30" s="136">
        <v>8144</v>
      </c>
      <c r="T30" s="138">
        <v>0</v>
      </c>
    </row>
    <row r="31" spans="1:20" s="267" customFormat="1" ht="21" customHeight="1">
      <c r="A31" s="255">
        <v>27</v>
      </c>
      <c r="B31" s="261" t="s">
        <v>46</v>
      </c>
      <c r="C31" s="137">
        <v>45815</v>
      </c>
      <c r="D31" s="137">
        <v>20135</v>
      </c>
      <c r="E31" s="137">
        <v>8625</v>
      </c>
      <c r="F31" s="137">
        <v>21397</v>
      </c>
      <c r="G31" s="137">
        <v>8217</v>
      </c>
      <c r="H31" s="137"/>
      <c r="I31" s="137"/>
      <c r="J31" s="137">
        <v>618</v>
      </c>
      <c r="K31" s="137">
        <v>0</v>
      </c>
      <c r="L31" s="137">
        <v>114945</v>
      </c>
      <c r="M31" s="137">
        <v>212904</v>
      </c>
      <c r="N31" s="137">
        <v>32356</v>
      </c>
      <c r="O31" s="137">
        <v>360205</v>
      </c>
      <c r="P31" s="137">
        <v>64031</v>
      </c>
      <c r="Q31" s="137"/>
      <c r="R31" s="137"/>
      <c r="S31" s="137">
        <v>4593</v>
      </c>
      <c r="T31" s="137">
        <v>0</v>
      </c>
    </row>
    <row r="32" spans="1:20" s="267" customFormat="1" ht="21" customHeight="1">
      <c r="A32" s="255">
        <v>28</v>
      </c>
      <c r="B32" s="261" t="s">
        <v>48</v>
      </c>
      <c r="C32" s="137">
        <v>28915</v>
      </c>
      <c r="D32" s="137">
        <v>8782</v>
      </c>
      <c r="E32" s="137">
        <v>6885</v>
      </c>
      <c r="F32" s="137">
        <v>13436</v>
      </c>
      <c r="G32" s="137">
        <v>10517</v>
      </c>
      <c r="H32" s="137"/>
      <c r="I32" s="137"/>
      <c r="J32" s="137">
        <v>641</v>
      </c>
      <c r="K32" s="137">
        <v>0</v>
      </c>
      <c r="L32" s="137">
        <v>180644</v>
      </c>
      <c r="M32" s="137">
        <v>116043</v>
      </c>
      <c r="N32" s="137">
        <v>37016</v>
      </c>
      <c r="O32" s="137">
        <v>333702</v>
      </c>
      <c r="P32" s="137">
        <v>78430</v>
      </c>
      <c r="Q32" s="137"/>
      <c r="R32" s="137"/>
      <c r="S32" s="137">
        <v>10784</v>
      </c>
      <c r="T32" s="137">
        <v>0</v>
      </c>
    </row>
    <row r="33" spans="1:20" s="267" customFormat="1" ht="21" customHeight="1">
      <c r="A33" s="255">
        <v>29</v>
      </c>
      <c r="B33" s="261" t="s">
        <v>50</v>
      </c>
      <c r="C33" s="137">
        <v>43591</v>
      </c>
      <c r="D33" s="137">
        <v>9900</v>
      </c>
      <c r="E33" s="137">
        <v>6925</v>
      </c>
      <c r="F33" s="137">
        <v>14994</v>
      </c>
      <c r="G33" s="137">
        <v>10100</v>
      </c>
      <c r="H33" s="137"/>
      <c r="I33" s="137"/>
      <c r="J33" s="137">
        <v>688</v>
      </c>
      <c r="K33" s="137">
        <v>0</v>
      </c>
      <c r="L33" s="137">
        <v>168797</v>
      </c>
      <c r="M33" s="137">
        <v>152208</v>
      </c>
      <c r="N33" s="137">
        <v>27824</v>
      </c>
      <c r="O33" s="137">
        <v>348829</v>
      </c>
      <c r="P33" s="137">
        <v>97750</v>
      </c>
      <c r="Q33" s="137"/>
      <c r="R33" s="137"/>
      <c r="S33" s="137">
        <v>7132</v>
      </c>
      <c r="T33" s="137">
        <v>0</v>
      </c>
    </row>
    <row r="34" spans="1:20" s="267" customFormat="1" ht="21" customHeight="1">
      <c r="A34" s="252">
        <v>30</v>
      </c>
      <c r="B34" s="253" t="s">
        <v>52</v>
      </c>
      <c r="C34" s="141">
        <v>23905</v>
      </c>
      <c r="D34" s="141">
        <v>7782</v>
      </c>
      <c r="E34" s="141">
        <v>6031</v>
      </c>
      <c r="F34" s="141">
        <v>9913</v>
      </c>
      <c r="G34" s="141">
        <v>8916</v>
      </c>
      <c r="H34" s="141"/>
      <c r="I34" s="141"/>
      <c r="J34" s="141">
        <v>650</v>
      </c>
      <c r="K34" s="141">
        <v>11990</v>
      </c>
      <c r="L34" s="141">
        <v>76827</v>
      </c>
      <c r="M34" s="141">
        <v>102790</v>
      </c>
      <c r="N34" s="141">
        <v>26122</v>
      </c>
      <c r="O34" s="141">
        <v>205738</v>
      </c>
      <c r="P34" s="141">
        <v>71994</v>
      </c>
      <c r="Q34" s="141"/>
      <c r="R34" s="141"/>
      <c r="S34" s="141">
        <v>5980</v>
      </c>
      <c r="T34" s="141">
        <v>1154.12</v>
      </c>
    </row>
    <row r="35" spans="1:20" s="267" customFormat="1" ht="21" customHeight="1">
      <c r="A35" s="255">
        <v>31</v>
      </c>
      <c r="B35" s="261" t="s">
        <v>54</v>
      </c>
      <c r="C35" s="135">
        <v>30302</v>
      </c>
      <c r="D35" s="136">
        <v>7751</v>
      </c>
      <c r="E35" s="136">
        <v>6431</v>
      </c>
      <c r="F35" s="136">
        <v>11154</v>
      </c>
      <c r="G35" s="136">
        <v>11375</v>
      </c>
      <c r="H35" s="136"/>
      <c r="I35" s="137"/>
      <c r="J35" s="136">
        <v>673</v>
      </c>
      <c r="K35" s="138">
        <v>0</v>
      </c>
      <c r="L35" s="136">
        <v>81544</v>
      </c>
      <c r="M35" s="136">
        <v>88218</v>
      </c>
      <c r="N35" s="136">
        <v>17410</v>
      </c>
      <c r="O35" s="136">
        <v>187172</v>
      </c>
      <c r="P35" s="136">
        <v>86747</v>
      </c>
      <c r="Q35" s="136"/>
      <c r="R35" s="136"/>
      <c r="S35" s="136">
        <v>4903</v>
      </c>
      <c r="T35" s="138">
        <v>0</v>
      </c>
    </row>
    <row r="36" spans="1:20" s="267" customFormat="1" ht="21" customHeight="1">
      <c r="A36" s="255">
        <v>32</v>
      </c>
      <c r="B36" s="261" t="s">
        <v>56</v>
      </c>
      <c r="C36" s="135">
        <v>40190</v>
      </c>
      <c r="D36" s="136">
        <v>6752</v>
      </c>
      <c r="E36" s="136">
        <v>6697</v>
      </c>
      <c r="F36" s="136">
        <v>10136</v>
      </c>
      <c r="G36" s="136">
        <v>11823</v>
      </c>
      <c r="H36" s="136"/>
      <c r="I36" s="137"/>
      <c r="J36" s="136">
        <v>668</v>
      </c>
      <c r="K36" s="138">
        <v>0</v>
      </c>
      <c r="L36" s="136">
        <v>57749</v>
      </c>
      <c r="M36" s="136">
        <v>65221</v>
      </c>
      <c r="N36" s="136">
        <v>20416</v>
      </c>
      <c r="O36" s="136">
        <v>143387</v>
      </c>
      <c r="P36" s="136">
        <v>64971</v>
      </c>
      <c r="Q36" s="136"/>
      <c r="R36" s="136"/>
      <c r="S36" s="136">
        <v>2550</v>
      </c>
      <c r="T36" s="138">
        <v>0</v>
      </c>
    </row>
    <row r="37" spans="1:20" s="267" customFormat="1" ht="21" customHeight="1">
      <c r="A37" s="255">
        <v>36</v>
      </c>
      <c r="B37" s="261" t="s">
        <v>57</v>
      </c>
      <c r="C37" s="137">
        <v>80729</v>
      </c>
      <c r="D37" s="137">
        <v>10334</v>
      </c>
      <c r="E37" s="137">
        <v>7646</v>
      </c>
      <c r="F37" s="137">
        <v>16189</v>
      </c>
      <c r="G37" s="137">
        <v>9483</v>
      </c>
      <c r="H37" s="137"/>
      <c r="I37" s="137"/>
      <c r="J37" s="137">
        <v>655</v>
      </c>
      <c r="K37" s="137">
        <v>0</v>
      </c>
      <c r="L37" s="137">
        <v>174015</v>
      </c>
      <c r="M37" s="137">
        <v>207374</v>
      </c>
      <c r="N37" s="137">
        <v>19371</v>
      </c>
      <c r="O37" s="137">
        <v>400760</v>
      </c>
      <c r="P37" s="137">
        <v>66279</v>
      </c>
      <c r="Q37" s="137"/>
      <c r="R37" s="137"/>
      <c r="S37" s="137">
        <v>2920</v>
      </c>
      <c r="T37" s="137">
        <v>0</v>
      </c>
    </row>
    <row r="38" spans="1:20" s="267" customFormat="1" ht="21" customHeight="1">
      <c r="A38" s="264">
        <v>44</v>
      </c>
      <c r="B38" s="265" t="s">
        <v>59</v>
      </c>
      <c r="C38" s="143">
        <v>42686</v>
      </c>
      <c r="D38" s="144">
        <v>10548</v>
      </c>
      <c r="E38" s="144">
        <v>7084</v>
      </c>
      <c r="F38" s="144">
        <v>13036</v>
      </c>
      <c r="G38" s="146">
        <v>12291</v>
      </c>
      <c r="H38" s="156"/>
      <c r="I38" s="145"/>
      <c r="J38" s="144">
        <v>682</v>
      </c>
      <c r="K38" s="146">
        <v>12149</v>
      </c>
      <c r="L38" s="144">
        <v>89681</v>
      </c>
      <c r="M38" s="144">
        <v>169231</v>
      </c>
      <c r="N38" s="144">
        <v>26633</v>
      </c>
      <c r="O38" s="144">
        <v>285545</v>
      </c>
      <c r="P38" s="144">
        <v>82551</v>
      </c>
      <c r="Q38" s="144"/>
      <c r="R38" s="144"/>
      <c r="S38" s="149">
        <v>3275</v>
      </c>
      <c r="T38" s="146">
        <v>3504.52</v>
      </c>
    </row>
    <row r="39" spans="1:20" s="267" customFormat="1" ht="21" customHeight="1">
      <c r="A39" s="255">
        <v>45</v>
      </c>
      <c r="B39" s="261" t="s">
        <v>108</v>
      </c>
      <c r="C39" s="135">
        <v>49063</v>
      </c>
      <c r="D39" s="136">
        <v>10810</v>
      </c>
      <c r="E39" s="136">
        <v>6465</v>
      </c>
      <c r="F39" s="136">
        <v>13052</v>
      </c>
      <c r="G39" s="138">
        <v>10700</v>
      </c>
      <c r="H39" s="155"/>
      <c r="I39" s="137"/>
      <c r="J39" s="136">
        <v>689</v>
      </c>
      <c r="K39" s="138">
        <v>12876.923076923076</v>
      </c>
      <c r="L39" s="136">
        <v>75857</v>
      </c>
      <c r="M39" s="136">
        <v>165254</v>
      </c>
      <c r="N39" s="136">
        <v>20998</v>
      </c>
      <c r="O39" s="136">
        <v>262109</v>
      </c>
      <c r="P39" s="136">
        <v>35058</v>
      </c>
      <c r="Q39" s="136"/>
      <c r="R39" s="136"/>
      <c r="S39" s="148">
        <v>2367</v>
      </c>
      <c r="T39" s="138">
        <v>4748.94</v>
      </c>
    </row>
    <row r="40" spans="1:20" s="267" customFormat="1" ht="21" customHeight="1">
      <c r="A40" s="255">
        <v>46</v>
      </c>
      <c r="B40" s="261" t="s">
        <v>116</v>
      </c>
      <c r="C40" s="135">
        <v>28640</v>
      </c>
      <c r="D40" s="136">
        <v>7837</v>
      </c>
      <c r="E40" s="136">
        <v>6871</v>
      </c>
      <c r="F40" s="136">
        <v>12684</v>
      </c>
      <c r="G40" s="138">
        <v>11624</v>
      </c>
      <c r="H40" s="155"/>
      <c r="I40" s="137"/>
      <c r="J40" s="136">
        <v>731</v>
      </c>
      <c r="K40" s="138">
        <v>0</v>
      </c>
      <c r="L40" s="136">
        <v>134795</v>
      </c>
      <c r="M40" s="136">
        <v>85356</v>
      </c>
      <c r="N40" s="136">
        <v>26371</v>
      </c>
      <c r="O40" s="136">
        <v>246522</v>
      </c>
      <c r="P40" s="136">
        <v>77195</v>
      </c>
      <c r="Q40" s="136"/>
      <c r="R40" s="136"/>
      <c r="S40" s="148">
        <v>9524</v>
      </c>
      <c r="T40" s="138">
        <v>0</v>
      </c>
    </row>
    <row r="41" spans="1:20" s="267" customFormat="1" ht="21" customHeight="1">
      <c r="A41" s="245"/>
      <c r="B41" s="253" t="s">
        <v>61</v>
      </c>
      <c r="C41" s="139">
        <v>35224</v>
      </c>
      <c r="D41" s="140">
        <v>9736</v>
      </c>
      <c r="E41" s="140">
        <v>6786</v>
      </c>
      <c r="F41" s="140">
        <v>13748</v>
      </c>
      <c r="G41" s="142">
        <v>11385</v>
      </c>
      <c r="H41" s="182"/>
      <c r="I41" s="141"/>
      <c r="J41" s="140">
        <v>667</v>
      </c>
      <c r="K41" s="142">
        <v>11156.846361185984</v>
      </c>
      <c r="L41" s="140">
        <v>136517</v>
      </c>
      <c r="M41" s="140">
        <v>136627</v>
      </c>
      <c r="N41" s="140">
        <v>26255</v>
      </c>
      <c r="O41" s="140">
        <v>299400</v>
      </c>
      <c r="P41" s="140">
        <v>77631</v>
      </c>
      <c r="Q41" s="140"/>
      <c r="R41" s="140"/>
      <c r="S41" s="147">
        <v>6913</v>
      </c>
      <c r="T41" s="141">
        <v>1406.45</v>
      </c>
    </row>
    <row r="42" spans="1:20" s="267" customFormat="1" ht="21" customHeight="1">
      <c r="A42" s="247"/>
      <c r="B42" s="261" t="s">
        <v>63</v>
      </c>
      <c r="C42" s="135">
        <v>38203</v>
      </c>
      <c r="D42" s="136">
        <v>8842</v>
      </c>
      <c r="E42" s="136">
        <v>6851</v>
      </c>
      <c r="F42" s="136">
        <v>12629</v>
      </c>
      <c r="G42" s="138">
        <v>9905</v>
      </c>
      <c r="H42" s="155"/>
      <c r="I42" s="137"/>
      <c r="J42" s="136">
        <v>670</v>
      </c>
      <c r="K42" s="138">
        <v>9784.801883091408</v>
      </c>
      <c r="L42" s="136">
        <v>125169</v>
      </c>
      <c r="M42" s="136">
        <v>142938</v>
      </c>
      <c r="N42" s="136">
        <v>26768</v>
      </c>
      <c r="O42" s="136">
        <v>294874</v>
      </c>
      <c r="P42" s="136">
        <v>75130</v>
      </c>
      <c r="Q42" s="136"/>
      <c r="R42" s="136"/>
      <c r="S42" s="148">
        <v>5705</v>
      </c>
      <c r="T42" s="137">
        <v>2155.33</v>
      </c>
    </row>
    <row r="43" spans="1:20" s="267" customFormat="1" ht="21" customHeight="1">
      <c r="A43" s="247"/>
      <c r="C43" s="93"/>
      <c r="D43" s="93"/>
      <c r="E43" s="93"/>
      <c r="F43" s="93"/>
      <c r="G43" s="82"/>
      <c r="H43" s="104"/>
      <c r="I43" s="157"/>
      <c r="J43" s="104"/>
      <c r="K43" s="138"/>
      <c r="L43" s="93"/>
      <c r="M43" s="93"/>
      <c r="N43" s="93"/>
      <c r="O43" s="93"/>
      <c r="P43" s="94"/>
      <c r="Q43" s="94"/>
      <c r="R43" s="158"/>
      <c r="S43" s="117"/>
      <c r="T43" s="95"/>
    </row>
    <row r="44" spans="1:20" s="267" customFormat="1" ht="21" customHeight="1">
      <c r="A44" s="255">
        <v>301</v>
      </c>
      <c r="B44" s="261" t="s">
        <v>65</v>
      </c>
      <c r="C44" s="236">
        <v>0</v>
      </c>
      <c r="D44" s="237">
        <v>0</v>
      </c>
      <c r="E44" s="237">
        <v>0</v>
      </c>
      <c r="F44" s="237">
        <v>0</v>
      </c>
      <c r="G44" s="238">
        <v>0</v>
      </c>
      <c r="H44" s="239"/>
      <c r="I44" s="240"/>
      <c r="J44" s="237">
        <v>0</v>
      </c>
      <c r="K44" s="238">
        <v>0</v>
      </c>
      <c r="L44" s="237">
        <v>0</v>
      </c>
      <c r="M44" s="237">
        <v>0</v>
      </c>
      <c r="N44" s="237">
        <v>0</v>
      </c>
      <c r="O44" s="237">
        <v>0</v>
      </c>
      <c r="P44" s="237">
        <v>0</v>
      </c>
      <c r="Q44" s="237"/>
      <c r="R44" s="237"/>
      <c r="S44" s="241">
        <v>0</v>
      </c>
      <c r="T44" s="240">
        <v>0</v>
      </c>
    </row>
    <row r="45" spans="1:20" s="267" customFormat="1" ht="21" customHeight="1">
      <c r="A45" s="255">
        <v>302</v>
      </c>
      <c r="B45" s="261" t="s">
        <v>67</v>
      </c>
      <c r="C45" s="236">
        <v>0</v>
      </c>
      <c r="D45" s="237">
        <v>0</v>
      </c>
      <c r="E45" s="237">
        <v>0</v>
      </c>
      <c r="F45" s="237">
        <v>0</v>
      </c>
      <c r="G45" s="238">
        <v>0</v>
      </c>
      <c r="H45" s="239"/>
      <c r="I45" s="240"/>
      <c r="J45" s="237">
        <v>0</v>
      </c>
      <c r="K45" s="238">
        <v>0</v>
      </c>
      <c r="L45" s="237">
        <v>0</v>
      </c>
      <c r="M45" s="237">
        <v>0</v>
      </c>
      <c r="N45" s="237">
        <v>0</v>
      </c>
      <c r="O45" s="237">
        <v>0</v>
      </c>
      <c r="P45" s="237">
        <v>0</v>
      </c>
      <c r="Q45" s="237"/>
      <c r="R45" s="237"/>
      <c r="S45" s="241">
        <v>0</v>
      </c>
      <c r="T45" s="240">
        <v>0</v>
      </c>
    </row>
    <row r="46" spans="1:20" s="267" customFormat="1" ht="21" customHeight="1">
      <c r="A46" s="255">
        <v>303</v>
      </c>
      <c r="B46" s="261" t="s">
        <v>68</v>
      </c>
      <c r="C46" s="236">
        <v>0</v>
      </c>
      <c r="D46" s="237">
        <v>0</v>
      </c>
      <c r="E46" s="237">
        <v>0</v>
      </c>
      <c r="F46" s="237">
        <v>0</v>
      </c>
      <c r="G46" s="238">
        <v>0</v>
      </c>
      <c r="H46" s="239"/>
      <c r="I46" s="240"/>
      <c r="J46" s="237">
        <v>0</v>
      </c>
      <c r="K46" s="238">
        <v>0</v>
      </c>
      <c r="L46" s="237">
        <v>0</v>
      </c>
      <c r="M46" s="237">
        <v>0</v>
      </c>
      <c r="N46" s="237">
        <v>0</v>
      </c>
      <c r="O46" s="237">
        <v>0</v>
      </c>
      <c r="P46" s="237">
        <v>0</v>
      </c>
      <c r="Q46" s="237"/>
      <c r="R46" s="237"/>
      <c r="S46" s="241">
        <v>0</v>
      </c>
      <c r="T46" s="240">
        <v>0</v>
      </c>
    </row>
    <row r="47" spans="1:20" s="267" customFormat="1" ht="21" customHeight="1">
      <c r="A47" s="247"/>
      <c r="B47" s="261" t="s">
        <v>70</v>
      </c>
      <c r="C47" s="274">
        <v>0</v>
      </c>
      <c r="D47" s="274">
        <v>0</v>
      </c>
      <c r="E47" s="274">
        <v>0</v>
      </c>
      <c r="F47" s="274">
        <v>0</v>
      </c>
      <c r="G47" s="274">
        <v>0</v>
      </c>
      <c r="H47" s="274"/>
      <c r="I47" s="274"/>
      <c r="J47" s="274">
        <v>0</v>
      </c>
      <c r="K47" s="274">
        <v>0</v>
      </c>
      <c r="L47" s="274">
        <v>0</v>
      </c>
      <c r="M47" s="274">
        <v>0</v>
      </c>
      <c r="N47" s="274">
        <v>0</v>
      </c>
      <c r="O47" s="274">
        <v>0</v>
      </c>
      <c r="P47" s="274">
        <v>0</v>
      </c>
      <c r="Q47" s="274"/>
      <c r="R47" s="274"/>
      <c r="S47" s="274">
        <v>0</v>
      </c>
      <c r="T47" s="275">
        <v>0</v>
      </c>
    </row>
    <row r="48" spans="1:20" s="267" customFormat="1" ht="21" customHeight="1">
      <c r="A48" s="247"/>
      <c r="C48" s="93"/>
      <c r="D48" s="93"/>
      <c r="E48" s="93"/>
      <c r="F48" s="93"/>
      <c r="G48" s="82"/>
      <c r="H48" s="104"/>
      <c r="I48" s="157"/>
      <c r="J48" s="104"/>
      <c r="K48" s="138"/>
      <c r="L48" s="93"/>
      <c r="M48" s="93"/>
      <c r="N48" s="93"/>
      <c r="O48" s="93"/>
      <c r="P48" s="94"/>
      <c r="Q48" s="94"/>
      <c r="R48" s="158"/>
      <c r="S48" s="117"/>
      <c r="T48" s="95"/>
    </row>
    <row r="49" spans="1:20" s="267" customFormat="1" ht="21" customHeight="1">
      <c r="A49" s="276"/>
      <c r="B49" s="265" t="s">
        <v>72</v>
      </c>
      <c r="C49" s="143">
        <v>38203</v>
      </c>
      <c r="D49" s="144">
        <v>8842</v>
      </c>
      <c r="E49" s="144">
        <v>6851</v>
      </c>
      <c r="F49" s="144">
        <v>12629</v>
      </c>
      <c r="G49" s="146">
        <v>9905</v>
      </c>
      <c r="H49" s="156"/>
      <c r="I49" s="145"/>
      <c r="J49" s="144">
        <v>670</v>
      </c>
      <c r="K49" s="146">
        <v>9784.801883091408</v>
      </c>
      <c r="L49" s="144">
        <v>125169</v>
      </c>
      <c r="M49" s="144">
        <v>142938</v>
      </c>
      <c r="N49" s="144">
        <v>26768</v>
      </c>
      <c r="O49" s="144">
        <v>294874</v>
      </c>
      <c r="P49" s="144">
        <v>75130</v>
      </c>
      <c r="Q49" s="144"/>
      <c r="R49" s="144"/>
      <c r="S49" s="149">
        <v>5705</v>
      </c>
      <c r="T49" s="145">
        <v>2155.33</v>
      </c>
    </row>
    <row r="50" spans="1:2" ht="15.75" customHeight="1">
      <c r="A50" s="267"/>
      <c r="B50" s="267"/>
    </row>
    <row r="51" spans="3:20" ht="15.75" customHeight="1"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</row>
  </sheetData>
  <sheetProtection/>
  <mergeCells count="2">
    <mergeCell ref="C5:F5"/>
    <mergeCell ref="L5:O5"/>
  </mergeCells>
  <conditionalFormatting sqref="C53:T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showGridLines="0" view="pageBreakPreview" zoomScale="60" zoomScaleNormal="87" zoomScalePageLayoutView="0" workbookViewId="0" topLeftCell="A1">
      <pane xSplit="2" ySplit="6" topLeftCell="C13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M7" sqref="M7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3" width="4.625" style="242" hidden="1" customWidth="1"/>
    <col min="4" max="8" width="10.75390625" style="242" hidden="1" customWidth="1"/>
    <col min="9" max="13" width="12.00390625" style="242" customWidth="1"/>
    <col min="14" max="15" width="12.00390625" style="242" hidden="1" customWidth="1"/>
    <col min="16" max="16" width="12.00390625" style="242" customWidth="1"/>
    <col min="17" max="17" width="12.00390625" style="242" hidden="1" customWidth="1"/>
    <col min="18" max="18" width="12.00390625" style="242" customWidth="1"/>
    <col min="19" max="23" width="12.125" style="242" customWidth="1"/>
    <col min="24" max="25" width="12.125" style="242" hidden="1" customWidth="1"/>
    <col min="26" max="26" width="12.125" style="242" customWidth="1"/>
    <col min="27" max="27" width="12.125" style="242" hidden="1" customWidth="1"/>
    <col min="28" max="28" width="12.125" style="242" customWidth="1"/>
    <col min="29" max="16384" width="10.75390625" style="242" customWidth="1"/>
  </cols>
  <sheetData>
    <row r="1" spans="2:28" ht="21" customHeight="1">
      <c r="B1" s="243"/>
      <c r="I1" s="2" t="s">
        <v>125</v>
      </c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1" customHeight="1">
      <c r="B2" s="24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1" customHeight="1">
      <c r="A3" s="245"/>
      <c r="B3" s="269"/>
      <c r="C3" s="10"/>
      <c r="I3" s="16"/>
      <c r="J3" s="12"/>
      <c r="K3" s="12"/>
      <c r="L3" s="12"/>
      <c r="M3" s="12"/>
      <c r="N3" s="12"/>
      <c r="O3" s="12"/>
      <c r="P3" s="12"/>
      <c r="Q3" s="12"/>
      <c r="R3" s="13"/>
      <c r="S3" s="14"/>
      <c r="T3" s="12"/>
      <c r="U3" s="12"/>
      <c r="V3" s="12"/>
      <c r="W3" s="12"/>
      <c r="X3" s="12"/>
      <c r="Y3" s="12"/>
      <c r="Z3" s="12"/>
      <c r="AA3" s="12"/>
      <c r="AB3" s="15"/>
    </row>
    <row r="4" spans="1:28" ht="21" customHeight="1">
      <c r="A4" s="247"/>
      <c r="B4" s="251"/>
      <c r="C4" s="25"/>
      <c r="I4" s="28" t="s">
        <v>79</v>
      </c>
      <c r="J4" s="12"/>
      <c r="K4" s="12"/>
      <c r="L4" s="12"/>
      <c r="M4" s="12"/>
      <c r="N4" s="12"/>
      <c r="O4" s="12"/>
      <c r="P4" s="12"/>
      <c r="Q4" s="12"/>
      <c r="R4" s="17"/>
      <c r="S4" s="28" t="s">
        <v>113</v>
      </c>
      <c r="T4" s="12"/>
      <c r="U4" s="12"/>
      <c r="V4" s="12"/>
      <c r="W4" s="12"/>
      <c r="X4" s="12"/>
      <c r="Y4" s="12"/>
      <c r="Z4" s="12"/>
      <c r="AA4" s="12"/>
      <c r="AB4" s="15"/>
    </row>
    <row r="5" spans="1:28" ht="21" customHeight="1">
      <c r="A5" s="248" t="s">
        <v>2</v>
      </c>
      <c r="B5" s="251"/>
      <c r="C5" s="25"/>
      <c r="I5" s="282" t="s">
        <v>111</v>
      </c>
      <c r="J5" s="285"/>
      <c r="K5" s="285"/>
      <c r="L5" s="286"/>
      <c r="M5" s="34" t="s">
        <v>80</v>
      </c>
      <c r="N5" s="35" t="s">
        <v>81</v>
      </c>
      <c r="O5" s="12"/>
      <c r="P5" s="39" t="s">
        <v>106</v>
      </c>
      <c r="Q5" s="183" t="s">
        <v>89</v>
      </c>
      <c r="R5" s="40" t="s">
        <v>82</v>
      </c>
      <c r="S5" s="282" t="s">
        <v>111</v>
      </c>
      <c r="T5" s="285"/>
      <c r="U5" s="285"/>
      <c r="V5" s="286"/>
      <c r="W5" s="34" t="s">
        <v>80</v>
      </c>
      <c r="X5" s="35" t="s">
        <v>81</v>
      </c>
      <c r="Y5" s="12"/>
      <c r="Z5" s="39" t="s">
        <v>106</v>
      </c>
      <c r="AA5" s="184" t="s">
        <v>89</v>
      </c>
      <c r="AB5" s="40" t="s">
        <v>82</v>
      </c>
    </row>
    <row r="6" spans="1:28" ht="21" customHeight="1">
      <c r="A6" s="248" t="s">
        <v>3</v>
      </c>
      <c r="B6" s="249" t="s">
        <v>4</v>
      </c>
      <c r="C6" s="25"/>
      <c r="I6" s="48" t="s">
        <v>83</v>
      </c>
      <c r="J6" s="48" t="s">
        <v>84</v>
      </c>
      <c r="K6" s="48" t="s">
        <v>85</v>
      </c>
      <c r="L6" s="48" t="s">
        <v>86</v>
      </c>
      <c r="M6" s="49"/>
      <c r="N6" s="36" t="s">
        <v>87</v>
      </c>
      <c r="O6" s="36" t="s">
        <v>88</v>
      </c>
      <c r="P6" s="50" t="s">
        <v>109</v>
      </c>
      <c r="Q6" s="50"/>
      <c r="R6" s="51"/>
      <c r="S6" s="48" t="s">
        <v>83</v>
      </c>
      <c r="T6" s="48" t="s">
        <v>84</v>
      </c>
      <c r="U6" s="48" t="s">
        <v>85</v>
      </c>
      <c r="V6" s="48" t="s">
        <v>86</v>
      </c>
      <c r="W6" s="49"/>
      <c r="X6" s="36" t="s">
        <v>87</v>
      </c>
      <c r="Y6" s="36" t="s">
        <v>88</v>
      </c>
      <c r="Z6" s="50" t="s">
        <v>109</v>
      </c>
      <c r="AA6" s="50"/>
      <c r="AB6" s="56"/>
    </row>
    <row r="7" spans="1:28" ht="21" customHeight="1">
      <c r="A7" s="252">
        <v>1</v>
      </c>
      <c r="B7" s="270" t="s">
        <v>5</v>
      </c>
      <c r="C7" s="68" t="s">
        <v>74</v>
      </c>
      <c r="D7" s="278"/>
      <c r="E7" s="278" t="e">
        <f>#REF!+#REF!+#REF!-#REF!</f>
        <v>#REF!</v>
      </c>
      <c r="F7" s="278" t="e">
        <f>#REF!+#REF!+#REF!+#REF!-#REF!</f>
        <v>#REF!</v>
      </c>
      <c r="G7" s="278" t="e">
        <f>#REF!+#REF!+#REF!+#REF!-#REF!</f>
        <v>#REF!</v>
      </c>
      <c r="H7" s="278" t="e">
        <f>#REF!+#REF!+#REF!-#REF!</f>
        <v>#REF!</v>
      </c>
      <c r="I7" s="97">
        <v>25.254</v>
      </c>
      <c r="J7" s="97">
        <v>1001.638</v>
      </c>
      <c r="K7" s="97">
        <v>226.417</v>
      </c>
      <c r="L7" s="97">
        <v>1253.309</v>
      </c>
      <c r="M7" s="97">
        <v>630.271</v>
      </c>
      <c r="N7" s="97"/>
      <c r="O7" s="97"/>
      <c r="P7" s="97">
        <v>24.491</v>
      </c>
      <c r="Q7" s="97"/>
      <c r="R7" s="98">
        <v>2.133</v>
      </c>
      <c r="S7" s="119">
        <v>16.71</v>
      </c>
      <c r="T7" s="119">
        <v>1.54</v>
      </c>
      <c r="U7" s="119">
        <v>1.72</v>
      </c>
      <c r="V7" s="119">
        <v>1.88</v>
      </c>
      <c r="W7" s="119">
        <v>1.2</v>
      </c>
      <c r="X7" s="119"/>
      <c r="Y7" s="120"/>
      <c r="Z7" s="120">
        <v>46.16</v>
      </c>
      <c r="AA7" s="120"/>
      <c r="AB7" s="121">
        <v>7.770506912442396</v>
      </c>
    </row>
    <row r="8" spans="1:28" ht="21" customHeight="1">
      <c r="A8" s="255">
        <v>2</v>
      </c>
      <c r="B8" s="271" t="s">
        <v>6</v>
      </c>
      <c r="C8" s="32" t="s">
        <v>7</v>
      </c>
      <c r="D8" s="267"/>
      <c r="E8" s="267" t="e">
        <f>#REF!+#REF!+#REF!-#REF!</f>
        <v>#REF!</v>
      </c>
      <c r="F8" s="267" t="e">
        <f>#REF!+#REF!+#REF!+#REF!-#REF!</f>
        <v>#REF!</v>
      </c>
      <c r="G8" s="267" t="e">
        <f>#REF!+#REF!+#REF!+#REF!-#REF!</f>
        <v>#REF!</v>
      </c>
      <c r="H8" s="267" t="e">
        <f>#REF!+#REF!+#REF!-#REF!</f>
        <v>#REF!</v>
      </c>
      <c r="I8" s="87">
        <v>25.119</v>
      </c>
      <c r="J8" s="87">
        <v>899.669</v>
      </c>
      <c r="K8" s="87">
        <v>185.91</v>
      </c>
      <c r="L8" s="87">
        <v>1110.697</v>
      </c>
      <c r="M8" s="87">
        <v>659.198</v>
      </c>
      <c r="N8" s="87"/>
      <c r="O8" s="87"/>
      <c r="P8" s="87">
        <v>24.039</v>
      </c>
      <c r="Q8" s="87"/>
      <c r="R8" s="88">
        <v>3.952</v>
      </c>
      <c r="S8" s="109">
        <v>15.59</v>
      </c>
      <c r="T8" s="109">
        <v>1.57</v>
      </c>
      <c r="U8" s="109">
        <v>1.84</v>
      </c>
      <c r="V8" s="109">
        <v>1.93</v>
      </c>
      <c r="W8" s="109">
        <v>1.24</v>
      </c>
      <c r="X8" s="109"/>
      <c r="Y8" s="110"/>
      <c r="Z8" s="110">
        <v>42.1</v>
      </c>
      <c r="AA8" s="110"/>
      <c r="AB8" s="108">
        <v>4.469653179190751</v>
      </c>
    </row>
    <row r="9" spans="1:28" ht="21" customHeight="1">
      <c r="A9" s="255">
        <v>3</v>
      </c>
      <c r="B9" s="271" t="s">
        <v>8</v>
      </c>
      <c r="C9" s="32" t="s">
        <v>9</v>
      </c>
      <c r="D9" s="267"/>
      <c r="E9" s="267" t="e">
        <f>#REF!+#REF!+#REF!-#REF!</f>
        <v>#REF!</v>
      </c>
      <c r="F9" s="267" t="e">
        <f>#REF!+#REF!+#REF!+#REF!-#REF!</f>
        <v>#REF!</v>
      </c>
      <c r="G9" s="267" t="e">
        <f>#REF!+#REF!+#REF!+#REF!-#REF!</f>
        <v>#REF!</v>
      </c>
      <c r="H9" s="267" t="e">
        <f>#REF!+#REF!+#REF!-#REF!</f>
        <v>#REF!</v>
      </c>
      <c r="I9" s="87">
        <v>22.811</v>
      </c>
      <c r="J9" s="87">
        <v>970.699</v>
      </c>
      <c r="K9" s="87">
        <v>203.32</v>
      </c>
      <c r="L9" s="87">
        <v>1196.83</v>
      </c>
      <c r="M9" s="87">
        <v>657.682</v>
      </c>
      <c r="N9" s="87"/>
      <c r="O9" s="87"/>
      <c r="P9" s="87">
        <v>21.754</v>
      </c>
      <c r="Q9" s="87"/>
      <c r="R9" s="88">
        <v>2.598</v>
      </c>
      <c r="S9" s="109">
        <v>14.98</v>
      </c>
      <c r="T9" s="109">
        <v>1.55</v>
      </c>
      <c r="U9" s="109">
        <v>1.76</v>
      </c>
      <c r="V9" s="109">
        <v>1.84</v>
      </c>
      <c r="W9" s="109">
        <v>1.19</v>
      </c>
      <c r="X9" s="109"/>
      <c r="Y9" s="110"/>
      <c r="Z9" s="110">
        <v>40.71</v>
      </c>
      <c r="AA9" s="110"/>
      <c r="AB9" s="108">
        <v>5.729662077596997</v>
      </c>
    </row>
    <row r="10" spans="1:28" ht="21" customHeight="1">
      <c r="A10" s="255">
        <v>4</v>
      </c>
      <c r="B10" s="271" t="s">
        <v>10</v>
      </c>
      <c r="C10" s="32" t="s">
        <v>11</v>
      </c>
      <c r="D10" s="267"/>
      <c r="E10" s="267" t="e">
        <f>#REF!+#REF!+#REF!-#REF!</f>
        <v>#REF!</v>
      </c>
      <c r="F10" s="267" t="e">
        <f>#REF!+#REF!+#REF!+#REF!-#REF!</f>
        <v>#REF!</v>
      </c>
      <c r="G10" s="267" t="e">
        <f>#REF!+#REF!+#REF!+#REF!-#REF!</f>
        <v>#REF!</v>
      </c>
      <c r="H10" s="267" t="e">
        <f>#REF!+#REF!+#REF!-#REF!</f>
        <v>#REF!</v>
      </c>
      <c r="I10" s="87">
        <v>24.956</v>
      </c>
      <c r="J10" s="87">
        <v>961.204</v>
      </c>
      <c r="K10" s="87">
        <v>156.492</v>
      </c>
      <c r="L10" s="87">
        <v>1142.652</v>
      </c>
      <c r="M10" s="87">
        <v>540.258</v>
      </c>
      <c r="N10" s="87"/>
      <c r="O10" s="87"/>
      <c r="P10" s="87">
        <v>24.064</v>
      </c>
      <c r="Q10" s="87"/>
      <c r="R10" s="88">
        <v>0.852</v>
      </c>
      <c r="S10" s="109">
        <v>16.08</v>
      </c>
      <c r="T10" s="109">
        <v>1.59</v>
      </c>
      <c r="U10" s="109">
        <v>1.94</v>
      </c>
      <c r="V10" s="109">
        <v>1.95</v>
      </c>
      <c r="W10" s="109">
        <v>1.19</v>
      </c>
      <c r="X10" s="109"/>
      <c r="Y10" s="110"/>
      <c r="Z10" s="110">
        <v>43.62</v>
      </c>
      <c r="AA10" s="110"/>
      <c r="AB10" s="108">
        <v>8.542056074766355</v>
      </c>
    </row>
    <row r="11" spans="1:28" ht="21" customHeight="1">
      <c r="A11" s="255">
        <v>5</v>
      </c>
      <c r="B11" s="271" t="s">
        <v>12</v>
      </c>
      <c r="C11" s="32" t="s">
        <v>13</v>
      </c>
      <c r="D11" s="267"/>
      <c r="E11" s="267" t="e">
        <f>#REF!+#REF!+#REF!-#REF!</f>
        <v>#REF!</v>
      </c>
      <c r="F11" s="267" t="e">
        <f>#REF!+#REF!+#REF!+#REF!-#REF!</f>
        <v>#REF!</v>
      </c>
      <c r="G11" s="267" t="e">
        <f>#REF!+#REF!+#REF!+#REF!-#REF!</f>
        <v>#REF!</v>
      </c>
      <c r="H11" s="267" t="e">
        <f>#REF!+#REF!+#REF!-#REF!</f>
        <v>#REF!</v>
      </c>
      <c r="I11" s="87">
        <v>22.481</v>
      </c>
      <c r="J11" s="87">
        <v>796.857</v>
      </c>
      <c r="K11" s="87">
        <v>189.792</v>
      </c>
      <c r="L11" s="87">
        <v>1009.131</v>
      </c>
      <c r="M11" s="87">
        <v>570.608</v>
      </c>
      <c r="N11" s="87"/>
      <c r="O11" s="87"/>
      <c r="P11" s="87">
        <v>20.866</v>
      </c>
      <c r="Q11" s="87"/>
      <c r="R11" s="88">
        <v>1.055</v>
      </c>
      <c r="S11" s="109">
        <v>15.49</v>
      </c>
      <c r="T11" s="109">
        <v>1.47</v>
      </c>
      <c r="U11" s="109">
        <v>1.65</v>
      </c>
      <c r="V11" s="109">
        <v>1.81</v>
      </c>
      <c r="W11" s="109">
        <v>1.18</v>
      </c>
      <c r="X11" s="109"/>
      <c r="Y11" s="110"/>
      <c r="Z11" s="110">
        <v>43.6</v>
      </c>
      <c r="AA11" s="110"/>
      <c r="AB11" s="108">
        <v>8.489583333333334</v>
      </c>
    </row>
    <row r="12" spans="1:28" ht="21" customHeight="1">
      <c r="A12" s="252">
        <v>6</v>
      </c>
      <c r="B12" s="270" t="s">
        <v>14</v>
      </c>
      <c r="C12" s="164" t="s">
        <v>15</v>
      </c>
      <c r="D12" s="246"/>
      <c r="E12" s="246" t="e">
        <f>#REF!+#REF!+#REF!-#REF!</f>
        <v>#REF!</v>
      </c>
      <c r="F12" s="246" t="e">
        <f>#REF!+#REF!+#REF!+#REF!-#REF!</f>
        <v>#REF!</v>
      </c>
      <c r="G12" s="246" t="e">
        <f>#REF!+#REF!+#REF!+#REF!-#REF!</f>
        <v>#REF!</v>
      </c>
      <c r="H12" s="246" t="e">
        <f>#REF!+#REF!+#REF!-#REF!</f>
        <v>#REF!</v>
      </c>
      <c r="I12" s="84">
        <v>27.335</v>
      </c>
      <c r="J12" s="84">
        <v>958.132</v>
      </c>
      <c r="K12" s="84">
        <v>198.824</v>
      </c>
      <c r="L12" s="84">
        <v>1184.291</v>
      </c>
      <c r="M12" s="84">
        <v>540.059</v>
      </c>
      <c r="N12" s="84"/>
      <c r="O12" s="84"/>
      <c r="P12" s="84">
        <v>26.25</v>
      </c>
      <c r="Q12" s="84"/>
      <c r="R12" s="85">
        <v>1.493</v>
      </c>
      <c r="S12" s="106">
        <v>17.86</v>
      </c>
      <c r="T12" s="106">
        <v>1.43</v>
      </c>
      <c r="U12" s="106">
        <v>1.71</v>
      </c>
      <c r="V12" s="106">
        <v>1.86</v>
      </c>
      <c r="W12" s="106">
        <v>1.17</v>
      </c>
      <c r="X12" s="106"/>
      <c r="Y12" s="107"/>
      <c r="Z12" s="107">
        <v>50.8</v>
      </c>
      <c r="AA12" s="107"/>
      <c r="AB12" s="111">
        <v>5.015151515151516</v>
      </c>
    </row>
    <row r="13" spans="1:28" ht="21" customHeight="1">
      <c r="A13" s="255">
        <v>7</v>
      </c>
      <c r="B13" s="271" t="s">
        <v>16</v>
      </c>
      <c r="C13" s="32" t="s">
        <v>17</v>
      </c>
      <c r="D13" s="267"/>
      <c r="E13" s="267" t="e">
        <f>#REF!+#REF!+#REF!-#REF!</f>
        <v>#REF!</v>
      </c>
      <c r="F13" s="267" t="e">
        <f>#REF!+#REF!+#REF!+#REF!-#REF!</f>
        <v>#REF!</v>
      </c>
      <c r="G13" s="267" t="e">
        <f>#REF!+#REF!+#REF!+#REF!-#REF!</f>
        <v>#REF!</v>
      </c>
      <c r="H13" s="267" t="e">
        <f>#REF!+#REF!+#REF!-#REF!</f>
        <v>#REF!</v>
      </c>
      <c r="I13" s="87">
        <v>28.415</v>
      </c>
      <c r="J13" s="87">
        <v>984.098</v>
      </c>
      <c r="K13" s="87">
        <v>184.381</v>
      </c>
      <c r="L13" s="87">
        <v>1196.894</v>
      </c>
      <c r="M13" s="87">
        <v>709.343</v>
      </c>
      <c r="N13" s="87"/>
      <c r="O13" s="87"/>
      <c r="P13" s="87">
        <v>27.461</v>
      </c>
      <c r="Q13" s="87"/>
      <c r="R13" s="88">
        <v>2.964</v>
      </c>
      <c r="S13" s="109">
        <v>17.03</v>
      </c>
      <c r="T13" s="109">
        <v>1.58</v>
      </c>
      <c r="U13" s="109">
        <v>1.79</v>
      </c>
      <c r="V13" s="109">
        <v>1.98</v>
      </c>
      <c r="W13" s="109">
        <v>1.21</v>
      </c>
      <c r="X13" s="109"/>
      <c r="Y13" s="110"/>
      <c r="Z13" s="110">
        <v>47.96</v>
      </c>
      <c r="AA13" s="110"/>
      <c r="AB13" s="108">
        <v>5.530434782608696</v>
      </c>
    </row>
    <row r="14" spans="1:28" ht="21" customHeight="1">
      <c r="A14" s="255">
        <v>8</v>
      </c>
      <c r="B14" s="271" t="s">
        <v>18</v>
      </c>
      <c r="C14" s="32" t="s">
        <v>19</v>
      </c>
      <c r="D14" s="267"/>
      <c r="E14" s="267" t="e">
        <f>#REF!+#REF!+#REF!-#REF!</f>
        <v>#REF!</v>
      </c>
      <c r="F14" s="267" t="e">
        <f>#REF!+#REF!+#REF!+#REF!-#REF!</f>
        <v>#REF!</v>
      </c>
      <c r="G14" s="267" t="e">
        <f>#REF!+#REF!+#REF!+#REF!-#REF!</f>
        <v>#REF!</v>
      </c>
      <c r="H14" s="267" t="e">
        <f>#REF!+#REF!+#REF!-#REF!</f>
        <v>#REF!</v>
      </c>
      <c r="I14" s="87">
        <v>25.988</v>
      </c>
      <c r="J14" s="87">
        <v>1020.965</v>
      </c>
      <c r="K14" s="87">
        <v>214.317</v>
      </c>
      <c r="L14" s="87">
        <v>1261.269</v>
      </c>
      <c r="M14" s="87">
        <v>638.798</v>
      </c>
      <c r="N14" s="87"/>
      <c r="O14" s="87"/>
      <c r="P14" s="87">
        <v>24.33</v>
      </c>
      <c r="Q14" s="87"/>
      <c r="R14" s="88">
        <v>0.804</v>
      </c>
      <c r="S14" s="109">
        <v>17.37</v>
      </c>
      <c r="T14" s="109">
        <v>1.4</v>
      </c>
      <c r="U14" s="109">
        <v>1.69</v>
      </c>
      <c r="V14" s="109">
        <v>1.78</v>
      </c>
      <c r="W14" s="109">
        <v>1.18</v>
      </c>
      <c r="X14" s="109"/>
      <c r="Y14" s="110"/>
      <c r="Z14" s="110">
        <v>49.42</v>
      </c>
      <c r="AA14" s="110"/>
      <c r="AB14" s="108">
        <v>9.5</v>
      </c>
    </row>
    <row r="15" spans="1:28" ht="21" customHeight="1">
      <c r="A15" s="255">
        <v>9</v>
      </c>
      <c r="B15" s="271" t="s">
        <v>20</v>
      </c>
      <c r="C15" s="32" t="s">
        <v>21</v>
      </c>
      <c r="D15" s="267"/>
      <c r="E15" s="267" t="e">
        <f>#REF!+#REF!+#REF!-#REF!</f>
        <v>#REF!</v>
      </c>
      <c r="F15" s="267" t="e">
        <f>#REF!+#REF!+#REF!+#REF!-#REF!</f>
        <v>#REF!</v>
      </c>
      <c r="G15" s="267" t="e">
        <f>#REF!+#REF!+#REF!+#REF!-#REF!</f>
        <v>#REF!</v>
      </c>
      <c r="H15" s="267" t="e">
        <f>#REF!+#REF!+#REF!-#REF!</f>
        <v>#REF!</v>
      </c>
      <c r="I15" s="87">
        <v>21.813</v>
      </c>
      <c r="J15" s="87">
        <v>896.244</v>
      </c>
      <c r="K15" s="87">
        <v>179.652</v>
      </c>
      <c r="L15" s="87">
        <v>1097.708</v>
      </c>
      <c r="M15" s="87">
        <v>633.098</v>
      </c>
      <c r="N15" s="87"/>
      <c r="O15" s="87"/>
      <c r="P15" s="87">
        <v>20.71</v>
      </c>
      <c r="Q15" s="87"/>
      <c r="R15" s="88">
        <v>3.635</v>
      </c>
      <c r="S15" s="109">
        <v>16.33</v>
      </c>
      <c r="T15" s="109">
        <v>1.48</v>
      </c>
      <c r="U15" s="109">
        <v>1.69</v>
      </c>
      <c r="V15" s="109">
        <v>1.81</v>
      </c>
      <c r="W15" s="109">
        <v>1.21</v>
      </c>
      <c r="X15" s="109"/>
      <c r="Y15" s="110"/>
      <c r="Z15" s="110">
        <v>45.54</v>
      </c>
      <c r="AA15" s="110"/>
      <c r="AB15" s="108">
        <v>3.0473933649289098</v>
      </c>
    </row>
    <row r="16" spans="1:28" ht="21" customHeight="1">
      <c r="A16" s="264">
        <v>10</v>
      </c>
      <c r="B16" s="272" t="s">
        <v>22</v>
      </c>
      <c r="C16" s="77" t="s">
        <v>23</v>
      </c>
      <c r="D16" s="273"/>
      <c r="E16" s="273" t="e">
        <f>#REF!+#REF!+#REF!-#REF!</f>
        <v>#REF!</v>
      </c>
      <c r="F16" s="273" t="e">
        <f>#REF!+#REF!+#REF!+#REF!-#REF!</f>
        <v>#REF!</v>
      </c>
      <c r="G16" s="273" t="e">
        <f>#REF!+#REF!+#REF!+#REF!-#REF!</f>
        <v>#REF!</v>
      </c>
      <c r="H16" s="273" t="e">
        <f>#REF!+#REF!+#REF!-#REF!</f>
        <v>#REF!</v>
      </c>
      <c r="I16" s="90">
        <v>27.266</v>
      </c>
      <c r="J16" s="90">
        <v>962.415</v>
      </c>
      <c r="K16" s="90">
        <v>213.041</v>
      </c>
      <c r="L16" s="90">
        <v>1202.722</v>
      </c>
      <c r="M16" s="90">
        <v>568.667</v>
      </c>
      <c r="N16" s="90"/>
      <c r="O16" s="90"/>
      <c r="P16" s="90">
        <v>26.041</v>
      </c>
      <c r="Q16" s="90"/>
      <c r="R16" s="91">
        <v>0.919</v>
      </c>
      <c r="S16" s="112">
        <v>17.39</v>
      </c>
      <c r="T16" s="112">
        <v>1.47</v>
      </c>
      <c r="U16" s="112">
        <v>1.85</v>
      </c>
      <c r="V16" s="112">
        <v>1.9</v>
      </c>
      <c r="W16" s="112">
        <v>1.19</v>
      </c>
      <c r="X16" s="112"/>
      <c r="Y16" s="128"/>
      <c r="Z16" s="128">
        <v>47.87</v>
      </c>
      <c r="AA16" s="128"/>
      <c r="AB16" s="114">
        <v>9.628787878787879</v>
      </c>
    </row>
    <row r="17" spans="1:28" ht="21" customHeight="1">
      <c r="A17" s="252">
        <v>11</v>
      </c>
      <c r="B17" s="270" t="s">
        <v>24</v>
      </c>
      <c r="C17" s="164" t="s">
        <v>25</v>
      </c>
      <c r="D17" s="246"/>
      <c r="E17" s="246" t="e">
        <f>#REF!+#REF!+#REF!-#REF!</f>
        <v>#REF!</v>
      </c>
      <c r="F17" s="246" t="e">
        <f>#REF!+#REF!+#REF!+#REF!-#REF!</f>
        <v>#REF!</v>
      </c>
      <c r="G17" s="246" t="e">
        <f>#REF!+#REF!+#REF!+#REF!-#REF!</f>
        <v>#REF!</v>
      </c>
      <c r="H17" s="246" t="e">
        <f>#REF!+#REF!+#REF!-#REF!</f>
        <v>#REF!</v>
      </c>
      <c r="I17" s="84">
        <v>24.441</v>
      </c>
      <c r="J17" s="84">
        <v>970.71</v>
      </c>
      <c r="K17" s="84">
        <v>207.976</v>
      </c>
      <c r="L17" s="84">
        <v>1203.127</v>
      </c>
      <c r="M17" s="84">
        <v>603.92</v>
      </c>
      <c r="N17" s="84"/>
      <c r="O17" s="84"/>
      <c r="P17" s="84">
        <v>23.328</v>
      </c>
      <c r="Q17" s="84"/>
      <c r="R17" s="85">
        <v>1.491</v>
      </c>
      <c r="S17" s="106">
        <v>16.57</v>
      </c>
      <c r="T17" s="106">
        <v>1.44</v>
      </c>
      <c r="U17" s="106">
        <v>1.68</v>
      </c>
      <c r="V17" s="106">
        <v>1.79</v>
      </c>
      <c r="W17" s="106">
        <v>1.19</v>
      </c>
      <c r="X17" s="106"/>
      <c r="Y17" s="107"/>
      <c r="Z17" s="107">
        <v>46.78</v>
      </c>
      <c r="AA17" s="107"/>
      <c r="AB17" s="111">
        <v>7.142857142857143</v>
      </c>
    </row>
    <row r="18" spans="1:28" ht="21" customHeight="1">
      <c r="A18" s="255">
        <v>12</v>
      </c>
      <c r="B18" s="271" t="s">
        <v>26</v>
      </c>
      <c r="C18" s="32" t="s">
        <v>27</v>
      </c>
      <c r="D18" s="267"/>
      <c r="E18" s="267" t="e">
        <f>#REF!+#REF!+#REF!-#REF!</f>
        <v>#REF!</v>
      </c>
      <c r="F18" s="267" t="e">
        <f>#REF!+#REF!+#REF!+#REF!-#REF!</f>
        <v>#REF!</v>
      </c>
      <c r="G18" s="267" t="e">
        <f>#REF!+#REF!+#REF!+#REF!-#REF!</f>
        <v>#REF!</v>
      </c>
      <c r="H18" s="267" t="e">
        <f>#REF!+#REF!+#REF!-#REF!</f>
        <v>#REF!</v>
      </c>
      <c r="I18" s="87">
        <v>25.37</v>
      </c>
      <c r="J18" s="87">
        <v>970.899</v>
      </c>
      <c r="K18" s="87">
        <v>161.806</v>
      </c>
      <c r="L18" s="87">
        <v>1158.074</v>
      </c>
      <c r="M18" s="87">
        <v>597.448</v>
      </c>
      <c r="N18" s="87"/>
      <c r="O18" s="87"/>
      <c r="P18" s="87">
        <v>24.512</v>
      </c>
      <c r="Q18" s="87"/>
      <c r="R18" s="88">
        <v>0.515</v>
      </c>
      <c r="S18" s="109">
        <v>16.64</v>
      </c>
      <c r="T18" s="109">
        <v>1.37</v>
      </c>
      <c r="U18" s="109">
        <v>1.72</v>
      </c>
      <c r="V18" s="109">
        <v>1.75</v>
      </c>
      <c r="W18" s="109">
        <v>1.17</v>
      </c>
      <c r="X18" s="109"/>
      <c r="Y18" s="110"/>
      <c r="Z18" s="110">
        <v>46.43</v>
      </c>
      <c r="AA18" s="110"/>
      <c r="AB18" s="108">
        <v>8.875</v>
      </c>
    </row>
    <row r="19" spans="1:28" ht="21" customHeight="1">
      <c r="A19" s="255">
        <v>13</v>
      </c>
      <c r="B19" s="271" t="s">
        <v>28</v>
      </c>
      <c r="C19" s="32" t="s">
        <v>29</v>
      </c>
      <c r="D19" s="267"/>
      <c r="E19" s="267" t="e">
        <f>#REF!+#REF!+#REF!-#REF!</f>
        <v>#REF!</v>
      </c>
      <c r="F19" s="267" t="e">
        <f>#REF!+#REF!+#REF!+#REF!-#REF!</f>
        <v>#REF!</v>
      </c>
      <c r="G19" s="267" t="e">
        <f>#REF!+#REF!+#REF!+#REF!-#REF!</f>
        <v>#REF!</v>
      </c>
      <c r="H19" s="267" t="e">
        <f>#REF!+#REF!+#REF!-#REF!</f>
        <v>#REF!</v>
      </c>
      <c r="I19" s="87">
        <v>23.165</v>
      </c>
      <c r="J19" s="87">
        <v>965.76</v>
      </c>
      <c r="K19" s="87">
        <v>196.661</v>
      </c>
      <c r="L19" s="87">
        <v>1185.585</v>
      </c>
      <c r="M19" s="87">
        <v>677.512</v>
      </c>
      <c r="N19" s="87"/>
      <c r="O19" s="87"/>
      <c r="P19" s="87">
        <v>22.291</v>
      </c>
      <c r="Q19" s="87"/>
      <c r="R19" s="88">
        <v>8.398</v>
      </c>
      <c r="S19" s="109">
        <v>15.74</v>
      </c>
      <c r="T19" s="109">
        <v>1.67</v>
      </c>
      <c r="U19" s="109">
        <v>1.92</v>
      </c>
      <c r="V19" s="109">
        <v>1.98</v>
      </c>
      <c r="W19" s="109">
        <v>1.25</v>
      </c>
      <c r="X19" s="109"/>
      <c r="Y19" s="110"/>
      <c r="Z19" s="110">
        <v>42.32</v>
      </c>
      <c r="AA19" s="110"/>
      <c r="AB19" s="108">
        <v>3.1912751677852347</v>
      </c>
    </row>
    <row r="20" spans="1:28" ht="21" customHeight="1">
      <c r="A20" s="247"/>
      <c r="B20" s="271" t="s">
        <v>30</v>
      </c>
      <c r="C20" s="32" t="s">
        <v>31</v>
      </c>
      <c r="D20" s="267"/>
      <c r="E20" s="267" t="e">
        <f>#REF!+#REF!+#REF!-#REF!</f>
        <v>#REF!</v>
      </c>
      <c r="F20" s="267" t="e">
        <f>#REF!+#REF!+#REF!+#REF!-#REF!</f>
        <v>#REF!</v>
      </c>
      <c r="G20" s="267" t="e">
        <f>#REF!+#REF!+#REF!+#REF!-#REF!</f>
        <v>#REF!</v>
      </c>
      <c r="H20" s="267" t="e">
        <f>#REF!+#REF!+#REF!-#REF!</f>
        <v>#REF!</v>
      </c>
      <c r="I20" s="87">
        <v>24.867</v>
      </c>
      <c r="J20" s="87">
        <v>961.704</v>
      </c>
      <c r="K20" s="87">
        <v>199.584</v>
      </c>
      <c r="L20" s="87">
        <v>1186.155</v>
      </c>
      <c r="M20" s="87">
        <v>617.428</v>
      </c>
      <c r="N20" s="87"/>
      <c r="O20" s="87"/>
      <c r="P20" s="87">
        <v>23.858</v>
      </c>
      <c r="Q20" s="87"/>
      <c r="R20" s="88">
        <v>2.227</v>
      </c>
      <c r="S20" s="109">
        <v>16.33</v>
      </c>
      <c r="T20" s="109">
        <v>1.53</v>
      </c>
      <c r="U20" s="109">
        <v>1.77</v>
      </c>
      <c r="V20" s="109">
        <v>1.88</v>
      </c>
      <c r="W20" s="108">
        <v>1.2</v>
      </c>
      <c r="X20" s="126"/>
      <c r="Y20" s="110"/>
      <c r="Z20" s="110">
        <v>45.04</v>
      </c>
      <c r="AA20" s="110"/>
      <c r="AB20" s="108">
        <v>5.951506911398142</v>
      </c>
    </row>
    <row r="21" spans="1:28" ht="21" customHeight="1">
      <c r="A21" s="247"/>
      <c r="B21" s="267"/>
      <c r="C21" s="21"/>
      <c r="D21" s="267"/>
      <c r="E21" s="267" t="e">
        <f>#REF!+#REF!+#REF!-#REF!</f>
        <v>#REF!</v>
      </c>
      <c r="F21" s="267" t="e">
        <f>#REF!+#REF!+#REF!+#REF!-#REF!</f>
        <v>#REF!</v>
      </c>
      <c r="G21" s="267" t="e">
        <f>#REF!+#REF!+#REF!+#REF!-#REF!</f>
        <v>#REF!</v>
      </c>
      <c r="H21" s="267" t="e">
        <f>#REF!+#REF!+#REF!-#REF!</f>
        <v>#REF!</v>
      </c>
      <c r="I21" s="93"/>
      <c r="J21" s="93"/>
      <c r="K21" s="93"/>
      <c r="L21" s="93"/>
      <c r="M21" s="94"/>
      <c r="N21" s="94"/>
      <c r="O21" s="94"/>
      <c r="P21" s="94"/>
      <c r="Q21" s="94"/>
      <c r="R21" s="95"/>
      <c r="S21" s="93"/>
      <c r="T21" s="93"/>
      <c r="U21" s="93"/>
      <c r="V21" s="93"/>
      <c r="W21" s="82"/>
      <c r="X21" s="104"/>
      <c r="Y21" s="129"/>
      <c r="Z21" s="130"/>
      <c r="AA21" s="104"/>
      <c r="AB21" s="108"/>
    </row>
    <row r="22" spans="1:28" ht="21" customHeight="1">
      <c r="A22" s="255">
        <v>14</v>
      </c>
      <c r="B22" s="261" t="s">
        <v>32</v>
      </c>
      <c r="C22" s="32" t="s">
        <v>33</v>
      </c>
      <c r="D22" s="267"/>
      <c r="E22" s="267" t="e">
        <f>#REF!+#REF!+#REF!-#REF!</f>
        <v>#REF!</v>
      </c>
      <c r="F22" s="267" t="e">
        <f>#REF!+#REF!+#REF!+#REF!-#REF!</f>
        <v>#REF!</v>
      </c>
      <c r="G22" s="267" t="e">
        <f>#REF!+#REF!+#REF!+#REF!-#REF!</f>
        <v>#REF!</v>
      </c>
      <c r="H22" s="267" t="e">
        <f>#REF!+#REF!+#REF!-#REF!</f>
        <v>#REF!</v>
      </c>
      <c r="I22" s="87">
        <v>24.923</v>
      </c>
      <c r="J22" s="87">
        <v>1059.035</v>
      </c>
      <c r="K22" s="87">
        <v>171.631</v>
      </c>
      <c r="L22" s="87">
        <v>1255.59</v>
      </c>
      <c r="M22" s="87">
        <v>400.077</v>
      </c>
      <c r="N22" s="87"/>
      <c r="O22" s="87"/>
      <c r="P22" s="87">
        <v>24.158</v>
      </c>
      <c r="Q22" s="87"/>
      <c r="R22" s="88">
        <v>0.613</v>
      </c>
      <c r="S22" s="109">
        <v>16.44</v>
      </c>
      <c r="T22" s="109">
        <v>1.48</v>
      </c>
      <c r="U22" s="109">
        <v>1.89</v>
      </c>
      <c r="V22" s="109">
        <v>1.84</v>
      </c>
      <c r="W22" s="108">
        <v>1.19</v>
      </c>
      <c r="X22" s="126"/>
      <c r="Y22" s="110"/>
      <c r="Z22" s="110">
        <v>44.62</v>
      </c>
      <c r="AA22" s="110"/>
      <c r="AB22" s="108">
        <v>6.75</v>
      </c>
    </row>
    <row r="23" spans="1:28" ht="21" customHeight="1">
      <c r="A23" s="264">
        <v>15</v>
      </c>
      <c r="B23" s="265" t="s">
        <v>34</v>
      </c>
      <c r="C23" s="77" t="s">
        <v>75</v>
      </c>
      <c r="D23" s="273"/>
      <c r="E23" s="273" t="e">
        <f>#REF!+#REF!+#REF!-#REF!</f>
        <v>#REF!</v>
      </c>
      <c r="F23" s="273" t="e">
        <f>#REF!+#REF!+#REF!+#REF!-#REF!</f>
        <v>#REF!</v>
      </c>
      <c r="G23" s="273" t="e">
        <f>#REF!+#REF!+#REF!+#REF!-#REF!</f>
        <v>#REF!</v>
      </c>
      <c r="H23" s="273" t="e">
        <f>#REF!+#REF!+#REF!-#REF!</f>
        <v>#REF!</v>
      </c>
      <c r="I23" s="90">
        <v>28.361</v>
      </c>
      <c r="J23" s="90">
        <v>980.602</v>
      </c>
      <c r="K23" s="90">
        <v>198.595</v>
      </c>
      <c r="L23" s="90">
        <v>1207.559</v>
      </c>
      <c r="M23" s="90">
        <v>604.214</v>
      </c>
      <c r="N23" s="90"/>
      <c r="O23" s="90"/>
      <c r="P23" s="90">
        <v>27.525</v>
      </c>
      <c r="Q23" s="90"/>
      <c r="R23" s="91">
        <v>2.542</v>
      </c>
      <c r="S23" s="112">
        <v>18.79</v>
      </c>
      <c r="T23" s="112">
        <v>1.49</v>
      </c>
      <c r="U23" s="112">
        <v>1.79</v>
      </c>
      <c r="V23" s="112">
        <v>1.95</v>
      </c>
      <c r="W23" s="114">
        <v>1.2</v>
      </c>
      <c r="X23" s="127"/>
      <c r="Y23" s="128"/>
      <c r="Z23" s="128">
        <v>52.78</v>
      </c>
      <c r="AA23" s="128"/>
      <c r="AB23" s="114">
        <v>7.644736842105263</v>
      </c>
    </row>
    <row r="24" spans="1:28" ht="21" customHeight="1">
      <c r="A24" s="252">
        <v>16</v>
      </c>
      <c r="B24" s="253" t="s">
        <v>35</v>
      </c>
      <c r="C24" s="164" t="s">
        <v>76</v>
      </c>
      <c r="D24" s="246"/>
      <c r="E24" s="246" t="e">
        <f>#REF!+#REF!+#REF!-#REF!</f>
        <v>#REF!</v>
      </c>
      <c r="F24" s="246" t="e">
        <f>#REF!+#REF!+#REF!+#REF!-#REF!</f>
        <v>#REF!</v>
      </c>
      <c r="G24" s="246" t="e">
        <f>#REF!+#REF!+#REF!+#REF!-#REF!</f>
        <v>#REF!</v>
      </c>
      <c r="H24" s="246" t="e">
        <f>#REF!+#REF!+#REF!-#REF!</f>
        <v>#REF!</v>
      </c>
      <c r="I24" s="84">
        <v>23.39</v>
      </c>
      <c r="J24" s="84">
        <v>930.433</v>
      </c>
      <c r="K24" s="84">
        <v>208.451</v>
      </c>
      <c r="L24" s="84">
        <v>1162.274</v>
      </c>
      <c r="M24" s="84">
        <v>473.944</v>
      </c>
      <c r="N24" s="84"/>
      <c r="O24" s="84"/>
      <c r="P24" s="84">
        <v>22.736</v>
      </c>
      <c r="Q24" s="84"/>
      <c r="R24" s="85">
        <v>1.107</v>
      </c>
      <c r="S24" s="106">
        <v>15.63</v>
      </c>
      <c r="T24" s="106">
        <v>1.45</v>
      </c>
      <c r="U24" s="106">
        <v>1.74</v>
      </c>
      <c r="V24" s="106">
        <v>1.79</v>
      </c>
      <c r="W24" s="111">
        <v>1.16</v>
      </c>
      <c r="X24" s="179"/>
      <c r="Y24" s="107"/>
      <c r="Z24" s="107">
        <v>43.15</v>
      </c>
      <c r="AA24" s="107"/>
      <c r="AB24" s="111">
        <v>4.863636363636363</v>
      </c>
    </row>
    <row r="25" spans="1:28" ht="21" customHeight="1">
      <c r="A25" s="255">
        <v>17</v>
      </c>
      <c r="B25" s="261" t="s">
        <v>36</v>
      </c>
      <c r="C25" s="32" t="s">
        <v>37</v>
      </c>
      <c r="D25" s="267"/>
      <c r="E25" s="267" t="e">
        <f>#REF!+#REF!+#REF!-#REF!</f>
        <v>#REF!</v>
      </c>
      <c r="F25" s="267" t="e">
        <f>#REF!+#REF!+#REF!+#REF!-#REF!</f>
        <v>#REF!</v>
      </c>
      <c r="G25" s="267" t="e">
        <f>#REF!+#REF!+#REF!+#REF!-#REF!</f>
        <v>#REF!</v>
      </c>
      <c r="H25" s="267" t="e">
        <f>#REF!+#REF!+#REF!-#REF!</f>
        <v>#REF!</v>
      </c>
      <c r="I25" s="87">
        <v>25.19</v>
      </c>
      <c r="J25" s="87">
        <v>914.286</v>
      </c>
      <c r="K25" s="87">
        <v>164.333</v>
      </c>
      <c r="L25" s="87">
        <v>1103.81</v>
      </c>
      <c r="M25" s="87">
        <v>621.667</v>
      </c>
      <c r="N25" s="87"/>
      <c r="O25" s="87"/>
      <c r="P25" s="87">
        <v>23.476</v>
      </c>
      <c r="Q25" s="87"/>
      <c r="R25" s="88">
        <v>0.048</v>
      </c>
      <c r="S25" s="109">
        <v>17.25</v>
      </c>
      <c r="T25" s="109">
        <v>1.32</v>
      </c>
      <c r="U25" s="109">
        <v>1.76</v>
      </c>
      <c r="V25" s="109">
        <v>1.75</v>
      </c>
      <c r="W25" s="108">
        <v>1.14</v>
      </c>
      <c r="X25" s="126"/>
      <c r="Y25" s="110"/>
      <c r="Z25" s="110">
        <v>46.73</v>
      </c>
      <c r="AA25" s="110"/>
      <c r="AB25" s="108">
        <v>5</v>
      </c>
    </row>
    <row r="26" spans="1:28" ht="21" customHeight="1">
      <c r="A26" s="255">
        <v>18</v>
      </c>
      <c r="B26" s="261" t="s">
        <v>38</v>
      </c>
      <c r="C26" s="32" t="s">
        <v>39</v>
      </c>
      <c r="D26" s="267"/>
      <c r="E26" s="267" t="e">
        <f>#REF!+#REF!+#REF!-#REF!</f>
        <v>#REF!</v>
      </c>
      <c r="F26" s="267" t="e">
        <f>#REF!+#REF!+#REF!+#REF!-#REF!</f>
        <v>#REF!</v>
      </c>
      <c r="G26" s="267" t="e">
        <f>#REF!+#REF!+#REF!+#REF!-#REF!</f>
        <v>#REF!</v>
      </c>
      <c r="H26" s="267" t="e">
        <f>#REF!+#REF!+#REF!-#REF!</f>
        <v>#REF!</v>
      </c>
      <c r="I26" s="87">
        <v>27.816</v>
      </c>
      <c r="J26" s="87">
        <v>902.529</v>
      </c>
      <c r="K26" s="87">
        <v>232.874</v>
      </c>
      <c r="L26" s="87">
        <v>1163.218</v>
      </c>
      <c r="M26" s="87">
        <v>626.513</v>
      </c>
      <c r="N26" s="87"/>
      <c r="O26" s="87"/>
      <c r="P26" s="87">
        <v>27.433</v>
      </c>
      <c r="Q26" s="87"/>
      <c r="R26" s="88">
        <v>0.46</v>
      </c>
      <c r="S26" s="109">
        <v>18.74</v>
      </c>
      <c r="T26" s="109">
        <v>1.3</v>
      </c>
      <c r="U26" s="109">
        <v>1.81</v>
      </c>
      <c r="V26" s="109">
        <v>1.82</v>
      </c>
      <c r="W26" s="108">
        <v>1.14</v>
      </c>
      <c r="X26" s="126"/>
      <c r="Y26" s="110"/>
      <c r="Z26" s="110">
        <v>51.76</v>
      </c>
      <c r="AA26" s="110"/>
      <c r="AB26" s="108">
        <v>2</v>
      </c>
    </row>
    <row r="27" spans="1:28" ht="21" customHeight="1">
      <c r="A27" s="255">
        <v>19</v>
      </c>
      <c r="B27" s="261" t="s">
        <v>40</v>
      </c>
      <c r="C27" s="32" t="s">
        <v>41</v>
      </c>
      <c r="D27" s="267"/>
      <c r="E27" s="267" t="e">
        <f>#REF!+#REF!+#REF!-#REF!</f>
        <v>#REF!</v>
      </c>
      <c r="F27" s="267" t="e">
        <f>#REF!+#REF!+#REF!+#REF!-#REF!</f>
        <v>#REF!</v>
      </c>
      <c r="G27" s="267" t="e">
        <f>#REF!+#REF!+#REF!+#REF!-#REF!</f>
        <v>#REF!</v>
      </c>
      <c r="H27" s="267" t="e">
        <f>#REF!+#REF!+#REF!-#REF!</f>
        <v>#REF!</v>
      </c>
      <c r="I27" s="87">
        <v>28.558</v>
      </c>
      <c r="J27" s="87">
        <v>1029.136</v>
      </c>
      <c r="K27" s="87">
        <v>244.455</v>
      </c>
      <c r="L27" s="87">
        <v>1302.149</v>
      </c>
      <c r="M27" s="87">
        <v>520.31</v>
      </c>
      <c r="N27" s="87"/>
      <c r="O27" s="87"/>
      <c r="P27" s="87">
        <v>26.664</v>
      </c>
      <c r="Q27" s="87"/>
      <c r="R27" s="88">
        <v>2.01</v>
      </c>
      <c r="S27" s="109">
        <v>17.03</v>
      </c>
      <c r="T27" s="109">
        <v>1.5</v>
      </c>
      <c r="U27" s="109">
        <v>1.69</v>
      </c>
      <c r="V27" s="109">
        <v>1.87</v>
      </c>
      <c r="W27" s="108">
        <v>1.2</v>
      </c>
      <c r="X27" s="126"/>
      <c r="Y27" s="110"/>
      <c r="Z27" s="110">
        <v>48.95</v>
      </c>
      <c r="AA27" s="110"/>
      <c r="AB27" s="108">
        <v>9.057471264367816</v>
      </c>
    </row>
    <row r="28" spans="1:28" ht="21" customHeight="1">
      <c r="A28" s="264">
        <v>20</v>
      </c>
      <c r="B28" s="265" t="s">
        <v>42</v>
      </c>
      <c r="C28" s="77" t="s">
        <v>77</v>
      </c>
      <c r="D28" s="273"/>
      <c r="E28" s="273" t="e">
        <f>#REF!+#REF!+#REF!-#REF!</f>
        <v>#REF!</v>
      </c>
      <c r="F28" s="273" t="e">
        <f>#REF!+#REF!+#REF!+#REF!-#REF!</f>
        <v>#REF!</v>
      </c>
      <c r="G28" s="273" t="e">
        <f>#REF!+#REF!+#REF!+#REF!-#REF!</f>
        <v>#REF!</v>
      </c>
      <c r="H28" s="273" t="e">
        <f>#REF!+#REF!+#REF!-#REF!</f>
        <v>#REF!</v>
      </c>
      <c r="I28" s="90">
        <v>30.824</v>
      </c>
      <c r="J28" s="90">
        <v>947.209</v>
      </c>
      <c r="K28" s="90">
        <v>177.522</v>
      </c>
      <c r="L28" s="90">
        <v>1155.556</v>
      </c>
      <c r="M28" s="90">
        <v>601.28</v>
      </c>
      <c r="N28" s="90"/>
      <c r="O28" s="90"/>
      <c r="P28" s="90">
        <v>29.493</v>
      </c>
      <c r="Q28" s="90"/>
      <c r="R28" s="91">
        <v>1.485</v>
      </c>
      <c r="S28" s="112">
        <v>17.49</v>
      </c>
      <c r="T28" s="112">
        <v>1.38</v>
      </c>
      <c r="U28" s="112">
        <v>1.78</v>
      </c>
      <c r="V28" s="112">
        <v>1.87</v>
      </c>
      <c r="W28" s="112">
        <v>1.18</v>
      </c>
      <c r="X28" s="112"/>
      <c r="Y28" s="128"/>
      <c r="Z28" s="128">
        <v>47.54</v>
      </c>
      <c r="AA28" s="128"/>
      <c r="AB28" s="114">
        <v>8.689655172413794</v>
      </c>
    </row>
    <row r="29" spans="1:28" ht="21" customHeight="1">
      <c r="A29" s="255">
        <v>21</v>
      </c>
      <c r="B29" s="261" t="s">
        <v>43</v>
      </c>
      <c r="C29" s="164" t="s">
        <v>44</v>
      </c>
      <c r="D29" s="246"/>
      <c r="E29" s="246" t="e">
        <f>#REF!+#REF!+#REF!-#REF!</f>
        <v>#REF!</v>
      </c>
      <c r="F29" s="246" t="e">
        <f>#REF!+#REF!+#REF!+#REF!-#REF!</f>
        <v>#REF!</v>
      </c>
      <c r="G29" s="246" t="e">
        <f>#REF!+#REF!+#REF!+#REF!-#REF!</f>
        <v>#REF!</v>
      </c>
      <c r="H29" s="246" t="e">
        <f>#REF!+#REF!+#REF!-#REF!</f>
        <v>#REF!</v>
      </c>
      <c r="I29" s="84">
        <v>25.459</v>
      </c>
      <c r="J29" s="84">
        <v>846.29</v>
      </c>
      <c r="K29" s="84">
        <v>180.599</v>
      </c>
      <c r="L29" s="84">
        <v>1052.349</v>
      </c>
      <c r="M29" s="84">
        <v>575.153</v>
      </c>
      <c r="N29" s="84"/>
      <c r="O29" s="84"/>
      <c r="P29" s="84">
        <v>23.894</v>
      </c>
      <c r="Q29" s="84"/>
      <c r="R29" s="85">
        <v>0</v>
      </c>
      <c r="S29" s="106">
        <v>16.82</v>
      </c>
      <c r="T29" s="106">
        <v>1.37</v>
      </c>
      <c r="U29" s="106">
        <v>1.66</v>
      </c>
      <c r="V29" s="106">
        <v>1.79</v>
      </c>
      <c r="W29" s="106">
        <v>1.2</v>
      </c>
      <c r="X29" s="106"/>
      <c r="Y29" s="107"/>
      <c r="Z29" s="107">
        <v>49.09</v>
      </c>
      <c r="AA29" s="107"/>
      <c r="AB29" s="111">
        <v>0</v>
      </c>
    </row>
    <row r="30" spans="1:28" ht="21" customHeight="1">
      <c r="A30" s="255">
        <v>22</v>
      </c>
      <c r="B30" s="261" t="s">
        <v>45</v>
      </c>
      <c r="C30" s="32" t="s">
        <v>78</v>
      </c>
      <c r="D30" s="267"/>
      <c r="E30" s="267" t="e">
        <f>#REF!+#REF!+#REF!-#REF!</f>
        <v>#REF!</v>
      </c>
      <c r="F30" s="267" t="e">
        <f>#REF!+#REF!+#REF!+#REF!-#REF!</f>
        <v>#REF!</v>
      </c>
      <c r="G30" s="267" t="e">
        <f>#REF!+#REF!+#REF!+#REF!-#REF!</f>
        <v>#REF!</v>
      </c>
      <c r="H30" s="267" t="e">
        <f>#REF!+#REF!+#REF!-#REF!</f>
        <v>#REF!</v>
      </c>
      <c r="I30" s="87">
        <v>34.483</v>
      </c>
      <c r="J30" s="87">
        <v>766.703</v>
      </c>
      <c r="K30" s="87">
        <v>188.039</v>
      </c>
      <c r="L30" s="87">
        <v>989.224</v>
      </c>
      <c r="M30" s="87">
        <v>606.358</v>
      </c>
      <c r="N30" s="87"/>
      <c r="O30" s="87"/>
      <c r="P30" s="87">
        <v>32.651</v>
      </c>
      <c r="Q30" s="87"/>
      <c r="R30" s="88">
        <v>2.155</v>
      </c>
      <c r="S30" s="109">
        <v>19.87</v>
      </c>
      <c r="T30" s="109">
        <v>1.46</v>
      </c>
      <c r="U30" s="109">
        <v>1.45</v>
      </c>
      <c r="V30" s="109">
        <v>2.1</v>
      </c>
      <c r="W30" s="109">
        <v>1.18</v>
      </c>
      <c r="X30" s="109"/>
      <c r="Y30" s="110"/>
      <c r="Z30" s="110">
        <v>58.65</v>
      </c>
      <c r="AA30" s="110"/>
      <c r="AB30" s="108">
        <v>6.2</v>
      </c>
    </row>
    <row r="31" spans="1:28" ht="21" customHeight="1">
      <c r="A31" s="255">
        <v>27</v>
      </c>
      <c r="B31" s="261" t="s">
        <v>46</v>
      </c>
      <c r="C31" s="32" t="s">
        <v>47</v>
      </c>
      <c r="D31" s="267"/>
      <c r="E31" s="267" t="e">
        <f>#REF!+#REF!+#REF!-#REF!</f>
        <v>#REF!</v>
      </c>
      <c r="F31" s="267" t="e">
        <f>#REF!+#REF!+#REF!+#REF!-#REF!</f>
        <v>#REF!</v>
      </c>
      <c r="G31" s="267" t="e">
        <f>#REF!+#REF!+#REF!+#REF!-#REF!</f>
        <v>#REF!</v>
      </c>
      <c r="H31" s="267" t="e">
        <f>#REF!+#REF!+#REF!-#REF!</f>
        <v>#REF!</v>
      </c>
      <c r="I31" s="87">
        <v>23.729</v>
      </c>
      <c r="J31" s="87">
        <v>784.402</v>
      </c>
      <c r="K31" s="87">
        <v>159.539</v>
      </c>
      <c r="L31" s="87">
        <v>967.67</v>
      </c>
      <c r="M31" s="87">
        <v>643.471</v>
      </c>
      <c r="N31" s="87"/>
      <c r="O31" s="87"/>
      <c r="P31" s="87">
        <v>22.478</v>
      </c>
      <c r="Q31" s="87"/>
      <c r="R31" s="88">
        <v>0</v>
      </c>
      <c r="S31" s="109">
        <v>15.96</v>
      </c>
      <c r="T31" s="109">
        <v>1.43</v>
      </c>
      <c r="U31" s="109">
        <v>1.78</v>
      </c>
      <c r="V31" s="109">
        <v>1.85</v>
      </c>
      <c r="W31" s="109">
        <v>1.21</v>
      </c>
      <c r="X31" s="109"/>
      <c r="Y31" s="110"/>
      <c r="Z31" s="110">
        <v>45.27</v>
      </c>
      <c r="AA31" s="110"/>
      <c r="AB31" s="108">
        <v>0</v>
      </c>
    </row>
    <row r="32" spans="1:28" ht="21" customHeight="1">
      <c r="A32" s="255">
        <v>28</v>
      </c>
      <c r="B32" s="261" t="s">
        <v>48</v>
      </c>
      <c r="C32" s="32" t="s">
        <v>49</v>
      </c>
      <c r="D32" s="267"/>
      <c r="E32" s="267" t="e">
        <f>#REF!+#REF!+#REF!-#REF!</f>
        <v>#REF!</v>
      </c>
      <c r="F32" s="267" t="e">
        <f>#REF!+#REF!+#REF!+#REF!-#REF!</f>
        <v>#REF!</v>
      </c>
      <c r="G32" s="267" t="e">
        <f>#REF!+#REF!+#REF!+#REF!-#REF!</f>
        <v>#REF!</v>
      </c>
      <c r="H32" s="267" t="e">
        <f>#REF!+#REF!+#REF!-#REF!</f>
        <v>#REF!</v>
      </c>
      <c r="I32" s="87">
        <v>25.552</v>
      </c>
      <c r="J32" s="87">
        <v>876.004</v>
      </c>
      <c r="K32" s="87">
        <v>230.112</v>
      </c>
      <c r="L32" s="87">
        <v>1131.668</v>
      </c>
      <c r="M32" s="87">
        <v>621.933</v>
      </c>
      <c r="N32" s="87"/>
      <c r="O32" s="87"/>
      <c r="P32" s="87">
        <v>24.394</v>
      </c>
      <c r="Q32" s="87"/>
      <c r="R32" s="88">
        <v>4.723</v>
      </c>
      <c r="S32" s="109">
        <v>16.79</v>
      </c>
      <c r="T32" s="109">
        <v>1.5</v>
      </c>
      <c r="U32" s="109">
        <v>1.81</v>
      </c>
      <c r="V32" s="109">
        <v>1.91</v>
      </c>
      <c r="W32" s="109">
        <v>1.2</v>
      </c>
      <c r="X32" s="109"/>
      <c r="Y32" s="110"/>
      <c r="Z32" s="110">
        <v>45.93</v>
      </c>
      <c r="AA32" s="110"/>
      <c r="AB32" s="108">
        <v>3.3563218390804597</v>
      </c>
    </row>
    <row r="33" spans="1:28" ht="21" customHeight="1">
      <c r="A33" s="255">
        <v>29</v>
      </c>
      <c r="B33" s="261" t="s">
        <v>50</v>
      </c>
      <c r="C33" s="32" t="s">
        <v>51</v>
      </c>
      <c r="D33" s="267"/>
      <c r="E33" s="267" t="e">
        <f>#REF!+#REF!+#REF!-#REF!</f>
        <v>#REF!</v>
      </c>
      <c r="F33" s="267" t="e">
        <f>#REF!+#REF!+#REF!+#REF!-#REF!</f>
        <v>#REF!</v>
      </c>
      <c r="G33" s="267" t="e">
        <f>#REF!+#REF!+#REF!+#REF!-#REF!</f>
        <v>#REF!</v>
      </c>
      <c r="H33" s="267" t="e">
        <f>#REF!+#REF!+#REF!-#REF!</f>
        <v>#REF!</v>
      </c>
      <c r="I33" s="87">
        <v>25.134</v>
      </c>
      <c r="J33" s="87">
        <v>889.626</v>
      </c>
      <c r="K33" s="87">
        <v>183.369</v>
      </c>
      <c r="L33" s="87">
        <v>1098.128</v>
      </c>
      <c r="M33" s="87">
        <v>709.278</v>
      </c>
      <c r="N33" s="87"/>
      <c r="O33" s="87"/>
      <c r="P33" s="87">
        <v>24.278</v>
      </c>
      <c r="Q33" s="87"/>
      <c r="R33" s="88">
        <v>3.422</v>
      </c>
      <c r="S33" s="109">
        <v>16.48</v>
      </c>
      <c r="T33" s="109">
        <v>1.51</v>
      </c>
      <c r="U33" s="109">
        <v>1.88</v>
      </c>
      <c r="V33" s="109">
        <v>1.92</v>
      </c>
      <c r="W33" s="109">
        <v>1.27</v>
      </c>
      <c r="X33" s="109"/>
      <c r="Y33" s="110"/>
      <c r="Z33" s="110">
        <v>44.76</v>
      </c>
      <c r="AA33" s="110"/>
      <c r="AB33" s="108">
        <v>5.1640625</v>
      </c>
    </row>
    <row r="34" spans="1:28" ht="21" customHeight="1">
      <c r="A34" s="259">
        <v>30</v>
      </c>
      <c r="B34" s="260" t="s">
        <v>52</v>
      </c>
      <c r="C34" s="68" t="s">
        <v>53</v>
      </c>
      <c r="D34" s="278"/>
      <c r="E34" s="278" t="e">
        <f>#REF!+#REF!+#REF!-#REF!</f>
        <v>#REF!</v>
      </c>
      <c r="F34" s="278" t="e">
        <f>#REF!+#REF!+#REF!+#REF!-#REF!</f>
        <v>#REF!</v>
      </c>
      <c r="G34" s="278" t="e">
        <f>#REF!+#REF!+#REF!+#REF!-#REF!</f>
        <v>#REF!</v>
      </c>
      <c r="H34" s="278" t="e">
        <f>#REF!+#REF!+#REF!-#REF!</f>
        <v>#REF!</v>
      </c>
      <c r="I34" s="97">
        <v>32.807</v>
      </c>
      <c r="J34" s="97">
        <v>896.844</v>
      </c>
      <c r="K34" s="97">
        <v>183.18</v>
      </c>
      <c r="L34" s="97">
        <v>1112.831</v>
      </c>
      <c r="M34" s="97">
        <v>634.891</v>
      </c>
      <c r="N34" s="97"/>
      <c r="O34" s="97"/>
      <c r="P34" s="97">
        <v>31.765</v>
      </c>
      <c r="Q34" s="97"/>
      <c r="R34" s="98">
        <v>2.143</v>
      </c>
      <c r="S34" s="119">
        <v>16.56</v>
      </c>
      <c r="T34" s="119">
        <v>1.4</v>
      </c>
      <c r="U34" s="119">
        <v>1.84</v>
      </c>
      <c r="V34" s="119">
        <v>1.92</v>
      </c>
      <c r="W34" s="119">
        <v>1.21</v>
      </c>
      <c r="X34" s="119"/>
      <c r="Y34" s="120"/>
      <c r="Z34" s="120">
        <v>45.82</v>
      </c>
      <c r="AA34" s="120"/>
      <c r="AB34" s="121">
        <v>2.138888888888889</v>
      </c>
    </row>
    <row r="35" spans="1:28" ht="21" customHeight="1">
      <c r="A35" s="255">
        <v>31</v>
      </c>
      <c r="B35" s="261" t="s">
        <v>54</v>
      </c>
      <c r="C35" s="32" t="s">
        <v>55</v>
      </c>
      <c r="D35" s="267"/>
      <c r="E35" s="267" t="e">
        <f>#REF!+#REF!+#REF!-#REF!</f>
        <v>#REF!</v>
      </c>
      <c r="F35" s="267" t="e">
        <f>#REF!+#REF!+#REF!+#REF!-#REF!</f>
        <v>#REF!</v>
      </c>
      <c r="G35" s="267" t="e">
        <f>#REF!+#REF!+#REF!+#REF!-#REF!</f>
        <v>#REF!</v>
      </c>
      <c r="H35" s="267" t="e">
        <f>#REF!+#REF!+#REF!-#REF!</f>
        <v>#REF!</v>
      </c>
      <c r="I35" s="87">
        <v>22.142</v>
      </c>
      <c r="J35" s="87">
        <v>862.478</v>
      </c>
      <c r="K35" s="87">
        <v>172.232</v>
      </c>
      <c r="L35" s="87">
        <v>1056.852</v>
      </c>
      <c r="M35" s="87">
        <v>646.2</v>
      </c>
      <c r="N35" s="87"/>
      <c r="O35" s="87"/>
      <c r="P35" s="87">
        <v>21.125</v>
      </c>
      <c r="Q35" s="87"/>
      <c r="R35" s="88">
        <v>1.197</v>
      </c>
      <c r="S35" s="109">
        <v>14.88</v>
      </c>
      <c r="T35" s="109">
        <v>1.46</v>
      </c>
      <c r="U35" s="109">
        <v>1.73</v>
      </c>
      <c r="V35" s="109">
        <v>1.78</v>
      </c>
      <c r="W35" s="109">
        <v>1.2</v>
      </c>
      <c r="X35" s="109"/>
      <c r="Y35" s="110"/>
      <c r="Z35" s="110">
        <v>39.77</v>
      </c>
      <c r="AA35" s="110"/>
      <c r="AB35" s="108">
        <v>2.1</v>
      </c>
    </row>
    <row r="36" spans="1:28" ht="21" customHeight="1">
      <c r="A36" s="255">
        <v>32</v>
      </c>
      <c r="B36" s="261" t="s">
        <v>56</v>
      </c>
      <c r="C36" s="32" t="s">
        <v>1</v>
      </c>
      <c r="D36" s="267"/>
      <c r="E36" s="267" t="e">
        <f>#REF!+#REF!+#REF!-#REF!</f>
        <v>#REF!</v>
      </c>
      <c r="F36" s="267" t="e">
        <f>#REF!+#REF!+#REF!+#REF!-#REF!</f>
        <v>#REF!</v>
      </c>
      <c r="G36" s="267" t="e">
        <f>#REF!+#REF!+#REF!+#REF!-#REF!</f>
        <v>#REF!</v>
      </c>
      <c r="H36" s="267" t="e">
        <f>#REF!+#REF!+#REF!-#REF!</f>
        <v>#REF!</v>
      </c>
      <c r="I36" s="87">
        <v>34.11</v>
      </c>
      <c r="J36" s="87">
        <v>937.423</v>
      </c>
      <c r="K36" s="87">
        <v>184.049</v>
      </c>
      <c r="L36" s="87">
        <v>1155.583</v>
      </c>
      <c r="M36" s="87">
        <v>613.129</v>
      </c>
      <c r="N36" s="87"/>
      <c r="O36" s="87"/>
      <c r="P36" s="87">
        <v>32.515</v>
      </c>
      <c r="Q36" s="87"/>
      <c r="R36" s="88">
        <v>4.049</v>
      </c>
      <c r="S36" s="109">
        <v>16.56</v>
      </c>
      <c r="T36" s="109">
        <v>1.39</v>
      </c>
      <c r="U36" s="109">
        <v>1.99</v>
      </c>
      <c r="V36" s="109">
        <v>1.93</v>
      </c>
      <c r="W36" s="109">
        <v>1.2</v>
      </c>
      <c r="X36" s="109"/>
      <c r="Y36" s="110"/>
      <c r="Z36" s="110">
        <v>46.15</v>
      </c>
      <c r="AA36" s="110"/>
      <c r="AB36" s="108">
        <v>5.757575757575758</v>
      </c>
    </row>
    <row r="37" spans="1:28" ht="21" customHeight="1">
      <c r="A37" s="255">
        <v>36</v>
      </c>
      <c r="B37" s="261" t="s">
        <v>57</v>
      </c>
      <c r="C37" s="32" t="s">
        <v>58</v>
      </c>
      <c r="D37" s="267"/>
      <c r="E37" s="267" t="e">
        <f>#REF!+#REF!+#REF!-#REF!</f>
        <v>#REF!</v>
      </c>
      <c r="F37" s="267" t="e">
        <f>#REF!+#REF!+#REF!+#REF!-#REF!</f>
        <v>#REF!</v>
      </c>
      <c r="G37" s="267" t="e">
        <f>#REF!+#REF!+#REF!+#REF!-#REF!</f>
        <v>#REF!</v>
      </c>
      <c r="H37" s="267" t="e">
        <f>#REF!+#REF!+#REF!-#REF!</f>
        <v>#REF!</v>
      </c>
      <c r="I37" s="87">
        <v>23.441</v>
      </c>
      <c r="J37" s="87">
        <v>906.467</v>
      </c>
      <c r="K37" s="87">
        <v>188.164</v>
      </c>
      <c r="L37" s="87">
        <v>1118.072</v>
      </c>
      <c r="M37" s="87">
        <v>549.076</v>
      </c>
      <c r="N37" s="87"/>
      <c r="O37" s="87"/>
      <c r="P37" s="87">
        <v>21.824</v>
      </c>
      <c r="Q37" s="87"/>
      <c r="R37" s="88">
        <v>0.751</v>
      </c>
      <c r="S37" s="109">
        <v>15.48</v>
      </c>
      <c r="T37" s="109">
        <v>1.51</v>
      </c>
      <c r="U37" s="109">
        <v>1.64</v>
      </c>
      <c r="V37" s="109">
        <v>1.83</v>
      </c>
      <c r="W37" s="109">
        <v>1.19</v>
      </c>
      <c r="X37" s="109"/>
      <c r="Y37" s="110"/>
      <c r="Z37" s="110">
        <v>43.05</v>
      </c>
      <c r="AA37" s="110"/>
      <c r="AB37" s="108">
        <v>3.3846153846153846</v>
      </c>
    </row>
    <row r="38" spans="1:28" ht="21" customHeight="1">
      <c r="A38" s="262">
        <v>44</v>
      </c>
      <c r="B38" s="263" t="s">
        <v>59</v>
      </c>
      <c r="C38" s="63" t="s">
        <v>60</v>
      </c>
      <c r="D38" s="268"/>
      <c r="E38" s="268" t="e">
        <f>#REF!+#REF!+#REF!-#REF!</f>
        <v>#REF!</v>
      </c>
      <c r="F38" s="268" t="e">
        <f>#REF!+#REF!+#REF!+#REF!-#REF!</f>
        <v>#REF!</v>
      </c>
      <c r="G38" s="268" t="e">
        <f>#REF!+#REF!+#REF!+#REF!-#REF!</f>
        <v>#REF!</v>
      </c>
      <c r="H38" s="268" t="e">
        <f>#REF!+#REF!+#REF!-#REF!</f>
        <v>#REF!</v>
      </c>
      <c r="I38" s="100">
        <v>26.738</v>
      </c>
      <c r="J38" s="100">
        <v>927.696</v>
      </c>
      <c r="K38" s="100">
        <v>149.808</v>
      </c>
      <c r="L38" s="100">
        <v>1104.242</v>
      </c>
      <c r="M38" s="100">
        <v>476.492</v>
      </c>
      <c r="N38" s="100"/>
      <c r="O38" s="100"/>
      <c r="P38" s="100">
        <v>25.862</v>
      </c>
      <c r="Q38" s="100"/>
      <c r="R38" s="101">
        <v>0.766</v>
      </c>
      <c r="S38" s="122">
        <v>16.3</v>
      </c>
      <c r="T38" s="122">
        <v>1.48</v>
      </c>
      <c r="U38" s="122">
        <v>1.85</v>
      </c>
      <c r="V38" s="122">
        <v>1.89</v>
      </c>
      <c r="W38" s="122">
        <v>1.17</v>
      </c>
      <c r="X38" s="122"/>
      <c r="Y38" s="125"/>
      <c r="Z38" s="125">
        <v>42.92</v>
      </c>
      <c r="AA38" s="125"/>
      <c r="AB38" s="123">
        <v>3.3214285714285716</v>
      </c>
    </row>
    <row r="39" spans="1:28" ht="21" customHeight="1">
      <c r="A39" s="255">
        <v>45</v>
      </c>
      <c r="B39" s="261" t="s">
        <v>108</v>
      </c>
      <c r="C39" s="32" t="s">
        <v>60</v>
      </c>
      <c r="D39" s="267"/>
      <c r="E39" s="267" t="e">
        <f>#REF!+#REF!+#REF!-#REF!</f>
        <v>#REF!</v>
      </c>
      <c r="F39" s="267" t="e">
        <f>#REF!+#REF!+#REF!+#REF!-#REF!</f>
        <v>#REF!</v>
      </c>
      <c r="G39" s="267" t="e">
        <f>#REF!+#REF!+#REF!+#REF!-#REF!</f>
        <v>#REF!</v>
      </c>
      <c r="H39" s="267" t="e">
        <f>#REF!+#REF!+#REF!-#REF!</f>
        <v>#REF!</v>
      </c>
      <c r="I39" s="87">
        <v>28.984</v>
      </c>
      <c r="J39" s="87">
        <v>871.199</v>
      </c>
      <c r="K39" s="87">
        <v>164.886</v>
      </c>
      <c r="L39" s="87">
        <v>1065.069</v>
      </c>
      <c r="M39" s="87">
        <v>369.881</v>
      </c>
      <c r="N39" s="87"/>
      <c r="O39" s="87"/>
      <c r="P39" s="87">
        <v>27.978</v>
      </c>
      <c r="Q39" s="87"/>
      <c r="R39" s="88">
        <v>0.64</v>
      </c>
      <c r="S39" s="109">
        <v>16.16</v>
      </c>
      <c r="T39" s="109">
        <v>1.57</v>
      </c>
      <c r="U39" s="109">
        <v>1.9</v>
      </c>
      <c r="V39" s="109">
        <v>2.02</v>
      </c>
      <c r="W39" s="109">
        <v>1.18</v>
      </c>
      <c r="X39" s="109"/>
      <c r="Y39" s="110"/>
      <c r="Z39" s="110">
        <v>44.33</v>
      </c>
      <c r="AA39" s="110"/>
      <c r="AB39" s="108">
        <v>6.714285714285714</v>
      </c>
    </row>
    <row r="40" spans="1:28" ht="21" customHeight="1">
      <c r="A40" s="264">
        <v>46</v>
      </c>
      <c r="B40" s="265" t="s">
        <v>116</v>
      </c>
      <c r="C40" s="77" t="s">
        <v>117</v>
      </c>
      <c r="D40" s="273"/>
      <c r="E40" s="273" t="e">
        <f>#REF!+#REF!+#REF!-#REF!</f>
        <v>#REF!</v>
      </c>
      <c r="F40" s="273" t="e">
        <f>#REF!+#REF!+#REF!+#REF!-#REF!</f>
        <v>#REF!</v>
      </c>
      <c r="G40" s="273" t="e">
        <f>#REF!+#REF!+#REF!+#REF!-#REF!</f>
        <v>#REF!</v>
      </c>
      <c r="H40" s="273" t="e">
        <f>#REF!+#REF!+#REF!-#REF!</f>
        <v>#REF!</v>
      </c>
      <c r="I40" s="90">
        <v>26.754</v>
      </c>
      <c r="J40" s="90">
        <v>818.233</v>
      </c>
      <c r="K40" s="90">
        <v>156.552</v>
      </c>
      <c r="L40" s="90">
        <v>1001.539</v>
      </c>
      <c r="M40" s="90">
        <v>563.948</v>
      </c>
      <c r="N40" s="90"/>
      <c r="O40" s="90"/>
      <c r="P40" s="90">
        <v>25.165</v>
      </c>
      <c r="Q40" s="90"/>
      <c r="R40" s="91">
        <v>0.629</v>
      </c>
      <c r="S40" s="112">
        <v>15.97</v>
      </c>
      <c r="T40" s="112">
        <v>1.4</v>
      </c>
      <c r="U40" s="112">
        <v>1.98</v>
      </c>
      <c r="V40" s="112">
        <v>1.88</v>
      </c>
      <c r="W40" s="112">
        <v>1.17</v>
      </c>
      <c r="X40" s="112"/>
      <c r="Y40" s="128"/>
      <c r="Z40" s="128">
        <v>44.96</v>
      </c>
      <c r="AA40" s="128"/>
      <c r="AB40" s="114">
        <v>4.342105263157895</v>
      </c>
    </row>
    <row r="41" spans="1:28" ht="21" customHeight="1">
      <c r="A41" s="247"/>
      <c r="B41" s="261" t="s">
        <v>61</v>
      </c>
      <c r="C41" s="32" t="s">
        <v>62</v>
      </c>
      <c r="D41" s="267"/>
      <c r="E41" s="267" t="e">
        <f>#REF!+#REF!+#REF!-#REF!</f>
        <v>#REF!</v>
      </c>
      <c r="F41" s="267" t="e">
        <f>#REF!+#REF!+#REF!+#REF!-#REF!</f>
        <v>#REF!</v>
      </c>
      <c r="G41" s="267" t="e">
        <f>#REF!+#REF!+#REF!+#REF!-#REF!</f>
        <v>#REF!</v>
      </c>
      <c r="H41" s="267" t="e">
        <f>#REF!+#REF!+#REF!-#REF!</f>
        <v>#REF!</v>
      </c>
      <c r="I41" s="87">
        <v>27.172</v>
      </c>
      <c r="J41" s="87">
        <v>903.271</v>
      </c>
      <c r="K41" s="87">
        <v>185.991</v>
      </c>
      <c r="L41" s="87">
        <v>1116.435</v>
      </c>
      <c r="M41" s="87">
        <v>559.834</v>
      </c>
      <c r="N41" s="87"/>
      <c r="O41" s="87"/>
      <c r="P41" s="87">
        <v>25.966</v>
      </c>
      <c r="Q41" s="87"/>
      <c r="R41" s="88">
        <v>1.668</v>
      </c>
      <c r="S41" s="109">
        <v>16.68</v>
      </c>
      <c r="T41" s="109">
        <v>1.46</v>
      </c>
      <c r="U41" s="109">
        <v>1.81</v>
      </c>
      <c r="V41" s="109">
        <v>1.89</v>
      </c>
      <c r="W41" s="108">
        <v>1.19</v>
      </c>
      <c r="X41" s="126"/>
      <c r="Y41" s="110"/>
      <c r="Z41" s="110">
        <v>46.21</v>
      </c>
      <c r="AA41" s="110"/>
      <c r="AB41" s="108">
        <v>5.040305010893246</v>
      </c>
    </row>
    <row r="42" spans="1:28" ht="21" customHeight="1">
      <c r="A42" s="247"/>
      <c r="B42" s="261" t="s">
        <v>63</v>
      </c>
      <c r="C42" s="32" t="s">
        <v>64</v>
      </c>
      <c r="D42" s="267"/>
      <c r="E42" s="267" t="e">
        <f>#REF!+#REF!+#REF!-#REF!</f>
        <v>#REF!</v>
      </c>
      <c r="F42" s="267" t="e">
        <f>#REF!+#REF!+#REF!+#REF!-#REF!</f>
        <v>#REF!</v>
      </c>
      <c r="G42" s="267" t="e">
        <f>#REF!+#REF!+#REF!+#REF!-#REF!</f>
        <v>#REF!</v>
      </c>
      <c r="H42" s="267" t="e">
        <f>#REF!+#REF!+#REF!-#REF!</f>
        <v>#REF!</v>
      </c>
      <c r="I42" s="87">
        <v>25.368</v>
      </c>
      <c r="J42" s="87">
        <v>949</v>
      </c>
      <c r="K42" s="87">
        <v>196.629</v>
      </c>
      <c r="L42" s="87">
        <v>1170.998</v>
      </c>
      <c r="M42" s="102">
        <v>604.907</v>
      </c>
      <c r="N42" s="103"/>
      <c r="O42" s="87"/>
      <c r="P42" s="87">
        <v>24.317</v>
      </c>
      <c r="Q42" s="87"/>
      <c r="R42" s="88">
        <v>2.105</v>
      </c>
      <c r="S42" s="109">
        <v>16.41</v>
      </c>
      <c r="T42" s="109">
        <v>1.51</v>
      </c>
      <c r="U42" s="109">
        <v>1.78</v>
      </c>
      <c r="V42" s="109">
        <v>1.88</v>
      </c>
      <c r="W42" s="108">
        <v>1.2</v>
      </c>
      <c r="X42" s="126"/>
      <c r="Y42" s="110"/>
      <c r="Z42" s="110">
        <v>45.31</v>
      </c>
      <c r="AA42" s="110"/>
      <c r="AB42" s="108">
        <v>5.794597636465954</v>
      </c>
    </row>
    <row r="43" spans="1:28" ht="21" customHeight="1">
      <c r="A43" s="247"/>
      <c r="B43" s="267"/>
      <c r="C43" s="21"/>
      <c r="D43" s="267"/>
      <c r="E43" s="267" t="e">
        <f>#REF!+#REF!+#REF!-#REF!</f>
        <v>#REF!</v>
      </c>
      <c r="F43" s="267" t="e">
        <f>#REF!+#REF!+#REF!+#REF!-#REF!</f>
        <v>#REF!</v>
      </c>
      <c r="G43" s="267" t="e">
        <f>#REF!+#REF!+#REF!+#REF!-#REF!</f>
        <v>#REF!</v>
      </c>
      <c r="H43" s="267" t="e">
        <f>#REF!+#REF!+#REF!-#REF!</f>
        <v>#REF!</v>
      </c>
      <c r="I43" s="93"/>
      <c r="J43" s="93"/>
      <c r="K43" s="93"/>
      <c r="L43" s="93"/>
      <c r="M43" s="82"/>
      <c r="N43" s="104"/>
      <c r="O43" s="105"/>
      <c r="P43" s="130"/>
      <c r="Q43" s="104"/>
      <c r="R43" s="95"/>
      <c r="S43" s="93"/>
      <c r="T43" s="93"/>
      <c r="U43" s="93"/>
      <c r="V43" s="93"/>
      <c r="W43" s="82"/>
      <c r="X43" s="104"/>
      <c r="Y43" s="129"/>
      <c r="Z43" s="130"/>
      <c r="AA43" s="104"/>
      <c r="AB43" s="108"/>
    </row>
    <row r="44" spans="1:28" ht="21" customHeight="1">
      <c r="A44" s="255">
        <v>301</v>
      </c>
      <c r="B44" s="261" t="s">
        <v>65</v>
      </c>
      <c r="C44" s="32" t="s">
        <v>66</v>
      </c>
      <c r="D44" s="267"/>
      <c r="E44" s="267" t="e">
        <f>#REF!+#REF!+#REF!-#REF!</f>
        <v>#REF!</v>
      </c>
      <c r="F44" s="267" t="e">
        <f>#REF!+#REF!+#REF!+#REF!-#REF!</f>
        <v>#REF!</v>
      </c>
      <c r="G44" s="267" t="e">
        <f>#REF!+#REF!+#REF!+#REF!-#REF!</f>
        <v>#REF!</v>
      </c>
      <c r="H44" s="267" t="e">
        <f>#REF!+#REF!+#REF!-#REF!</f>
        <v>#REF!</v>
      </c>
      <c r="I44" s="87">
        <v>11.423</v>
      </c>
      <c r="J44" s="87">
        <v>527.729</v>
      </c>
      <c r="K44" s="87">
        <v>192.077</v>
      </c>
      <c r="L44" s="87">
        <v>731.23</v>
      </c>
      <c r="M44" s="102">
        <v>295.394</v>
      </c>
      <c r="N44" s="103"/>
      <c r="O44" s="87"/>
      <c r="P44" s="88">
        <v>10.732</v>
      </c>
      <c r="Q44" s="103"/>
      <c r="R44" s="88">
        <v>0.322</v>
      </c>
      <c r="S44" s="109">
        <v>13.25</v>
      </c>
      <c r="T44" s="109">
        <v>1.37</v>
      </c>
      <c r="U44" s="109">
        <v>1.53</v>
      </c>
      <c r="V44" s="109">
        <v>1.6</v>
      </c>
      <c r="W44" s="108">
        <v>1.17</v>
      </c>
      <c r="X44" s="126"/>
      <c r="Y44" s="110"/>
      <c r="Z44" s="110">
        <v>32.14</v>
      </c>
      <c r="AA44" s="110"/>
      <c r="AB44" s="108">
        <v>16</v>
      </c>
    </row>
    <row r="45" spans="1:28" ht="21" customHeight="1">
      <c r="A45" s="255">
        <v>302</v>
      </c>
      <c r="B45" s="261" t="s">
        <v>67</v>
      </c>
      <c r="C45" s="32" t="s">
        <v>0</v>
      </c>
      <c r="D45" s="267"/>
      <c r="E45" s="267" t="e">
        <f>#REF!+#REF!+#REF!-#REF!</f>
        <v>#REF!</v>
      </c>
      <c r="F45" s="267" t="e">
        <f>#REF!+#REF!+#REF!+#REF!-#REF!</f>
        <v>#REF!</v>
      </c>
      <c r="G45" s="267" t="e">
        <f>#REF!+#REF!+#REF!+#REF!-#REF!</f>
        <v>#REF!</v>
      </c>
      <c r="H45" s="267" t="e">
        <f>#REF!+#REF!+#REF!-#REF!</f>
        <v>#REF!</v>
      </c>
      <c r="I45" s="87">
        <v>10.254</v>
      </c>
      <c r="J45" s="87">
        <v>626.904</v>
      </c>
      <c r="K45" s="87">
        <v>65.347</v>
      </c>
      <c r="L45" s="87">
        <v>702.504</v>
      </c>
      <c r="M45" s="102">
        <v>350.22</v>
      </c>
      <c r="N45" s="103"/>
      <c r="O45" s="87"/>
      <c r="P45" s="88">
        <v>9.103</v>
      </c>
      <c r="Q45" s="103"/>
      <c r="R45" s="88">
        <v>1.151</v>
      </c>
      <c r="S45" s="109">
        <v>9.05</v>
      </c>
      <c r="T45" s="109">
        <v>1.35</v>
      </c>
      <c r="U45" s="109">
        <v>1.47</v>
      </c>
      <c r="V45" s="109">
        <v>1.47</v>
      </c>
      <c r="W45" s="108">
        <v>1.17</v>
      </c>
      <c r="X45" s="126"/>
      <c r="Y45" s="110"/>
      <c r="Z45" s="110">
        <v>21.49</v>
      </c>
      <c r="AA45" s="110"/>
      <c r="AB45" s="108">
        <v>9.529411764705882</v>
      </c>
    </row>
    <row r="46" spans="1:28" ht="21" customHeight="1">
      <c r="A46" s="255">
        <v>303</v>
      </c>
      <c r="B46" s="261" t="s">
        <v>68</v>
      </c>
      <c r="C46" s="32" t="s">
        <v>69</v>
      </c>
      <c r="D46" s="267"/>
      <c r="E46" s="267" t="e">
        <f>#REF!+#REF!+#REF!-#REF!</f>
        <v>#REF!</v>
      </c>
      <c r="F46" s="267" t="e">
        <f>#REF!+#REF!+#REF!+#REF!-#REF!</f>
        <v>#REF!</v>
      </c>
      <c r="G46" s="267" t="e">
        <f>#REF!+#REF!+#REF!+#REF!-#REF!</f>
        <v>#REF!</v>
      </c>
      <c r="H46" s="267" t="e">
        <f>#REF!+#REF!+#REF!-#REF!</f>
        <v>#REF!</v>
      </c>
      <c r="I46" s="87">
        <v>14.539</v>
      </c>
      <c r="J46" s="87">
        <v>796.644</v>
      </c>
      <c r="K46" s="87">
        <v>169.027</v>
      </c>
      <c r="L46" s="87">
        <v>980.21</v>
      </c>
      <c r="M46" s="102">
        <v>498.25</v>
      </c>
      <c r="N46" s="103"/>
      <c r="O46" s="87"/>
      <c r="P46" s="88">
        <v>13.638</v>
      </c>
      <c r="Q46" s="103"/>
      <c r="R46" s="88">
        <v>0.751</v>
      </c>
      <c r="S46" s="109">
        <v>11.19</v>
      </c>
      <c r="T46" s="109">
        <v>1.42</v>
      </c>
      <c r="U46" s="109">
        <v>1.74</v>
      </c>
      <c r="V46" s="109">
        <v>1.62</v>
      </c>
      <c r="W46" s="108">
        <v>1.19</v>
      </c>
      <c r="X46" s="126"/>
      <c r="Y46" s="110"/>
      <c r="Z46" s="110">
        <v>28.54</v>
      </c>
      <c r="AA46" s="110"/>
      <c r="AB46" s="108">
        <v>5.123076923076923</v>
      </c>
    </row>
    <row r="47" spans="1:28" ht="21" customHeight="1">
      <c r="A47" s="247"/>
      <c r="B47" s="261" t="s">
        <v>70</v>
      </c>
      <c r="C47" s="32" t="s">
        <v>71</v>
      </c>
      <c r="D47" s="267"/>
      <c r="E47" s="267" t="e">
        <f>#REF!+#REF!+#REF!-#REF!</f>
        <v>#REF!</v>
      </c>
      <c r="F47" s="267" t="e">
        <f>#REF!+#REF!+#REF!+#REF!-#REF!</f>
        <v>#REF!</v>
      </c>
      <c r="G47" s="267" t="e">
        <f>#REF!+#REF!+#REF!+#REF!-#REF!</f>
        <v>#REF!</v>
      </c>
      <c r="H47" s="267" t="e">
        <f>#REF!+#REF!+#REF!-#REF!</f>
        <v>#REF!</v>
      </c>
      <c r="I47" s="87">
        <v>13.673</v>
      </c>
      <c r="J47" s="87">
        <v>748.271</v>
      </c>
      <c r="K47" s="87">
        <v>157.603</v>
      </c>
      <c r="L47" s="87">
        <v>919.547</v>
      </c>
      <c r="M47" s="102">
        <v>459.127</v>
      </c>
      <c r="N47" s="103"/>
      <c r="O47" s="87"/>
      <c r="P47" s="88">
        <v>12.76</v>
      </c>
      <c r="Q47" s="103"/>
      <c r="R47" s="88">
        <v>0.762</v>
      </c>
      <c r="S47" s="109">
        <v>11.15</v>
      </c>
      <c r="T47" s="109">
        <v>1.41</v>
      </c>
      <c r="U47" s="109">
        <v>1.7</v>
      </c>
      <c r="V47" s="109">
        <v>1.61</v>
      </c>
      <c r="W47" s="108">
        <v>1.19</v>
      </c>
      <c r="X47" s="126"/>
      <c r="Y47" s="110"/>
      <c r="Z47" s="110">
        <v>28.17</v>
      </c>
      <c r="AA47" s="110"/>
      <c r="AB47" s="108">
        <v>6.444444444444445</v>
      </c>
    </row>
    <row r="48" spans="1:28" ht="21" customHeight="1">
      <c r="A48" s="247"/>
      <c r="B48" s="267"/>
      <c r="C48" s="21"/>
      <c r="D48" s="267"/>
      <c r="E48" s="267" t="e">
        <f>#REF!+#REF!+#REF!-#REF!</f>
        <v>#REF!</v>
      </c>
      <c r="F48" s="267" t="e">
        <f>#REF!+#REF!+#REF!+#REF!-#REF!</f>
        <v>#REF!</v>
      </c>
      <c r="G48" s="267" t="e">
        <f>#REF!+#REF!+#REF!+#REF!-#REF!</f>
        <v>#REF!</v>
      </c>
      <c r="H48" s="267" t="e">
        <f>#REF!+#REF!+#REF!-#REF!</f>
        <v>#REF!</v>
      </c>
      <c r="I48" s="93"/>
      <c r="J48" s="93"/>
      <c r="K48" s="93"/>
      <c r="L48" s="93"/>
      <c r="M48" s="82"/>
      <c r="N48" s="104"/>
      <c r="O48" s="105"/>
      <c r="P48" s="130"/>
      <c r="Q48" s="104"/>
      <c r="R48" s="95"/>
      <c r="S48" s="93"/>
      <c r="T48" s="93"/>
      <c r="U48" s="93"/>
      <c r="V48" s="93"/>
      <c r="W48" s="82"/>
      <c r="X48" s="104"/>
      <c r="Y48" s="129"/>
      <c r="Z48" s="130"/>
      <c r="AA48" s="104"/>
      <c r="AB48" s="108"/>
    </row>
    <row r="49" spans="1:28" ht="21" customHeight="1">
      <c r="A49" s="276"/>
      <c r="B49" s="265" t="s">
        <v>72</v>
      </c>
      <c r="C49" s="77" t="s">
        <v>73</v>
      </c>
      <c r="D49" s="273"/>
      <c r="E49" s="273" t="e">
        <f>#REF!+#REF!+#REF!-#REF!</f>
        <v>#REF!</v>
      </c>
      <c r="F49" s="273" t="e">
        <f>#REF!+#REF!+#REF!+#REF!-#REF!</f>
        <v>#REF!</v>
      </c>
      <c r="G49" s="273" t="e">
        <f>#REF!+#REF!+#REF!+#REF!-#REF!</f>
        <v>#REF!</v>
      </c>
      <c r="H49" s="273" t="e">
        <f>#REF!+#REF!+#REF!-#REF!</f>
        <v>#REF!</v>
      </c>
      <c r="I49" s="90">
        <v>24.416</v>
      </c>
      <c r="J49" s="90">
        <v>932.662</v>
      </c>
      <c r="K49" s="90">
        <v>193.452</v>
      </c>
      <c r="L49" s="90">
        <v>1150.53</v>
      </c>
      <c r="M49" s="90">
        <v>593.041</v>
      </c>
      <c r="N49" s="90"/>
      <c r="O49" s="90"/>
      <c r="P49" s="91">
        <v>23.376</v>
      </c>
      <c r="Q49" s="176"/>
      <c r="R49" s="91">
        <v>1.996</v>
      </c>
      <c r="S49" s="112">
        <v>16.17</v>
      </c>
      <c r="T49" s="112">
        <v>1.51</v>
      </c>
      <c r="U49" s="112">
        <v>1.77</v>
      </c>
      <c r="V49" s="112">
        <v>1.86</v>
      </c>
      <c r="W49" s="112">
        <v>1.2</v>
      </c>
      <c r="X49" s="112"/>
      <c r="Y49" s="128"/>
      <c r="Z49" s="128">
        <v>44.55</v>
      </c>
      <c r="AA49" s="128"/>
      <c r="AB49" s="114">
        <v>5.814794620138132</v>
      </c>
    </row>
    <row r="50" spans="1:28" ht="21" customHeight="1">
      <c r="A50" s="267"/>
      <c r="B50" s="261"/>
      <c r="C50" s="31"/>
      <c r="D50" s="267"/>
      <c r="E50" s="267"/>
      <c r="F50" s="267"/>
      <c r="G50" s="267"/>
      <c r="H50" s="267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1:2" ht="15.75" customHeight="1">
      <c r="A51" s="267"/>
      <c r="B51" s="267"/>
    </row>
    <row r="52" spans="1:2" ht="15.75" customHeight="1">
      <c r="A52" s="267"/>
      <c r="B52" s="267"/>
    </row>
    <row r="54" spans="4:8" ht="15.75" customHeight="1">
      <c r="D54" s="242" t="e">
        <f>D41-#REF!</f>
        <v>#REF!</v>
      </c>
      <c r="E54" s="242" t="e">
        <f>E41-#REF!</f>
        <v>#REF!</v>
      </c>
      <c r="F54" s="242" t="e">
        <f>F41-#REF!</f>
        <v>#REF!</v>
      </c>
      <c r="G54" s="242" t="e">
        <f>G41-#REF!</f>
        <v>#REF!</v>
      </c>
      <c r="H54" s="242" t="e">
        <f>H41-#REF!</f>
        <v>#REF!</v>
      </c>
    </row>
    <row r="55" spans="4:8" ht="15.75" customHeight="1">
      <c r="D55" s="242" t="e">
        <f>D42-#REF!</f>
        <v>#REF!</v>
      </c>
      <c r="E55" s="242" t="e">
        <f>E42-#REF!</f>
        <v>#REF!</v>
      </c>
      <c r="F55" s="242" t="e">
        <f>F42-#REF!</f>
        <v>#REF!</v>
      </c>
      <c r="G55" s="242" t="e">
        <f>G42-#REF!</f>
        <v>#REF!</v>
      </c>
      <c r="H55" s="242" t="e">
        <f>H42-#REF!</f>
        <v>#REF!</v>
      </c>
    </row>
    <row r="56" spans="4:8" ht="15.75" customHeight="1">
      <c r="D56" s="242" t="e">
        <f>D47-#REF!</f>
        <v>#REF!</v>
      </c>
      <c r="E56" s="242" t="e">
        <f>E47-#REF!</f>
        <v>#REF!</v>
      </c>
      <c r="F56" s="242" t="e">
        <f>F47-#REF!</f>
        <v>#REF!</v>
      </c>
      <c r="G56" s="242" t="e">
        <f>G47-#REF!</f>
        <v>#REF!</v>
      </c>
      <c r="H56" s="242" t="e">
        <f>H47-#REF!</f>
        <v>#REF!</v>
      </c>
    </row>
    <row r="57" spans="4:8" ht="15.75" customHeight="1">
      <c r="D57" s="242" t="e">
        <f>D49-#REF!</f>
        <v>#REF!</v>
      </c>
      <c r="E57" s="242" t="e">
        <f>E49-#REF!</f>
        <v>#REF!</v>
      </c>
      <c r="F57" s="242" t="e">
        <f>F49-#REF!</f>
        <v>#REF!</v>
      </c>
      <c r="G57" s="242" t="e">
        <f>G49-#REF!</f>
        <v>#REF!</v>
      </c>
      <c r="H57" s="242" t="e">
        <f>H49-#REF!</f>
        <v>#REF!</v>
      </c>
    </row>
  </sheetData>
  <sheetProtection/>
  <mergeCells count="2">
    <mergeCell ref="I5:L5"/>
    <mergeCell ref="S5:V5"/>
  </mergeCells>
  <conditionalFormatting sqref="C54:AB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8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showGridLines="0" view="pageBreakPreview" zoomScale="60" zoomScaleNormal="87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M30" sqref="M30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7" width="12.00390625" style="242" customWidth="1"/>
    <col min="8" max="9" width="12.00390625" style="242" hidden="1" customWidth="1"/>
    <col min="10" max="10" width="12.00390625" style="242" customWidth="1"/>
    <col min="11" max="11" width="12.00390625" style="242" hidden="1" customWidth="1"/>
    <col min="12" max="12" width="12.00390625" style="242" customWidth="1"/>
    <col min="13" max="17" width="11.75390625" style="242" customWidth="1"/>
    <col min="18" max="19" width="11.75390625" style="242" hidden="1" customWidth="1"/>
    <col min="20" max="20" width="11.75390625" style="242" customWidth="1"/>
    <col min="21" max="21" width="11.75390625" style="242" hidden="1" customWidth="1"/>
    <col min="22" max="22" width="11.75390625" style="242" customWidth="1"/>
    <col min="23" max="16384" width="10.75390625" style="242" customWidth="1"/>
  </cols>
  <sheetData>
    <row r="1" spans="2:22" ht="21" customHeight="1">
      <c r="B1" s="243"/>
      <c r="C1" s="2" t="s">
        <v>126</v>
      </c>
      <c r="D1" s="2"/>
      <c r="E1" s="2"/>
      <c r="F1" s="2"/>
      <c r="G1" s="2"/>
      <c r="H1" s="2"/>
      <c r="I1" s="2"/>
      <c r="J1" s="2"/>
      <c r="K1" s="2"/>
      <c r="L1" s="2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5"/>
      <c r="Q2" s="5"/>
      <c r="R2" s="5"/>
      <c r="S2" s="5"/>
      <c r="T2" s="5"/>
      <c r="U2" s="5"/>
      <c r="V2" s="5"/>
    </row>
    <row r="3" spans="1:22" ht="21" customHeight="1">
      <c r="A3" s="245"/>
      <c r="B3" s="269"/>
      <c r="C3" s="16"/>
      <c r="D3" s="12"/>
      <c r="E3" s="12"/>
      <c r="F3" s="12"/>
      <c r="G3" s="12"/>
      <c r="H3" s="12"/>
      <c r="I3" s="12"/>
      <c r="J3" s="12"/>
      <c r="K3" s="12"/>
      <c r="L3" s="15"/>
      <c r="M3" s="16"/>
      <c r="N3" s="12"/>
      <c r="O3" s="12"/>
      <c r="P3" s="12"/>
      <c r="Q3" s="12"/>
      <c r="R3" s="12"/>
      <c r="S3" s="12"/>
      <c r="T3" s="12"/>
      <c r="U3" s="12"/>
      <c r="V3" s="15"/>
    </row>
    <row r="4" spans="1:22" ht="21" customHeight="1">
      <c r="A4" s="247"/>
      <c r="B4" s="251"/>
      <c r="C4" s="28" t="s">
        <v>114</v>
      </c>
      <c r="D4" s="12"/>
      <c r="E4" s="12"/>
      <c r="F4" s="12"/>
      <c r="G4" s="12"/>
      <c r="H4" s="12"/>
      <c r="I4" s="12"/>
      <c r="J4" s="12"/>
      <c r="K4" s="12"/>
      <c r="L4" s="15"/>
      <c r="M4" s="28" t="s">
        <v>115</v>
      </c>
      <c r="N4" s="12"/>
      <c r="O4" s="12"/>
      <c r="P4" s="12"/>
      <c r="Q4" s="12"/>
      <c r="R4" s="12"/>
      <c r="S4" s="12"/>
      <c r="T4" s="12"/>
      <c r="U4" s="12"/>
      <c r="V4" s="15"/>
    </row>
    <row r="5" spans="1:22" ht="21" customHeight="1">
      <c r="A5" s="248" t="s">
        <v>2</v>
      </c>
      <c r="B5" s="251"/>
      <c r="C5" s="282" t="s">
        <v>111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185" t="s">
        <v>89</v>
      </c>
      <c r="L5" s="38" t="s">
        <v>82</v>
      </c>
      <c r="M5" s="282" t="s">
        <v>111</v>
      </c>
      <c r="N5" s="285"/>
      <c r="O5" s="285"/>
      <c r="P5" s="286"/>
      <c r="Q5" s="34" t="s">
        <v>80</v>
      </c>
      <c r="R5" s="35" t="s">
        <v>81</v>
      </c>
      <c r="S5" s="12"/>
      <c r="T5" s="39" t="s">
        <v>106</v>
      </c>
      <c r="U5" s="183" t="s">
        <v>89</v>
      </c>
      <c r="V5" s="40" t="s">
        <v>82</v>
      </c>
    </row>
    <row r="6" spans="1:22" ht="21" customHeight="1">
      <c r="A6" s="248" t="s">
        <v>3</v>
      </c>
      <c r="B6" s="249" t="s">
        <v>4</v>
      </c>
      <c r="C6" s="48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186"/>
      <c r="L6" s="55"/>
      <c r="M6" s="48" t="s">
        <v>83</v>
      </c>
      <c r="N6" s="48" t="s">
        <v>84</v>
      </c>
      <c r="O6" s="48" t="s">
        <v>85</v>
      </c>
      <c r="P6" s="48" t="s">
        <v>86</v>
      </c>
      <c r="Q6" s="49"/>
      <c r="R6" s="36" t="s">
        <v>87</v>
      </c>
      <c r="S6" s="36" t="s">
        <v>88</v>
      </c>
      <c r="T6" s="50" t="s">
        <v>109</v>
      </c>
      <c r="U6" s="50"/>
      <c r="V6" s="56"/>
    </row>
    <row r="7" spans="1:22" ht="21" customHeight="1">
      <c r="A7" s="252">
        <v>1</v>
      </c>
      <c r="B7" s="270" t="s">
        <v>5</v>
      </c>
      <c r="C7" s="131">
        <v>33017</v>
      </c>
      <c r="D7" s="132">
        <v>8618</v>
      </c>
      <c r="E7" s="132">
        <v>6872</v>
      </c>
      <c r="F7" s="132">
        <v>12701</v>
      </c>
      <c r="G7" s="132">
        <v>9317</v>
      </c>
      <c r="H7" s="132"/>
      <c r="I7" s="133"/>
      <c r="J7" s="132">
        <v>670</v>
      </c>
      <c r="K7" s="133"/>
      <c r="L7" s="134">
        <v>10841.991460087771</v>
      </c>
      <c r="M7" s="132">
        <v>139309</v>
      </c>
      <c r="N7" s="132">
        <v>132990</v>
      </c>
      <c r="O7" s="132">
        <v>26786</v>
      </c>
      <c r="P7" s="132">
        <v>299084</v>
      </c>
      <c r="Q7" s="132">
        <v>70567</v>
      </c>
      <c r="R7" s="132"/>
      <c r="S7" s="132"/>
      <c r="T7" s="132">
        <v>7571</v>
      </c>
      <c r="U7" s="132"/>
      <c r="V7" s="134">
        <v>1796.98</v>
      </c>
    </row>
    <row r="8" spans="1:22" ht="21" customHeight="1">
      <c r="A8" s="255">
        <v>2</v>
      </c>
      <c r="B8" s="271" t="s">
        <v>6</v>
      </c>
      <c r="C8" s="135">
        <v>37744</v>
      </c>
      <c r="D8" s="136">
        <v>8191</v>
      </c>
      <c r="E8" s="136">
        <v>7233</v>
      </c>
      <c r="F8" s="136">
        <v>13428</v>
      </c>
      <c r="G8" s="136">
        <v>9726</v>
      </c>
      <c r="H8" s="136"/>
      <c r="I8" s="137"/>
      <c r="J8" s="136">
        <v>663</v>
      </c>
      <c r="K8" s="137"/>
      <c r="L8" s="138">
        <v>10528.073068218559</v>
      </c>
      <c r="M8" s="136">
        <v>147758</v>
      </c>
      <c r="N8" s="136">
        <v>115750</v>
      </c>
      <c r="O8" s="136">
        <v>24732</v>
      </c>
      <c r="P8" s="136">
        <v>288241</v>
      </c>
      <c r="Q8" s="136">
        <v>79503</v>
      </c>
      <c r="R8" s="136"/>
      <c r="S8" s="136"/>
      <c r="T8" s="136">
        <v>6711</v>
      </c>
      <c r="U8" s="136"/>
      <c r="V8" s="138">
        <v>1859.81</v>
      </c>
    </row>
    <row r="9" spans="1:22" ht="21" customHeight="1">
      <c r="A9" s="255">
        <v>3</v>
      </c>
      <c r="B9" s="271" t="s">
        <v>8</v>
      </c>
      <c r="C9" s="135">
        <v>35507</v>
      </c>
      <c r="D9" s="136">
        <v>7530</v>
      </c>
      <c r="E9" s="136">
        <v>6566</v>
      </c>
      <c r="F9" s="136">
        <v>11713</v>
      </c>
      <c r="G9" s="136">
        <v>9535</v>
      </c>
      <c r="H9" s="136"/>
      <c r="I9" s="137"/>
      <c r="J9" s="136">
        <v>673</v>
      </c>
      <c r="K9" s="137"/>
      <c r="L9" s="138">
        <v>11363.778942769768</v>
      </c>
      <c r="M9" s="136">
        <v>121330</v>
      </c>
      <c r="N9" s="136">
        <v>113281</v>
      </c>
      <c r="O9" s="136">
        <v>23439</v>
      </c>
      <c r="P9" s="136">
        <v>258050</v>
      </c>
      <c r="Q9" s="136">
        <v>74566</v>
      </c>
      <c r="R9" s="136"/>
      <c r="S9" s="136"/>
      <c r="T9" s="136">
        <v>5956</v>
      </c>
      <c r="U9" s="136"/>
      <c r="V9" s="138">
        <v>1691.65</v>
      </c>
    </row>
    <row r="10" spans="1:22" ht="21" customHeight="1">
      <c r="A10" s="255">
        <v>4</v>
      </c>
      <c r="B10" s="271" t="s">
        <v>10</v>
      </c>
      <c r="C10" s="135">
        <v>32517</v>
      </c>
      <c r="D10" s="136">
        <v>8999</v>
      </c>
      <c r="E10" s="136">
        <v>6717</v>
      </c>
      <c r="F10" s="136">
        <v>12921</v>
      </c>
      <c r="G10" s="136">
        <v>9998</v>
      </c>
      <c r="H10" s="136"/>
      <c r="I10" s="137"/>
      <c r="J10" s="136">
        <v>668</v>
      </c>
      <c r="K10" s="137"/>
      <c r="L10" s="138">
        <v>11666.236323851204</v>
      </c>
      <c r="M10" s="136">
        <v>130469</v>
      </c>
      <c r="N10" s="136">
        <v>137259</v>
      </c>
      <c r="O10" s="136">
        <v>20359</v>
      </c>
      <c r="P10" s="136">
        <v>288087</v>
      </c>
      <c r="Q10" s="136">
        <v>64039</v>
      </c>
      <c r="R10" s="136"/>
      <c r="S10" s="136"/>
      <c r="T10" s="136">
        <v>7006</v>
      </c>
      <c r="U10" s="136"/>
      <c r="V10" s="138">
        <v>849.37</v>
      </c>
    </row>
    <row r="11" spans="1:22" ht="21" customHeight="1">
      <c r="A11" s="255">
        <v>5</v>
      </c>
      <c r="B11" s="271" t="s">
        <v>12</v>
      </c>
      <c r="C11" s="135">
        <v>34176</v>
      </c>
      <c r="D11" s="136">
        <v>8768</v>
      </c>
      <c r="E11" s="136">
        <v>6319</v>
      </c>
      <c r="F11" s="136">
        <v>13182</v>
      </c>
      <c r="G11" s="136">
        <v>9271</v>
      </c>
      <c r="H11" s="136"/>
      <c r="I11" s="137"/>
      <c r="J11" s="136">
        <v>669</v>
      </c>
      <c r="K11" s="137"/>
      <c r="L11" s="138">
        <v>9917.361963190184</v>
      </c>
      <c r="M11" s="136">
        <v>119013</v>
      </c>
      <c r="N11" s="136">
        <v>102422</v>
      </c>
      <c r="O11" s="136">
        <v>19846</v>
      </c>
      <c r="P11" s="136">
        <v>241282</v>
      </c>
      <c r="Q11" s="136">
        <v>62558</v>
      </c>
      <c r="R11" s="136"/>
      <c r="S11" s="136"/>
      <c r="T11" s="136">
        <v>6082</v>
      </c>
      <c r="U11" s="136"/>
      <c r="V11" s="138">
        <v>888.11</v>
      </c>
    </row>
    <row r="12" spans="1:22" ht="21" customHeight="1">
      <c r="A12" s="252">
        <v>6</v>
      </c>
      <c r="B12" s="270" t="s">
        <v>14</v>
      </c>
      <c r="C12" s="139">
        <v>26639</v>
      </c>
      <c r="D12" s="140">
        <v>9505</v>
      </c>
      <c r="E12" s="140">
        <v>6791</v>
      </c>
      <c r="F12" s="140">
        <v>12886</v>
      </c>
      <c r="G12" s="140">
        <v>10311</v>
      </c>
      <c r="H12" s="140"/>
      <c r="I12" s="141"/>
      <c r="J12" s="140">
        <v>663</v>
      </c>
      <c r="K12" s="141"/>
      <c r="L12" s="142">
        <v>10442.326283987915</v>
      </c>
      <c r="M12" s="140">
        <v>130054</v>
      </c>
      <c r="N12" s="140">
        <v>130523</v>
      </c>
      <c r="O12" s="140">
        <v>23069</v>
      </c>
      <c r="P12" s="140">
        <v>283646</v>
      </c>
      <c r="Q12" s="140">
        <v>65169</v>
      </c>
      <c r="R12" s="140"/>
      <c r="S12" s="140"/>
      <c r="T12" s="140">
        <v>8845</v>
      </c>
      <c r="U12" s="140"/>
      <c r="V12" s="141">
        <v>781.82</v>
      </c>
    </row>
    <row r="13" spans="1:22" ht="21" customHeight="1">
      <c r="A13" s="255">
        <v>7</v>
      </c>
      <c r="B13" s="271" t="s">
        <v>16</v>
      </c>
      <c r="C13" s="135">
        <v>32502</v>
      </c>
      <c r="D13" s="136">
        <v>8043</v>
      </c>
      <c r="E13" s="136">
        <v>6719</v>
      </c>
      <c r="F13" s="136">
        <v>12852</v>
      </c>
      <c r="G13" s="136">
        <v>9164</v>
      </c>
      <c r="H13" s="136"/>
      <c r="I13" s="137"/>
      <c r="J13" s="136">
        <v>669</v>
      </c>
      <c r="K13" s="137"/>
      <c r="L13" s="138">
        <v>10247.672955974842</v>
      </c>
      <c r="M13" s="136">
        <v>157235</v>
      </c>
      <c r="N13" s="136">
        <v>125118</v>
      </c>
      <c r="O13" s="136">
        <v>22172</v>
      </c>
      <c r="P13" s="136">
        <v>304525</v>
      </c>
      <c r="Q13" s="136">
        <v>78846</v>
      </c>
      <c r="R13" s="136"/>
      <c r="S13" s="136"/>
      <c r="T13" s="136">
        <v>8811</v>
      </c>
      <c r="U13" s="136"/>
      <c r="V13" s="137">
        <v>1679.77</v>
      </c>
    </row>
    <row r="14" spans="1:22" ht="21" customHeight="1">
      <c r="A14" s="255">
        <v>8</v>
      </c>
      <c r="B14" s="271" t="s">
        <v>18</v>
      </c>
      <c r="C14" s="135">
        <v>29652</v>
      </c>
      <c r="D14" s="136">
        <v>8441</v>
      </c>
      <c r="E14" s="136">
        <v>7396</v>
      </c>
      <c r="F14" s="136">
        <v>12540</v>
      </c>
      <c r="G14" s="136">
        <v>8747</v>
      </c>
      <c r="H14" s="136"/>
      <c r="I14" s="137"/>
      <c r="J14" s="136">
        <v>665</v>
      </c>
      <c r="K14" s="137"/>
      <c r="L14" s="138">
        <v>11073.223684210527</v>
      </c>
      <c r="M14" s="136">
        <v>133816</v>
      </c>
      <c r="N14" s="136">
        <v>120579</v>
      </c>
      <c r="O14" s="136">
        <v>26850</v>
      </c>
      <c r="P14" s="136">
        <v>281244</v>
      </c>
      <c r="Q14" s="136">
        <v>66076</v>
      </c>
      <c r="R14" s="136"/>
      <c r="S14" s="136"/>
      <c r="T14" s="136">
        <v>7999</v>
      </c>
      <c r="U14" s="136"/>
      <c r="V14" s="137">
        <v>845.51</v>
      </c>
    </row>
    <row r="15" spans="1:22" ht="21" customHeight="1">
      <c r="A15" s="255">
        <v>9</v>
      </c>
      <c r="B15" s="271" t="s">
        <v>20</v>
      </c>
      <c r="C15" s="135">
        <v>32050</v>
      </c>
      <c r="D15" s="136">
        <v>8876</v>
      </c>
      <c r="E15" s="136">
        <v>7050</v>
      </c>
      <c r="F15" s="136">
        <v>12759</v>
      </c>
      <c r="G15" s="136">
        <v>10479</v>
      </c>
      <c r="H15" s="136"/>
      <c r="I15" s="137"/>
      <c r="J15" s="136">
        <v>666</v>
      </c>
      <c r="K15" s="137"/>
      <c r="L15" s="138">
        <v>10086.01866251944</v>
      </c>
      <c r="M15" s="136">
        <v>114170</v>
      </c>
      <c r="N15" s="136">
        <v>117401</v>
      </c>
      <c r="O15" s="136">
        <v>21439</v>
      </c>
      <c r="P15" s="136">
        <v>253010</v>
      </c>
      <c r="Q15" s="136">
        <v>80343</v>
      </c>
      <c r="R15" s="136"/>
      <c r="S15" s="136"/>
      <c r="T15" s="136">
        <v>6286</v>
      </c>
      <c r="U15" s="136"/>
      <c r="V15" s="137">
        <v>1117.39</v>
      </c>
    </row>
    <row r="16" spans="1:22" ht="21" customHeight="1">
      <c r="A16" s="264">
        <v>10</v>
      </c>
      <c r="B16" s="272" t="s">
        <v>22</v>
      </c>
      <c r="C16" s="143">
        <v>30757</v>
      </c>
      <c r="D16" s="144">
        <v>9397</v>
      </c>
      <c r="E16" s="144">
        <v>6697</v>
      </c>
      <c r="F16" s="144">
        <v>13362</v>
      </c>
      <c r="G16" s="144">
        <v>9485</v>
      </c>
      <c r="H16" s="144"/>
      <c r="I16" s="145"/>
      <c r="J16" s="144">
        <v>666</v>
      </c>
      <c r="K16" s="145"/>
      <c r="L16" s="146">
        <v>10651.864673485445</v>
      </c>
      <c r="M16" s="144">
        <v>145828</v>
      </c>
      <c r="N16" s="144">
        <v>133117</v>
      </c>
      <c r="O16" s="144">
        <v>26443</v>
      </c>
      <c r="P16" s="144">
        <v>305387</v>
      </c>
      <c r="Q16" s="144">
        <v>64187</v>
      </c>
      <c r="R16" s="144"/>
      <c r="S16" s="144"/>
      <c r="T16" s="146">
        <v>8298</v>
      </c>
      <c r="U16" s="156"/>
      <c r="V16" s="145">
        <v>942.66</v>
      </c>
    </row>
    <row r="17" spans="1:22" ht="21" customHeight="1">
      <c r="A17" s="252">
        <v>11</v>
      </c>
      <c r="B17" s="270" t="s">
        <v>24</v>
      </c>
      <c r="C17" s="139">
        <v>33531</v>
      </c>
      <c r="D17" s="140">
        <v>8778</v>
      </c>
      <c r="E17" s="140">
        <v>7011</v>
      </c>
      <c r="F17" s="140">
        <v>13147</v>
      </c>
      <c r="G17" s="140">
        <v>9139</v>
      </c>
      <c r="H17" s="140"/>
      <c r="I17" s="141"/>
      <c r="J17" s="140">
        <v>667</v>
      </c>
      <c r="K17" s="141"/>
      <c r="L17" s="142">
        <v>11648.118181818181</v>
      </c>
      <c r="M17" s="140">
        <v>135825</v>
      </c>
      <c r="N17" s="140">
        <v>122850</v>
      </c>
      <c r="O17" s="140">
        <v>24491</v>
      </c>
      <c r="P17" s="140">
        <v>283167</v>
      </c>
      <c r="Q17" s="140">
        <v>65844</v>
      </c>
      <c r="R17" s="140"/>
      <c r="S17" s="140"/>
      <c r="T17" s="142">
        <v>7275</v>
      </c>
      <c r="U17" s="182"/>
      <c r="V17" s="142">
        <v>1240.24</v>
      </c>
    </row>
    <row r="18" spans="1:22" ht="21" customHeight="1">
      <c r="A18" s="255">
        <v>12</v>
      </c>
      <c r="B18" s="271" t="s">
        <v>26</v>
      </c>
      <c r="C18" s="135">
        <v>31681</v>
      </c>
      <c r="D18" s="136">
        <v>9412</v>
      </c>
      <c r="E18" s="136">
        <v>7172</v>
      </c>
      <c r="F18" s="136">
        <v>13743</v>
      </c>
      <c r="G18" s="136">
        <v>10131</v>
      </c>
      <c r="H18" s="136"/>
      <c r="I18" s="137"/>
      <c r="J18" s="136">
        <v>670</v>
      </c>
      <c r="K18" s="137"/>
      <c r="L18" s="138">
        <v>10385.305164319248</v>
      </c>
      <c r="M18" s="136">
        <v>133722</v>
      </c>
      <c r="N18" s="136">
        <v>124847</v>
      </c>
      <c r="O18" s="136">
        <v>19940</v>
      </c>
      <c r="P18" s="136">
        <v>278509</v>
      </c>
      <c r="Q18" s="138">
        <v>70824</v>
      </c>
      <c r="R18" s="155"/>
      <c r="S18" s="136"/>
      <c r="T18" s="138">
        <v>7620</v>
      </c>
      <c r="U18" s="155"/>
      <c r="V18" s="138">
        <v>474.39</v>
      </c>
    </row>
    <row r="19" spans="1:22" ht="21" customHeight="1">
      <c r="A19" s="255">
        <v>13</v>
      </c>
      <c r="B19" s="271" t="s">
        <v>28</v>
      </c>
      <c r="C19" s="135">
        <v>36444</v>
      </c>
      <c r="D19" s="136">
        <v>8923</v>
      </c>
      <c r="E19" s="136">
        <v>6097</v>
      </c>
      <c r="F19" s="136">
        <v>12740</v>
      </c>
      <c r="G19" s="138">
        <v>10430</v>
      </c>
      <c r="H19" s="155"/>
      <c r="I19" s="137"/>
      <c r="J19" s="136">
        <v>674</v>
      </c>
      <c r="K19" s="137"/>
      <c r="L19" s="138">
        <v>9971.550998948474</v>
      </c>
      <c r="M19" s="136">
        <v>132912</v>
      </c>
      <c r="N19" s="136">
        <v>143552</v>
      </c>
      <c r="O19" s="136">
        <v>22971</v>
      </c>
      <c r="P19" s="136">
        <v>299435</v>
      </c>
      <c r="Q19" s="138">
        <v>88236</v>
      </c>
      <c r="R19" s="155"/>
      <c r="S19" s="136"/>
      <c r="T19" s="138">
        <v>6355</v>
      </c>
      <c r="U19" s="155"/>
      <c r="V19" s="138">
        <v>2672.38</v>
      </c>
    </row>
    <row r="20" spans="1:22" ht="21" customHeight="1">
      <c r="A20" s="247"/>
      <c r="B20" s="271" t="s">
        <v>30</v>
      </c>
      <c r="C20" s="135">
        <v>33137</v>
      </c>
      <c r="D20" s="136">
        <v>8570</v>
      </c>
      <c r="E20" s="136">
        <v>6796</v>
      </c>
      <c r="F20" s="136">
        <v>12764</v>
      </c>
      <c r="G20" s="138">
        <v>9580</v>
      </c>
      <c r="H20" s="155"/>
      <c r="I20" s="137"/>
      <c r="J20" s="136">
        <v>668</v>
      </c>
      <c r="K20" s="137"/>
      <c r="L20" s="138">
        <v>10829.121230581784</v>
      </c>
      <c r="M20" s="136">
        <v>134531</v>
      </c>
      <c r="N20" s="136">
        <v>125964</v>
      </c>
      <c r="O20" s="136">
        <v>24009</v>
      </c>
      <c r="P20" s="136">
        <v>284503</v>
      </c>
      <c r="Q20" s="138">
        <v>70947</v>
      </c>
      <c r="R20" s="155"/>
      <c r="S20" s="136"/>
      <c r="T20" s="138">
        <v>7180</v>
      </c>
      <c r="U20" s="155"/>
      <c r="V20" s="138">
        <v>1435.21</v>
      </c>
    </row>
    <row r="21" spans="1:22" ht="21" customHeight="1">
      <c r="A21" s="247"/>
      <c r="B21" s="267"/>
      <c r="C21" s="93"/>
      <c r="D21" s="93"/>
      <c r="E21" s="93"/>
      <c r="F21" s="93"/>
      <c r="G21" s="82"/>
      <c r="H21" s="104"/>
      <c r="I21" s="157"/>
      <c r="J21" s="104"/>
      <c r="K21" s="158"/>
      <c r="L21" s="138">
        <v>0</v>
      </c>
      <c r="M21" s="93"/>
      <c r="N21" s="93"/>
      <c r="O21" s="93"/>
      <c r="P21" s="93"/>
      <c r="Q21" s="82"/>
      <c r="R21" s="104"/>
      <c r="S21" s="105"/>
      <c r="T21" s="188"/>
      <c r="U21" s="104"/>
      <c r="V21" s="82"/>
    </row>
    <row r="22" spans="1:22" ht="21" customHeight="1">
      <c r="A22" s="255">
        <v>14</v>
      </c>
      <c r="B22" s="261" t="s">
        <v>32</v>
      </c>
      <c r="C22" s="135">
        <v>32779</v>
      </c>
      <c r="D22" s="136">
        <v>9080</v>
      </c>
      <c r="E22" s="136">
        <v>6949</v>
      </c>
      <c r="F22" s="136">
        <v>12994</v>
      </c>
      <c r="G22" s="138">
        <v>11339</v>
      </c>
      <c r="H22" s="155"/>
      <c r="I22" s="137"/>
      <c r="J22" s="136">
        <v>666</v>
      </c>
      <c r="K22" s="137"/>
      <c r="L22" s="138">
        <v>11432.962962962964</v>
      </c>
      <c r="M22" s="136">
        <v>134327</v>
      </c>
      <c r="N22" s="136">
        <v>142728</v>
      </c>
      <c r="O22" s="136">
        <v>22493</v>
      </c>
      <c r="P22" s="136">
        <v>299549</v>
      </c>
      <c r="Q22" s="138">
        <v>53955</v>
      </c>
      <c r="R22" s="155"/>
      <c r="S22" s="136"/>
      <c r="T22" s="138">
        <v>7179</v>
      </c>
      <c r="U22" s="155"/>
      <c r="V22" s="138">
        <v>472.73</v>
      </c>
    </row>
    <row r="23" spans="1:22" ht="21" customHeight="1">
      <c r="A23" s="264">
        <v>15</v>
      </c>
      <c r="B23" s="265" t="s">
        <v>34</v>
      </c>
      <c r="C23" s="143">
        <v>29260</v>
      </c>
      <c r="D23" s="144">
        <v>8821</v>
      </c>
      <c r="E23" s="144">
        <v>6589</v>
      </c>
      <c r="F23" s="144">
        <v>13114</v>
      </c>
      <c r="G23" s="146">
        <v>9842</v>
      </c>
      <c r="H23" s="156"/>
      <c r="I23" s="145"/>
      <c r="J23" s="144">
        <v>662</v>
      </c>
      <c r="K23" s="145"/>
      <c r="L23" s="146">
        <v>10477.710843373494</v>
      </c>
      <c r="M23" s="144">
        <v>155930</v>
      </c>
      <c r="N23" s="144">
        <v>129231</v>
      </c>
      <c r="O23" s="144">
        <v>23380</v>
      </c>
      <c r="P23" s="144">
        <v>308541</v>
      </c>
      <c r="Q23" s="146">
        <v>71449</v>
      </c>
      <c r="R23" s="156"/>
      <c r="S23" s="144"/>
      <c r="T23" s="146">
        <v>9612</v>
      </c>
      <c r="U23" s="156"/>
      <c r="V23" s="146">
        <v>2035.97</v>
      </c>
    </row>
    <row r="24" spans="1:22" ht="21" customHeight="1">
      <c r="A24" s="252">
        <v>16</v>
      </c>
      <c r="B24" s="253" t="s">
        <v>35</v>
      </c>
      <c r="C24" s="139">
        <v>32979</v>
      </c>
      <c r="D24" s="140">
        <v>8568</v>
      </c>
      <c r="E24" s="140">
        <v>6545</v>
      </c>
      <c r="F24" s="140">
        <v>12509</v>
      </c>
      <c r="G24" s="142">
        <v>9914</v>
      </c>
      <c r="H24" s="182"/>
      <c r="I24" s="141"/>
      <c r="J24" s="140">
        <v>666</v>
      </c>
      <c r="K24" s="141"/>
      <c r="L24" s="142">
        <v>10496.728971962617</v>
      </c>
      <c r="M24" s="140">
        <v>120586</v>
      </c>
      <c r="N24" s="140">
        <v>115768</v>
      </c>
      <c r="O24" s="140">
        <v>23701</v>
      </c>
      <c r="P24" s="140">
        <v>260055</v>
      </c>
      <c r="Q24" s="142">
        <v>54354</v>
      </c>
      <c r="R24" s="182"/>
      <c r="S24" s="140"/>
      <c r="T24" s="142">
        <v>6535</v>
      </c>
      <c r="U24" s="182"/>
      <c r="V24" s="141">
        <v>564.96</v>
      </c>
    </row>
    <row r="25" spans="1:22" ht="21" customHeight="1">
      <c r="A25" s="255">
        <v>17</v>
      </c>
      <c r="B25" s="261" t="s">
        <v>36</v>
      </c>
      <c r="C25" s="135">
        <v>32261</v>
      </c>
      <c r="D25" s="136">
        <v>9007</v>
      </c>
      <c r="E25" s="136">
        <v>6816</v>
      </c>
      <c r="F25" s="136">
        <v>13909</v>
      </c>
      <c r="G25" s="138">
        <v>12267</v>
      </c>
      <c r="H25" s="155"/>
      <c r="I25" s="137"/>
      <c r="J25" s="136">
        <v>665</v>
      </c>
      <c r="K25" s="137"/>
      <c r="L25" s="138">
        <v>15694</v>
      </c>
      <c r="M25" s="136">
        <v>140152</v>
      </c>
      <c r="N25" s="136">
        <v>108749</v>
      </c>
      <c r="O25" s="136">
        <v>19730</v>
      </c>
      <c r="P25" s="136">
        <v>268631</v>
      </c>
      <c r="Q25" s="138">
        <v>86671</v>
      </c>
      <c r="R25" s="155"/>
      <c r="S25" s="136"/>
      <c r="T25" s="138">
        <v>7295</v>
      </c>
      <c r="U25" s="155"/>
      <c r="V25" s="137">
        <v>37.37</v>
      </c>
    </row>
    <row r="26" spans="1:22" ht="21" customHeight="1">
      <c r="A26" s="255">
        <v>18</v>
      </c>
      <c r="B26" s="261" t="s">
        <v>38</v>
      </c>
      <c r="C26" s="135">
        <v>29639</v>
      </c>
      <c r="D26" s="136">
        <v>8790</v>
      </c>
      <c r="E26" s="136">
        <v>6782</v>
      </c>
      <c r="F26" s="136">
        <v>13527</v>
      </c>
      <c r="G26" s="138">
        <v>11742</v>
      </c>
      <c r="H26" s="155"/>
      <c r="I26" s="137"/>
      <c r="J26" s="136">
        <v>660</v>
      </c>
      <c r="K26" s="137"/>
      <c r="L26" s="138">
        <v>13015</v>
      </c>
      <c r="M26" s="136">
        <v>154465</v>
      </c>
      <c r="N26" s="136">
        <v>103203</v>
      </c>
      <c r="O26" s="136">
        <v>28510</v>
      </c>
      <c r="P26" s="136">
        <v>286178</v>
      </c>
      <c r="Q26" s="136">
        <v>83534</v>
      </c>
      <c r="R26" s="136"/>
      <c r="S26" s="136"/>
      <c r="T26" s="138">
        <v>9378</v>
      </c>
      <c r="U26" s="155"/>
      <c r="V26" s="137">
        <v>119.68</v>
      </c>
    </row>
    <row r="27" spans="1:22" ht="21" customHeight="1">
      <c r="A27" s="255">
        <v>19</v>
      </c>
      <c r="B27" s="261" t="s">
        <v>40</v>
      </c>
      <c r="C27" s="135">
        <v>29227</v>
      </c>
      <c r="D27" s="136">
        <v>9054</v>
      </c>
      <c r="E27" s="136">
        <v>7280</v>
      </c>
      <c r="F27" s="136">
        <v>12777</v>
      </c>
      <c r="G27" s="136">
        <v>9413</v>
      </c>
      <c r="H27" s="136"/>
      <c r="I27" s="137"/>
      <c r="J27" s="136">
        <v>666</v>
      </c>
      <c r="K27" s="137"/>
      <c r="L27" s="138">
        <v>12517.106598984772</v>
      </c>
      <c r="M27" s="136">
        <v>142108</v>
      </c>
      <c r="N27" s="136">
        <v>139324</v>
      </c>
      <c r="O27" s="136">
        <v>30043</v>
      </c>
      <c r="P27" s="136">
        <v>311475</v>
      </c>
      <c r="Q27" s="136">
        <v>58603</v>
      </c>
      <c r="R27" s="136"/>
      <c r="S27" s="136"/>
      <c r="T27" s="136">
        <v>8698</v>
      </c>
      <c r="U27" s="136"/>
      <c r="V27" s="137">
        <v>2278.99</v>
      </c>
    </row>
    <row r="28" spans="1:22" ht="21" customHeight="1">
      <c r="A28" s="264">
        <v>20</v>
      </c>
      <c r="B28" s="265" t="s">
        <v>42</v>
      </c>
      <c r="C28" s="143">
        <v>29371</v>
      </c>
      <c r="D28" s="144">
        <v>8248</v>
      </c>
      <c r="E28" s="144">
        <v>6411</v>
      </c>
      <c r="F28" s="144">
        <v>13236</v>
      </c>
      <c r="G28" s="144">
        <v>9904</v>
      </c>
      <c r="H28" s="144"/>
      <c r="I28" s="145"/>
      <c r="J28" s="144">
        <v>667</v>
      </c>
      <c r="K28" s="145"/>
      <c r="L28" s="146">
        <v>9780.63492063492</v>
      </c>
      <c r="M28" s="144">
        <v>158316</v>
      </c>
      <c r="N28" s="144">
        <v>108150</v>
      </c>
      <c r="O28" s="144">
        <v>20271</v>
      </c>
      <c r="P28" s="144">
        <v>286737</v>
      </c>
      <c r="Q28" s="144">
        <v>70354</v>
      </c>
      <c r="R28" s="144"/>
      <c r="S28" s="144"/>
      <c r="T28" s="144">
        <v>9352</v>
      </c>
      <c r="U28" s="144"/>
      <c r="V28" s="145">
        <v>1262.02</v>
      </c>
    </row>
    <row r="29" spans="1:22" ht="21" customHeight="1">
      <c r="A29" s="255">
        <v>21</v>
      </c>
      <c r="B29" s="261" t="s">
        <v>43</v>
      </c>
      <c r="C29" s="139">
        <v>30610</v>
      </c>
      <c r="D29" s="140">
        <v>8418</v>
      </c>
      <c r="E29" s="140">
        <v>7258</v>
      </c>
      <c r="F29" s="140">
        <v>13265</v>
      </c>
      <c r="G29" s="140">
        <v>9173</v>
      </c>
      <c r="H29" s="140"/>
      <c r="I29" s="141"/>
      <c r="J29" s="140">
        <v>673</v>
      </c>
      <c r="K29" s="141"/>
      <c r="L29" s="142">
        <v>0</v>
      </c>
      <c r="M29" s="140">
        <v>131047</v>
      </c>
      <c r="N29" s="140">
        <v>97630</v>
      </c>
      <c r="O29" s="140">
        <v>21784</v>
      </c>
      <c r="P29" s="140">
        <v>250461</v>
      </c>
      <c r="Q29" s="140">
        <v>63371</v>
      </c>
      <c r="R29" s="140"/>
      <c r="S29" s="140"/>
      <c r="T29" s="140">
        <v>7897</v>
      </c>
      <c r="U29" s="140"/>
      <c r="V29" s="142">
        <v>0</v>
      </c>
    </row>
    <row r="30" spans="1:22" ht="21" customHeight="1">
      <c r="A30" s="255">
        <v>22</v>
      </c>
      <c r="B30" s="261" t="s">
        <v>45</v>
      </c>
      <c r="C30" s="135">
        <v>23532</v>
      </c>
      <c r="D30" s="136">
        <v>7918</v>
      </c>
      <c r="E30" s="136">
        <v>8183</v>
      </c>
      <c r="F30" s="136">
        <v>13109</v>
      </c>
      <c r="G30" s="136">
        <v>9271</v>
      </c>
      <c r="H30" s="136"/>
      <c r="I30" s="137"/>
      <c r="J30" s="136">
        <v>670</v>
      </c>
      <c r="K30" s="137"/>
      <c r="L30" s="138">
        <v>9994.516129032258</v>
      </c>
      <c r="M30" s="136">
        <v>161253</v>
      </c>
      <c r="N30" s="136">
        <v>88393</v>
      </c>
      <c r="O30" s="136">
        <v>22381</v>
      </c>
      <c r="P30" s="136">
        <v>272027</v>
      </c>
      <c r="Q30" s="136">
        <v>66323</v>
      </c>
      <c r="R30" s="136"/>
      <c r="S30" s="136"/>
      <c r="T30" s="136">
        <v>12833</v>
      </c>
      <c r="U30" s="136"/>
      <c r="V30" s="138">
        <v>1335.47</v>
      </c>
    </row>
    <row r="31" spans="1:22" ht="21" customHeight="1">
      <c r="A31" s="255">
        <v>27</v>
      </c>
      <c r="B31" s="261" t="s">
        <v>46</v>
      </c>
      <c r="C31" s="135">
        <v>32561</v>
      </c>
      <c r="D31" s="136">
        <v>9832</v>
      </c>
      <c r="E31" s="136">
        <v>8437</v>
      </c>
      <c r="F31" s="136">
        <v>14425</v>
      </c>
      <c r="G31" s="136">
        <v>10387</v>
      </c>
      <c r="H31" s="136"/>
      <c r="I31" s="137"/>
      <c r="J31" s="136">
        <v>660</v>
      </c>
      <c r="K31" s="137"/>
      <c r="L31" s="138">
        <v>0</v>
      </c>
      <c r="M31" s="136">
        <v>123307</v>
      </c>
      <c r="N31" s="136">
        <v>110547</v>
      </c>
      <c r="O31" s="136">
        <v>24011</v>
      </c>
      <c r="P31" s="136">
        <v>257865</v>
      </c>
      <c r="Q31" s="136">
        <v>80590</v>
      </c>
      <c r="R31" s="136"/>
      <c r="S31" s="136"/>
      <c r="T31" s="136">
        <v>6719</v>
      </c>
      <c r="U31" s="136"/>
      <c r="V31" s="137">
        <v>0</v>
      </c>
    </row>
    <row r="32" spans="1:22" ht="21" customHeight="1">
      <c r="A32" s="255">
        <v>28</v>
      </c>
      <c r="B32" s="261" t="s">
        <v>48</v>
      </c>
      <c r="C32" s="135">
        <v>33439</v>
      </c>
      <c r="D32" s="136">
        <v>8544</v>
      </c>
      <c r="E32" s="136">
        <v>6976</v>
      </c>
      <c r="F32" s="136">
        <v>13183</v>
      </c>
      <c r="G32" s="136">
        <v>11025</v>
      </c>
      <c r="H32" s="136"/>
      <c r="I32" s="137"/>
      <c r="J32" s="136">
        <v>668</v>
      </c>
      <c r="K32" s="137"/>
      <c r="L32" s="138">
        <v>9902.511415525114</v>
      </c>
      <c r="M32" s="136">
        <v>143462</v>
      </c>
      <c r="N32" s="136">
        <v>112492</v>
      </c>
      <c r="O32" s="136">
        <v>29013</v>
      </c>
      <c r="P32" s="136">
        <v>284967</v>
      </c>
      <c r="Q32" s="136">
        <v>82314</v>
      </c>
      <c r="R32" s="136"/>
      <c r="S32" s="136"/>
      <c r="T32" s="136">
        <v>7488</v>
      </c>
      <c r="U32" s="136"/>
      <c r="V32" s="137">
        <v>1569.78</v>
      </c>
    </row>
    <row r="33" spans="1:22" ht="21" customHeight="1">
      <c r="A33" s="255">
        <v>29</v>
      </c>
      <c r="B33" s="261" t="s">
        <v>50</v>
      </c>
      <c r="C33" s="135">
        <v>34708</v>
      </c>
      <c r="D33" s="136">
        <v>8923</v>
      </c>
      <c r="E33" s="136">
        <v>6868</v>
      </c>
      <c r="F33" s="136">
        <v>13658</v>
      </c>
      <c r="G33" s="136">
        <v>10595</v>
      </c>
      <c r="H33" s="136"/>
      <c r="I33" s="137"/>
      <c r="J33" s="136">
        <v>668</v>
      </c>
      <c r="K33" s="137"/>
      <c r="L33" s="138">
        <v>9924.084720121029</v>
      </c>
      <c r="M33" s="136">
        <v>143734</v>
      </c>
      <c r="N33" s="136">
        <v>120065</v>
      </c>
      <c r="O33" s="136">
        <v>23728</v>
      </c>
      <c r="P33" s="136">
        <v>287526</v>
      </c>
      <c r="Q33" s="136">
        <v>95718</v>
      </c>
      <c r="R33" s="136"/>
      <c r="S33" s="136"/>
      <c r="T33" s="136">
        <v>7259</v>
      </c>
      <c r="U33" s="136"/>
      <c r="V33" s="137">
        <v>1753.96</v>
      </c>
    </row>
    <row r="34" spans="1:22" ht="21" customHeight="1">
      <c r="A34" s="259">
        <v>30</v>
      </c>
      <c r="B34" s="260" t="s">
        <v>52</v>
      </c>
      <c r="C34" s="131">
        <v>32345</v>
      </c>
      <c r="D34" s="132">
        <v>8568</v>
      </c>
      <c r="E34" s="132">
        <v>6272</v>
      </c>
      <c r="F34" s="132">
        <v>14259</v>
      </c>
      <c r="G34" s="132">
        <v>11488</v>
      </c>
      <c r="H34" s="132"/>
      <c r="I34" s="133"/>
      <c r="J34" s="132">
        <v>668</v>
      </c>
      <c r="K34" s="133"/>
      <c r="L34" s="134">
        <v>11549.74025974026</v>
      </c>
      <c r="M34" s="132">
        <v>175717</v>
      </c>
      <c r="N34" s="132">
        <v>107424</v>
      </c>
      <c r="O34" s="132">
        <v>21127</v>
      </c>
      <c r="P34" s="132">
        <v>304269</v>
      </c>
      <c r="Q34" s="132">
        <v>88545</v>
      </c>
      <c r="R34" s="132"/>
      <c r="S34" s="132"/>
      <c r="T34" s="132">
        <v>9721</v>
      </c>
      <c r="U34" s="132"/>
      <c r="V34" s="133">
        <v>529.52</v>
      </c>
    </row>
    <row r="35" spans="1:22" ht="21" customHeight="1">
      <c r="A35" s="255">
        <v>31</v>
      </c>
      <c r="B35" s="261" t="s">
        <v>54</v>
      </c>
      <c r="C35" s="135">
        <v>35703</v>
      </c>
      <c r="D35" s="136">
        <v>8904</v>
      </c>
      <c r="E35" s="136">
        <v>6873</v>
      </c>
      <c r="F35" s="136">
        <v>13264</v>
      </c>
      <c r="G35" s="136">
        <v>11967</v>
      </c>
      <c r="H35" s="136"/>
      <c r="I35" s="137"/>
      <c r="J35" s="136">
        <v>644</v>
      </c>
      <c r="K35" s="137"/>
      <c r="L35" s="138">
        <v>11096.666666666666</v>
      </c>
      <c r="M35" s="136">
        <v>117665</v>
      </c>
      <c r="N35" s="136">
        <v>112040</v>
      </c>
      <c r="O35" s="136">
        <v>20526</v>
      </c>
      <c r="P35" s="136">
        <v>250231</v>
      </c>
      <c r="Q35" s="136">
        <v>93154</v>
      </c>
      <c r="R35" s="136"/>
      <c r="S35" s="136"/>
      <c r="T35" s="136">
        <v>5408</v>
      </c>
      <c r="U35" s="136"/>
      <c r="V35" s="138">
        <v>278.91</v>
      </c>
    </row>
    <row r="36" spans="1:22" ht="21" customHeight="1">
      <c r="A36" s="255">
        <v>32</v>
      </c>
      <c r="B36" s="261" t="s">
        <v>56</v>
      </c>
      <c r="C36" s="135">
        <v>29702</v>
      </c>
      <c r="D36" s="136">
        <v>9103</v>
      </c>
      <c r="E36" s="136">
        <v>5903</v>
      </c>
      <c r="F36" s="136">
        <v>13790</v>
      </c>
      <c r="G36" s="136">
        <v>11686</v>
      </c>
      <c r="H36" s="136"/>
      <c r="I36" s="137"/>
      <c r="J36" s="136">
        <v>662</v>
      </c>
      <c r="K36" s="137"/>
      <c r="L36" s="138">
        <v>12268.473684210527</v>
      </c>
      <c r="M36" s="136">
        <v>167825</v>
      </c>
      <c r="N36" s="136">
        <v>118422</v>
      </c>
      <c r="O36" s="136">
        <v>21653</v>
      </c>
      <c r="P36" s="136">
        <v>307900</v>
      </c>
      <c r="Q36" s="136">
        <v>85661</v>
      </c>
      <c r="R36" s="136"/>
      <c r="S36" s="136"/>
      <c r="T36" s="136">
        <v>9937</v>
      </c>
      <c r="U36" s="136"/>
      <c r="V36" s="138">
        <v>2860.13</v>
      </c>
    </row>
    <row r="37" spans="1:22" ht="21" customHeight="1">
      <c r="A37" s="255">
        <v>36</v>
      </c>
      <c r="B37" s="261" t="s">
        <v>57</v>
      </c>
      <c r="C37" s="135">
        <v>31783</v>
      </c>
      <c r="D37" s="136">
        <v>8432</v>
      </c>
      <c r="E37" s="136">
        <v>7215</v>
      </c>
      <c r="F37" s="136">
        <v>12394</v>
      </c>
      <c r="G37" s="136">
        <v>9174</v>
      </c>
      <c r="H37" s="136"/>
      <c r="I37" s="137"/>
      <c r="J37" s="136">
        <v>671</v>
      </c>
      <c r="K37" s="137"/>
      <c r="L37" s="138">
        <v>13272.272727272728</v>
      </c>
      <c r="M37" s="136">
        <v>115298</v>
      </c>
      <c r="N37" s="136">
        <v>115582</v>
      </c>
      <c r="O37" s="136">
        <v>22316</v>
      </c>
      <c r="P37" s="136">
        <v>253196</v>
      </c>
      <c r="Q37" s="136">
        <v>60010</v>
      </c>
      <c r="R37" s="136"/>
      <c r="S37" s="136"/>
      <c r="T37" s="136">
        <v>6306</v>
      </c>
      <c r="U37" s="136"/>
      <c r="V37" s="137">
        <v>337.17</v>
      </c>
    </row>
    <row r="38" spans="1:22" ht="21" customHeight="1">
      <c r="A38" s="262">
        <v>44</v>
      </c>
      <c r="B38" s="263" t="s">
        <v>59</v>
      </c>
      <c r="C38" s="150">
        <v>33048</v>
      </c>
      <c r="D38" s="151">
        <v>9689</v>
      </c>
      <c r="E38" s="151">
        <v>7260</v>
      </c>
      <c r="F38" s="151">
        <v>14251</v>
      </c>
      <c r="G38" s="152">
        <v>11146</v>
      </c>
      <c r="H38" s="153"/>
      <c r="I38" s="154"/>
      <c r="J38" s="151">
        <v>672</v>
      </c>
      <c r="K38" s="154"/>
      <c r="L38" s="152">
        <v>13450</v>
      </c>
      <c r="M38" s="151">
        <v>144059</v>
      </c>
      <c r="N38" s="151">
        <v>132894</v>
      </c>
      <c r="O38" s="151">
        <v>20120</v>
      </c>
      <c r="P38" s="151">
        <v>297073</v>
      </c>
      <c r="Q38" s="151">
        <v>62325</v>
      </c>
      <c r="R38" s="151"/>
      <c r="S38" s="151"/>
      <c r="T38" s="151">
        <v>7465</v>
      </c>
      <c r="U38" s="151"/>
      <c r="V38" s="152">
        <v>342.32</v>
      </c>
    </row>
    <row r="39" spans="1:22" ht="21" customHeight="1">
      <c r="A39" s="255">
        <v>45</v>
      </c>
      <c r="B39" s="261" t="s">
        <v>108</v>
      </c>
      <c r="C39" s="135">
        <v>32786</v>
      </c>
      <c r="D39" s="136">
        <v>10146</v>
      </c>
      <c r="E39" s="136">
        <v>6596</v>
      </c>
      <c r="F39" s="136">
        <v>14555</v>
      </c>
      <c r="G39" s="138">
        <v>11038</v>
      </c>
      <c r="H39" s="155"/>
      <c r="I39" s="137"/>
      <c r="J39" s="136">
        <v>667</v>
      </c>
      <c r="K39" s="137"/>
      <c r="L39" s="138">
        <v>13606.170212765957</v>
      </c>
      <c r="M39" s="136">
        <v>153603</v>
      </c>
      <c r="N39" s="136">
        <v>139174</v>
      </c>
      <c r="O39" s="136">
        <v>20647</v>
      </c>
      <c r="P39" s="136">
        <v>313425</v>
      </c>
      <c r="Q39" s="136">
        <v>48034</v>
      </c>
      <c r="R39" s="136"/>
      <c r="S39" s="136"/>
      <c r="T39" s="136">
        <v>8271</v>
      </c>
      <c r="U39" s="136"/>
      <c r="V39" s="138">
        <v>585.08</v>
      </c>
    </row>
    <row r="40" spans="1:22" ht="21" customHeight="1">
      <c r="A40" s="264">
        <v>46</v>
      </c>
      <c r="B40" s="265" t="s">
        <v>116</v>
      </c>
      <c r="C40" s="143">
        <v>33236</v>
      </c>
      <c r="D40" s="144">
        <v>8238</v>
      </c>
      <c r="E40" s="144">
        <v>6900</v>
      </c>
      <c r="F40" s="144">
        <v>13693</v>
      </c>
      <c r="G40" s="146">
        <v>10137</v>
      </c>
      <c r="H40" s="156"/>
      <c r="I40" s="145"/>
      <c r="J40" s="144">
        <v>678</v>
      </c>
      <c r="K40" s="145"/>
      <c r="L40" s="146">
        <v>12445.515151515152</v>
      </c>
      <c r="M40" s="144">
        <v>142005</v>
      </c>
      <c r="N40" s="144">
        <v>94338</v>
      </c>
      <c r="O40" s="144">
        <v>21364</v>
      </c>
      <c r="P40" s="144">
        <v>257707</v>
      </c>
      <c r="Q40" s="144">
        <v>66657</v>
      </c>
      <c r="R40" s="144"/>
      <c r="S40" s="144"/>
      <c r="T40" s="144">
        <v>7675</v>
      </c>
      <c r="U40" s="144"/>
      <c r="V40" s="146">
        <v>339.76</v>
      </c>
    </row>
    <row r="41" spans="1:22" ht="21" customHeight="1">
      <c r="A41" s="247"/>
      <c r="B41" s="261" t="s">
        <v>61</v>
      </c>
      <c r="C41" s="135">
        <v>31855</v>
      </c>
      <c r="D41" s="136">
        <v>8955</v>
      </c>
      <c r="E41" s="136">
        <v>6908</v>
      </c>
      <c r="F41" s="136">
        <v>13548</v>
      </c>
      <c r="G41" s="138">
        <v>10626</v>
      </c>
      <c r="H41" s="155"/>
      <c r="I41" s="137"/>
      <c r="J41" s="136">
        <v>667</v>
      </c>
      <c r="K41" s="137"/>
      <c r="L41" s="138">
        <v>11124.828182407608</v>
      </c>
      <c r="M41" s="136">
        <v>144392</v>
      </c>
      <c r="N41" s="136">
        <v>118127</v>
      </c>
      <c r="O41" s="136">
        <v>23287</v>
      </c>
      <c r="P41" s="136">
        <v>285806</v>
      </c>
      <c r="Q41" s="138">
        <v>70989</v>
      </c>
      <c r="R41" s="155"/>
      <c r="S41" s="136"/>
      <c r="T41" s="136">
        <v>8008</v>
      </c>
      <c r="U41" s="136"/>
      <c r="V41" s="138">
        <v>935.02</v>
      </c>
    </row>
    <row r="42" spans="1:22" ht="21" customHeight="1">
      <c r="A42" s="247"/>
      <c r="B42" s="261" t="s">
        <v>63</v>
      </c>
      <c r="C42" s="135">
        <v>32834</v>
      </c>
      <c r="D42" s="136">
        <v>8647</v>
      </c>
      <c r="E42" s="136">
        <v>6820</v>
      </c>
      <c r="F42" s="136">
        <v>12927</v>
      </c>
      <c r="G42" s="138">
        <v>9789</v>
      </c>
      <c r="H42" s="155"/>
      <c r="I42" s="137"/>
      <c r="J42" s="136">
        <v>668</v>
      </c>
      <c r="K42" s="137"/>
      <c r="L42" s="138">
        <v>10873.413615616199</v>
      </c>
      <c r="M42" s="136">
        <v>136675</v>
      </c>
      <c r="N42" s="136">
        <v>124260</v>
      </c>
      <c r="O42" s="136">
        <v>23852</v>
      </c>
      <c r="P42" s="136">
        <v>284786</v>
      </c>
      <c r="Q42" s="138">
        <v>70956</v>
      </c>
      <c r="R42" s="155"/>
      <c r="S42" s="136"/>
      <c r="T42" s="136">
        <v>7360</v>
      </c>
      <c r="U42" s="136"/>
      <c r="V42" s="138">
        <v>1326.47</v>
      </c>
    </row>
    <row r="43" spans="1:22" ht="21" customHeight="1">
      <c r="A43" s="247"/>
      <c r="B43" s="267"/>
      <c r="C43" s="93"/>
      <c r="D43" s="93"/>
      <c r="E43" s="93"/>
      <c r="F43" s="93"/>
      <c r="G43" s="82"/>
      <c r="H43" s="104"/>
      <c r="I43" s="157"/>
      <c r="J43" s="104"/>
      <c r="K43" s="94"/>
      <c r="L43" s="138"/>
      <c r="M43" s="93"/>
      <c r="N43" s="93"/>
      <c r="O43" s="93"/>
      <c r="P43" s="93"/>
      <c r="Q43" s="82"/>
      <c r="R43" s="104"/>
      <c r="S43" s="105"/>
      <c r="T43" s="130"/>
      <c r="U43" s="104"/>
      <c r="V43" s="82"/>
    </row>
    <row r="44" spans="1:22" ht="21" customHeight="1">
      <c r="A44" s="255">
        <v>301</v>
      </c>
      <c r="B44" s="261" t="s">
        <v>65</v>
      </c>
      <c r="C44" s="135">
        <v>41788</v>
      </c>
      <c r="D44" s="136">
        <v>8900</v>
      </c>
      <c r="E44" s="136">
        <v>6582</v>
      </c>
      <c r="F44" s="136">
        <v>12571</v>
      </c>
      <c r="G44" s="138">
        <v>12340</v>
      </c>
      <c r="H44" s="155"/>
      <c r="I44" s="137"/>
      <c r="J44" s="136">
        <v>661</v>
      </c>
      <c r="K44" s="137"/>
      <c r="L44" s="138">
        <v>9850</v>
      </c>
      <c r="M44" s="136">
        <v>63231</v>
      </c>
      <c r="N44" s="136">
        <v>64541</v>
      </c>
      <c r="O44" s="136">
        <v>19331</v>
      </c>
      <c r="P44" s="136">
        <v>147103</v>
      </c>
      <c r="Q44" s="138">
        <v>42619</v>
      </c>
      <c r="R44" s="155"/>
      <c r="S44" s="136"/>
      <c r="T44" s="137">
        <v>2281</v>
      </c>
      <c r="U44" s="155"/>
      <c r="V44" s="138">
        <v>508.15</v>
      </c>
    </row>
    <row r="45" spans="1:22" ht="21" customHeight="1">
      <c r="A45" s="255">
        <v>302</v>
      </c>
      <c r="B45" s="261" t="s">
        <v>67</v>
      </c>
      <c r="C45" s="135">
        <v>46581</v>
      </c>
      <c r="D45" s="136">
        <v>7707</v>
      </c>
      <c r="E45" s="136">
        <v>7687</v>
      </c>
      <c r="F45" s="136">
        <v>11199</v>
      </c>
      <c r="G45" s="138">
        <v>10031</v>
      </c>
      <c r="H45" s="155"/>
      <c r="I45" s="137"/>
      <c r="J45" s="136">
        <v>662</v>
      </c>
      <c r="K45" s="137"/>
      <c r="L45" s="138">
        <v>13351.543209876543</v>
      </c>
      <c r="M45" s="136">
        <v>43223</v>
      </c>
      <c r="N45" s="136">
        <v>65043</v>
      </c>
      <c r="O45" s="136">
        <v>7359</v>
      </c>
      <c r="P45" s="136">
        <v>115625</v>
      </c>
      <c r="Q45" s="138">
        <v>40986</v>
      </c>
      <c r="R45" s="155"/>
      <c r="S45" s="136"/>
      <c r="T45" s="137">
        <v>1295</v>
      </c>
      <c r="U45" s="155"/>
      <c r="V45" s="138">
        <v>1463.93</v>
      </c>
    </row>
    <row r="46" spans="1:22" ht="21" customHeight="1">
      <c r="A46" s="255">
        <v>303</v>
      </c>
      <c r="B46" s="261" t="s">
        <v>68</v>
      </c>
      <c r="C46" s="135">
        <v>50037</v>
      </c>
      <c r="D46" s="136">
        <v>7992</v>
      </c>
      <c r="E46" s="136">
        <v>6861</v>
      </c>
      <c r="F46" s="136">
        <v>12085</v>
      </c>
      <c r="G46" s="138">
        <v>8407</v>
      </c>
      <c r="H46" s="155"/>
      <c r="I46" s="137"/>
      <c r="J46" s="136">
        <v>678</v>
      </c>
      <c r="K46" s="137"/>
      <c r="L46" s="138">
        <v>10614.45945945946</v>
      </c>
      <c r="M46" s="136">
        <v>81426</v>
      </c>
      <c r="N46" s="136">
        <v>90529</v>
      </c>
      <c r="O46" s="136">
        <v>20235</v>
      </c>
      <c r="P46" s="136">
        <v>192191</v>
      </c>
      <c r="Q46" s="138">
        <v>49892</v>
      </c>
      <c r="R46" s="155"/>
      <c r="S46" s="136"/>
      <c r="T46" s="137">
        <v>2638</v>
      </c>
      <c r="U46" s="155"/>
      <c r="V46" s="138">
        <v>408.34</v>
      </c>
    </row>
    <row r="47" spans="1:22" ht="21" customHeight="1">
      <c r="A47" s="247"/>
      <c r="B47" s="261" t="s">
        <v>70</v>
      </c>
      <c r="C47" s="135">
        <v>48968</v>
      </c>
      <c r="D47" s="136">
        <v>8023</v>
      </c>
      <c r="E47" s="136">
        <v>6870</v>
      </c>
      <c r="F47" s="136">
        <v>12040</v>
      </c>
      <c r="G47" s="138">
        <v>8809</v>
      </c>
      <c r="H47" s="155"/>
      <c r="I47" s="137"/>
      <c r="J47" s="136">
        <v>675</v>
      </c>
      <c r="K47" s="137"/>
      <c r="L47" s="138">
        <v>11341.497277676952</v>
      </c>
      <c r="M47" s="136">
        <v>74635</v>
      </c>
      <c r="N47" s="136">
        <v>84658</v>
      </c>
      <c r="O47" s="136">
        <v>18452</v>
      </c>
      <c r="P47" s="136">
        <v>177745</v>
      </c>
      <c r="Q47" s="138">
        <v>48015</v>
      </c>
      <c r="R47" s="155"/>
      <c r="S47" s="136"/>
      <c r="T47" s="137">
        <v>2426</v>
      </c>
      <c r="U47" s="155"/>
      <c r="V47" s="138">
        <v>557.02</v>
      </c>
    </row>
    <row r="48" spans="1:22" ht="21" customHeight="1">
      <c r="A48" s="247"/>
      <c r="B48" s="267"/>
      <c r="C48" s="93"/>
      <c r="D48" s="93"/>
      <c r="E48" s="93"/>
      <c r="F48" s="93"/>
      <c r="G48" s="82"/>
      <c r="H48" s="104"/>
      <c r="I48" s="157"/>
      <c r="J48" s="104"/>
      <c r="K48" s="94"/>
      <c r="L48" s="138"/>
      <c r="M48" s="93"/>
      <c r="N48" s="93"/>
      <c r="O48" s="93"/>
      <c r="P48" s="93"/>
      <c r="Q48" s="82"/>
      <c r="R48" s="104"/>
      <c r="S48" s="105"/>
      <c r="T48" s="130"/>
      <c r="U48" s="104"/>
      <c r="V48" s="82"/>
    </row>
    <row r="49" spans="1:22" ht="21" customHeight="1">
      <c r="A49" s="276"/>
      <c r="B49" s="265" t="s">
        <v>72</v>
      </c>
      <c r="C49" s="143">
        <v>33341</v>
      </c>
      <c r="D49" s="144">
        <v>8609</v>
      </c>
      <c r="E49" s="144">
        <v>6823</v>
      </c>
      <c r="F49" s="144">
        <v>12877</v>
      </c>
      <c r="G49" s="144">
        <v>9728</v>
      </c>
      <c r="H49" s="144"/>
      <c r="I49" s="145"/>
      <c r="J49" s="144">
        <v>668</v>
      </c>
      <c r="K49" s="145"/>
      <c r="L49" s="146">
        <v>10889.53677366924</v>
      </c>
      <c r="M49" s="144">
        <v>131625</v>
      </c>
      <c r="N49" s="144">
        <v>121037</v>
      </c>
      <c r="O49" s="144">
        <v>23412</v>
      </c>
      <c r="P49" s="144">
        <v>276073</v>
      </c>
      <c r="Q49" s="146">
        <v>69089</v>
      </c>
      <c r="R49" s="156"/>
      <c r="S49" s="144"/>
      <c r="T49" s="145">
        <v>6958</v>
      </c>
      <c r="U49" s="156"/>
      <c r="V49" s="146">
        <v>1263.84</v>
      </c>
    </row>
    <row r="50" spans="1:22" ht="21" customHeight="1">
      <c r="A50" s="267"/>
      <c r="B50" s="261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1:2" ht="15.75" customHeight="1">
      <c r="A51" s="267"/>
      <c r="B51" s="267"/>
    </row>
    <row r="52" spans="1:2" ht="15.75" customHeight="1">
      <c r="A52" s="267"/>
      <c r="B52" s="267"/>
    </row>
  </sheetData>
  <sheetProtection/>
  <mergeCells count="2">
    <mergeCell ref="C5:F5"/>
    <mergeCell ref="M5:P5"/>
  </mergeCells>
  <conditionalFormatting sqref="C53:V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6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G18" sqref="G18"/>
    </sheetView>
  </sheetViews>
  <sheetFormatPr defaultColWidth="9.00390625" defaultRowHeight="18" customHeight="1"/>
  <cols>
    <col min="1" max="1" width="5.375" style="189" customWidth="1"/>
    <col min="2" max="4" width="11.625" style="189" customWidth="1"/>
    <col min="5" max="5" width="11.625" style="189" hidden="1" customWidth="1"/>
    <col min="6" max="8" width="11.625" style="189" customWidth="1"/>
    <col min="9" max="9" width="11.625" style="189" hidden="1" customWidth="1"/>
    <col min="10" max="12" width="11.625" style="189" customWidth="1"/>
    <col min="13" max="13" width="11.625" style="189" hidden="1" customWidth="1"/>
    <col min="14" max="16" width="11.625" style="189" customWidth="1"/>
    <col min="17" max="17" width="11.625" style="189" hidden="1" customWidth="1"/>
    <col min="18" max="20" width="11.625" style="189" customWidth="1"/>
    <col min="21" max="21" width="11.625" style="189" hidden="1" customWidth="1"/>
    <col min="22" max="22" width="11.625" style="189" customWidth="1"/>
    <col min="23" max="30" width="10.625" style="192" hidden="1" customWidth="1"/>
    <col min="31" max="16384" width="9.00390625" style="189" customWidth="1"/>
  </cols>
  <sheetData>
    <row r="1" spans="2:30" ht="21" customHeight="1">
      <c r="B1" s="225"/>
      <c r="C1" s="190" t="s">
        <v>127</v>
      </c>
      <c r="D1" s="190"/>
      <c r="E1" s="190"/>
      <c r="F1" s="190"/>
      <c r="G1" s="190"/>
      <c r="H1" s="190"/>
      <c r="I1" s="190"/>
      <c r="J1" s="190"/>
      <c r="K1" s="190"/>
      <c r="L1" s="190"/>
      <c r="W1" s="191"/>
      <c r="X1" s="191"/>
      <c r="Y1" s="191"/>
      <c r="Z1" s="191"/>
      <c r="AA1" s="191"/>
      <c r="AB1" s="191"/>
      <c r="AC1" s="191"/>
      <c r="AD1" s="191"/>
    </row>
    <row r="2" spans="1:30" ht="21" customHeight="1">
      <c r="A2" s="44"/>
      <c r="B2" s="193" t="s">
        <v>90</v>
      </c>
      <c r="C2" s="19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93" t="s">
        <v>99</v>
      </c>
      <c r="V2" s="195" t="s">
        <v>129</v>
      </c>
      <c r="W2" s="224"/>
      <c r="X2" s="189"/>
      <c r="Y2" s="189"/>
      <c r="Z2" s="189"/>
      <c r="AA2" s="189"/>
      <c r="AB2" s="189"/>
      <c r="AC2" s="189"/>
      <c r="AD2" s="189"/>
    </row>
    <row r="3" spans="1:30" ht="21" customHeight="1">
      <c r="A3" s="22"/>
      <c r="C3" s="288" t="s">
        <v>118</v>
      </c>
      <c r="D3" s="289"/>
      <c r="E3" s="289"/>
      <c r="F3" s="289"/>
      <c r="G3" s="289"/>
      <c r="H3" s="289"/>
      <c r="I3" s="289"/>
      <c r="J3" s="289"/>
      <c r="K3" s="290"/>
      <c r="L3" s="291"/>
      <c r="M3" s="198"/>
      <c r="N3" s="292" t="s">
        <v>119</v>
      </c>
      <c r="O3" s="289"/>
      <c r="P3" s="289"/>
      <c r="Q3" s="289"/>
      <c r="R3" s="44"/>
      <c r="S3" s="293" t="s">
        <v>91</v>
      </c>
      <c r="T3" s="294"/>
      <c r="U3" s="294"/>
      <c r="V3" s="295"/>
      <c r="W3" s="30"/>
      <c r="X3" s="23"/>
      <c r="Y3" s="199" t="s">
        <v>107</v>
      </c>
      <c r="Z3" s="199"/>
      <c r="AA3" s="199"/>
      <c r="AB3" s="199"/>
      <c r="AC3" s="199"/>
      <c r="AD3" s="200"/>
    </row>
    <row r="4" spans="1:30" ht="21" customHeight="1">
      <c r="A4" s="22"/>
      <c r="C4" s="288" t="s">
        <v>120</v>
      </c>
      <c r="D4" s="289"/>
      <c r="E4" s="289"/>
      <c r="F4" s="296"/>
      <c r="G4" s="288" t="s">
        <v>92</v>
      </c>
      <c r="H4" s="289"/>
      <c r="I4" s="289"/>
      <c r="J4" s="289"/>
      <c r="K4" s="297" t="s">
        <v>98</v>
      </c>
      <c r="L4" s="297"/>
      <c r="M4" s="202" t="s">
        <v>131</v>
      </c>
      <c r="N4" s="203" t="s">
        <v>132</v>
      </c>
      <c r="O4" s="289" t="s">
        <v>93</v>
      </c>
      <c r="P4" s="289"/>
      <c r="Q4" s="289"/>
      <c r="R4" s="296"/>
      <c r="S4" s="204"/>
      <c r="T4" s="44"/>
      <c r="U4" s="44"/>
      <c r="V4" s="45"/>
      <c r="W4" s="30"/>
      <c r="X4" s="287" t="s">
        <v>103</v>
      </c>
      <c r="Y4" s="287"/>
      <c r="Z4" s="23"/>
      <c r="AA4" s="30"/>
      <c r="AB4" s="287" t="s">
        <v>104</v>
      </c>
      <c r="AC4" s="287"/>
      <c r="AD4" s="23"/>
    </row>
    <row r="5" spans="1:30" ht="21" customHeight="1">
      <c r="A5" s="207" t="s">
        <v>2</v>
      </c>
      <c r="C5" s="22"/>
      <c r="D5" s="22"/>
      <c r="E5" s="22"/>
      <c r="F5" s="22"/>
      <c r="G5" s="22"/>
      <c r="H5" s="22"/>
      <c r="I5" s="22"/>
      <c r="J5" s="22"/>
      <c r="K5" s="79"/>
      <c r="L5" s="79"/>
      <c r="M5" s="22"/>
      <c r="N5" s="22"/>
      <c r="O5" s="22"/>
      <c r="P5" s="22"/>
      <c r="Q5" s="22"/>
      <c r="R5" s="22"/>
      <c r="S5" s="22"/>
      <c r="T5" s="22"/>
      <c r="U5" s="22"/>
      <c r="V5" s="79"/>
      <c r="W5" s="30"/>
      <c r="X5" s="30"/>
      <c r="Y5" s="30"/>
      <c r="Z5" s="30"/>
      <c r="AA5" s="30"/>
      <c r="AB5" s="30"/>
      <c r="AC5" s="30"/>
      <c r="AD5" s="30"/>
    </row>
    <row r="6" spans="1:30" ht="21" customHeight="1">
      <c r="A6" s="207" t="s">
        <v>3</v>
      </c>
      <c r="B6" s="208" t="s">
        <v>4</v>
      </c>
      <c r="C6" s="209" t="s">
        <v>133</v>
      </c>
      <c r="D6" s="209" t="s">
        <v>95</v>
      </c>
      <c r="E6" s="209" t="s">
        <v>96</v>
      </c>
      <c r="F6" s="209" t="s">
        <v>97</v>
      </c>
      <c r="G6" s="209" t="s">
        <v>133</v>
      </c>
      <c r="H6" s="209" t="s">
        <v>95</v>
      </c>
      <c r="I6" s="209" t="s">
        <v>96</v>
      </c>
      <c r="J6" s="209" t="s">
        <v>97</v>
      </c>
      <c r="K6" s="210" t="s">
        <v>133</v>
      </c>
      <c r="L6" s="210" t="s">
        <v>95</v>
      </c>
      <c r="M6" s="209" t="s">
        <v>96</v>
      </c>
      <c r="N6" s="209" t="s">
        <v>97</v>
      </c>
      <c r="O6" s="209" t="s">
        <v>133</v>
      </c>
      <c r="P6" s="209" t="s">
        <v>95</v>
      </c>
      <c r="Q6" s="209" t="s">
        <v>96</v>
      </c>
      <c r="R6" s="209" t="s">
        <v>97</v>
      </c>
      <c r="S6" s="209" t="s">
        <v>133</v>
      </c>
      <c r="T6" s="209" t="s">
        <v>95</v>
      </c>
      <c r="U6" s="209" t="s">
        <v>96</v>
      </c>
      <c r="V6" s="210" t="s">
        <v>97</v>
      </c>
      <c r="W6" s="162" t="s">
        <v>94</v>
      </c>
      <c r="X6" s="162" t="s">
        <v>95</v>
      </c>
      <c r="Y6" s="162" t="s">
        <v>96</v>
      </c>
      <c r="Z6" s="162" t="s">
        <v>97</v>
      </c>
      <c r="AA6" s="162" t="s">
        <v>94</v>
      </c>
      <c r="AB6" s="162" t="s">
        <v>95</v>
      </c>
      <c r="AC6" s="162" t="s">
        <v>96</v>
      </c>
      <c r="AD6" s="162" t="s">
        <v>97</v>
      </c>
    </row>
    <row r="7" spans="1:30" ht="21" customHeight="1">
      <c r="A7" s="198">
        <v>1</v>
      </c>
      <c r="B7" s="197" t="s">
        <v>5</v>
      </c>
      <c r="C7" s="226">
        <v>552155</v>
      </c>
      <c r="D7" s="226">
        <v>536735</v>
      </c>
      <c r="E7" s="226"/>
      <c r="F7" s="226">
        <v>551639</v>
      </c>
      <c r="G7" s="226">
        <v>13253</v>
      </c>
      <c r="H7" s="226">
        <v>13958</v>
      </c>
      <c r="I7" s="226"/>
      <c r="J7" s="226">
        <v>13277</v>
      </c>
      <c r="K7" s="227">
        <v>11825</v>
      </c>
      <c r="L7" s="227">
        <v>11970</v>
      </c>
      <c r="M7" s="211"/>
      <c r="N7" s="226">
        <v>11830</v>
      </c>
      <c r="O7" s="226">
        <v>23868</v>
      </c>
      <c r="P7" s="226">
        <v>23742</v>
      </c>
      <c r="Q7" s="226"/>
      <c r="R7" s="226">
        <v>23864</v>
      </c>
      <c r="S7" s="226">
        <v>11225</v>
      </c>
      <c r="T7" s="226">
        <v>10356</v>
      </c>
      <c r="U7" s="226"/>
      <c r="V7" s="227">
        <v>11196</v>
      </c>
      <c r="W7" s="59" t="e">
        <f>ROUND('[1]一般'!#REF!/'[1]一般'!#REF!,0)</f>
        <v>#REF!</v>
      </c>
      <c r="X7" s="59" t="e">
        <f>ROUND('[1]退職'!#REF!/'[1]退職'!#REF!,0)</f>
        <v>#REF!</v>
      </c>
      <c r="Y7" s="59" t="e">
        <f>ROUND('[1]老人'!#REF!/'[1]老人'!#REF!,0)</f>
        <v>#REF!</v>
      </c>
      <c r="Z7" s="59" t="e">
        <f>ROUND('[1]合計'!#REF!/'[1]合計'!#REF!,0)</f>
        <v>#REF!</v>
      </c>
      <c r="AA7" s="59">
        <f>IF(ISERROR(ROUND('[1]一般'!#REF!/'[1]一般'!#REF!,0)),0,ROUND('[1]一般'!#REF!/'[1]一般'!#REF!,0))</f>
        <v>0</v>
      </c>
      <c r="AB7" s="59">
        <f>IF(ISERROR(ROUND('[1]退職'!#REF!/'[1]退職'!#REF!,0)),0,ROUND('[1]退職'!#REF!/'[1]退職'!#REF!,0))</f>
        <v>0</v>
      </c>
      <c r="AC7" s="59">
        <f>IF(ISERROR(ROUND('[1]老人'!#REF!/'[1]老人'!#REF!,0)),0,ROUND('[1]老人'!#REF!/'[1]老人'!#REF!,0))</f>
        <v>0</v>
      </c>
      <c r="AD7" s="59">
        <f>IF(ISERROR(ROUND('[1]合計'!#REF!/'[1]合計'!#REF!,0)),0,ROUND('[1]合計'!#REF!/'[1]合計'!#REF!,0))</f>
        <v>0</v>
      </c>
    </row>
    <row r="8" spans="1:30" ht="21" customHeight="1">
      <c r="A8" s="212">
        <v>2</v>
      </c>
      <c r="B8" s="213" t="s">
        <v>6</v>
      </c>
      <c r="C8" s="228">
        <v>590076</v>
      </c>
      <c r="D8" s="228">
        <v>541569</v>
      </c>
      <c r="E8" s="228"/>
      <c r="F8" s="228">
        <v>588245</v>
      </c>
      <c r="G8" s="228">
        <v>12860</v>
      </c>
      <c r="H8" s="228">
        <v>13021</v>
      </c>
      <c r="I8" s="228"/>
      <c r="J8" s="228">
        <v>12866</v>
      </c>
      <c r="K8" s="229">
        <v>13322</v>
      </c>
      <c r="L8" s="229">
        <v>12790</v>
      </c>
      <c r="M8" s="214"/>
      <c r="N8" s="228">
        <v>13303</v>
      </c>
      <c r="O8" s="228">
        <v>25978</v>
      </c>
      <c r="P8" s="228">
        <v>25248</v>
      </c>
      <c r="Q8" s="228"/>
      <c r="R8" s="228">
        <v>25951</v>
      </c>
      <c r="S8" s="228">
        <v>12127</v>
      </c>
      <c r="T8" s="228">
        <v>10311</v>
      </c>
      <c r="U8" s="228"/>
      <c r="V8" s="229">
        <v>12061</v>
      </c>
      <c r="W8" s="62" t="e">
        <f>ROUND('[1]一般'!#REF!/'[1]一般'!#REF!,0)</f>
        <v>#REF!</v>
      </c>
      <c r="X8" s="62" t="e">
        <f>ROUND('[1]退職'!#REF!/'[1]退職'!#REF!,0)</f>
        <v>#REF!</v>
      </c>
      <c r="Y8" s="62" t="e">
        <f>ROUND('[1]老人'!#REF!/'[1]老人'!#REF!,0)</f>
        <v>#REF!</v>
      </c>
      <c r="Z8" s="62" t="e">
        <f>ROUND('[1]合計'!#REF!/'[1]合計'!#REF!,0)</f>
        <v>#REF!</v>
      </c>
      <c r="AA8" s="62">
        <f>IF(ISERROR(ROUND('[1]一般'!#REF!/'[1]一般'!#REF!,0)),0,ROUND('[1]一般'!#REF!/'[1]一般'!#REF!,0))</f>
        <v>0</v>
      </c>
      <c r="AB8" s="62">
        <f>IF(ISERROR(ROUND('[1]退職'!#REF!/'[1]退職'!#REF!,0)),0,ROUND('[1]退職'!#REF!/'[1]退職'!#REF!,0))</f>
        <v>0</v>
      </c>
      <c r="AC8" s="62">
        <f>IF(ISERROR(ROUND('[1]老人'!#REF!/'[1]老人'!#REF!,0)),0,ROUND('[1]老人'!#REF!/'[1]老人'!#REF!,0))</f>
        <v>0</v>
      </c>
      <c r="AD8" s="62">
        <f>IF(ISERROR(ROUND('[1]合計'!#REF!/'[1]合計'!#REF!,0)),0,ROUND('[1]合計'!#REF!/'[1]合計'!#REF!,0))</f>
        <v>0</v>
      </c>
    </row>
    <row r="9" spans="1:30" ht="21" customHeight="1">
      <c r="A9" s="212">
        <v>3</v>
      </c>
      <c r="B9" s="213" t="s">
        <v>8</v>
      </c>
      <c r="C9" s="228">
        <v>532161</v>
      </c>
      <c r="D9" s="228">
        <v>525949</v>
      </c>
      <c r="E9" s="228"/>
      <c r="F9" s="228">
        <v>531897</v>
      </c>
      <c r="G9" s="228">
        <v>11649</v>
      </c>
      <c r="H9" s="228">
        <v>12029</v>
      </c>
      <c r="I9" s="228"/>
      <c r="J9" s="228">
        <v>11670</v>
      </c>
      <c r="K9" s="229">
        <v>11546</v>
      </c>
      <c r="L9" s="229">
        <v>11241</v>
      </c>
      <c r="M9" s="214"/>
      <c r="N9" s="228">
        <v>11528</v>
      </c>
      <c r="O9" s="228">
        <v>21699</v>
      </c>
      <c r="P9" s="228">
        <v>19261</v>
      </c>
      <c r="Q9" s="228"/>
      <c r="R9" s="228">
        <v>21561</v>
      </c>
      <c r="S9" s="228">
        <v>11322</v>
      </c>
      <c r="T9" s="228">
        <v>11603</v>
      </c>
      <c r="U9" s="228"/>
      <c r="V9" s="229">
        <v>11338</v>
      </c>
      <c r="W9" s="62" t="e">
        <f>ROUND('[1]一般'!#REF!/'[1]一般'!#REF!,0)</f>
        <v>#REF!</v>
      </c>
      <c r="X9" s="62" t="e">
        <f>ROUND('[1]退職'!#REF!/'[1]退職'!#REF!,0)</f>
        <v>#REF!</v>
      </c>
      <c r="Y9" s="62" t="e">
        <f>ROUND('[1]老人'!#REF!/'[1]老人'!#REF!,0)</f>
        <v>#REF!</v>
      </c>
      <c r="Z9" s="62" t="e">
        <f>ROUND('[1]合計'!#REF!/'[1]合計'!#REF!,0)</f>
        <v>#REF!</v>
      </c>
      <c r="AA9" s="62">
        <f>IF(ISERROR(ROUND('[1]一般'!#REF!/'[1]一般'!#REF!,0)),0,ROUND('[1]一般'!#REF!/'[1]一般'!#REF!,0))</f>
        <v>0</v>
      </c>
      <c r="AB9" s="62">
        <f>IF(ISERROR(ROUND('[1]退職'!#REF!/'[1]退職'!#REF!,0)),0,ROUND('[1]退職'!#REF!/'[1]退職'!#REF!,0))</f>
        <v>0</v>
      </c>
      <c r="AC9" s="62">
        <f>IF(ISERROR(ROUND('[1]老人'!#REF!/'[1]老人'!#REF!,0)),0,ROUND('[1]老人'!#REF!/'[1]老人'!#REF!,0))</f>
        <v>0</v>
      </c>
      <c r="AD9" s="62">
        <f>IF(ISERROR(ROUND('[1]合計'!#REF!/'[1]合計'!#REF!,0)),0,ROUND('[1]合計'!#REF!/'[1]合計'!#REF!,0))</f>
        <v>0</v>
      </c>
    </row>
    <row r="10" spans="1:30" ht="21" customHeight="1">
      <c r="A10" s="212">
        <v>4</v>
      </c>
      <c r="B10" s="213" t="s">
        <v>10</v>
      </c>
      <c r="C10" s="228">
        <v>520722</v>
      </c>
      <c r="D10" s="228">
        <v>574080</v>
      </c>
      <c r="E10" s="228"/>
      <c r="F10" s="228">
        <v>522791</v>
      </c>
      <c r="G10" s="228">
        <v>14245</v>
      </c>
      <c r="H10" s="228">
        <v>14872</v>
      </c>
      <c r="I10" s="228"/>
      <c r="J10" s="228">
        <v>14280</v>
      </c>
      <c r="K10" s="229">
        <v>13005</v>
      </c>
      <c r="L10" s="229">
        <v>13078</v>
      </c>
      <c r="M10" s="214"/>
      <c r="N10" s="228">
        <v>13010</v>
      </c>
      <c r="O10" s="228">
        <v>25336</v>
      </c>
      <c r="P10" s="228">
        <v>23106</v>
      </c>
      <c r="Q10" s="228"/>
      <c r="R10" s="228">
        <v>25212</v>
      </c>
      <c r="S10" s="228">
        <v>11832</v>
      </c>
      <c r="T10" s="228">
        <v>12215</v>
      </c>
      <c r="U10" s="228"/>
      <c r="V10" s="229">
        <v>11853</v>
      </c>
      <c r="W10" s="62" t="e">
        <f>ROUND('[1]一般'!#REF!/'[1]一般'!#REF!,0)</f>
        <v>#REF!</v>
      </c>
      <c r="X10" s="62" t="e">
        <f>ROUND('[1]退職'!#REF!/'[1]退職'!#REF!,0)</f>
        <v>#REF!</v>
      </c>
      <c r="Y10" s="62" t="e">
        <f>ROUND('[1]老人'!#REF!/'[1]老人'!#REF!,0)</f>
        <v>#REF!</v>
      </c>
      <c r="Z10" s="62" t="e">
        <f>ROUND('[1]合計'!#REF!/'[1]合計'!#REF!,0)</f>
        <v>#REF!</v>
      </c>
      <c r="AA10" s="62">
        <f>IF(ISERROR(ROUND('[1]一般'!#REF!/'[1]一般'!#REF!,0)),0,ROUND('[1]一般'!#REF!/'[1]一般'!#REF!,0))</f>
        <v>0</v>
      </c>
      <c r="AB10" s="62">
        <f>IF(ISERROR(ROUND('[1]退職'!#REF!/'[1]退職'!#REF!,0)),0,ROUND('[1]退職'!#REF!/'[1]退職'!#REF!,0))</f>
        <v>0</v>
      </c>
      <c r="AC10" s="62">
        <f>IF(ISERROR(ROUND('[1]老人'!#REF!/'[1]老人'!#REF!,0)),0,ROUND('[1]老人'!#REF!/'[1]老人'!#REF!,0))</f>
        <v>0</v>
      </c>
      <c r="AD10" s="62">
        <f>IF(ISERROR(ROUND('[1]合計'!#REF!/'[1]合計'!#REF!,0)),0,ROUND('[1]合計'!#REF!/'[1]合計'!#REF!,0))</f>
        <v>0</v>
      </c>
    </row>
    <row r="11" spans="1:30" ht="21" customHeight="1">
      <c r="A11" s="215">
        <v>5</v>
      </c>
      <c r="B11" s="216" t="s">
        <v>12</v>
      </c>
      <c r="C11" s="230">
        <v>525682</v>
      </c>
      <c r="D11" s="230">
        <v>629702</v>
      </c>
      <c r="E11" s="230"/>
      <c r="F11" s="230">
        <v>529394</v>
      </c>
      <c r="G11" s="230">
        <v>12638</v>
      </c>
      <c r="H11" s="230">
        <v>17237</v>
      </c>
      <c r="I11" s="230"/>
      <c r="J11" s="230">
        <v>12853</v>
      </c>
      <c r="K11" s="231">
        <v>10440</v>
      </c>
      <c r="L11" s="231">
        <v>10812</v>
      </c>
      <c r="M11" s="217"/>
      <c r="N11" s="230">
        <v>10457</v>
      </c>
      <c r="O11" s="230">
        <v>23783</v>
      </c>
      <c r="P11" s="230">
        <v>26511</v>
      </c>
      <c r="Q11" s="230"/>
      <c r="R11" s="230">
        <v>23910</v>
      </c>
      <c r="S11" s="230">
        <v>11012</v>
      </c>
      <c r="T11" s="230">
        <v>9897</v>
      </c>
      <c r="U11" s="230"/>
      <c r="V11" s="231">
        <v>10963</v>
      </c>
      <c r="W11" s="73" t="e">
        <f>ROUND('[1]一般'!#REF!/'[1]一般'!#REF!,0)</f>
        <v>#REF!</v>
      </c>
      <c r="X11" s="73" t="e">
        <f>ROUND('[1]退職'!#REF!/'[1]退職'!#REF!,0)</f>
        <v>#REF!</v>
      </c>
      <c r="Y11" s="73" t="e">
        <f>ROUND('[1]老人'!#REF!/'[1]老人'!#REF!,0)</f>
        <v>#REF!</v>
      </c>
      <c r="Z11" s="73" t="e">
        <f>ROUND('[1]合計'!#REF!/'[1]合計'!#REF!,0)</f>
        <v>#REF!</v>
      </c>
      <c r="AA11" s="73">
        <f>IF(ISERROR(ROUND('[1]一般'!#REF!/'[1]一般'!#REF!,0)),0,ROUND('[1]一般'!#REF!/'[1]一般'!#REF!,0))</f>
        <v>0</v>
      </c>
      <c r="AB11" s="73">
        <f>IF(ISERROR(ROUND('[1]退職'!#REF!/'[1]退職'!#REF!,0)),0,ROUND('[1]退職'!#REF!/'[1]退職'!#REF!,0))</f>
        <v>0</v>
      </c>
      <c r="AC11" s="73">
        <f>IF(ISERROR(ROUND('[1]老人'!#REF!/'[1]老人'!#REF!,0)),0,ROUND('[1]老人'!#REF!/'[1]老人'!#REF!,0))</f>
        <v>0</v>
      </c>
      <c r="AD11" s="73">
        <f>IF(ISERROR(ROUND('[1]合計'!#REF!/'[1]合計'!#REF!,0)),0,ROUND('[1]合計'!#REF!/'[1]合計'!#REF!,0))</f>
        <v>0</v>
      </c>
    </row>
    <row r="12" spans="1:30" ht="21" customHeight="1">
      <c r="A12" s="198">
        <v>6</v>
      </c>
      <c r="B12" s="197" t="s">
        <v>14</v>
      </c>
      <c r="C12" s="226">
        <v>472146</v>
      </c>
      <c r="D12" s="226">
        <v>553291</v>
      </c>
      <c r="E12" s="226"/>
      <c r="F12" s="226">
        <v>475772</v>
      </c>
      <c r="G12" s="226">
        <v>13673</v>
      </c>
      <c r="H12" s="226">
        <v>12574</v>
      </c>
      <c r="I12" s="226"/>
      <c r="J12" s="226">
        <v>13623</v>
      </c>
      <c r="K12" s="227">
        <v>11635</v>
      </c>
      <c r="L12" s="227">
        <v>10883</v>
      </c>
      <c r="M12" s="211"/>
      <c r="N12" s="226">
        <v>11603</v>
      </c>
      <c r="O12" s="226">
        <v>23922</v>
      </c>
      <c r="P12" s="226">
        <v>24556</v>
      </c>
      <c r="Q12" s="226"/>
      <c r="R12" s="226">
        <v>23951</v>
      </c>
      <c r="S12" s="226">
        <v>12058</v>
      </c>
      <c r="T12" s="226">
        <v>12249</v>
      </c>
      <c r="U12" s="226"/>
      <c r="V12" s="227">
        <v>12067</v>
      </c>
      <c r="W12" s="59" t="e">
        <f>ROUND('[1]一般'!#REF!/'[1]一般'!#REF!,0)</f>
        <v>#REF!</v>
      </c>
      <c r="X12" s="59" t="e">
        <f>ROUND('[1]退職'!#REF!/'[1]退職'!#REF!,0)</f>
        <v>#REF!</v>
      </c>
      <c r="Y12" s="59" t="e">
        <f>ROUND('[1]老人'!#REF!/'[1]老人'!#REF!,0)</f>
        <v>#REF!</v>
      </c>
      <c r="Z12" s="59" t="e">
        <f>ROUND('[1]合計'!#REF!/'[1]合計'!#REF!,0)</f>
        <v>#REF!</v>
      </c>
      <c r="AA12" s="59">
        <f>IF(ISERROR(ROUND('[1]一般'!#REF!/'[1]一般'!#REF!,0)),0,ROUND('[1]一般'!#REF!/'[1]一般'!#REF!,0))</f>
        <v>0</v>
      </c>
      <c r="AB12" s="59">
        <f>IF(ISERROR(ROUND('[1]退職'!#REF!/'[1]退職'!#REF!,0)),0,ROUND('[1]退職'!#REF!/'[1]退職'!#REF!,0))</f>
        <v>0</v>
      </c>
      <c r="AC12" s="59">
        <f>IF(ISERROR(ROUND('[1]老人'!#REF!/'[1]老人'!#REF!,0)),0,ROUND('[1]老人'!#REF!/'[1]老人'!#REF!,0))</f>
        <v>0</v>
      </c>
      <c r="AD12" s="59">
        <f>IF(ISERROR(ROUND('[1]合計'!#REF!/'[1]合計'!#REF!,0)),0,ROUND('[1]合計'!#REF!/'[1]合計'!#REF!,0))</f>
        <v>0</v>
      </c>
    </row>
    <row r="13" spans="1:30" ht="21" customHeight="1">
      <c r="A13" s="212">
        <v>7</v>
      </c>
      <c r="B13" s="213" t="s">
        <v>16</v>
      </c>
      <c r="C13" s="228">
        <v>549654</v>
      </c>
      <c r="D13" s="228">
        <v>655618</v>
      </c>
      <c r="E13" s="228"/>
      <c r="F13" s="228">
        <v>553354</v>
      </c>
      <c r="G13" s="228">
        <v>12373</v>
      </c>
      <c r="H13" s="228">
        <v>19188</v>
      </c>
      <c r="I13" s="228"/>
      <c r="J13" s="228">
        <v>12714</v>
      </c>
      <c r="K13" s="229">
        <v>12034</v>
      </c>
      <c r="L13" s="229">
        <v>11855</v>
      </c>
      <c r="M13" s="214"/>
      <c r="N13" s="228">
        <v>12025</v>
      </c>
      <c r="O13" s="228">
        <v>25277</v>
      </c>
      <c r="P13" s="228">
        <v>28594</v>
      </c>
      <c r="Q13" s="228"/>
      <c r="R13" s="228">
        <v>25443</v>
      </c>
      <c r="S13" s="228">
        <v>11040</v>
      </c>
      <c r="T13" s="228">
        <v>12551</v>
      </c>
      <c r="U13" s="228"/>
      <c r="V13" s="229">
        <v>11115</v>
      </c>
      <c r="W13" s="62" t="e">
        <f>ROUND('[1]一般'!#REF!/'[1]一般'!#REF!,0)</f>
        <v>#REF!</v>
      </c>
      <c r="X13" s="62" t="e">
        <f>ROUND('[1]退職'!#REF!/'[1]退職'!#REF!,0)</f>
        <v>#REF!</v>
      </c>
      <c r="Y13" s="62" t="e">
        <f>ROUND('[1]老人'!#REF!/'[1]老人'!#REF!,0)</f>
        <v>#REF!</v>
      </c>
      <c r="Z13" s="62" t="e">
        <f>ROUND('[1]合計'!#REF!/'[1]合計'!#REF!,0)</f>
        <v>#REF!</v>
      </c>
      <c r="AA13" s="62">
        <f>IF(ISERROR(ROUND('[1]一般'!#REF!/'[1]一般'!#REF!,0)),0,ROUND('[1]一般'!#REF!/'[1]一般'!#REF!,0))</f>
        <v>0</v>
      </c>
      <c r="AB13" s="62">
        <f>IF(ISERROR(ROUND('[1]退職'!#REF!/'[1]退職'!#REF!,0)),0,ROUND('[1]退職'!#REF!/'[1]退職'!#REF!,0))</f>
        <v>0</v>
      </c>
      <c r="AC13" s="62">
        <f>IF(ISERROR(ROUND('[1]老人'!#REF!/'[1]老人'!#REF!,0)),0,ROUND('[1]老人'!#REF!/'[1]老人'!#REF!,0))</f>
        <v>0</v>
      </c>
      <c r="AD13" s="62">
        <f>IF(ISERROR(ROUND('[1]合計'!#REF!/'[1]合計'!#REF!,0)),0,ROUND('[1]合計'!#REF!/'[1]合計'!#REF!,0))</f>
        <v>0</v>
      </c>
    </row>
    <row r="14" spans="1:30" ht="21" customHeight="1">
      <c r="A14" s="212">
        <v>8</v>
      </c>
      <c r="B14" s="213" t="s">
        <v>18</v>
      </c>
      <c r="C14" s="228">
        <v>512938</v>
      </c>
      <c r="D14" s="228">
        <v>554977</v>
      </c>
      <c r="E14" s="228"/>
      <c r="F14" s="228">
        <v>514915</v>
      </c>
      <c r="G14" s="228">
        <v>11812</v>
      </c>
      <c r="H14" s="228">
        <v>11789</v>
      </c>
      <c r="I14" s="228"/>
      <c r="J14" s="228">
        <v>11810</v>
      </c>
      <c r="K14" s="229">
        <v>12449</v>
      </c>
      <c r="L14" s="229">
        <v>13519</v>
      </c>
      <c r="M14" s="214"/>
      <c r="N14" s="228">
        <v>12528</v>
      </c>
      <c r="O14" s="228">
        <v>22487</v>
      </c>
      <c r="P14" s="228">
        <v>19752</v>
      </c>
      <c r="Q14" s="228"/>
      <c r="R14" s="228">
        <v>22299</v>
      </c>
      <c r="S14" s="228">
        <v>10435</v>
      </c>
      <c r="T14" s="228">
        <v>9199</v>
      </c>
      <c r="U14" s="228"/>
      <c r="V14" s="229">
        <v>10344</v>
      </c>
      <c r="W14" s="62" t="e">
        <f>ROUND('[1]一般'!#REF!/'[1]一般'!#REF!,0)</f>
        <v>#REF!</v>
      </c>
      <c r="X14" s="62" t="e">
        <f>ROUND('[1]退職'!#REF!/'[1]退職'!#REF!,0)</f>
        <v>#REF!</v>
      </c>
      <c r="Y14" s="62" t="e">
        <f>ROUND('[1]老人'!#REF!/'[1]老人'!#REF!,0)</f>
        <v>#REF!</v>
      </c>
      <c r="Z14" s="62" t="e">
        <f>ROUND('[1]合計'!#REF!/'[1]合計'!#REF!,0)</f>
        <v>#REF!</v>
      </c>
      <c r="AA14" s="62">
        <f>IF(ISERROR(ROUND('[1]一般'!#REF!/'[1]一般'!#REF!,0)),0,ROUND('[1]一般'!#REF!/'[1]一般'!#REF!,0))</f>
        <v>0</v>
      </c>
      <c r="AB14" s="62">
        <f>IF(ISERROR(ROUND('[1]退職'!#REF!/'[1]退職'!#REF!,0)),0,ROUND('[1]退職'!#REF!/'[1]退職'!#REF!,0))</f>
        <v>0</v>
      </c>
      <c r="AC14" s="62">
        <f>IF(ISERROR(ROUND('[1]老人'!#REF!/'[1]老人'!#REF!,0)),0,ROUND('[1]老人'!#REF!/'[1]老人'!#REF!,0))</f>
        <v>0</v>
      </c>
      <c r="AD14" s="62">
        <f>IF(ISERROR(ROUND('[1]合計'!#REF!/'[1]合計'!#REF!,0)),0,ROUND('[1]合計'!#REF!/'[1]合計'!#REF!,0))</f>
        <v>0</v>
      </c>
    </row>
    <row r="15" spans="1:30" ht="21" customHeight="1">
      <c r="A15" s="212">
        <v>9</v>
      </c>
      <c r="B15" s="213" t="s">
        <v>20</v>
      </c>
      <c r="C15" s="228">
        <v>520187</v>
      </c>
      <c r="D15" s="228">
        <v>622279</v>
      </c>
      <c r="E15" s="228"/>
      <c r="F15" s="228">
        <v>523413</v>
      </c>
      <c r="G15" s="228">
        <v>12828</v>
      </c>
      <c r="H15" s="228">
        <v>17829</v>
      </c>
      <c r="I15" s="228"/>
      <c r="J15" s="228">
        <v>13099</v>
      </c>
      <c r="K15" s="229">
        <v>11942</v>
      </c>
      <c r="L15" s="229">
        <v>11794</v>
      </c>
      <c r="M15" s="214"/>
      <c r="N15" s="228">
        <v>11934</v>
      </c>
      <c r="O15" s="228">
        <v>23002</v>
      </c>
      <c r="P15" s="228">
        <v>23881</v>
      </c>
      <c r="Q15" s="228"/>
      <c r="R15" s="228">
        <v>23049</v>
      </c>
      <c r="S15" s="228">
        <v>12682</v>
      </c>
      <c r="T15" s="228">
        <v>12848</v>
      </c>
      <c r="U15" s="228"/>
      <c r="V15" s="229">
        <v>12691</v>
      </c>
      <c r="W15" s="62" t="e">
        <f>ROUND('[1]一般'!#REF!/'[1]一般'!#REF!,0)</f>
        <v>#REF!</v>
      </c>
      <c r="X15" s="62" t="e">
        <f>ROUND('[1]退職'!#REF!/'[1]退職'!#REF!,0)</f>
        <v>#REF!</v>
      </c>
      <c r="Y15" s="62" t="e">
        <f>ROUND('[1]老人'!#REF!/'[1]老人'!#REF!,0)</f>
        <v>#REF!</v>
      </c>
      <c r="Z15" s="62" t="e">
        <f>ROUND('[1]合計'!#REF!/'[1]合計'!#REF!,0)</f>
        <v>#REF!</v>
      </c>
      <c r="AA15" s="62">
        <f>IF(ISERROR(ROUND('[1]一般'!#REF!/'[1]一般'!#REF!,0)),0,ROUND('[1]一般'!#REF!/'[1]一般'!#REF!,0))</f>
        <v>0</v>
      </c>
      <c r="AB15" s="62">
        <f>IF(ISERROR(ROUND('[1]退職'!#REF!/'[1]退職'!#REF!,0)),0,ROUND('[1]退職'!#REF!/'[1]退職'!#REF!,0))</f>
        <v>0</v>
      </c>
      <c r="AC15" s="62">
        <f>IF(ISERROR(ROUND('[1]老人'!#REF!/'[1]老人'!#REF!,0)),0,ROUND('[1]老人'!#REF!/'[1]老人'!#REF!,0))</f>
        <v>0</v>
      </c>
      <c r="AD15" s="62">
        <f>IF(ISERROR(ROUND('[1]合計'!#REF!/'[1]合計'!#REF!,0)),0,ROUND('[1]合計'!#REF!/'[1]合計'!#REF!,0))</f>
        <v>0</v>
      </c>
    </row>
    <row r="16" spans="1:30" ht="21" customHeight="1">
      <c r="A16" s="215">
        <v>10</v>
      </c>
      <c r="B16" s="216" t="s">
        <v>22</v>
      </c>
      <c r="C16" s="230">
        <v>536612</v>
      </c>
      <c r="D16" s="230">
        <v>499397</v>
      </c>
      <c r="E16" s="230"/>
      <c r="F16" s="230">
        <v>534825</v>
      </c>
      <c r="G16" s="230">
        <v>13796</v>
      </c>
      <c r="H16" s="230">
        <v>14470</v>
      </c>
      <c r="I16" s="230"/>
      <c r="J16" s="230">
        <v>13832</v>
      </c>
      <c r="K16" s="231">
        <v>12408</v>
      </c>
      <c r="L16" s="231">
        <v>12487</v>
      </c>
      <c r="M16" s="217"/>
      <c r="N16" s="230">
        <v>12412</v>
      </c>
      <c r="O16" s="230">
        <v>25465</v>
      </c>
      <c r="P16" s="230">
        <v>24070</v>
      </c>
      <c r="Q16" s="230"/>
      <c r="R16" s="230">
        <v>25391</v>
      </c>
      <c r="S16" s="230">
        <v>11320</v>
      </c>
      <c r="T16" s="230">
        <v>10708</v>
      </c>
      <c r="U16" s="230"/>
      <c r="V16" s="231">
        <v>11287</v>
      </c>
      <c r="W16" s="73" t="e">
        <f>ROUND('[1]一般'!#REF!/'[1]一般'!#REF!,0)</f>
        <v>#REF!</v>
      </c>
      <c r="X16" s="73" t="e">
        <f>ROUND('[1]退職'!#REF!/'[1]退職'!#REF!,0)</f>
        <v>#REF!</v>
      </c>
      <c r="Y16" s="73" t="e">
        <f>ROUND('[1]老人'!#REF!/'[1]老人'!#REF!,0)</f>
        <v>#REF!</v>
      </c>
      <c r="Z16" s="73" t="e">
        <f>ROUND('[1]合計'!#REF!/'[1]合計'!#REF!,0)</f>
        <v>#REF!</v>
      </c>
      <c r="AA16" s="73">
        <f>IF(ISERROR(ROUND('[1]一般'!#REF!/'[1]一般'!#REF!,0)),0,ROUND('[1]一般'!#REF!/'[1]一般'!#REF!,0))</f>
        <v>0</v>
      </c>
      <c r="AB16" s="73">
        <f>IF(ISERROR(ROUND('[1]退職'!#REF!/'[1]退職'!#REF!,0)),0,ROUND('[1]退職'!#REF!/'[1]退職'!#REF!,0))</f>
        <v>0</v>
      </c>
      <c r="AC16" s="73">
        <f>IF(ISERROR(ROUND('[1]老人'!#REF!/'[1]老人'!#REF!,0)),0,ROUND('[1]老人'!#REF!/'[1]老人'!#REF!,0))</f>
        <v>0</v>
      </c>
      <c r="AD16" s="73">
        <f>IF(ISERROR(ROUND('[1]合計'!#REF!/'[1]合計'!#REF!,0)),0,ROUND('[1]合計'!#REF!/'[1]合計'!#REF!,0))</f>
        <v>0</v>
      </c>
    </row>
    <row r="17" spans="1:30" ht="21" customHeight="1">
      <c r="A17" s="198">
        <v>11</v>
      </c>
      <c r="B17" s="197" t="s">
        <v>24</v>
      </c>
      <c r="C17" s="226">
        <v>555109</v>
      </c>
      <c r="D17" s="226">
        <v>571891</v>
      </c>
      <c r="E17" s="226"/>
      <c r="F17" s="226">
        <v>555727</v>
      </c>
      <c r="G17" s="226">
        <v>12680</v>
      </c>
      <c r="H17" s="226">
        <v>12232</v>
      </c>
      <c r="I17" s="226"/>
      <c r="J17" s="226">
        <v>12656</v>
      </c>
      <c r="K17" s="227">
        <v>11775</v>
      </c>
      <c r="L17" s="227">
        <v>11797</v>
      </c>
      <c r="M17" s="211"/>
      <c r="N17" s="226">
        <v>11776</v>
      </c>
      <c r="O17" s="226">
        <v>23767</v>
      </c>
      <c r="P17" s="226">
        <v>19637</v>
      </c>
      <c r="Q17" s="226"/>
      <c r="R17" s="226">
        <v>23536</v>
      </c>
      <c r="S17" s="226">
        <v>10981</v>
      </c>
      <c r="T17" s="226">
        <v>9457</v>
      </c>
      <c r="U17" s="226"/>
      <c r="V17" s="227">
        <v>10903</v>
      </c>
      <c r="W17" s="59" t="e">
        <f>ROUND('[1]一般'!#REF!/'[1]一般'!#REF!,0)</f>
        <v>#REF!</v>
      </c>
      <c r="X17" s="59" t="e">
        <f>ROUND('[1]退職'!#REF!/'[1]退職'!#REF!,0)</f>
        <v>#REF!</v>
      </c>
      <c r="Y17" s="59" t="e">
        <f>ROUND('[1]老人'!#REF!/'[1]老人'!#REF!,0)</f>
        <v>#REF!</v>
      </c>
      <c r="Z17" s="59" t="e">
        <f>ROUND('[1]合計'!#REF!/'[1]合計'!#REF!,0)</f>
        <v>#REF!</v>
      </c>
      <c r="AA17" s="59">
        <f>IF(ISERROR(ROUND('[1]一般'!#REF!/'[1]一般'!#REF!,0)),0,ROUND('[1]一般'!#REF!/'[1]一般'!#REF!,0))</f>
        <v>0</v>
      </c>
      <c r="AB17" s="59">
        <f>IF(ISERROR(ROUND('[1]退職'!#REF!/'[1]退職'!#REF!,0)),0,ROUND('[1]退職'!#REF!/'[1]退職'!#REF!,0))</f>
        <v>0</v>
      </c>
      <c r="AC17" s="59">
        <f>IF(ISERROR(ROUND('[1]老人'!#REF!/'[1]老人'!#REF!,0)),0,ROUND('[1]老人'!#REF!/'[1]老人'!#REF!,0))</f>
        <v>0</v>
      </c>
      <c r="AD17" s="59">
        <f>IF(ISERROR(ROUND('[1]合計'!#REF!/'[1]合計'!#REF!,0)),0,ROUND('[1]合計'!#REF!/'[1]合計'!#REF!,0))</f>
        <v>0</v>
      </c>
    </row>
    <row r="18" spans="1:30" ht="21" customHeight="1">
      <c r="A18" s="212">
        <v>12</v>
      </c>
      <c r="B18" s="213" t="s">
        <v>26</v>
      </c>
      <c r="C18" s="228">
        <v>530582</v>
      </c>
      <c r="D18" s="228">
        <v>371689</v>
      </c>
      <c r="E18" s="228"/>
      <c r="F18" s="228">
        <v>527090</v>
      </c>
      <c r="G18" s="228">
        <v>12795</v>
      </c>
      <c r="H18" s="228">
        <v>13986</v>
      </c>
      <c r="I18" s="228"/>
      <c r="J18" s="228">
        <v>12859</v>
      </c>
      <c r="K18" s="229">
        <v>12360</v>
      </c>
      <c r="L18" s="229">
        <v>11695</v>
      </c>
      <c r="M18" s="214"/>
      <c r="N18" s="228">
        <v>12323</v>
      </c>
      <c r="O18" s="228">
        <v>24451</v>
      </c>
      <c r="P18" s="228">
        <v>16895</v>
      </c>
      <c r="Q18" s="228"/>
      <c r="R18" s="228">
        <v>24049</v>
      </c>
      <c r="S18" s="228">
        <v>11667</v>
      </c>
      <c r="T18" s="228">
        <v>15291</v>
      </c>
      <c r="U18" s="228"/>
      <c r="V18" s="229">
        <v>11854</v>
      </c>
      <c r="W18" s="62" t="e">
        <f>ROUND('[1]一般'!#REF!/'[1]一般'!#REF!,0)</f>
        <v>#REF!</v>
      </c>
      <c r="X18" s="62" t="e">
        <f>ROUND('[1]退職'!#REF!/'[1]退職'!#REF!,0)</f>
        <v>#REF!</v>
      </c>
      <c r="Y18" s="62" t="e">
        <f>ROUND('[1]老人'!#REF!/'[1]老人'!#REF!,0)</f>
        <v>#REF!</v>
      </c>
      <c r="Z18" s="62" t="e">
        <f>ROUND('[1]合計'!#REF!/'[1]合計'!#REF!,0)</f>
        <v>#REF!</v>
      </c>
      <c r="AA18" s="62">
        <f>IF(ISERROR(ROUND('[1]一般'!#REF!/'[1]一般'!#REF!,0)),0,ROUND('[1]一般'!#REF!/'[1]一般'!#REF!,0))</f>
        <v>0</v>
      </c>
      <c r="AB18" s="62">
        <f>IF(ISERROR(ROUND('[1]退職'!#REF!/'[1]退職'!#REF!,0)),0,ROUND('[1]退職'!#REF!/'[1]退職'!#REF!,0))</f>
        <v>0</v>
      </c>
      <c r="AC18" s="62">
        <f>IF(ISERROR(ROUND('[1]老人'!#REF!/'[1]老人'!#REF!,0)),0,ROUND('[1]老人'!#REF!/'[1]老人'!#REF!,0))</f>
        <v>0</v>
      </c>
      <c r="AD18" s="62">
        <f>IF(ISERROR(ROUND('[1]合計'!#REF!/'[1]合計'!#REF!,0)),0,ROUND('[1]合計'!#REF!/'[1]合計'!#REF!,0))</f>
        <v>0</v>
      </c>
    </row>
    <row r="19" spans="1:30" ht="21" customHeight="1">
      <c r="A19" s="212">
        <v>13</v>
      </c>
      <c r="B19" s="213" t="s">
        <v>28</v>
      </c>
      <c r="C19" s="228">
        <v>568434</v>
      </c>
      <c r="D19" s="228">
        <v>685411</v>
      </c>
      <c r="E19" s="228"/>
      <c r="F19" s="228">
        <v>573770</v>
      </c>
      <c r="G19" s="228">
        <v>14925</v>
      </c>
      <c r="H19" s="228">
        <v>13685</v>
      </c>
      <c r="I19" s="228"/>
      <c r="J19" s="228">
        <v>14864</v>
      </c>
      <c r="K19" s="229">
        <v>11744</v>
      </c>
      <c r="L19" s="229">
        <v>10408</v>
      </c>
      <c r="M19" s="214"/>
      <c r="N19" s="228">
        <v>11681</v>
      </c>
      <c r="O19" s="228">
        <v>25245</v>
      </c>
      <c r="P19" s="228">
        <v>25477</v>
      </c>
      <c r="Q19" s="228"/>
      <c r="R19" s="228">
        <v>25256</v>
      </c>
      <c r="S19" s="228">
        <v>13085</v>
      </c>
      <c r="T19" s="228">
        <v>11808</v>
      </c>
      <c r="U19" s="228"/>
      <c r="V19" s="229">
        <v>13024</v>
      </c>
      <c r="W19" s="62" t="e">
        <f>ROUND('[1]一般'!#REF!/'[1]一般'!#REF!,0)</f>
        <v>#REF!</v>
      </c>
      <c r="X19" s="62" t="e">
        <f>ROUND('[1]退職'!#REF!/'[1]退職'!#REF!,0)</f>
        <v>#REF!</v>
      </c>
      <c r="Y19" s="62" t="e">
        <f>ROUND('[1]老人'!#REF!/'[1]老人'!#REF!,0)</f>
        <v>#REF!</v>
      </c>
      <c r="Z19" s="62" t="e">
        <f>ROUND('[1]合計'!#REF!/'[1]合計'!#REF!,0)</f>
        <v>#REF!</v>
      </c>
      <c r="AA19" s="62">
        <f>IF(ISERROR(ROUND('[1]一般'!#REF!/'[1]一般'!#REF!,0)),0,ROUND('[1]一般'!#REF!/'[1]一般'!#REF!,0))</f>
        <v>0</v>
      </c>
      <c r="AB19" s="62">
        <f>IF(ISERROR(ROUND('[1]退職'!#REF!/'[1]退職'!#REF!,0)),0,ROUND('[1]退職'!#REF!/'[1]退職'!#REF!,0))</f>
        <v>0</v>
      </c>
      <c r="AC19" s="62">
        <f>IF(ISERROR(ROUND('[1]老人'!#REF!/'[1]老人'!#REF!,0)),0,ROUND('[1]老人'!#REF!/'[1]老人'!#REF!,0))</f>
        <v>0</v>
      </c>
      <c r="AD19" s="62">
        <f>IF(ISERROR(ROUND('[1]合計'!#REF!/'[1]合計'!#REF!,0)),0,ROUND('[1]合計'!#REF!/'[1]合計'!#REF!,0))</f>
        <v>0</v>
      </c>
    </row>
    <row r="20" spans="1:30" ht="21" customHeight="1">
      <c r="A20" s="214"/>
      <c r="B20" s="213" t="s">
        <v>30</v>
      </c>
      <c r="C20" s="228">
        <v>540490</v>
      </c>
      <c r="D20" s="228">
        <v>553801</v>
      </c>
      <c r="E20" s="228"/>
      <c r="F20" s="228">
        <v>541000</v>
      </c>
      <c r="G20" s="228">
        <v>13058</v>
      </c>
      <c r="H20" s="228">
        <v>13904</v>
      </c>
      <c r="I20" s="228"/>
      <c r="J20" s="228">
        <v>13098</v>
      </c>
      <c r="K20" s="229">
        <v>12032</v>
      </c>
      <c r="L20" s="229">
        <v>11972</v>
      </c>
      <c r="M20" s="214"/>
      <c r="N20" s="228">
        <v>12029</v>
      </c>
      <c r="O20" s="228">
        <v>24048</v>
      </c>
      <c r="P20" s="228">
        <v>22731</v>
      </c>
      <c r="Q20" s="228"/>
      <c r="R20" s="228">
        <v>23985</v>
      </c>
      <c r="S20" s="228">
        <v>11505</v>
      </c>
      <c r="T20" s="228">
        <v>11196</v>
      </c>
      <c r="U20" s="228"/>
      <c r="V20" s="229">
        <v>11491</v>
      </c>
      <c r="W20" s="62" t="e">
        <f>ROUND('[1]一般'!#REF!/'[1]一般'!#REF!,0)</f>
        <v>#REF!</v>
      </c>
      <c r="X20" s="62" t="e">
        <f>ROUND('[1]退職'!#REF!/'[1]退職'!#REF!,0)</f>
        <v>#REF!</v>
      </c>
      <c r="Y20" s="62" t="e">
        <f>ROUND('[1]老人'!#REF!/'[1]老人'!#REF!,0)</f>
        <v>#REF!</v>
      </c>
      <c r="Z20" s="62" t="e">
        <f>ROUND('[1]合計'!#REF!/'[1]合計'!#REF!,0)</f>
        <v>#REF!</v>
      </c>
      <c r="AA20" s="62">
        <f>IF(ISERROR(ROUND('[1]一般'!#REF!/'[1]一般'!#REF!,0)),0,ROUND('[1]一般'!#REF!/'[1]一般'!#REF!,0))</f>
        <v>0</v>
      </c>
      <c r="AB20" s="62">
        <f>IF(ISERROR(ROUND('[1]退職'!#REF!/'[1]退職'!#REF!,0)),0,ROUND('[1]退職'!#REF!/'[1]退職'!#REF!,0))</f>
        <v>0</v>
      </c>
      <c r="AC20" s="62">
        <f>IF(ISERROR(ROUND('[1]老人'!#REF!/'[1]老人'!#REF!,0)),0,ROUND('[1]老人'!#REF!/'[1]老人'!#REF!,0))</f>
        <v>0</v>
      </c>
      <c r="AD20" s="62">
        <f>IF(ISERROR(ROUND('[1]合計'!#REF!/'[1]合計'!#REF!,0)),0,ROUND('[1]合計'!#REF!/'[1]合計'!#REF!,0))</f>
        <v>0</v>
      </c>
    </row>
    <row r="21" spans="1:30" ht="21" customHeight="1">
      <c r="A21" s="214"/>
      <c r="B21" s="219"/>
      <c r="C21" s="232"/>
      <c r="D21" s="232"/>
      <c r="E21" s="232"/>
      <c r="F21" s="232"/>
      <c r="G21" s="232"/>
      <c r="H21" s="232"/>
      <c r="I21" s="232"/>
      <c r="J21" s="232"/>
      <c r="K21" s="233"/>
      <c r="L21" s="233"/>
      <c r="M21" s="212"/>
      <c r="N21" s="232"/>
      <c r="O21" s="232"/>
      <c r="P21" s="232"/>
      <c r="Q21" s="232"/>
      <c r="R21" s="232"/>
      <c r="S21" s="158"/>
      <c r="T21" s="158"/>
      <c r="U21" s="158"/>
      <c r="V21" s="105"/>
      <c r="W21" s="163"/>
      <c r="X21" s="163"/>
      <c r="Y21" s="163"/>
      <c r="Z21" s="163"/>
      <c r="AA21" s="163"/>
      <c r="AB21" s="62"/>
      <c r="AC21" s="62"/>
      <c r="AD21" s="62"/>
    </row>
    <row r="22" spans="1:30" ht="21" customHeight="1">
      <c r="A22" s="212">
        <v>14</v>
      </c>
      <c r="B22" s="213" t="s">
        <v>32</v>
      </c>
      <c r="C22" s="228">
        <v>547905</v>
      </c>
      <c r="D22" s="228">
        <v>421317</v>
      </c>
      <c r="E22" s="228"/>
      <c r="F22" s="228">
        <v>538960</v>
      </c>
      <c r="G22" s="228">
        <v>13611</v>
      </c>
      <c r="H22" s="228">
        <v>11335</v>
      </c>
      <c r="I22" s="228"/>
      <c r="J22" s="228">
        <v>13477</v>
      </c>
      <c r="K22" s="229">
        <v>12994</v>
      </c>
      <c r="L22" s="229">
        <v>15002</v>
      </c>
      <c r="M22" s="214"/>
      <c r="N22" s="228">
        <v>13106</v>
      </c>
      <c r="O22" s="228">
        <v>23995</v>
      </c>
      <c r="P22" s="228">
        <v>21644</v>
      </c>
      <c r="Q22" s="228"/>
      <c r="R22" s="228">
        <v>23857</v>
      </c>
      <c r="S22" s="228">
        <v>12942</v>
      </c>
      <c r="T22" s="228">
        <v>23238</v>
      </c>
      <c r="U22" s="228"/>
      <c r="V22" s="229">
        <v>13486</v>
      </c>
      <c r="W22" s="62" t="e">
        <f>ROUND('[1]一般'!#REF!/'[1]一般'!#REF!,0)</f>
        <v>#REF!</v>
      </c>
      <c r="X22" s="62" t="e">
        <f>ROUND('[1]退職'!#REF!/'[1]退職'!#REF!,0)</f>
        <v>#REF!</v>
      </c>
      <c r="Y22" s="62" t="e">
        <f>ROUND('[1]老人'!#REF!/'[1]老人'!#REF!,0)</f>
        <v>#REF!</v>
      </c>
      <c r="Z22" s="62" t="e">
        <f>ROUND('[1]合計'!#REF!/'[1]合計'!#REF!,0)</f>
        <v>#REF!</v>
      </c>
      <c r="AA22" s="62">
        <f>IF(ISERROR(ROUND('[1]一般'!#REF!/'[1]一般'!#REF!,0)),0,ROUND('[1]一般'!#REF!/'[1]一般'!#REF!,0))</f>
        <v>0</v>
      </c>
      <c r="AB22" s="62">
        <f>IF(ISERROR(ROUND('[1]退職'!#REF!/'[1]退職'!#REF!,0)),0,ROUND('[1]退職'!#REF!/'[1]退職'!#REF!,0))</f>
        <v>0</v>
      </c>
      <c r="AC22" s="62">
        <f>IF(ISERROR(ROUND('[1]老人'!#REF!/'[1]老人'!#REF!,0)),0,ROUND('[1]老人'!#REF!/'[1]老人'!#REF!,0))</f>
        <v>0</v>
      </c>
      <c r="AD22" s="62">
        <f>IF(ISERROR(ROUND('[1]合計'!#REF!/'[1]合計'!#REF!,0)),0,ROUND('[1]合計'!#REF!/'[1]合計'!#REF!,0))</f>
        <v>0</v>
      </c>
    </row>
    <row r="23" spans="1:30" ht="21" customHeight="1">
      <c r="A23" s="215">
        <v>15</v>
      </c>
      <c r="B23" s="216" t="s">
        <v>34</v>
      </c>
      <c r="C23" s="230">
        <v>549211</v>
      </c>
      <c r="D23" s="230">
        <v>571940</v>
      </c>
      <c r="E23" s="230"/>
      <c r="F23" s="230">
        <v>549800</v>
      </c>
      <c r="G23" s="230">
        <v>13061</v>
      </c>
      <c r="H23" s="230">
        <v>15410</v>
      </c>
      <c r="I23" s="230"/>
      <c r="J23" s="230">
        <v>13179</v>
      </c>
      <c r="K23" s="231">
        <v>11888</v>
      </c>
      <c r="L23" s="231">
        <v>10029</v>
      </c>
      <c r="M23" s="217"/>
      <c r="N23" s="230">
        <v>11773</v>
      </c>
      <c r="O23" s="230">
        <v>25803</v>
      </c>
      <c r="P23" s="230">
        <v>20919</v>
      </c>
      <c r="Q23" s="230"/>
      <c r="R23" s="230">
        <v>25551</v>
      </c>
      <c r="S23" s="230">
        <v>11900</v>
      </c>
      <c r="T23" s="230">
        <v>10174</v>
      </c>
      <c r="U23" s="230"/>
      <c r="V23" s="231">
        <v>11825</v>
      </c>
      <c r="W23" s="73" t="e">
        <f>ROUND('[1]一般'!#REF!/'[1]一般'!#REF!,0)</f>
        <v>#REF!</v>
      </c>
      <c r="X23" s="73" t="e">
        <f>ROUND('[1]退職'!#REF!/'[1]退職'!#REF!,0)</f>
        <v>#REF!</v>
      </c>
      <c r="Y23" s="73" t="e">
        <f>ROUND('[1]老人'!#REF!/'[1]老人'!#REF!,0)</f>
        <v>#REF!</v>
      </c>
      <c r="Z23" s="73" t="e">
        <f>ROUND('[1]合計'!#REF!/'[1]合計'!#REF!,0)</f>
        <v>#REF!</v>
      </c>
      <c r="AA23" s="73">
        <f>IF(ISERROR(ROUND('[1]一般'!#REF!/'[1]一般'!#REF!,0)),0,ROUND('[1]一般'!#REF!/'[1]一般'!#REF!,0))</f>
        <v>0</v>
      </c>
      <c r="AB23" s="73">
        <f>IF(ISERROR(ROUND('[1]退職'!#REF!/'[1]退職'!#REF!,0)),0,ROUND('[1]退職'!#REF!/'[1]退職'!#REF!,0))</f>
        <v>0</v>
      </c>
      <c r="AC23" s="73">
        <f>IF(ISERROR(ROUND('[1]老人'!#REF!/'[1]老人'!#REF!,0)),0,ROUND('[1]老人'!#REF!/'[1]老人'!#REF!,0))</f>
        <v>0</v>
      </c>
      <c r="AD23" s="73">
        <f>IF(ISERROR(ROUND('[1]合計'!#REF!/'[1]合計'!#REF!,0)),0,ROUND('[1]合計'!#REF!/'[1]合計'!#REF!,0))</f>
        <v>0</v>
      </c>
    </row>
    <row r="24" spans="1:30" ht="21" customHeight="1">
      <c r="A24" s="198">
        <v>16</v>
      </c>
      <c r="B24" s="197" t="s">
        <v>35</v>
      </c>
      <c r="C24" s="226">
        <v>522775</v>
      </c>
      <c r="D24" s="226">
        <v>369793</v>
      </c>
      <c r="E24" s="226"/>
      <c r="F24" s="226">
        <v>515537</v>
      </c>
      <c r="G24" s="226">
        <v>12240</v>
      </c>
      <c r="H24" s="226">
        <v>15532</v>
      </c>
      <c r="I24" s="226"/>
      <c r="J24" s="226">
        <v>12442</v>
      </c>
      <c r="K24" s="227">
        <v>11426</v>
      </c>
      <c r="L24" s="227">
        <v>10491</v>
      </c>
      <c r="M24" s="211"/>
      <c r="N24" s="226">
        <v>11370</v>
      </c>
      <c r="O24" s="226">
        <v>22517</v>
      </c>
      <c r="P24" s="226">
        <v>20182</v>
      </c>
      <c r="Q24" s="226"/>
      <c r="R24" s="226">
        <v>22375</v>
      </c>
      <c r="S24" s="226">
        <v>11299</v>
      </c>
      <c r="T24" s="226">
        <v>13867</v>
      </c>
      <c r="U24" s="226"/>
      <c r="V24" s="227">
        <v>11468</v>
      </c>
      <c r="W24" s="59" t="e">
        <f>ROUND('[1]一般'!#REF!/'[1]一般'!#REF!,0)</f>
        <v>#REF!</v>
      </c>
      <c r="X24" s="59" t="e">
        <f>ROUND('[1]退職'!#REF!/'[1]退職'!#REF!,0)</f>
        <v>#REF!</v>
      </c>
      <c r="Y24" s="59" t="e">
        <f>ROUND('[1]老人'!#REF!/'[1]老人'!#REF!,0)</f>
        <v>#REF!</v>
      </c>
      <c r="Z24" s="59" t="e">
        <f>ROUND('[1]合計'!#REF!/'[1]合計'!#REF!,0)</f>
        <v>#REF!</v>
      </c>
      <c r="AA24" s="59">
        <f>IF(ISERROR(ROUND('[1]一般'!#REF!/'[1]一般'!#REF!,0)),0,ROUND('[1]一般'!#REF!/'[1]一般'!#REF!,0))</f>
        <v>0</v>
      </c>
      <c r="AB24" s="59">
        <f>IF(ISERROR(ROUND('[1]退職'!#REF!/'[1]退職'!#REF!,0)),0,ROUND('[1]退職'!#REF!/'[1]退職'!#REF!,0))</f>
        <v>0</v>
      </c>
      <c r="AC24" s="59">
        <f>IF(ISERROR(ROUND('[1]老人'!#REF!/'[1]老人'!#REF!,0)),0,ROUND('[1]老人'!#REF!/'[1]老人'!#REF!,0))</f>
        <v>0</v>
      </c>
      <c r="AD24" s="59">
        <f>IF(ISERROR(ROUND('[1]合計'!#REF!/'[1]合計'!#REF!,0)),0,ROUND('[1]合計'!#REF!/'[1]合計'!#REF!,0))</f>
        <v>0</v>
      </c>
    </row>
    <row r="25" spans="1:30" ht="21" customHeight="1">
      <c r="A25" s="212">
        <v>17</v>
      </c>
      <c r="B25" s="213" t="s">
        <v>36</v>
      </c>
      <c r="C25" s="228">
        <v>564254</v>
      </c>
      <c r="D25" s="228">
        <v>355746</v>
      </c>
      <c r="E25" s="228"/>
      <c r="F25" s="228">
        <v>556371</v>
      </c>
      <c r="G25" s="228">
        <v>11994</v>
      </c>
      <c r="H25" s="228">
        <v>10167</v>
      </c>
      <c r="I25" s="228"/>
      <c r="J25" s="228">
        <v>11894</v>
      </c>
      <c r="K25" s="229">
        <v>12177</v>
      </c>
      <c r="L25" s="229">
        <v>9196</v>
      </c>
      <c r="M25" s="214"/>
      <c r="N25" s="228">
        <v>12006</v>
      </c>
      <c r="O25" s="228">
        <v>24851</v>
      </c>
      <c r="P25" s="228">
        <v>15462</v>
      </c>
      <c r="Q25" s="228"/>
      <c r="R25" s="228">
        <v>24337</v>
      </c>
      <c r="S25" s="228">
        <v>13198</v>
      </c>
      <c r="T25" s="228">
        <v>26746</v>
      </c>
      <c r="U25" s="228"/>
      <c r="V25" s="229">
        <v>13942</v>
      </c>
      <c r="W25" s="62" t="e">
        <f>ROUND('[1]一般'!#REF!/'[1]一般'!#REF!,0)</f>
        <v>#REF!</v>
      </c>
      <c r="X25" s="62" t="e">
        <f>ROUND('[1]退職'!#REF!/'[1]退職'!#REF!,0)</f>
        <v>#REF!</v>
      </c>
      <c r="Y25" s="62" t="e">
        <f>ROUND('[1]老人'!#REF!/'[1]老人'!#REF!,0)</f>
        <v>#REF!</v>
      </c>
      <c r="Z25" s="62" t="e">
        <f>ROUND('[1]合計'!#REF!/'[1]合計'!#REF!,0)</f>
        <v>#REF!</v>
      </c>
      <c r="AA25" s="62">
        <f>IF(ISERROR(ROUND('[1]一般'!#REF!/'[1]一般'!#REF!,0)),0,ROUND('[1]一般'!#REF!/'[1]一般'!#REF!,0))</f>
        <v>0</v>
      </c>
      <c r="AB25" s="62">
        <f>IF(ISERROR(ROUND('[1]退職'!#REF!/'[1]退職'!#REF!,0)),0,ROUND('[1]退職'!#REF!/'[1]退職'!#REF!,0))</f>
        <v>0</v>
      </c>
      <c r="AC25" s="62">
        <f>IF(ISERROR(ROUND('[1]老人'!#REF!/'[1]老人'!#REF!,0)),0,ROUND('[1]老人'!#REF!/'[1]老人'!#REF!,0))</f>
        <v>0</v>
      </c>
      <c r="AD25" s="62">
        <f>IF(ISERROR(ROUND('[1]合計'!#REF!/'[1]合計'!#REF!,0)),0,ROUND('[1]合計'!#REF!/'[1]合計'!#REF!,0))</f>
        <v>0</v>
      </c>
    </row>
    <row r="26" spans="1:30" ht="21" customHeight="1">
      <c r="A26" s="212">
        <v>18</v>
      </c>
      <c r="B26" s="213" t="s">
        <v>38</v>
      </c>
      <c r="C26" s="228">
        <v>555252</v>
      </c>
      <c r="D26" s="228">
        <v>556424</v>
      </c>
      <c r="E26" s="228"/>
      <c r="F26" s="228">
        <v>555307</v>
      </c>
      <c r="G26" s="228">
        <v>11638</v>
      </c>
      <c r="H26" s="228">
        <v>9071</v>
      </c>
      <c r="I26" s="228"/>
      <c r="J26" s="228">
        <v>11435</v>
      </c>
      <c r="K26" s="229">
        <v>12564</v>
      </c>
      <c r="L26" s="229">
        <v>8784</v>
      </c>
      <c r="M26" s="214"/>
      <c r="N26" s="228">
        <v>12243</v>
      </c>
      <c r="O26" s="228">
        <v>25286</v>
      </c>
      <c r="P26" s="228">
        <v>16706</v>
      </c>
      <c r="Q26" s="228"/>
      <c r="R26" s="228">
        <v>24602</v>
      </c>
      <c r="S26" s="228">
        <v>13540</v>
      </c>
      <c r="T26" s="228">
        <v>10848</v>
      </c>
      <c r="U26" s="228"/>
      <c r="V26" s="229">
        <v>13333</v>
      </c>
      <c r="W26" s="62" t="e">
        <f>ROUND('[1]一般'!#REF!/'[1]一般'!#REF!,0)</f>
        <v>#REF!</v>
      </c>
      <c r="X26" s="62" t="e">
        <f>ROUND('[1]退職'!#REF!/'[1]退職'!#REF!,0)</f>
        <v>#REF!</v>
      </c>
      <c r="Y26" s="62" t="e">
        <f>ROUND('[1]老人'!#REF!/'[1]老人'!#REF!,0)</f>
        <v>#REF!</v>
      </c>
      <c r="Z26" s="62" t="e">
        <f>ROUND('[1]合計'!#REF!/'[1]合計'!#REF!,0)</f>
        <v>#REF!</v>
      </c>
      <c r="AA26" s="62">
        <f>IF(ISERROR(ROUND('[1]一般'!#REF!/'[1]一般'!#REF!,0)),0,ROUND('[1]一般'!#REF!/'[1]一般'!#REF!,0))</f>
        <v>0</v>
      </c>
      <c r="AB26" s="62">
        <f>IF(ISERROR(ROUND('[1]退職'!#REF!/'[1]退職'!#REF!,0)),0,ROUND('[1]退職'!#REF!/'[1]退職'!#REF!,0))</f>
        <v>0</v>
      </c>
      <c r="AC26" s="62">
        <f>IF(ISERROR(ROUND('[1]老人'!#REF!/'[1]老人'!#REF!,0)),0,ROUND('[1]老人'!#REF!/'[1]老人'!#REF!,0))</f>
        <v>0</v>
      </c>
      <c r="AD26" s="62">
        <f>IF(ISERROR(ROUND('[1]合計'!#REF!/'[1]合計'!#REF!,0)),0,ROUND('[1]合計'!#REF!/'[1]合計'!#REF!,0))</f>
        <v>0</v>
      </c>
    </row>
    <row r="27" spans="1:30" ht="21" customHeight="1">
      <c r="A27" s="212">
        <v>19</v>
      </c>
      <c r="B27" s="213" t="s">
        <v>40</v>
      </c>
      <c r="C27" s="228">
        <v>479231</v>
      </c>
      <c r="D27" s="228">
        <v>770461</v>
      </c>
      <c r="E27" s="228"/>
      <c r="F27" s="228">
        <v>497609</v>
      </c>
      <c r="G27" s="228">
        <v>13324</v>
      </c>
      <c r="H27" s="228">
        <v>17874</v>
      </c>
      <c r="I27" s="228"/>
      <c r="J27" s="228">
        <v>13538</v>
      </c>
      <c r="K27" s="229">
        <v>12240</v>
      </c>
      <c r="L27" s="229">
        <v>13432</v>
      </c>
      <c r="M27" s="214"/>
      <c r="N27" s="228">
        <v>12290</v>
      </c>
      <c r="O27" s="228">
        <v>23158</v>
      </c>
      <c r="P27" s="228">
        <v>39597</v>
      </c>
      <c r="Q27" s="228"/>
      <c r="R27" s="228">
        <v>23920</v>
      </c>
      <c r="S27" s="228">
        <v>10883</v>
      </c>
      <c r="T27" s="228">
        <v>19186</v>
      </c>
      <c r="U27" s="228"/>
      <c r="V27" s="229">
        <v>11263</v>
      </c>
      <c r="W27" s="62" t="e">
        <f>ROUND('[1]一般'!#REF!/'[1]一般'!#REF!,0)</f>
        <v>#REF!</v>
      </c>
      <c r="X27" s="62" t="e">
        <f>ROUND('[1]退職'!#REF!/'[1]退職'!#REF!,0)</f>
        <v>#REF!</v>
      </c>
      <c r="Y27" s="62" t="e">
        <f>ROUND('[1]老人'!#REF!/'[1]老人'!#REF!,0)</f>
        <v>#REF!</v>
      </c>
      <c r="Z27" s="62" t="e">
        <f>ROUND('[1]合計'!#REF!/'[1]合計'!#REF!,0)</f>
        <v>#REF!</v>
      </c>
      <c r="AA27" s="62">
        <f>IF(ISERROR(ROUND('[1]一般'!#REF!/'[1]一般'!#REF!,0)),0,ROUND('[1]一般'!#REF!/'[1]一般'!#REF!,0))</f>
        <v>0</v>
      </c>
      <c r="AB27" s="62">
        <f>IF(ISERROR(ROUND('[1]退職'!#REF!/'[1]退職'!#REF!,0)),0,ROUND('[1]退職'!#REF!/'[1]退職'!#REF!,0))</f>
        <v>0</v>
      </c>
      <c r="AC27" s="62">
        <f>IF(ISERROR(ROUND('[1]老人'!#REF!/'[1]老人'!#REF!,0)),0,ROUND('[1]老人'!#REF!/'[1]老人'!#REF!,0))</f>
        <v>0</v>
      </c>
      <c r="AD27" s="62">
        <f>IF(ISERROR(ROUND('[1]合計'!#REF!/'[1]合計'!#REF!,0)),0,ROUND('[1]合計'!#REF!/'[1]合計'!#REF!,0))</f>
        <v>0</v>
      </c>
    </row>
    <row r="28" spans="1:30" ht="21" customHeight="1">
      <c r="A28" s="215">
        <v>20</v>
      </c>
      <c r="B28" s="216" t="s">
        <v>42</v>
      </c>
      <c r="C28" s="230">
        <v>511838</v>
      </c>
      <c r="D28" s="230">
        <v>556208</v>
      </c>
      <c r="E28" s="230"/>
      <c r="F28" s="230">
        <v>513607</v>
      </c>
      <c r="G28" s="230">
        <v>11522</v>
      </c>
      <c r="H28" s="230">
        <v>9440</v>
      </c>
      <c r="I28" s="230"/>
      <c r="J28" s="230">
        <v>11418</v>
      </c>
      <c r="K28" s="231">
        <v>11540</v>
      </c>
      <c r="L28" s="231">
        <v>9449</v>
      </c>
      <c r="M28" s="217"/>
      <c r="N28" s="230">
        <v>11419</v>
      </c>
      <c r="O28" s="230">
        <v>25026</v>
      </c>
      <c r="P28" s="230">
        <v>20862</v>
      </c>
      <c r="Q28" s="230"/>
      <c r="R28" s="230">
        <v>24814</v>
      </c>
      <c r="S28" s="230">
        <v>11854</v>
      </c>
      <c r="T28" s="230">
        <v>8577</v>
      </c>
      <c r="U28" s="230"/>
      <c r="V28" s="231">
        <v>11701</v>
      </c>
      <c r="W28" s="73" t="e">
        <f>ROUND('[1]一般'!#REF!/'[1]一般'!#REF!,0)</f>
        <v>#REF!</v>
      </c>
      <c r="X28" s="73" t="e">
        <f>ROUND('[1]退職'!#REF!/'[1]退職'!#REF!,0)</f>
        <v>#REF!</v>
      </c>
      <c r="Y28" s="73" t="e">
        <f>ROUND('[1]老人'!#REF!/'[1]老人'!#REF!,0)</f>
        <v>#REF!</v>
      </c>
      <c r="Z28" s="73" t="e">
        <f>ROUND('[1]合計'!#REF!/'[1]合計'!#REF!,0)</f>
        <v>#REF!</v>
      </c>
      <c r="AA28" s="73">
        <f>IF(ISERROR(ROUND('[1]一般'!#REF!/'[1]一般'!#REF!,0)),0,ROUND('[1]一般'!#REF!/'[1]一般'!#REF!,0))</f>
        <v>0</v>
      </c>
      <c r="AB28" s="73">
        <f>IF(ISERROR(ROUND('[1]退職'!#REF!/'[1]退職'!#REF!,0)),0,ROUND('[1]退職'!#REF!/'[1]退職'!#REF!,0))</f>
        <v>0</v>
      </c>
      <c r="AC28" s="73">
        <f>IF(ISERROR(ROUND('[1]老人'!#REF!/'[1]老人'!#REF!,0)),0,ROUND('[1]老人'!#REF!/'[1]老人'!#REF!,0))</f>
        <v>0</v>
      </c>
      <c r="AD28" s="73">
        <f>IF(ISERROR(ROUND('[1]合計'!#REF!/'[1]合計'!#REF!,0)),0,ROUND('[1]合計'!#REF!/'[1]合計'!#REF!,0))</f>
        <v>0</v>
      </c>
    </row>
    <row r="29" spans="1:30" ht="21" customHeight="1">
      <c r="A29" s="198">
        <v>21</v>
      </c>
      <c r="B29" s="197" t="s">
        <v>43</v>
      </c>
      <c r="C29" s="226">
        <v>490354</v>
      </c>
      <c r="D29" s="226">
        <v>724089</v>
      </c>
      <c r="E29" s="226"/>
      <c r="F29" s="226">
        <v>514727</v>
      </c>
      <c r="G29" s="226">
        <v>11572</v>
      </c>
      <c r="H29" s="226">
        <v>11041</v>
      </c>
      <c r="I29" s="226"/>
      <c r="J29" s="226">
        <v>11536</v>
      </c>
      <c r="K29" s="227">
        <v>12016</v>
      </c>
      <c r="L29" s="227">
        <v>12601</v>
      </c>
      <c r="M29" s="211"/>
      <c r="N29" s="226">
        <v>12062</v>
      </c>
      <c r="O29" s="226">
        <v>22811</v>
      </c>
      <c r="P29" s="226">
        <v>36826</v>
      </c>
      <c r="Q29" s="226"/>
      <c r="R29" s="226">
        <v>23800</v>
      </c>
      <c r="S29" s="226">
        <v>11125</v>
      </c>
      <c r="T29" s="226">
        <v>9431</v>
      </c>
      <c r="U29" s="226"/>
      <c r="V29" s="227">
        <v>11018</v>
      </c>
      <c r="W29" s="59" t="e">
        <f>ROUND('[1]一般'!#REF!/'[1]一般'!#REF!,0)</f>
        <v>#REF!</v>
      </c>
      <c r="X29" s="59" t="e">
        <f>ROUND('[1]退職'!#REF!/'[1]退職'!#REF!,0)</f>
        <v>#REF!</v>
      </c>
      <c r="Y29" s="59" t="e">
        <f>ROUND('[1]老人'!#REF!/'[1]老人'!#REF!,0)</f>
        <v>#REF!</v>
      </c>
      <c r="Z29" s="59" t="e">
        <f>ROUND('[1]合計'!#REF!/'[1]合計'!#REF!,0)</f>
        <v>#REF!</v>
      </c>
      <c r="AA29" s="59">
        <f>IF(ISERROR(ROUND('[1]一般'!#REF!/'[1]一般'!#REF!,0)),0,ROUND('[1]一般'!#REF!/'[1]一般'!#REF!,0))</f>
        <v>0</v>
      </c>
      <c r="AB29" s="59">
        <f>IF(ISERROR(ROUND('[1]退職'!#REF!/'[1]退職'!#REF!,0)),0,ROUND('[1]退職'!#REF!/'[1]退職'!#REF!,0))</f>
        <v>0</v>
      </c>
      <c r="AC29" s="59">
        <f>IF(ISERROR(ROUND('[1]老人'!#REF!/'[1]老人'!#REF!,0)),0,ROUND('[1]老人'!#REF!/'[1]老人'!#REF!,0))</f>
        <v>0</v>
      </c>
      <c r="AD29" s="59">
        <f>IF(ISERROR(ROUND('[1]合計'!#REF!/'[1]合計'!#REF!,0)),0,ROUND('[1]合計'!#REF!/'[1]合計'!#REF!,0))</f>
        <v>0</v>
      </c>
    </row>
    <row r="30" spans="1:30" ht="21" customHeight="1">
      <c r="A30" s="212">
        <v>22</v>
      </c>
      <c r="B30" s="213" t="s">
        <v>45</v>
      </c>
      <c r="C30" s="228">
        <v>454693</v>
      </c>
      <c r="D30" s="228">
        <v>713507</v>
      </c>
      <c r="E30" s="228"/>
      <c r="F30" s="228">
        <v>467634</v>
      </c>
      <c r="G30" s="228">
        <v>11481</v>
      </c>
      <c r="H30" s="228">
        <v>12408</v>
      </c>
      <c r="I30" s="228"/>
      <c r="J30" s="228">
        <v>11529</v>
      </c>
      <c r="K30" s="229">
        <v>11934</v>
      </c>
      <c r="L30" s="229">
        <v>11215</v>
      </c>
      <c r="M30" s="214"/>
      <c r="N30" s="228">
        <v>11902</v>
      </c>
      <c r="O30" s="228">
        <v>27021</v>
      </c>
      <c r="P30" s="228">
        <v>36544</v>
      </c>
      <c r="Q30" s="228"/>
      <c r="R30" s="228">
        <v>27499</v>
      </c>
      <c r="S30" s="228">
        <v>10858</v>
      </c>
      <c r="T30" s="228">
        <v>12424</v>
      </c>
      <c r="U30" s="228"/>
      <c r="V30" s="229">
        <v>10938</v>
      </c>
      <c r="W30" s="62" t="e">
        <f>ROUND('[1]一般'!#REF!/'[1]一般'!#REF!,0)</f>
        <v>#REF!</v>
      </c>
      <c r="X30" s="62" t="e">
        <f>ROUND('[1]退職'!#REF!/'[1]退職'!#REF!,0)</f>
        <v>#REF!</v>
      </c>
      <c r="Y30" s="62" t="e">
        <f>ROUND('[1]老人'!#REF!/'[1]老人'!#REF!,0)</f>
        <v>#REF!</v>
      </c>
      <c r="Z30" s="62" t="e">
        <f>ROUND('[1]合計'!#REF!/'[1]合計'!#REF!,0)</f>
        <v>#REF!</v>
      </c>
      <c r="AA30" s="62">
        <f>IF(ISERROR(ROUND('[1]一般'!#REF!/'[1]一般'!#REF!,0)),0,ROUND('[1]一般'!#REF!/'[1]一般'!#REF!,0))</f>
        <v>0</v>
      </c>
      <c r="AB30" s="62">
        <f>IF(ISERROR(ROUND('[1]退職'!#REF!/'[1]退職'!#REF!,0)),0,ROUND('[1]退職'!#REF!/'[1]退職'!#REF!,0))</f>
        <v>0</v>
      </c>
      <c r="AC30" s="62">
        <f>IF(ISERROR(ROUND('[1]老人'!#REF!/'[1]老人'!#REF!,0)),0,ROUND('[1]老人'!#REF!/'[1]老人'!#REF!,0))</f>
        <v>0</v>
      </c>
      <c r="AD30" s="62">
        <f>IF(ISERROR(ROUND('[1]合計'!#REF!/'[1]合計'!#REF!,0)),0,ROUND('[1]合計'!#REF!/'[1]合計'!#REF!,0))</f>
        <v>0</v>
      </c>
    </row>
    <row r="31" spans="1:30" ht="21" customHeight="1">
      <c r="A31" s="212">
        <v>27</v>
      </c>
      <c r="B31" s="213" t="s">
        <v>46</v>
      </c>
      <c r="C31" s="228">
        <v>514771</v>
      </c>
      <c r="D31" s="228">
        <v>607052</v>
      </c>
      <c r="E31" s="228"/>
      <c r="F31" s="228">
        <v>519636</v>
      </c>
      <c r="G31" s="228">
        <v>13172</v>
      </c>
      <c r="H31" s="228">
        <v>27074</v>
      </c>
      <c r="I31" s="228"/>
      <c r="J31" s="228">
        <v>14093</v>
      </c>
      <c r="K31" s="229">
        <v>15049</v>
      </c>
      <c r="L31" s="229">
        <v>15064</v>
      </c>
      <c r="M31" s="214"/>
      <c r="N31" s="228">
        <v>15050</v>
      </c>
      <c r="O31" s="228">
        <v>26000</v>
      </c>
      <c r="P31" s="228">
        <v>35310</v>
      </c>
      <c r="Q31" s="228"/>
      <c r="R31" s="228">
        <v>26648</v>
      </c>
      <c r="S31" s="228">
        <v>12723</v>
      </c>
      <c r="T31" s="228">
        <v>9766</v>
      </c>
      <c r="U31" s="228"/>
      <c r="V31" s="229">
        <v>12524</v>
      </c>
      <c r="W31" s="62" t="e">
        <f>ROUND('[1]一般'!#REF!/'[1]一般'!#REF!,0)</f>
        <v>#REF!</v>
      </c>
      <c r="X31" s="62" t="e">
        <f>ROUND('[1]退職'!#REF!/'[1]退職'!#REF!,0)</f>
        <v>#REF!</v>
      </c>
      <c r="Y31" s="62" t="e">
        <f>ROUND('[1]老人'!#REF!/'[1]老人'!#REF!,0)</f>
        <v>#REF!</v>
      </c>
      <c r="Z31" s="62" t="e">
        <f>ROUND('[1]合計'!#REF!/'[1]合計'!#REF!,0)</f>
        <v>#REF!</v>
      </c>
      <c r="AA31" s="62">
        <f>IF(ISERROR(ROUND('[1]一般'!#REF!/'[1]一般'!#REF!,0)),0,ROUND('[1]一般'!#REF!/'[1]一般'!#REF!,0))</f>
        <v>0</v>
      </c>
      <c r="AB31" s="62">
        <f>IF(ISERROR(ROUND('[1]退職'!#REF!/'[1]退職'!#REF!,0)),0,ROUND('[1]退職'!#REF!/'[1]退職'!#REF!,0))</f>
        <v>0</v>
      </c>
      <c r="AC31" s="62">
        <f>IF(ISERROR(ROUND('[1]老人'!#REF!/'[1]老人'!#REF!,0)),0,ROUND('[1]老人'!#REF!/'[1]老人'!#REF!,0))</f>
        <v>0</v>
      </c>
      <c r="AD31" s="62">
        <f>IF(ISERROR(ROUND('[1]合計'!#REF!/'[1]合計'!#REF!,0)),0,ROUND('[1]合計'!#REF!/'[1]合計'!#REF!,0))</f>
        <v>0</v>
      </c>
    </row>
    <row r="32" spans="1:30" ht="21" customHeight="1">
      <c r="A32" s="212">
        <v>28</v>
      </c>
      <c r="B32" s="213" t="s">
        <v>48</v>
      </c>
      <c r="C32" s="228">
        <v>559365</v>
      </c>
      <c r="D32" s="228">
        <v>592110</v>
      </c>
      <c r="E32" s="228"/>
      <c r="F32" s="228">
        <v>561452</v>
      </c>
      <c r="G32" s="228">
        <v>12875</v>
      </c>
      <c r="H32" s="228">
        <v>12296</v>
      </c>
      <c r="I32" s="228"/>
      <c r="J32" s="228">
        <v>12841</v>
      </c>
      <c r="K32" s="229">
        <v>12547</v>
      </c>
      <c r="L32" s="229">
        <v>13514</v>
      </c>
      <c r="M32" s="214"/>
      <c r="N32" s="228">
        <v>12608</v>
      </c>
      <c r="O32" s="228">
        <v>25084</v>
      </c>
      <c r="P32" s="228">
        <v>26736</v>
      </c>
      <c r="Q32" s="228"/>
      <c r="R32" s="228">
        <v>25181</v>
      </c>
      <c r="S32" s="228">
        <v>13289</v>
      </c>
      <c r="T32" s="228">
        <v>12300</v>
      </c>
      <c r="U32" s="228"/>
      <c r="V32" s="229">
        <v>13235</v>
      </c>
      <c r="W32" s="62" t="e">
        <f>ROUND('[1]一般'!#REF!/'[1]一般'!#REF!,0)</f>
        <v>#REF!</v>
      </c>
      <c r="X32" s="62" t="e">
        <f>ROUND('[1]退職'!#REF!/'[1]退職'!#REF!,0)</f>
        <v>#REF!</v>
      </c>
      <c r="Y32" s="62" t="e">
        <f>ROUND('[1]老人'!#REF!/'[1]老人'!#REF!,0)</f>
        <v>#REF!</v>
      </c>
      <c r="Z32" s="62" t="e">
        <f>ROUND('[1]合計'!#REF!/'[1]合計'!#REF!,0)</f>
        <v>#REF!</v>
      </c>
      <c r="AA32" s="62">
        <f>IF(ISERROR(ROUND('[1]一般'!#REF!/'[1]一般'!#REF!,0)),0,ROUND('[1]一般'!#REF!/'[1]一般'!#REF!,0))</f>
        <v>0</v>
      </c>
      <c r="AB32" s="62">
        <f>IF(ISERROR(ROUND('[1]退職'!#REF!/'[1]退職'!#REF!,0)),0,ROUND('[1]退職'!#REF!/'[1]退職'!#REF!,0))</f>
        <v>0</v>
      </c>
      <c r="AC32" s="62">
        <f>IF(ISERROR(ROUND('[1]老人'!#REF!/'[1]老人'!#REF!,0)),0,ROUND('[1]老人'!#REF!/'[1]老人'!#REF!,0))</f>
        <v>0</v>
      </c>
      <c r="AD32" s="62">
        <f>IF(ISERROR(ROUND('[1]合計'!#REF!/'[1]合計'!#REF!,0)),0,ROUND('[1]合計'!#REF!/'[1]合計'!#REF!,0))</f>
        <v>0</v>
      </c>
    </row>
    <row r="33" spans="1:30" ht="21" customHeight="1">
      <c r="A33" s="212">
        <v>29</v>
      </c>
      <c r="B33" s="213" t="s">
        <v>50</v>
      </c>
      <c r="C33" s="228">
        <v>566041</v>
      </c>
      <c r="D33" s="228">
        <v>660637</v>
      </c>
      <c r="E33" s="228"/>
      <c r="F33" s="228">
        <v>571878</v>
      </c>
      <c r="G33" s="228">
        <v>13423</v>
      </c>
      <c r="H33" s="228">
        <v>14438</v>
      </c>
      <c r="I33" s="228"/>
      <c r="J33" s="228">
        <v>13496</v>
      </c>
      <c r="K33" s="229">
        <v>13034</v>
      </c>
      <c r="L33" s="229">
        <v>11828</v>
      </c>
      <c r="M33" s="214"/>
      <c r="N33" s="228">
        <v>12940</v>
      </c>
      <c r="O33" s="228">
        <v>26156</v>
      </c>
      <c r="P33" s="228">
        <v>26527</v>
      </c>
      <c r="Q33" s="228"/>
      <c r="R33" s="228">
        <v>26183</v>
      </c>
      <c r="S33" s="228">
        <v>13595</v>
      </c>
      <c r="T33" s="228">
        <v>12145</v>
      </c>
      <c r="U33" s="228"/>
      <c r="V33" s="229">
        <v>13495</v>
      </c>
      <c r="W33" s="62" t="e">
        <f>ROUND('[1]一般'!#REF!/'[1]一般'!#REF!,0)</f>
        <v>#REF!</v>
      </c>
      <c r="X33" s="62" t="e">
        <f>ROUND('[1]退職'!#REF!/'[1]退職'!#REF!,0)</f>
        <v>#REF!</v>
      </c>
      <c r="Y33" s="62" t="e">
        <f>ROUND('[1]老人'!#REF!/'[1]老人'!#REF!,0)</f>
        <v>#REF!</v>
      </c>
      <c r="Z33" s="62" t="e">
        <f>ROUND('[1]合計'!#REF!/'[1]合計'!#REF!,0)</f>
        <v>#REF!</v>
      </c>
      <c r="AA33" s="62">
        <f>IF(ISERROR(ROUND('[1]一般'!#REF!/'[1]一般'!#REF!,0)),0,ROUND('[1]一般'!#REF!/'[1]一般'!#REF!,0))</f>
        <v>0</v>
      </c>
      <c r="AB33" s="62">
        <f>IF(ISERROR(ROUND('[1]退職'!#REF!/'[1]退職'!#REF!,0)),0,ROUND('[1]退職'!#REF!/'[1]退職'!#REF!,0))</f>
        <v>0</v>
      </c>
      <c r="AC33" s="62">
        <f>IF(ISERROR(ROUND('[1]老人'!#REF!/'[1]老人'!#REF!,0)),0,ROUND('[1]老人'!#REF!/'[1]老人'!#REF!,0))</f>
        <v>0</v>
      </c>
      <c r="AD33" s="62">
        <f>IF(ISERROR(ROUND('[1]合計'!#REF!/'[1]合計'!#REF!,0)),0,ROUND('[1]合計'!#REF!/'[1]合計'!#REF!,0))</f>
        <v>0</v>
      </c>
    </row>
    <row r="34" spans="1:30" ht="21" customHeight="1">
      <c r="A34" s="198">
        <v>30</v>
      </c>
      <c r="B34" s="197" t="s">
        <v>52</v>
      </c>
      <c r="C34" s="226">
        <v>536189</v>
      </c>
      <c r="D34" s="226">
        <v>513093</v>
      </c>
      <c r="E34" s="226"/>
      <c r="F34" s="226">
        <v>535602</v>
      </c>
      <c r="G34" s="226">
        <v>12062</v>
      </c>
      <c r="H34" s="226">
        <v>10661</v>
      </c>
      <c r="I34" s="226"/>
      <c r="J34" s="226">
        <v>11978</v>
      </c>
      <c r="K34" s="227">
        <v>11593</v>
      </c>
      <c r="L34" s="227">
        <v>10783</v>
      </c>
      <c r="M34" s="211"/>
      <c r="N34" s="226">
        <v>11534</v>
      </c>
      <c r="O34" s="226">
        <v>28025</v>
      </c>
      <c r="P34" s="226">
        <v>16845</v>
      </c>
      <c r="Q34" s="226"/>
      <c r="R34" s="226">
        <v>27342</v>
      </c>
      <c r="S34" s="226">
        <v>14169</v>
      </c>
      <c r="T34" s="226">
        <v>10477</v>
      </c>
      <c r="U34" s="226"/>
      <c r="V34" s="227">
        <v>13947</v>
      </c>
      <c r="W34" s="59" t="e">
        <f>ROUND('[1]一般'!#REF!/'[1]一般'!#REF!,0)</f>
        <v>#REF!</v>
      </c>
      <c r="X34" s="59" t="e">
        <f>ROUND('[1]退職'!#REF!/'[1]退職'!#REF!,0)</f>
        <v>#REF!</v>
      </c>
      <c r="Y34" s="59" t="e">
        <f>ROUND('[1]老人'!#REF!/'[1]老人'!#REF!,0)</f>
        <v>#REF!</v>
      </c>
      <c r="Z34" s="59" t="e">
        <f>ROUND('[1]合計'!#REF!/'[1]合計'!#REF!,0)</f>
        <v>#REF!</v>
      </c>
      <c r="AA34" s="59">
        <f>IF(ISERROR(ROUND('[1]一般'!#REF!/'[1]一般'!#REF!,0)),0,ROUND('[1]一般'!#REF!/'[1]一般'!#REF!,0))</f>
        <v>0</v>
      </c>
      <c r="AB34" s="59">
        <f>IF(ISERROR(ROUND('[1]退職'!#REF!/'[1]退職'!#REF!,0)),0,ROUND('[1]退職'!#REF!/'[1]退職'!#REF!,0))</f>
        <v>0</v>
      </c>
      <c r="AC34" s="59">
        <f>IF(ISERROR(ROUND('[1]老人'!#REF!/'[1]老人'!#REF!,0)),0,ROUND('[1]老人'!#REF!/'[1]老人'!#REF!,0))</f>
        <v>0</v>
      </c>
      <c r="AD34" s="59">
        <f>IF(ISERROR(ROUND('[1]合計'!#REF!/'[1]合計'!#REF!,0)),0,ROUND('[1]合計'!#REF!/'[1]合計'!#REF!,0))</f>
        <v>0</v>
      </c>
    </row>
    <row r="35" spans="1:30" s="20" customFormat="1" ht="21" customHeight="1">
      <c r="A35" s="212">
        <v>31</v>
      </c>
      <c r="B35" s="213" t="s">
        <v>54</v>
      </c>
      <c r="C35" s="228">
        <v>534637</v>
      </c>
      <c r="D35" s="228">
        <v>477615</v>
      </c>
      <c r="E35" s="228"/>
      <c r="F35" s="228">
        <v>531400</v>
      </c>
      <c r="G35" s="228">
        <v>13187</v>
      </c>
      <c r="H35" s="228">
        <v>10454</v>
      </c>
      <c r="I35" s="228"/>
      <c r="J35" s="228">
        <v>12991</v>
      </c>
      <c r="K35" s="229">
        <v>11976</v>
      </c>
      <c r="L35" s="229">
        <v>11095</v>
      </c>
      <c r="M35" s="214"/>
      <c r="N35" s="228">
        <v>11917</v>
      </c>
      <c r="O35" s="228">
        <v>24081</v>
      </c>
      <c r="P35" s="228">
        <v>18388</v>
      </c>
      <c r="Q35" s="228"/>
      <c r="R35" s="228">
        <v>23677</v>
      </c>
      <c r="S35" s="228">
        <v>14528</v>
      </c>
      <c r="T35" s="228">
        <v>13044</v>
      </c>
      <c r="U35" s="228"/>
      <c r="V35" s="229">
        <v>14416</v>
      </c>
      <c r="W35" s="62" t="e">
        <f>ROUND('[1]一般'!#REF!/'[1]一般'!#REF!,0)</f>
        <v>#REF!</v>
      </c>
      <c r="X35" s="62" t="e">
        <f>ROUND('[1]退職'!#REF!/'[1]退職'!#REF!,0)</f>
        <v>#REF!</v>
      </c>
      <c r="Y35" s="62" t="e">
        <f>ROUND('[1]老人'!#REF!/'[1]老人'!#REF!,0)</f>
        <v>#REF!</v>
      </c>
      <c r="Z35" s="62" t="e">
        <f>ROUND('[1]合計'!#REF!/'[1]合計'!#REF!,0)</f>
        <v>#REF!</v>
      </c>
      <c r="AA35" s="62">
        <f>IF(ISERROR(ROUND('[1]一般'!#REF!/'[1]一般'!#REF!,0)),0,ROUND('[1]一般'!#REF!/'[1]一般'!#REF!,0))</f>
        <v>0</v>
      </c>
      <c r="AB35" s="62">
        <f>IF(ISERROR(ROUND('[1]退職'!#REF!/'[1]退職'!#REF!,0)),0,ROUND('[1]退職'!#REF!/'[1]退職'!#REF!,0))</f>
        <v>0</v>
      </c>
      <c r="AC35" s="62">
        <f>IF(ISERROR(ROUND('[1]老人'!#REF!/'[1]老人'!#REF!,0)),0,ROUND('[1]老人'!#REF!/'[1]老人'!#REF!,0))</f>
        <v>0</v>
      </c>
      <c r="AD35" s="62">
        <f>IF(ISERROR(ROUND('[1]合計'!#REF!/'[1]合計'!#REF!,0)),0,ROUND('[1]合計'!#REF!/'[1]合計'!#REF!,0))</f>
        <v>0</v>
      </c>
    </row>
    <row r="36" spans="1:30" s="20" customFormat="1" ht="21" customHeight="1">
      <c r="A36" s="212">
        <v>32</v>
      </c>
      <c r="B36" s="213" t="s">
        <v>56</v>
      </c>
      <c r="C36" s="228">
        <v>493739</v>
      </c>
      <c r="D36" s="228">
        <v>424869</v>
      </c>
      <c r="E36" s="228"/>
      <c r="F36" s="228">
        <v>492005</v>
      </c>
      <c r="G36" s="228">
        <v>12902</v>
      </c>
      <c r="H36" s="228">
        <v>8007</v>
      </c>
      <c r="I36" s="228"/>
      <c r="J36" s="228">
        <v>12633</v>
      </c>
      <c r="K36" s="229">
        <v>11770</v>
      </c>
      <c r="L36" s="229">
        <v>11683</v>
      </c>
      <c r="M36" s="214"/>
      <c r="N36" s="228">
        <v>11765</v>
      </c>
      <c r="O36" s="228">
        <v>27361</v>
      </c>
      <c r="P36" s="228">
        <v>14297</v>
      </c>
      <c r="Q36" s="228"/>
      <c r="R36" s="228">
        <v>26645</v>
      </c>
      <c r="S36" s="228">
        <v>14021</v>
      </c>
      <c r="T36" s="228">
        <v>13045</v>
      </c>
      <c r="U36" s="228"/>
      <c r="V36" s="229">
        <v>13971</v>
      </c>
      <c r="W36" s="62" t="e">
        <f>ROUND('[1]一般'!#REF!/'[1]一般'!#REF!,0)</f>
        <v>#REF!</v>
      </c>
      <c r="X36" s="62" t="e">
        <f>ROUND('[1]退職'!#REF!/'[1]退職'!#REF!,0)</f>
        <v>#REF!</v>
      </c>
      <c r="Y36" s="62" t="e">
        <f>ROUND('[1]老人'!#REF!/'[1]老人'!#REF!,0)</f>
        <v>#REF!</v>
      </c>
      <c r="Z36" s="62" t="e">
        <f>ROUND('[1]合計'!#REF!/'[1]合計'!#REF!,0)</f>
        <v>#REF!</v>
      </c>
      <c r="AA36" s="62">
        <f>IF(ISERROR(ROUND('[1]一般'!#REF!/'[1]一般'!#REF!,0)),0,ROUND('[1]一般'!#REF!/'[1]一般'!#REF!,0))</f>
        <v>0</v>
      </c>
      <c r="AB36" s="62">
        <f>IF(ISERROR(ROUND('[1]退職'!#REF!/'[1]退職'!#REF!,0)),0,ROUND('[1]退職'!#REF!/'[1]退職'!#REF!,0))</f>
        <v>0</v>
      </c>
      <c r="AC36" s="62">
        <f>IF(ISERROR(ROUND('[1]老人'!#REF!/'[1]老人'!#REF!,0)),0,ROUND('[1]老人'!#REF!/'[1]老人'!#REF!,0))</f>
        <v>0</v>
      </c>
      <c r="AD36" s="62">
        <f>IF(ISERROR(ROUND('[1]合計'!#REF!/'[1]合計'!#REF!,0)),0,ROUND('[1]合計'!#REF!/'[1]合計'!#REF!,0))</f>
        <v>0</v>
      </c>
    </row>
    <row r="37" spans="1:30" s="20" customFormat="1" ht="21" customHeight="1">
      <c r="A37" s="212">
        <v>36</v>
      </c>
      <c r="B37" s="213" t="s">
        <v>57</v>
      </c>
      <c r="C37" s="228">
        <v>470676</v>
      </c>
      <c r="D37" s="228">
        <v>1044091</v>
      </c>
      <c r="E37" s="228"/>
      <c r="F37" s="228">
        <v>491861</v>
      </c>
      <c r="G37" s="228">
        <v>12230</v>
      </c>
      <c r="H37" s="228">
        <v>21778</v>
      </c>
      <c r="I37" s="228"/>
      <c r="J37" s="228">
        <v>12751</v>
      </c>
      <c r="K37" s="229">
        <v>11852</v>
      </c>
      <c r="L37" s="229">
        <v>12023</v>
      </c>
      <c r="M37" s="214"/>
      <c r="N37" s="228">
        <v>11860</v>
      </c>
      <c r="O37" s="228">
        <v>21935</v>
      </c>
      <c r="P37" s="228">
        <v>35465</v>
      </c>
      <c r="Q37" s="228"/>
      <c r="R37" s="228">
        <v>22646</v>
      </c>
      <c r="S37" s="228">
        <v>10881</v>
      </c>
      <c r="T37" s="228">
        <v>11789</v>
      </c>
      <c r="U37" s="228"/>
      <c r="V37" s="229">
        <v>10929</v>
      </c>
      <c r="W37" s="62" t="e">
        <f>ROUND('[1]一般'!#REF!/'[1]一般'!#REF!,0)</f>
        <v>#REF!</v>
      </c>
      <c r="X37" s="62" t="e">
        <f>ROUND('[1]退職'!#REF!/'[1]退職'!#REF!,0)</f>
        <v>#REF!</v>
      </c>
      <c r="Y37" s="62" t="e">
        <f>ROUND('[1]老人'!#REF!/'[1]老人'!#REF!,0)</f>
        <v>#REF!</v>
      </c>
      <c r="Z37" s="62" t="e">
        <f>ROUND('[1]合計'!#REF!/'[1]合計'!#REF!,0)</f>
        <v>#REF!</v>
      </c>
      <c r="AA37" s="62">
        <f>IF(ISERROR(ROUND('[1]一般'!#REF!/'[1]一般'!#REF!,0)),0,ROUND('[1]一般'!#REF!/'[1]一般'!#REF!,0))</f>
        <v>0</v>
      </c>
      <c r="AB37" s="62">
        <f>IF(ISERROR(ROUND('[1]退職'!#REF!/'[1]退職'!#REF!,0)),0,ROUND('[1]退職'!#REF!/'[1]退職'!#REF!,0))</f>
        <v>0</v>
      </c>
      <c r="AC37" s="62">
        <f>IF(ISERROR(ROUND('[1]老人'!#REF!/'[1]老人'!#REF!,0)),0,ROUND('[1]老人'!#REF!/'[1]老人'!#REF!,0))</f>
        <v>0</v>
      </c>
      <c r="AD37" s="62">
        <f>IF(ISERROR(ROUND('[1]合計'!#REF!/'[1]合計'!#REF!,0)),0,ROUND('[1]合計'!#REF!/'[1]合計'!#REF!,0))</f>
        <v>0</v>
      </c>
    </row>
    <row r="38" spans="1:30" s="20" customFormat="1" ht="21" customHeight="1">
      <c r="A38" s="212">
        <v>44</v>
      </c>
      <c r="B38" s="213" t="s">
        <v>59</v>
      </c>
      <c r="C38" s="228">
        <v>546544</v>
      </c>
      <c r="D38" s="228">
        <v>388618</v>
      </c>
      <c r="E38" s="228"/>
      <c r="F38" s="228">
        <v>538785</v>
      </c>
      <c r="G38" s="228">
        <v>14183</v>
      </c>
      <c r="H38" s="228">
        <v>16433</v>
      </c>
      <c r="I38" s="228"/>
      <c r="J38" s="228">
        <v>14325</v>
      </c>
      <c r="K38" s="229">
        <v>13416</v>
      </c>
      <c r="L38" s="229">
        <v>13611</v>
      </c>
      <c r="M38" s="214"/>
      <c r="N38" s="228">
        <v>13430</v>
      </c>
      <c r="O38" s="228">
        <v>27180</v>
      </c>
      <c r="P38" s="228">
        <v>22870</v>
      </c>
      <c r="Q38" s="228"/>
      <c r="R38" s="228">
        <v>26903</v>
      </c>
      <c r="S38" s="228">
        <v>12994</v>
      </c>
      <c r="T38" s="228">
        <v>14238</v>
      </c>
      <c r="U38" s="228"/>
      <c r="V38" s="229">
        <v>13080</v>
      </c>
      <c r="W38" s="62" t="e">
        <f>ROUND('[1]一般'!#REF!/'[1]一般'!#REF!,0)</f>
        <v>#REF!</v>
      </c>
      <c r="X38" s="62" t="e">
        <f>ROUND('[1]退職'!#REF!/'[1]退職'!#REF!,0)</f>
        <v>#REF!</v>
      </c>
      <c r="Y38" s="62" t="e">
        <f>ROUND('[1]老人'!#REF!/'[1]老人'!#REF!,0)</f>
        <v>#REF!</v>
      </c>
      <c r="Z38" s="62" t="e">
        <f>ROUND('[1]合計'!#REF!/'[1]合計'!#REF!,0)</f>
        <v>#REF!</v>
      </c>
      <c r="AA38" s="62">
        <f>IF(ISERROR(ROUND('[1]一般'!#REF!/'[1]一般'!#REF!,0)),0,ROUND('[1]一般'!#REF!/'[1]一般'!#REF!,0))</f>
        <v>0</v>
      </c>
      <c r="AB38" s="62">
        <f>IF(ISERROR(ROUND('[1]退職'!#REF!/'[1]退職'!#REF!,0)),0,ROUND('[1]退職'!#REF!/'[1]退職'!#REF!,0))</f>
        <v>0</v>
      </c>
      <c r="AC38" s="62">
        <f>IF(ISERROR(ROUND('[1]老人'!#REF!/'[1]老人'!#REF!,0)),0,ROUND('[1]老人'!#REF!/'[1]老人'!#REF!,0))</f>
        <v>0</v>
      </c>
      <c r="AD38" s="62">
        <f>IF(ISERROR(ROUND('[1]合計'!#REF!/'[1]合計'!#REF!,0)),0,ROUND('[1]合計'!#REF!/'[1]合計'!#REF!,0))</f>
        <v>0</v>
      </c>
    </row>
    <row r="39" spans="1:30" s="20" customFormat="1" ht="21" customHeight="1">
      <c r="A39" s="198">
        <v>45</v>
      </c>
      <c r="B39" s="197" t="s">
        <v>108</v>
      </c>
      <c r="C39" s="226">
        <v>532931</v>
      </c>
      <c r="D39" s="226">
        <v>436563</v>
      </c>
      <c r="E39" s="226"/>
      <c r="F39" s="226">
        <v>529950</v>
      </c>
      <c r="G39" s="226">
        <v>15835</v>
      </c>
      <c r="H39" s="226">
        <v>18478</v>
      </c>
      <c r="I39" s="226"/>
      <c r="J39" s="226">
        <v>15975</v>
      </c>
      <c r="K39" s="227">
        <v>12562</v>
      </c>
      <c r="L39" s="227">
        <v>11843</v>
      </c>
      <c r="M39" s="211"/>
      <c r="N39" s="226">
        <v>12522</v>
      </c>
      <c r="O39" s="226">
        <v>29726</v>
      </c>
      <c r="P39" s="226">
        <v>24069</v>
      </c>
      <c r="Q39" s="226"/>
      <c r="R39" s="226">
        <v>29428</v>
      </c>
      <c r="S39" s="226">
        <v>13038</v>
      </c>
      <c r="T39" s="226">
        <v>11784</v>
      </c>
      <c r="U39" s="226"/>
      <c r="V39" s="227">
        <v>12986</v>
      </c>
      <c r="W39" s="59" t="e">
        <f>ROUND('[1]一般'!#REF!/'[1]一般'!#REF!,0)</f>
        <v>#REF!</v>
      </c>
      <c r="X39" s="59" t="e">
        <f>ROUND('[1]退職'!#REF!/'[1]退職'!#REF!,0)</f>
        <v>#REF!</v>
      </c>
      <c r="Y39" s="59" t="e">
        <f>ROUND('[1]老人'!#REF!/'[1]老人'!#REF!,0)</f>
        <v>#REF!</v>
      </c>
      <c r="Z39" s="59" t="e">
        <f>ROUND('[1]合計'!#REF!/'[1]合計'!#REF!,0)</f>
        <v>#REF!</v>
      </c>
      <c r="AA39" s="59">
        <f>IF(ISERROR(ROUND('[1]一般'!#REF!/'[1]一般'!#REF!,0)),0,ROUND('[1]一般'!#REF!/'[1]一般'!#REF!,0))</f>
        <v>0</v>
      </c>
      <c r="AB39" s="59">
        <f>IF(ISERROR(ROUND('[1]退職'!#REF!/'[1]退職'!#REF!,0)),0,ROUND('[1]退職'!#REF!/'[1]退職'!#REF!,0))</f>
        <v>0</v>
      </c>
      <c r="AC39" s="59">
        <f>IF(ISERROR(ROUND('[1]老人'!#REF!/'[1]老人'!#REF!,0)),0,ROUND('[1]老人'!#REF!/'[1]老人'!#REF!,0))</f>
        <v>0</v>
      </c>
      <c r="AD39" s="59">
        <f>IF(ISERROR(ROUND('[1]合計'!#REF!/'[1]合計'!#REF!,0)),0,ROUND('[1]合計'!#REF!/'[1]合計'!#REF!,0))</f>
        <v>0</v>
      </c>
    </row>
    <row r="40" spans="1:30" s="20" customFormat="1" ht="21" customHeight="1">
      <c r="A40" s="215">
        <v>46</v>
      </c>
      <c r="B40" s="216" t="s">
        <v>116</v>
      </c>
      <c r="C40" s="230">
        <v>531545</v>
      </c>
      <c r="D40" s="230">
        <v>513410</v>
      </c>
      <c r="E40" s="230"/>
      <c r="F40" s="230">
        <v>530783</v>
      </c>
      <c r="G40" s="230">
        <v>11610</v>
      </c>
      <c r="H40" s="230">
        <v>9847</v>
      </c>
      <c r="I40" s="230"/>
      <c r="J40" s="230">
        <v>11530</v>
      </c>
      <c r="K40" s="231">
        <v>13623</v>
      </c>
      <c r="L40" s="231">
        <v>14083</v>
      </c>
      <c r="M40" s="217"/>
      <c r="N40" s="230">
        <v>13647</v>
      </c>
      <c r="O40" s="230">
        <v>25872</v>
      </c>
      <c r="P40" s="230">
        <v>22820</v>
      </c>
      <c r="Q40" s="230"/>
      <c r="R40" s="230">
        <v>25731</v>
      </c>
      <c r="S40" s="230">
        <v>11755</v>
      </c>
      <c r="T40" s="230">
        <v>13206</v>
      </c>
      <c r="U40" s="230"/>
      <c r="V40" s="231">
        <v>11820</v>
      </c>
      <c r="W40" s="73" t="e">
        <f>ROUND('[1]一般'!#REF!/'[1]一般'!#REF!,0)</f>
        <v>#REF!</v>
      </c>
      <c r="X40" s="73" t="e">
        <f>ROUND('[1]退職'!#REF!/'[1]退職'!#REF!,0)</f>
        <v>#REF!</v>
      </c>
      <c r="Y40" s="73" t="e">
        <f>ROUND('[1]老人'!#REF!/'[1]老人'!#REF!,0)</f>
        <v>#REF!</v>
      </c>
      <c r="Z40" s="73" t="e">
        <f>ROUND('[1]合計'!#REF!/'[1]合計'!#REF!,0)</f>
        <v>#REF!</v>
      </c>
      <c r="AA40" s="73">
        <f>IF(ISERROR(ROUND('[1]一般'!#REF!/'[1]一般'!#REF!,0)),0,ROUND('[1]一般'!#REF!/'[1]一般'!#REF!,0))</f>
        <v>0</v>
      </c>
      <c r="AB40" s="73">
        <f>IF(ISERROR(ROUND('[1]退職'!#REF!/'[1]退職'!#REF!,0)),0,ROUND('[1]退職'!#REF!/'[1]退職'!#REF!,0))</f>
        <v>0</v>
      </c>
      <c r="AC40" s="73">
        <f>IF(ISERROR(ROUND('[1]老人'!#REF!/'[1]老人'!#REF!,0)),0,ROUND('[1]老人'!#REF!/'[1]老人'!#REF!,0))</f>
        <v>0</v>
      </c>
      <c r="AD40" s="73">
        <f>IF(ISERROR(ROUND('[1]合計'!#REF!/'[1]合計'!#REF!,0)),0,ROUND('[1]合計'!#REF!/'[1]合計'!#REF!,0))</f>
        <v>0</v>
      </c>
    </row>
    <row r="41" spans="1:30" ht="21" customHeight="1">
      <c r="A41" s="214"/>
      <c r="B41" s="213" t="s">
        <v>61</v>
      </c>
      <c r="C41" s="228">
        <v>529561</v>
      </c>
      <c r="D41" s="228">
        <v>568273</v>
      </c>
      <c r="E41" s="228"/>
      <c r="F41" s="228">
        <v>531390</v>
      </c>
      <c r="G41" s="228">
        <v>13012</v>
      </c>
      <c r="H41" s="228">
        <v>14157</v>
      </c>
      <c r="I41" s="228"/>
      <c r="J41" s="228">
        <v>13078</v>
      </c>
      <c r="K41" s="229">
        <v>12539</v>
      </c>
      <c r="L41" s="229">
        <v>12238</v>
      </c>
      <c r="M41" s="214"/>
      <c r="N41" s="228">
        <v>12520</v>
      </c>
      <c r="O41" s="228">
        <v>25644</v>
      </c>
      <c r="P41" s="228">
        <v>24875</v>
      </c>
      <c r="Q41" s="228"/>
      <c r="R41" s="228">
        <v>25600</v>
      </c>
      <c r="S41" s="228">
        <v>12645</v>
      </c>
      <c r="T41" s="228">
        <v>13284</v>
      </c>
      <c r="U41" s="228"/>
      <c r="V41" s="229">
        <v>12680</v>
      </c>
      <c r="W41" s="62" t="e">
        <f>ROUND('[1]一般'!#REF!/'[1]一般'!#REF!,0)</f>
        <v>#REF!</v>
      </c>
      <c r="X41" s="62" t="e">
        <f>ROUND('[1]退職'!#REF!/'[1]退職'!#REF!,0)</f>
        <v>#REF!</v>
      </c>
      <c r="Y41" s="62" t="e">
        <f>ROUND('[1]老人'!#REF!/'[1]老人'!#REF!,0)</f>
        <v>#REF!</v>
      </c>
      <c r="Z41" s="62" t="e">
        <f>ROUND('[1]合計'!#REF!/'[1]合計'!#REF!,0)</f>
        <v>#REF!</v>
      </c>
      <c r="AA41" s="62">
        <f>IF(ISERROR(ROUND('[1]一般'!#REF!/'[1]一般'!#REF!,0)),0,ROUND('[1]一般'!#REF!/'[1]一般'!#REF!,0))</f>
        <v>0</v>
      </c>
      <c r="AB41" s="62">
        <f>IF(ISERROR(ROUND('[1]退職'!#REF!/'[1]退職'!#REF!,0)),0,ROUND('[1]退職'!#REF!/'[1]退職'!#REF!,0))</f>
        <v>0</v>
      </c>
      <c r="AC41" s="62">
        <f>IF(ISERROR(ROUND('[1]老人'!#REF!/'[1]老人'!#REF!,0)),0,ROUND('[1]老人'!#REF!/'[1]老人'!#REF!,0))</f>
        <v>0</v>
      </c>
      <c r="AD41" s="62">
        <f>IF(ISERROR(ROUND('[1]合計'!#REF!/'[1]合計'!#REF!,0)),0,ROUND('[1]合計'!#REF!/'[1]合計'!#REF!,0))</f>
        <v>0</v>
      </c>
    </row>
    <row r="42" spans="1:30" ht="21" customHeight="1">
      <c r="A42" s="214"/>
      <c r="B42" s="213" t="s">
        <v>63</v>
      </c>
      <c r="C42" s="228">
        <v>537963</v>
      </c>
      <c r="D42" s="228">
        <v>557741</v>
      </c>
      <c r="E42" s="228"/>
      <c r="F42" s="228">
        <v>538762</v>
      </c>
      <c r="G42" s="228">
        <v>13049</v>
      </c>
      <c r="H42" s="228">
        <v>13965</v>
      </c>
      <c r="I42" s="228"/>
      <c r="J42" s="228">
        <v>13094</v>
      </c>
      <c r="K42" s="229">
        <v>12135</v>
      </c>
      <c r="L42" s="229">
        <v>12037</v>
      </c>
      <c r="M42" s="214"/>
      <c r="N42" s="228">
        <v>12130</v>
      </c>
      <c r="O42" s="228">
        <v>24376</v>
      </c>
      <c r="P42" s="228">
        <v>23248</v>
      </c>
      <c r="Q42" s="228"/>
      <c r="R42" s="228">
        <v>24320</v>
      </c>
      <c r="S42" s="228">
        <v>11733</v>
      </c>
      <c r="T42" s="228">
        <v>11678</v>
      </c>
      <c r="U42" s="228"/>
      <c r="V42" s="229">
        <v>11730</v>
      </c>
      <c r="W42" s="62" t="e">
        <f>ROUND('[1]一般'!#REF!/'[1]一般'!#REF!,0)</f>
        <v>#REF!</v>
      </c>
      <c r="X42" s="62" t="e">
        <f>ROUND('[1]退職'!#REF!/'[1]退職'!#REF!,0)</f>
        <v>#REF!</v>
      </c>
      <c r="Y42" s="62" t="e">
        <f>ROUND('[1]老人'!#REF!/'[1]老人'!#REF!,0)</f>
        <v>#REF!</v>
      </c>
      <c r="Z42" s="62" t="e">
        <f>ROUND('[1]合計'!#REF!/'[1]合計'!#REF!,0)</f>
        <v>#REF!</v>
      </c>
      <c r="AA42" s="62">
        <f>IF(ISERROR(ROUND('[1]一般'!#REF!/'[1]一般'!#REF!,0)),0,ROUND('[1]一般'!#REF!/'[1]一般'!#REF!,0))</f>
        <v>0</v>
      </c>
      <c r="AB42" s="62">
        <f>IF(ISERROR(ROUND('[1]退職'!#REF!/'[1]退職'!#REF!,0)),0,ROUND('[1]退職'!#REF!/'[1]退職'!#REF!,0))</f>
        <v>0</v>
      </c>
      <c r="AC42" s="62">
        <f>IF(ISERROR(ROUND('[1]老人'!#REF!/'[1]老人'!#REF!,0)),0,ROUND('[1]老人'!#REF!/'[1]老人'!#REF!,0))</f>
        <v>0</v>
      </c>
      <c r="AD42" s="62">
        <f>IF(ISERROR(ROUND('[1]合計'!#REF!/'[1]合計'!#REF!,0)),0,ROUND('[1]合計'!#REF!/'[1]合計'!#REF!,0))</f>
        <v>0</v>
      </c>
    </row>
    <row r="43" spans="1:30" ht="21" customHeight="1">
      <c r="A43" s="214"/>
      <c r="B43" s="219"/>
      <c r="C43" s="232"/>
      <c r="D43" s="232"/>
      <c r="E43" s="232"/>
      <c r="F43" s="232"/>
      <c r="G43" s="232"/>
      <c r="H43" s="232"/>
      <c r="I43" s="232"/>
      <c r="J43" s="232"/>
      <c r="K43" s="233"/>
      <c r="L43" s="233"/>
      <c r="M43" s="212"/>
      <c r="N43" s="232"/>
      <c r="O43" s="232"/>
      <c r="P43" s="232"/>
      <c r="Q43" s="232"/>
      <c r="R43" s="232"/>
      <c r="S43" s="158"/>
      <c r="T43" s="158"/>
      <c r="U43" s="158"/>
      <c r="V43" s="105"/>
      <c r="W43" s="163"/>
      <c r="X43" s="163"/>
      <c r="Y43" s="163"/>
      <c r="Z43" s="163"/>
      <c r="AA43" s="163"/>
      <c r="AB43" s="62"/>
      <c r="AC43" s="62"/>
      <c r="AD43" s="62"/>
    </row>
    <row r="44" spans="1:30" ht="21" customHeight="1">
      <c r="A44" s="212">
        <v>301</v>
      </c>
      <c r="B44" s="213" t="s">
        <v>65</v>
      </c>
      <c r="C44" s="228">
        <v>553527</v>
      </c>
      <c r="D44" s="279" t="s">
        <v>140</v>
      </c>
      <c r="E44" s="228"/>
      <c r="F44" s="228">
        <v>553527</v>
      </c>
      <c r="G44" s="228">
        <v>12230</v>
      </c>
      <c r="H44" s="279" t="s">
        <v>140</v>
      </c>
      <c r="I44" s="228"/>
      <c r="J44" s="228">
        <v>12230</v>
      </c>
      <c r="K44" s="229">
        <v>10064</v>
      </c>
      <c r="L44" s="280" t="s">
        <v>140</v>
      </c>
      <c r="M44" s="214"/>
      <c r="N44" s="228">
        <v>10064</v>
      </c>
      <c r="O44" s="228">
        <v>20117</v>
      </c>
      <c r="P44" s="279" t="s">
        <v>140</v>
      </c>
      <c r="Q44" s="228"/>
      <c r="R44" s="228">
        <v>20117</v>
      </c>
      <c r="S44" s="228">
        <v>14428</v>
      </c>
      <c r="T44" s="279" t="s">
        <v>140</v>
      </c>
      <c r="U44" s="228"/>
      <c r="V44" s="229">
        <v>14428</v>
      </c>
      <c r="W44" s="62" t="e">
        <f>ROUND('[1]一般'!#REF!/'[1]一般'!#REF!,0)</f>
        <v>#REF!</v>
      </c>
      <c r="X44" s="62"/>
      <c r="Y44" s="62" t="e">
        <f>ROUND('[1]老人'!#REF!/'[1]老人'!#REF!,0)</f>
        <v>#REF!</v>
      </c>
      <c r="Z44" s="62" t="e">
        <f>ROUND('[1]合計'!#REF!/'[1]合計'!#REF!,0)</f>
        <v>#REF!</v>
      </c>
      <c r="AA44" s="62">
        <f>IF(ISERROR(ROUND('[1]一般'!#REF!/'[1]一般'!#REF!,0)),0,ROUND('[1]一般'!#REF!/'[1]一般'!#REF!,0))</f>
        <v>0</v>
      </c>
      <c r="AB44" s="62"/>
      <c r="AC44" s="62">
        <f>IF(ISERROR(ROUND('[1]老人'!#REF!/'[1]老人'!#REF!,0)),0,ROUND('[1]老人'!#REF!/'[1]老人'!#REF!,0))</f>
        <v>0</v>
      </c>
      <c r="AD44" s="62">
        <f>IF(ISERROR(ROUND('[1]合計'!#REF!/'[1]合計'!#REF!,0)),0,ROUND('[1]合計'!#REF!/'[1]合計'!#REF!,0))</f>
        <v>0</v>
      </c>
    </row>
    <row r="45" spans="1:30" ht="21" customHeight="1">
      <c r="A45" s="212">
        <v>302</v>
      </c>
      <c r="B45" s="213" t="s">
        <v>67</v>
      </c>
      <c r="C45" s="228">
        <v>421534</v>
      </c>
      <c r="D45" s="279" t="s">
        <v>140</v>
      </c>
      <c r="E45" s="228"/>
      <c r="F45" s="228">
        <v>421534</v>
      </c>
      <c r="G45" s="228">
        <v>10375</v>
      </c>
      <c r="H45" s="279" t="s">
        <v>140</v>
      </c>
      <c r="I45" s="228"/>
      <c r="J45" s="228">
        <v>10375</v>
      </c>
      <c r="K45" s="229">
        <v>11262</v>
      </c>
      <c r="L45" s="280" t="s">
        <v>140</v>
      </c>
      <c r="M45" s="214"/>
      <c r="N45" s="228">
        <v>11262</v>
      </c>
      <c r="O45" s="228">
        <v>16459</v>
      </c>
      <c r="P45" s="279" t="s">
        <v>140</v>
      </c>
      <c r="Q45" s="228"/>
      <c r="R45" s="228">
        <v>16459</v>
      </c>
      <c r="S45" s="228">
        <v>11703</v>
      </c>
      <c r="T45" s="279" t="s">
        <v>140</v>
      </c>
      <c r="U45" s="228"/>
      <c r="V45" s="229">
        <v>11703</v>
      </c>
      <c r="W45" s="62" t="e">
        <f>ROUND('[1]一般'!#REF!/'[1]一般'!#REF!,0)</f>
        <v>#REF!</v>
      </c>
      <c r="X45" s="62"/>
      <c r="Y45" s="62" t="e">
        <f>ROUND('[1]老人'!#REF!/'[1]老人'!#REF!,0)</f>
        <v>#REF!</v>
      </c>
      <c r="Z45" s="62" t="e">
        <f>ROUND('[1]合計'!#REF!/'[1]合計'!#REF!,0)</f>
        <v>#REF!</v>
      </c>
      <c r="AA45" s="62">
        <f>IF(ISERROR(ROUND('[1]一般'!#REF!/'[1]一般'!#REF!,0)),0,ROUND('[1]一般'!#REF!/'[1]一般'!#REF!,0))</f>
        <v>0</v>
      </c>
      <c r="AB45" s="62"/>
      <c r="AC45" s="62">
        <f>IF(ISERROR(ROUND('[1]老人'!#REF!/'[1]老人'!#REF!,0)),0,ROUND('[1]老人'!#REF!/'[1]老人'!#REF!,0))</f>
        <v>0</v>
      </c>
      <c r="AD45" s="62">
        <f>IF(ISERROR(ROUND('[1]合計'!#REF!/'[1]合計'!#REF!,0)),0,ROUND('[1]合計'!#REF!/'[1]合計'!#REF!,0))</f>
        <v>0</v>
      </c>
    </row>
    <row r="46" spans="1:30" ht="21" customHeight="1">
      <c r="A46" s="212">
        <v>303</v>
      </c>
      <c r="B46" s="213" t="s">
        <v>68</v>
      </c>
      <c r="C46" s="228">
        <v>560052</v>
      </c>
      <c r="D46" s="279" t="s">
        <v>140</v>
      </c>
      <c r="E46" s="228"/>
      <c r="F46" s="228">
        <v>560052</v>
      </c>
      <c r="G46" s="228">
        <v>11364</v>
      </c>
      <c r="H46" s="279" t="s">
        <v>140</v>
      </c>
      <c r="I46" s="228"/>
      <c r="J46" s="228">
        <v>11364</v>
      </c>
      <c r="K46" s="229">
        <v>11971</v>
      </c>
      <c r="L46" s="280" t="s">
        <v>140</v>
      </c>
      <c r="M46" s="214"/>
      <c r="N46" s="228">
        <v>11971</v>
      </c>
      <c r="O46" s="228">
        <v>19607</v>
      </c>
      <c r="P46" s="279" t="s">
        <v>140</v>
      </c>
      <c r="Q46" s="228"/>
      <c r="R46" s="228">
        <v>19607</v>
      </c>
      <c r="S46" s="228">
        <v>10013</v>
      </c>
      <c r="T46" s="279" t="s">
        <v>140</v>
      </c>
      <c r="U46" s="228"/>
      <c r="V46" s="229">
        <v>10013</v>
      </c>
      <c r="W46" s="62" t="e">
        <f>ROUND('[1]一般'!#REF!/'[1]一般'!#REF!,0)</f>
        <v>#REF!</v>
      </c>
      <c r="X46" s="62"/>
      <c r="Y46" s="62" t="e">
        <f>ROUND('[1]老人'!#REF!/'[1]老人'!#REF!,0)</f>
        <v>#REF!</v>
      </c>
      <c r="Z46" s="62" t="e">
        <f>ROUND('[1]合計'!#REF!/'[1]合計'!#REF!,0)</f>
        <v>#REF!</v>
      </c>
      <c r="AA46" s="62">
        <f>IF(ISERROR(ROUND('[1]一般'!#REF!/'[1]一般'!#REF!,0)),0,ROUND('[1]一般'!#REF!/'[1]一般'!#REF!,0))</f>
        <v>0</v>
      </c>
      <c r="AB46" s="62"/>
      <c r="AC46" s="62">
        <f>IF(ISERROR(ROUND('[1]老人'!#REF!/'[1]老人'!#REF!,0)),0,ROUND('[1]老人'!#REF!/'[1]老人'!#REF!,0))</f>
        <v>0</v>
      </c>
      <c r="AD46" s="62">
        <f>IF(ISERROR(ROUND('[1]合計'!#REF!/'[1]合計'!#REF!,0)),0,ROUND('[1]合計'!#REF!/'[1]合計'!#REF!,0))</f>
        <v>0</v>
      </c>
    </row>
    <row r="47" spans="1:30" ht="21" customHeight="1">
      <c r="A47" s="22"/>
      <c r="B47" s="213" t="s">
        <v>70</v>
      </c>
      <c r="C47" s="228">
        <v>545845</v>
      </c>
      <c r="D47" s="279" t="s">
        <v>140</v>
      </c>
      <c r="E47" s="228"/>
      <c r="F47" s="228">
        <v>545845</v>
      </c>
      <c r="G47" s="228">
        <v>11314</v>
      </c>
      <c r="H47" s="279" t="s">
        <v>140</v>
      </c>
      <c r="I47" s="228"/>
      <c r="J47" s="228">
        <v>11314</v>
      </c>
      <c r="K47" s="229">
        <v>11708</v>
      </c>
      <c r="L47" s="280" t="s">
        <v>140</v>
      </c>
      <c r="M47" s="214"/>
      <c r="N47" s="228">
        <v>11708</v>
      </c>
      <c r="O47" s="228">
        <v>19330</v>
      </c>
      <c r="P47" s="279" t="s">
        <v>140</v>
      </c>
      <c r="Q47" s="228"/>
      <c r="R47" s="228">
        <v>19330</v>
      </c>
      <c r="S47" s="228">
        <v>10458</v>
      </c>
      <c r="T47" s="279" t="s">
        <v>140</v>
      </c>
      <c r="U47" s="228"/>
      <c r="V47" s="229">
        <v>10458</v>
      </c>
      <c r="W47" s="62" t="e">
        <f>ROUND('[1]一般'!#REF!/'[1]一般'!#REF!,0)</f>
        <v>#REF!</v>
      </c>
      <c r="X47" s="62"/>
      <c r="Y47" s="62" t="e">
        <f>ROUND('[1]老人'!#REF!/'[1]老人'!#REF!,0)</f>
        <v>#REF!</v>
      </c>
      <c r="Z47" s="62" t="e">
        <f>ROUND('[1]合計'!#REF!/'[1]合計'!#REF!,0)</f>
        <v>#REF!</v>
      </c>
      <c r="AA47" s="62">
        <f>IF(ISERROR(ROUND('[1]一般'!#REF!/'[1]一般'!#REF!,0)),0,ROUND('[1]一般'!#REF!/'[1]一般'!#REF!,0))</f>
        <v>0</v>
      </c>
      <c r="AB47" s="62"/>
      <c r="AC47" s="62">
        <f>IF(ISERROR(ROUND('[1]老人'!#REF!/'[1]老人'!#REF!,0)),0,ROUND('[1]老人'!#REF!/'[1]老人'!#REF!,0))</f>
        <v>0</v>
      </c>
      <c r="AD47" s="62">
        <f>IF(ISERROR(ROUND('[1]合計'!#REF!/'[1]合計'!#REF!,0)),0,ROUND('[1]合計'!#REF!/'[1]合計'!#REF!,0))</f>
        <v>0</v>
      </c>
    </row>
    <row r="48" spans="1:30" ht="21" customHeight="1">
      <c r="A48" s="22"/>
      <c r="B48" s="219"/>
      <c r="C48" s="232"/>
      <c r="D48" s="232"/>
      <c r="E48" s="232"/>
      <c r="F48" s="232"/>
      <c r="G48" s="232"/>
      <c r="H48" s="232"/>
      <c r="I48" s="232"/>
      <c r="J48" s="232"/>
      <c r="K48" s="233"/>
      <c r="L48" s="233"/>
      <c r="M48" s="212"/>
      <c r="N48" s="232"/>
      <c r="O48" s="232"/>
      <c r="P48" s="232"/>
      <c r="Q48" s="232"/>
      <c r="R48" s="232"/>
      <c r="S48" s="158"/>
      <c r="T48" s="158"/>
      <c r="U48" s="158"/>
      <c r="V48" s="105"/>
      <c r="W48" s="163"/>
      <c r="X48" s="163"/>
      <c r="Y48" s="163"/>
      <c r="Z48" s="163"/>
      <c r="AA48" s="163"/>
      <c r="AB48" s="62"/>
      <c r="AC48" s="62"/>
      <c r="AD48" s="62"/>
    </row>
    <row r="49" spans="1:30" ht="21" customHeight="1">
      <c r="A49" s="217"/>
      <c r="B49" s="216" t="s">
        <v>72</v>
      </c>
      <c r="C49" s="230">
        <v>538337</v>
      </c>
      <c r="D49" s="230">
        <v>557741</v>
      </c>
      <c r="E49" s="230"/>
      <c r="F49" s="230">
        <v>539085</v>
      </c>
      <c r="G49" s="230">
        <v>12930</v>
      </c>
      <c r="H49" s="230">
        <v>13965</v>
      </c>
      <c r="I49" s="230"/>
      <c r="J49" s="230">
        <v>12978</v>
      </c>
      <c r="K49" s="231">
        <v>12106</v>
      </c>
      <c r="L49" s="231">
        <v>12037</v>
      </c>
      <c r="M49" s="218"/>
      <c r="N49" s="231">
        <v>12102</v>
      </c>
      <c r="O49" s="230">
        <v>24032</v>
      </c>
      <c r="P49" s="230">
        <v>23248</v>
      </c>
      <c r="Q49" s="230"/>
      <c r="R49" s="230">
        <v>23995</v>
      </c>
      <c r="S49" s="230">
        <v>11649</v>
      </c>
      <c r="T49" s="230">
        <v>11678</v>
      </c>
      <c r="U49" s="230"/>
      <c r="V49" s="231">
        <v>11650</v>
      </c>
      <c r="W49" s="73" t="e">
        <f>ROUND('[1]一般'!#REF!/'[1]一般'!#REF!,0)</f>
        <v>#REF!</v>
      </c>
      <c r="X49" s="73" t="e">
        <f>ROUND('[1]退職'!#REF!/'[1]退職'!#REF!,0)</f>
        <v>#REF!</v>
      </c>
      <c r="Y49" s="73" t="e">
        <f>ROUND('[1]老人'!#REF!/'[1]老人'!#REF!,0)</f>
        <v>#REF!</v>
      </c>
      <c r="Z49" s="73" t="e">
        <f>ROUND('[1]合計'!#REF!/'[1]合計'!#REF!,0)</f>
        <v>#REF!</v>
      </c>
      <c r="AA49" s="73">
        <f>IF(ISERROR(ROUND('[1]一般'!#REF!/'[1]一般'!#REF!,0)),0,ROUND('[1]一般'!#REF!/'[1]一般'!#REF!,0))</f>
        <v>0</v>
      </c>
      <c r="AB49" s="73">
        <f>IF(ISERROR(ROUND('[1]退職'!#REF!/'[1]退職'!#REF!,0)),0,ROUND('[1]退職'!#REF!/'[1]退職'!#REF!,0))</f>
        <v>0</v>
      </c>
      <c r="AC49" s="73">
        <f>IF(ISERROR(ROUND('[1]老人'!#REF!/'[1]老人'!#REF!,0)),0,ROUND('[1]老人'!#REF!/'[1]老人'!#REF!,0))</f>
        <v>0</v>
      </c>
      <c r="AD49" s="73">
        <f>IF(ISERROR(ROUND('[1]合計'!#REF!/'[1]合計'!#REF!,0)),0,ROUND('[1]合計'!#REF!/'[1]合計'!#REF!,0))</f>
        <v>0</v>
      </c>
    </row>
    <row r="50" spans="23:30" ht="18" customHeight="1">
      <c r="W50" s="104"/>
      <c r="X50" s="104"/>
      <c r="Y50" s="104"/>
      <c r="Z50" s="104"/>
      <c r="AA50" s="104"/>
      <c r="AB50" s="104"/>
      <c r="AC50" s="104"/>
      <c r="AD50" s="104"/>
    </row>
    <row r="52" ht="18" customHeight="1">
      <c r="V52" s="220"/>
    </row>
    <row r="53" spans="5:22" ht="18" customHeight="1">
      <c r="E53" s="221"/>
      <c r="V53" s="220"/>
    </row>
    <row r="54" spans="3:22" ht="18" customHeight="1">
      <c r="C54" s="222"/>
      <c r="E54" s="222"/>
      <c r="F54" s="222"/>
      <c r="G54" s="222"/>
      <c r="H54" s="222"/>
      <c r="I54" s="222"/>
      <c r="J54" s="222"/>
      <c r="K54" s="222"/>
      <c r="L54" s="222"/>
      <c r="M54" s="223"/>
      <c r="N54" s="223"/>
      <c r="O54" s="223"/>
      <c r="P54" s="223"/>
      <c r="Q54" s="223"/>
      <c r="R54" s="223"/>
      <c r="S54" s="223"/>
      <c r="T54" s="223"/>
      <c r="U54" s="223"/>
      <c r="V54" s="223"/>
    </row>
    <row r="55" spans="3:22" ht="18" customHeight="1">
      <c r="C55" s="222"/>
      <c r="E55" s="222"/>
      <c r="F55" s="222"/>
      <c r="G55" s="222"/>
      <c r="H55" s="222"/>
      <c r="I55" s="222"/>
      <c r="J55" s="222"/>
      <c r="K55" s="222"/>
      <c r="L55" s="222"/>
      <c r="M55" s="223"/>
      <c r="N55" s="223"/>
      <c r="O55" s="223"/>
      <c r="P55" s="223"/>
      <c r="Q55" s="223"/>
      <c r="R55" s="223"/>
      <c r="S55" s="223"/>
      <c r="T55" s="223"/>
      <c r="U55" s="223"/>
      <c r="V55" s="223"/>
    </row>
    <row r="56" spans="3:22" ht="18" customHeight="1">
      <c r="C56" s="222"/>
      <c r="E56" s="222"/>
      <c r="F56" s="222"/>
      <c r="G56" s="222"/>
      <c r="H56" s="222"/>
      <c r="I56" s="222"/>
      <c r="J56" s="222"/>
      <c r="K56" s="222"/>
      <c r="L56" s="222"/>
      <c r="M56" s="223"/>
      <c r="N56" s="223"/>
      <c r="O56" s="223"/>
      <c r="P56" s="223"/>
      <c r="Q56" s="223"/>
      <c r="R56" s="223"/>
      <c r="S56" s="223"/>
      <c r="T56" s="223"/>
      <c r="U56" s="223"/>
      <c r="V56" s="223"/>
    </row>
    <row r="57" spans="3:22" ht="18" customHeight="1">
      <c r="C57" s="222"/>
      <c r="E57" s="222"/>
      <c r="F57" s="222"/>
      <c r="G57" s="222"/>
      <c r="H57" s="222"/>
      <c r="I57" s="222"/>
      <c r="J57" s="222"/>
      <c r="K57" s="222"/>
      <c r="L57" s="222"/>
      <c r="M57" s="223"/>
      <c r="N57" s="223"/>
      <c r="O57" s="223"/>
      <c r="P57" s="223"/>
      <c r="Q57" s="223"/>
      <c r="R57" s="223"/>
      <c r="S57" s="223"/>
      <c r="T57" s="223"/>
      <c r="U57" s="223"/>
      <c r="V57" s="223"/>
    </row>
    <row r="58" spans="3:22" ht="18" customHeight="1">
      <c r="C58" s="222"/>
      <c r="E58" s="222"/>
      <c r="F58" s="222"/>
      <c r="G58" s="222"/>
      <c r="H58" s="222"/>
      <c r="I58" s="222"/>
      <c r="J58" s="222"/>
      <c r="K58" s="222"/>
      <c r="L58" s="222"/>
      <c r="M58" s="223"/>
      <c r="N58" s="223"/>
      <c r="O58" s="223"/>
      <c r="P58" s="223"/>
      <c r="Q58" s="223"/>
      <c r="R58" s="223"/>
      <c r="S58" s="223"/>
      <c r="T58" s="223"/>
      <c r="U58" s="223"/>
      <c r="V58" s="223"/>
    </row>
    <row r="59" spans="3:22" ht="18" customHeight="1">
      <c r="C59" s="222"/>
      <c r="E59" s="222"/>
      <c r="F59" s="222"/>
      <c r="G59" s="222"/>
      <c r="H59" s="222"/>
      <c r="I59" s="222"/>
      <c r="J59" s="222"/>
      <c r="K59" s="222"/>
      <c r="L59" s="222"/>
      <c r="M59" s="223"/>
      <c r="N59" s="223"/>
      <c r="O59" s="223"/>
      <c r="P59" s="223"/>
      <c r="Q59" s="223"/>
      <c r="R59" s="223"/>
      <c r="S59" s="223"/>
      <c r="T59" s="223"/>
      <c r="U59" s="223"/>
      <c r="V59" s="223"/>
    </row>
    <row r="60" spans="3:22" ht="18" customHeight="1">
      <c r="C60" s="222"/>
      <c r="E60" s="222"/>
      <c r="F60" s="222"/>
      <c r="G60" s="222"/>
      <c r="H60" s="222"/>
      <c r="I60" s="222"/>
      <c r="J60" s="222"/>
      <c r="K60" s="222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</row>
    <row r="61" spans="3:22" ht="18" customHeight="1">
      <c r="C61" s="222"/>
      <c r="E61" s="222"/>
      <c r="F61" s="222"/>
      <c r="G61" s="222"/>
      <c r="H61" s="222"/>
      <c r="I61" s="222"/>
      <c r="J61" s="222"/>
      <c r="K61" s="222"/>
      <c r="L61" s="222"/>
      <c r="M61" s="223"/>
      <c r="N61" s="223"/>
      <c r="O61" s="223"/>
      <c r="P61" s="223"/>
      <c r="Q61" s="223"/>
      <c r="R61" s="223"/>
      <c r="S61" s="223"/>
      <c r="T61" s="223"/>
      <c r="U61" s="223"/>
      <c r="V61" s="223"/>
    </row>
    <row r="62" spans="3:22" ht="18" customHeight="1">
      <c r="C62" s="222"/>
      <c r="E62" s="222"/>
      <c r="F62" s="222"/>
      <c r="G62" s="222"/>
      <c r="H62" s="222"/>
      <c r="I62" s="222"/>
      <c r="J62" s="222"/>
      <c r="K62" s="222"/>
      <c r="L62" s="222"/>
      <c r="M62" s="223"/>
      <c r="N62" s="223"/>
      <c r="O62" s="223"/>
      <c r="P62" s="223"/>
      <c r="Q62" s="223"/>
      <c r="R62" s="223"/>
      <c r="S62" s="223"/>
      <c r="T62" s="223"/>
      <c r="U62" s="223"/>
      <c r="V62" s="223"/>
    </row>
    <row r="63" spans="3:22" ht="18" customHeight="1">
      <c r="C63" s="222"/>
      <c r="E63" s="222"/>
      <c r="F63" s="222"/>
      <c r="G63" s="222"/>
      <c r="H63" s="222"/>
      <c r="I63" s="222"/>
      <c r="J63" s="222"/>
      <c r="K63" s="222"/>
      <c r="L63" s="222"/>
      <c r="M63" s="223"/>
      <c r="N63" s="223"/>
      <c r="O63" s="223"/>
      <c r="P63" s="223"/>
      <c r="Q63" s="223"/>
      <c r="R63" s="223"/>
      <c r="S63" s="223"/>
      <c r="T63" s="223"/>
      <c r="U63" s="223"/>
      <c r="V63" s="223"/>
    </row>
    <row r="64" spans="3:22" ht="18" customHeight="1">
      <c r="C64" s="222"/>
      <c r="E64" s="222"/>
      <c r="F64" s="222"/>
      <c r="G64" s="222"/>
      <c r="H64" s="222"/>
      <c r="I64" s="222"/>
      <c r="J64" s="222"/>
      <c r="K64" s="222"/>
      <c r="L64" s="222"/>
      <c r="M64" s="223"/>
      <c r="N64" s="223"/>
      <c r="O64" s="223"/>
      <c r="P64" s="223"/>
      <c r="Q64" s="223"/>
      <c r="R64" s="223"/>
      <c r="S64" s="223"/>
      <c r="T64" s="223"/>
      <c r="U64" s="223"/>
      <c r="V64" s="223"/>
    </row>
    <row r="65" spans="3:21" ht="18" customHeight="1">
      <c r="C65" s="222"/>
      <c r="E65" s="222"/>
      <c r="F65" s="222"/>
      <c r="G65" s="222"/>
      <c r="H65" s="222"/>
      <c r="I65" s="222"/>
      <c r="J65" s="222"/>
      <c r="K65" s="222"/>
      <c r="L65" s="223"/>
      <c r="M65" s="223"/>
      <c r="N65" s="223"/>
      <c r="O65" s="223"/>
      <c r="P65" s="223"/>
      <c r="Q65" s="223"/>
      <c r="R65" s="223"/>
      <c r="S65" s="223"/>
      <c r="T65" s="223"/>
      <c r="U65" s="221"/>
    </row>
    <row r="66" spans="3:22" ht="18" customHeight="1">
      <c r="C66" s="222"/>
      <c r="E66" s="222"/>
      <c r="F66" s="222"/>
      <c r="G66" s="222"/>
      <c r="H66" s="222"/>
      <c r="I66" s="222"/>
      <c r="J66" s="222"/>
      <c r="K66" s="222"/>
      <c r="L66" s="222"/>
      <c r="M66" s="223"/>
      <c r="N66" s="223"/>
      <c r="O66" s="223"/>
      <c r="P66" s="223"/>
      <c r="Q66" s="223"/>
      <c r="R66" s="223"/>
      <c r="S66" s="223"/>
      <c r="T66" s="223"/>
      <c r="U66" s="223"/>
      <c r="V66" s="223"/>
    </row>
    <row r="67" spans="3:22" ht="18" customHeight="1">
      <c r="C67" s="222"/>
      <c r="E67" s="222"/>
      <c r="F67" s="222"/>
      <c r="G67" s="222"/>
      <c r="H67" s="222"/>
      <c r="I67" s="222"/>
      <c r="J67" s="222"/>
      <c r="K67" s="222"/>
      <c r="L67" s="222"/>
      <c r="M67" s="223"/>
      <c r="N67" s="223"/>
      <c r="O67" s="223"/>
      <c r="P67" s="223"/>
      <c r="Q67" s="223"/>
      <c r="R67" s="223"/>
      <c r="S67" s="223"/>
      <c r="T67" s="223"/>
      <c r="U67" s="223"/>
      <c r="V67" s="223"/>
    </row>
    <row r="68" spans="3:22" ht="18" customHeight="1">
      <c r="C68" s="222"/>
      <c r="E68" s="222"/>
      <c r="F68" s="222"/>
      <c r="G68" s="222"/>
      <c r="H68" s="222"/>
      <c r="I68" s="222"/>
      <c r="J68" s="222"/>
      <c r="K68" s="222"/>
      <c r="L68" s="222"/>
      <c r="M68" s="223"/>
      <c r="N68" s="223"/>
      <c r="O68" s="223"/>
      <c r="P68" s="223"/>
      <c r="Q68" s="223"/>
      <c r="R68" s="223"/>
      <c r="S68" s="223"/>
      <c r="T68" s="223"/>
      <c r="U68" s="223"/>
      <c r="V68" s="223"/>
    </row>
    <row r="69" spans="3:22" ht="18" customHeight="1">
      <c r="C69" s="222"/>
      <c r="E69" s="222"/>
      <c r="F69" s="222"/>
      <c r="G69" s="222"/>
      <c r="H69" s="222"/>
      <c r="I69" s="222"/>
      <c r="J69" s="222"/>
      <c r="K69" s="222"/>
      <c r="L69" s="222"/>
      <c r="M69" s="223"/>
      <c r="N69" s="223"/>
      <c r="O69" s="223"/>
      <c r="P69" s="223"/>
      <c r="Q69" s="223"/>
      <c r="R69" s="223"/>
      <c r="S69" s="223"/>
      <c r="T69" s="223"/>
      <c r="U69" s="223"/>
      <c r="V69" s="223"/>
    </row>
    <row r="70" spans="3:22" ht="18" customHeight="1">
      <c r="C70" s="222"/>
      <c r="E70" s="222"/>
      <c r="F70" s="222"/>
      <c r="G70" s="222"/>
      <c r="H70" s="222"/>
      <c r="I70" s="222"/>
      <c r="J70" s="222"/>
      <c r="K70" s="222"/>
      <c r="L70" s="222"/>
      <c r="M70" s="223"/>
      <c r="N70" s="223"/>
      <c r="O70" s="223"/>
      <c r="P70" s="223"/>
      <c r="Q70" s="223"/>
      <c r="R70" s="223"/>
      <c r="S70" s="223"/>
      <c r="T70" s="223"/>
      <c r="U70" s="223"/>
      <c r="V70" s="223"/>
    </row>
    <row r="71" spans="3:22" ht="18" customHeight="1">
      <c r="C71" s="222"/>
      <c r="E71" s="222"/>
      <c r="F71" s="222"/>
      <c r="G71" s="222"/>
      <c r="H71" s="222"/>
      <c r="I71" s="222"/>
      <c r="J71" s="222"/>
      <c r="K71" s="222"/>
      <c r="L71" s="222"/>
      <c r="M71" s="223"/>
      <c r="N71" s="223"/>
      <c r="O71" s="223"/>
      <c r="P71" s="223"/>
      <c r="Q71" s="223"/>
      <c r="R71" s="223"/>
      <c r="S71" s="223"/>
      <c r="T71" s="223"/>
      <c r="U71" s="223"/>
      <c r="V71" s="223"/>
    </row>
    <row r="72" spans="3:22" ht="18" customHeight="1">
      <c r="C72" s="222"/>
      <c r="E72" s="222"/>
      <c r="F72" s="222"/>
      <c r="G72" s="222"/>
      <c r="H72" s="222"/>
      <c r="I72" s="222"/>
      <c r="J72" s="222"/>
      <c r="K72" s="222"/>
      <c r="L72" s="222"/>
      <c r="M72" s="223"/>
      <c r="N72" s="223"/>
      <c r="O72" s="223"/>
      <c r="P72" s="223"/>
      <c r="Q72" s="223"/>
      <c r="R72" s="223"/>
      <c r="S72" s="223"/>
      <c r="T72" s="223"/>
      <c r="U72" s="223"/>
      <c r="V72" s="223"/>
    </row>
    <row r="73" spans="3:22" ht="18" customHeight="1">
      <c r="C73" s="222"/>
      <c r="E73" s="222"/>
      <c r="F73" s="222"/>
      <c r="G73" s="222"/>
      <c r="H73" s="222"/>
      <c r="I73" s="222"/>
      <c r="J73" s="222"/>
      <c r="K73" s="222"/>
      <c r="L73" s="222"/>
      <c r="M73" s="223"/>
      <c r="N73" s="223"/>
      <c r="O73" s="223"/>
      <c r="P73" s="223"/>
      <c r="Q73" s="223"/>
      <c r="R73" s="223"/>
      <c r="S73" s="223"/>
      <c r="T73" s="223"/>
      <c r="U73" s="223"/>
      <c r="V73" s="223"/>
    </row>
    <row r="74" spans="3:22" ht="18" customHeight="1">
      <c r="C74" s="222"/>
      <c r="E74" s="222"/>
      <c r="F74" s="222"/>
      <c r="G74" s="222"/>
      <c r="H74" s="222"/>
      <c r="I74" s="222"/>
      <c r="J74" s="222"/>
      <c r="K74" s="222"/>
      <c r="L74" s="222"/>
      <c r="M74" s="223"/>
      <c r="N74" s="223"/>
      <c r="O74" s="223"/>
      <c r="P74" s="223"/>
      <c r="Q74" s="223"/>
      <c r="R74" s="223"/>
      <c r="S74" s="223"/>
      <c r="T74" s="223"/>
      <c r="U74" s="223"/>
      <c r="V74" s="223"/>
    </row>
    <row r="75" spans="3:22" ht="18" customHeight="1">
      <c r="C75" s="222"/>
      <c r="E75" s="222"/>
      <c r="F75" s="222"/>
      <c r="G75" s="222"/>
      <c r="H75" s="222"/>
      <c r="I75" s="222"/>
      <c r="J75" s="222"/>
      <c r="K75" s="222"/>
      <c r="L75" s="222"/>
      <c r="M75" s="223"/>
      <c r="N75" s="223"/>
      <c r="O75" s="223"/>
      <c r="P75" s="223"/>
      <c r="Q75" s="223"/>
      <c r="R75" s="223"/>
      <c r="S75" s="223"/>
      <c r="T75" s="223"/>
      <c r="U75" s="223"/>
      <c r="V75" s="223"/>
    </row>
    <row r="76" spans="3:22" ht="18" customHeight="1">
      <c r="C76" s="222"/>
      <c r="E76" s="222"/>
      <c r="F76" s="222"/>
      <c r="G76" s="222"/>
      <c r="H76" s="222"/>
      <c r="I76" s="222"/>
      <c r="J76" s="222"/>
      <c r="K76" s="222"/>
      <c r="L76" s="222"/>
      <c r="M76" s="223"/>
      <c r="N76" s="223"/>
      <c r="O76" s="223"/>
      <c r="P76" s="223"/>
      <c r="Q76" s="223"/>
      <c r="R76" s="223"/>
      <c r="S76" s="223"/>
      <c r="T76" s="223"/>
      <c r="U76" s="223"/>
      <c r="V76" s="223"/>
    </row>
    <row r="77" spans="3:22" ht="18" customHeight="1">
      <c r="C77" s="222"/>
      <c r="E77" s="222"/>
      <c r="F77" s="222"/>
      <c r="G77" s="222"/>
      <c r="H77" s="222"/>
      <c r="I77" s="222"/>
      <c r="J77" s="222"/>
      <c r="K77" s="222"/>
      <c r="L77" s="222"/>
      <c r="M77" s="223"/>
      <c r="N77" s="223"/>
      <c r="O77" s="223"/>
      <c r="P77" s="223"/>
      <c r="Q77" s="223"/>
      <c r="R77" s="223"/>
      <c r="S77" s="223"/>
      <c r="T77" s="223"/>
      <c r="U77" s="223"/>
      <c r="V77" s="223"/>
    </row>
    <row r="78" spans="3:22" ht="18" customHeight="1">
      <c r="C78" s="222"/>
      <c r="E78" s="222"/>
      <c r="F78" s="222"/>
      <c r="G78" s="222"/>
      <c r="H78" s="222"/>
      <c r="I78" s="222"/>
      <c r="J78" s="222"/>
      <c r="K78" s="222"/>
      <c r="L78" s="222"/>
      <c r="M78" s="223"/>
      <c r="N78" s="223"/>
      <c r="O78" s="223"/>
      <c r="P78" s="223"/>
      <c r="Q78" s="223"/>
      <c r="R78" s="223"/>
      <c r="S78" s="223"/>
      <c r="T78" s="223"/>
      <c r="U78" s="223"/>
      <c r="V78" s="223"/>
    </row>
    <row r="79" spans="3:22" ht="18" customHeight="1">
      <c r="C79" s="222"/>
      <c r="E79" s="222"/>
      <c r="F79" s="222"/>
      <c r="G79" s="222"/>
      <c r="H79" s="222"/>
      <c r="I79" s="222"/>
      <c r="J79" s="222"/>
      <c r="K79" s="222"/>
      <c r="L79" s="222"/>
      <c r="M79" s="223"/>
      <c r="N79" s="223"/>
      <c r="O79" s="223"/>
      <c r="P79" s="223"/>
      <c r="Q79" s="223"/>
      <c r="R79" s="223"/>
      <c r="S79" s="223"/>
      <c r="T79" s="223"/>
      <c r="U79" s="223"/>
      <c r="V79" s="223"/>
    </row>
    <row r="80" spans="3:22" ht="18" customHeight="1">
      <c r="C80" s="222"/>
      <c r="E80" s="222"/>
      <c r="F80" s="222"/>
      <c r="G80" s="222"/>
      <c r="H80" s="222"/>
      <c r="I80" s="222"/>
      <c r="J80" s="222"/>
      <c r="K80" s="222"/>
      <c r="L80" s="222"/>
      <c r="M80" s="223"/>
      <c r="N80" s="223"/>
      <c r="O80" s="223"/>
      <c r="P80" s="223"/>
      <c r="Q80" s="223"/>
      <c r="R80" s="223"/>
      <c r="S80" s="223"/>
      <c r="T80" s="223"/>
      <c r="U80" s="223"/>
      <c r="V80" s="223"/>
    </row>
    <row r="81" spans="3:22" ht="18" customHeight="1">
      <c r="C81" s="222"/>
      <c r="E81" s="222"/>
      <c r="F81" s="222"/>
      <c r="G81" s="222"/>
      <c r="H81" s="222"/>
      <c r="I81" s="222"/>
      <c r="J81" s="222"/>
      <c r="K81" s="222"/>
      <c r="L81" s="222"/>
      <c r="M81" s="223"/>
      <c r="N81" s="223"/>
      <c r="O81" s="223"/>
      <c r="P81" s="223"/>
      <c r="Q81" s="223"/>
      <c r="R81" s="223"/>
      <c r="S81" s="223"/>
      <c r="T81" s="223"/>
      <c r="U81" s="223"/>
      <c r="V81" s="223"/>
    </row>
    <row r="82" spans="3:22" ht="18" customHeight="1">
      <c r="C82" s="222"/>
      <c r="E82" s="222"/>
      <c r="F82" s="222"/>
      <c r="G82" s="222"/>
      <c r="H82" s="222"/>
      <c r="I82" s="222"/>
      <c r="J82" s="222"/>
      <c r="K82" s="222"/>
      <c r="L82" s="222"/>
      <c r="M82" s="223"/>
      <c r="N82" s="223"/>
      <c r="O82" s="223"/>
      <c r="P82" s="223"/>
      <c r="Q82" s="223"/>
      <c r="R82" s="223"/>
      <c r="S82" s="223"/>
      <c r="T82" s="223"/>
      <c r="U82" s="223"/>
      <c r="V82" s="223"/>
    </row>
    <row r="83" spans="3:22" ht="18" customHeight="1">
      <c r="C83" s="222"/>
      <c r="E83" s="222"/>
      <c r="F83" s="222"/>
      <c r="G83" s="222"/>
      <c r="H83" s="222"/>
      <c r="I83" s="222"/>
      <c r="J83" s="222"/>
      <c r="K83" s="222"/>
      <c r="L83" s="222"/>
      <c r="M83" s="223"/>
      <c r="N83" s="223"/>
      <c r="O83" s="223"/>
      <c r="P83" s="223"/>
      <c r="Q83" s="223"/>
      <c r="R83" s="223"/>
      <c r="S83" s="223"/>
      <c r="T83" s="223"/>
      <c r="U83" s="223"/>
      <c r="V83" s="223"/>
    </row>
    <row r="84" spans="3:22" ht="18" customHeight="1">
      <c r="C84" s="222"/>
      <c r="E84" s="222"/>
      <c r="F84" s="222"/>
      <c r="G84" s="222"/>
      <c r="H84" s="222"/>
      <c r="I84" s="222"/>
      <c r="J84" s="222"/>
      <c r="K84" s="222"/>
      <c r="L84" s="222"/>
      <c r="M84" s="223"/>
      <c r="N84" s="223"/>
      <c r="O84" s="223"/>
      <c r="P84" s="223"/>
      <c r="Q84" s="223"/>
      <c r="R84" s="223"/>
      <c r="S84" s="223"/>
      <c r="T84" s="223"/>
      <c r="U84" s="223"/>
      <c r="V84" s="223"/>
    </row>
    <row r="85" spans="3:22" ht="18" customHeight="1">
      <c r="C85" s="222"/>
      <c r="E85" s="222"/>
      <c r="F85" s="222"/>
      <c r="G85" s="222"/>
      <c r="H85" s="222"/>
      <c r="I85" s="222"/>
      <c r="J85" s="222"/>
      <c r="K85" s="222"/>
      <c r="L85" s="222"/>
      <c r="M85" s="223"/>
      <c r="N85" s="223"/>
      <c r="O85" s="223"/>
      <c r="P85" s="223"/>
      <c r="Q85" s="223"/>
      <c r="R85" s="223"/>
      <c r="S85" s="223"/>
      <c r="T85" s="223"/>
      <c r="U85" s="223"/>
      <c r="V85" s="223"/>
    </row>
    <row r="86" spans="3:22" ht="18" customHeight="1">
      <c r="C86" s="222"/>
      <c r="E86" s="222"/>
      <c r="F86" s="222"/>
      <c r="G86" s="222"/>
      <c r="H86" s="222"/>
      <c r="I86" s="222"/>
      <c r="J86" s="222"/>
      <c r="K86" s="222"/>
      <c r="L86" s="222"/>
      <c r="M86" s="223"/>
      <c r="N86" s="223"/>
      <c r="O86" s="223"/>
      <c r="P86" s="223"/>
      <c r="Q86" s="223"/>
      <c r="R86" s="223"/>
      <c r="S86" s="223"/>
      <c r="T86" s="223"/>
      <c r="U86" s="223"/>
      <c r="V86" s="223"/>
    </row>
    <row r="87" spans="3:22" ht="18" customHeight="1">
      <c r="C87" s="222"/>
      <c r="E87" s="222"/>
      <c r="F87" s="222"/>
      <c r="G87" s="222"/>
      <c r="H87" s="222"/>
      <c r="I87" s="222"/>
      <c r="J87" s="222"/>
      <c r="K87" s="222"/>
      <c r="L87" s="222"/>
      <c r="M87" s="223"/>
      <c r="N87" s="223"/>
      <c r="O87" s="223"/>
      <c r="P87" s="223"/>
      <c r="Q87" s="223"/>
      <c r="R87" s="223"/>
      <c r="S87" s="223"/>
      <c r="T87" s="223"/>
      <c r="U87" s="223"/>
      <c r="V87" s="223"/>
    </row>
    <row r="88" spans="3:22" ht="18" customHeight="1">
      <c r="C88" s="222"/>
      <c r="E88" s="222"/>
      <c r="F88" s="222"/>
      <c r="G88" s="222"/>
      <c r="H88" s="222"/>
      <c r="I88" s="222"/>
      <c r="J88" s="222"/>
      <c r="K88" s="222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</row>
    <row r="89" spans="3:22" ht="18" customHeight="1">
      <c r="C89" s="222"/>
      <c r="E89" s="222"/>
      <c r="F89" s="222"/>
      <c r="G89" s="222"/>
      <c r="H89" s="222"/>
      <c r="I89" s="222"/>
      <c r="J89" s="222"/>
      <c r="K89" s="222"/>
      <c r="L89" s="222"/>
      <c r="M89" s="223"/>
      <c r="N89" s="223"/>
      <c r="O89" s="223"/>
      <c r="P89" s="223"/>
      <c r="Q89" s="223"/>
      <c r="R89" s="223"/>
      <c r="S89" s="223"/>
      <c r="T89" s="223"/>
      <c r="U89" s="223"/>
      <c r="V89" s="223"/>
    </row>
    <row r="90" spans="3:22" ht="18" customHeight="1">
      <c r="C90" s="222"/>
      <c r="E90" s="222"/>
      <c r="F90" s="222"/>
      <c r="G90" s="222"/>
      <c r="H90" s="222"/>
      <c r="I90" s="222"/>
      <c r="J90" s="222"/>
      <c r="K90" s="222"/>
      <c r="L90" s="222"/>
      <c r="M90" s="223"/>
      <c r="N90" s="223"/>
      <c r="O90" s="223"/>
      <c r="P90" s="223"/>
      <c r="Q90" s="223"/>
      <c r="R90" s="223"/>
      <c r="S90" s="223"/>
      <c r="T90" s="223"/>
      <c r="U90" s="223"/>
      <c r="V90" s="223"/>
    </row>
    <row r="91" spans="3:22" ht="18" customHeight="1">
      <c r="C91" s="222"/>
      <c r="E91" s="222"/>
      <c r="F91" s="222"/>
      <c r="G91" s="222"/>
      <c r="H91" s="222"/>
      <c r="I91" s="222"/>
      <c r="J91" s="222"/>
      <c r="K91" s="222"/>
      <c r="L91" s="222"/>
      <c r="M91" s="223"/>
      <c r="N91" s="223"/>
      <c r="O91" s="223"/>
      <c r="P91" s="223"/>
      <c r="Q91" s="223"/>
      <c r="R91" s="223"/>
      <c r="S91" s="223"/>
      <c r="T91" s="223"/>
      <c r="U91" s="223"/>
      <c r="V91" s="223"/>
    </row>
    <row r="92" spans="3:22" ht="18" customHeight="1">
      <c r="C92" s="222"/>
      <c r="E92" s="222"/>
      <c r="F92" s="222"/>
      <c r="G92" s="222"/>
      <c r="H92" s="222"/>
      <c r="I92" s="222"/>
      <c r="J92" s="222"/>
      <c r="K92" s="222"/>
      <c r="L92" s="222"/>
      <c r="M92" s="223"/>
      <c r="N92" s="223"/>
      <c r="O92" s="223"/>
      <c r="P92" s="223"/>
      <c r="Q92" s="223"/>
      <c r="R92" s="223"/>
      <c r="S92" s="223"/>
      <c r="T92" s="223"/>
      <c r="U92" s="223"/>
      <c r="V92" s="223"/>
    </row>
    <row r="93" spans="3:22" ht="18" customHeight="1">
      <c r="C93" s="222"/>
      <c r="E93" s="222"/>
      <c r="F93" s="222"/>
      <c r="G93" s="222"/>
      <c r="H93" s="222"/>
      <c r="I93" s="222"/>
      <c r="J93" s="222"/>
      <c r="K93" s="222"/>
      <c r="L93" s="222"/>
      <c r="M93" s="223"/>
      <c r="N93" s="223"/>
      <c r="O93" s="223"/>
      <c r="P93" s="223"/>
      <c r="Q93" s="223"/>
      <c r="R93" s="223"/>
      <c r="S93" s="223"/>
      <c r="T93" s="223"/>
      <c r="U93" s="223"/>
      <c r="V93" s="223"/>
    </row>
    <row r="94" spans="3:22" ht="18" customHeight="1">
      <c r="C94" s="222"/>
      <c r="E94" s="222"/>
      <c r="F94" s="222"/>
      <c r="G94" s="222"/>
      <c r="H94" s="222"/>
      <c r="I94" s="222"/>
      <c r="J94" s="222"/>
      <c r="K94" s="222"/>
      <c r="L94" s="222"/>
      <c r="M94" s="223"/>
      <c r="N94" s="223"/>
      <c r="O94" s="223"/>
      <c r="P94" s="223"/>
      <c r="Q94" s="223"/>
      <c r="R94" s="223"/>
      <c r="S94" s="223"/>
      <c r="T94" s="223"/>
      <c r="U94" s="223"/>
      <c r="V94" s="223"/>
    </row>
    <row r="95" spans="3:22" ht="18" customHeight="1">
      <c r="C95" s="222"/>
      <c r="E95" s="222"/>
      <c r="F95" s="222"/>
      <c r="G95" s="222"/>
      <c r="H95" s="222"/>
      <c r="I95" s="222"/>
      <c r="J95" s="222"/>
      <c r="K95" s="222"/>
      <c r="L95" s="222"/>
      <c r="M95" s="223"/>
      <c r="N95" s="223"/>
      <c r="O95" s="223"/>
      <c r="P95" s="223"/>
      <c r="Q95" s="223"/>
      <c r="R95" s="223"/>
      <c r="S95" s="223"/>
      <c r="T95" s="223"/>
      <c r="U95" s="223"/>
      <c r="V95" s="223"/>
    </row>
    <row r="96" spans="3:22" ht="18" customHeight="1">
      <c r="C96" s="222"/>
      <c r="E96" s="222"/>
      <c r="F96" s="222"/>
      <c r="G96" s="222"/>
      <c r="H96" s="222"/>
      <c r="I96" s="222"/>
      <c r="J96" s="222"/>
      <c r="K96" s="222"/>
      <c r="L96" s="222"/>
      <c r="M96" s="223"/>
      <c r="N96" s="223"/>
      <c r="O96" s="223"/>
      <c r="P96" s="223"/>
      <c r="Q96" s="223"/>
      <c r="R96" s="223"/>
      <c r="S96" s="223"/>
      <c r="T96" s="223"/>
      <c r="U96" s="223"/>
      <c r="V96" s="223"/>
    </row>
    <row r="97" spans="3:22" ht="18" customHeight="1">
      <c r="C97" s="222"/>
      <c r="E97" s="222"/>
      <c r="F97" s="222"/>
      <c r="G97" s="222"/>
      <c r="H97" s="222"/>
      <c r="I97" s="222"/>
      <c r="J97" s="222"/>
      <c r="K97" s="222"/>
      <c r="L97" s="222"/>
      <c r="M97" s="223"/>
      <c r="N97" s="223"/>
      <c r="O97" s="223"/>
      <c r="P97" s="223"/>
      <c r="Q97" s="223"/>
      <c r="R97" s="223"/>
      <c r="S97" s="223"/>
      <c r="T97" s="223"/>
      <c r="U97" s="223"/>
      <c r="V97" s="223"/>
    </row>
    <row r="98" spans="3:22" ht="18" customHeight="1">
      <c r="C98" s="222"/>
      <c r="E98" s="222"/>
      <c r="F98" s="222"/>
      <c r="G98" s="222"/>
      <c r="H98" s="222"/>
      <c r="I98" s="222"/>
      <c r="J98" s="222"/>
      <c r="K98" s="222"/>
      <c r="L98" s="222"/>
      <c r="M98" s="223"/>
      <c r="N98" s="223"/>
      <c r="O98" s="223"/>
      <c r="P98" s="223"/>
      <c r="Q98" s="223"/>
      <c r="R98" s="223"/>
      <c r="S98" s="223"/>
      <c r="T98" s="223"/>
      <c r="U98" s="223"/>
      <c r="V98" s="223"/>
    </row>
    <row r="99" spans="3:21" ht="18" customHeight="1">
      <c r="C99" s="222"/>
      <c r="E99" s="222"/>
      <c r="F99" s="222"/>
      <c r="G99" s="222"/>
      <c r="H99" s="222"/>
      <c r="I99" s="222"/>
      <c r="J99" s="222"/>
      <c r="K99" s="222"/>
      <c r="L99" s="223"/>
      <c r="M99" s="223"/>
      <c r="N99" s="223"/>
      <c r="O99" s="223"/>
      <c r="P99" s="223"/>
      <c r="Q99" s="223"/>
      <c r="R99" s="223"/>
      <c r="S99" s="223"/>
      <c r="T99" s="223"/>
      <c r="U99" s="221"/>
    </row>
    <row r="100" spans="3:22" ht="18" customHeight="1">
      <c r="C100" s="222"/>
      <c r="E100" s="222"/>
      <c r="F100" s="222"/>
      <c r="G100" s="222"/>
      <c r="H100" s="222"/>
      <c r="I100" s="222"/>
      <c r="J100" s="222"/>
      <c r="K100" s="222"/>
      <c r="L100" s="222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</row>
    <row r="101" spans="1:22" ht="18" customHeight="1">
      <c r="A101" s="220"/>
      <c r="B101" s="221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</row>
    <row r="102" spans="1:22" ht="18" customHeight="1">
      <c r="A102" s="220"/>
      <c r="B102" s="221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</row>
    <row r="103" spans="1:22" ht="18" customHeight="1">
      <c r="A103" s="220"/>
      <c r="B103" s="221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</row>
    <row r="104" spans="2:21" ht="18" customHeight="1">
      <c r="B104" s="221"/>
      <c r="U104" s="221"/>
    </row>
    <row r="105" spans="2:22" ht="18" customHeight="1">
      <c r="B105" s="221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</row>
    <row r="106" spans="2:21" ht="18" customHeight="1">
      <c r="B106" s="221"/>
      <c r="C106" s="222"/>
      <c r="D106" s="222"/>
      <c r="E106" s="222"/>
      <c r="F106" s="222"/>
      <c r="G106" s="222"/>
      <c r="H106" s="222"/>
      <c r="I106" s="222"/>
      <c r="J106" s="222"/>
      <c r="K106" s="222"/>
      <c r="L106" s="223"/>
      <c r="M106" s="223"/>
      <c r="N106" s="223"/>
      <c r="O106" s="223"/>
      <c r="P106" s="223"/>
      <c r="Q106" s="223"/>
      <c r="R106" s="223"/>
      <c r="S106" s="223"/>
      <c r="T106" s="223"/>
      <c r="U106" s="221"/>
    </row>
  </sheetData>
  <sheetProtection/>
  <mergeCells count="9">
    <mergeCell ref="X4:Y4"/>
    <mergeCell ref="AB4:AC4"/>
    <mergeCell ref="C3:L3"/>
    <mergeCell ref="N3:Q3"/>
    <mergeCell ref="S3:V3"/>
    <mergeCell ref="C4:F4"/>
    <mergeCell ref="G4:J4"/>
    <mergeCell ref="K4:L4"/>
    <mergeCell ref="O4:R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2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106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U17" sqref="U17"/>
    </sheetView>
  </sheetViews>
  <sheetFormatPr defaultColWidth="9.00390625" defaultRowHeight="18" customHeight="1"/>
  <cols>
    <col min="1" max="1" width="5.375" style="189" customWidth="1"/>
    <col min="2" max="2" width="11.625" style="189" customWidth="1"/>
    <col min="3" max="10" width="10.625" style="192" hidden="1" customWidth="1"/>
    <col min="11" max="12" width="9.00390625" style="192" customWidth="1"/>
    <col min="13" max="13" width="0" style="192" hidden="1" customWidth="1"/>
    <col min="14" max="14" width="9.00390625" style="192" customWidth="1"/>
    <col min="15" max="15" width="0" style="192" hidden="1" customWidth="1"/>
    <col min="16" max="17" width="9.00390625" style="192" customWidth="1"/>
    <col min="18" max="18" width="0" style="192" hidden="1" customWidth="1"/>
    <col min="19" max="21" width="9.00390625" style="192" customWidth="1"/>
    <col min="22" max="22" width="0" style="192" hidden="1" customWidth="1"/>
    <col min="23" max="23" width="9.00390625" style="192" customWidth="1"/>
    <col min="24" max="16384" width="9.00390625" style="189" customWidth="1"/>
  </cols>
  <sheetData>
    <row r="1" spans="2:23" ht="21" customHeight="1">
      <c r="B1" s="225"/>
      <c r="C1" s="191"/>
      <c r="D1" s="191"/>
      <c r="E1" s="191"/>
      <c r="F1" s="191"/>
      <c r="G1" s="191"/>
      <c r="H1" s="191"/>
      <c r="I1" s="191"/>
      <c r="J1" s="191"/>
      <c r="K1" s="301" t="s">
        <v>128</v>
      </c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1:23" ht="21" customHeight="1">
      <c r="A2" s="44"/>
      <c r="B2" s="193" t="s">
        <v>90</v>
      </c>
      <c r="C2" s="224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6" t="s">
        <v>99</v>
      </c>
      <c r="W2" s="195" t="s">
        <v>129</v>
      </c>
    </row>
    <row r="3" spans="1:23" ht="21" customHeight="1">
      <c r="A3" s="22"/>
      <c r="C3" s="30"/>
      <c r="D3" s="23"/>
      <c r="E3" s="199" t="s">
        <v>107</v>
      </c>
      <c r="F3" s="199"/>
      <c r="G3" s="199"/>
      <c r="H3" s="199"/>
      <c r="I3" s="199"/>
      <c r="J3" s="200"/>
      <c r="K3" s="302" t="s">
        <v>130</v>
      </c>
      <c r="L3" s="303"/>
      <c r="M3" s="303"/>
      <c r="N3" s="304"/>
      <c r="O3" s="201" t="s">
        <v>100</v>
      </c>
      <c r="P3" s="305" t="s">
        <v>101</v>
      </c>
      <c r="Q3" s="306"/>
      <c r="R3" s="306"/>
      <c r="S3" s="307"/>
      <c r="T3" s="305" t="s">
        <v>102</v>
      </c>
      <c r="U3" s="306"/>
      <c r="V3" s="306"/>
      <c r="W3" s="308"/>
    </row>
    <row r="4" spans="1:23" ht="21" customHeight="1">
      <c r="A4" s="22"/>
      <c r="C4" s="30"/>
      <c r="D4" s="287" t="s">
        <v>103</v>
      </c>
      <c r="E4" s="287"/>
      <c r="F4" s="23"/>
      <c r="G4" s="30"/>
      <c r="H4" s="287" t="s">
        <v>104</v>
      </c>
      <c r="I4" s="287"/>
      <c r="J4" s="23"/>
      <c r="K4" s="298" t="s">
        <v>110</v>
      </c>
      <c r="L4" s="299"/>
      <c r="M4" s="299"/>
      <c r="N4" s="300"/>
      <c r="O4" s="205" t="s">
        <v>105</v>
      </c>
      <c r="P4" s="64"/>
      <c r="Q4" s="206" t="s">
        <v>90</v>
      </c>
      <c r="R4" s="20"/>
      <c r="S4" s="20"/>
      <c r="T4" s="64"/>
      <c r="U4" s="20"/>
      <c r="V4" s="20"/>
      <c r="W4" s="25"/>
    </row>
    <row r="5" spans="1:23" ht="21" customHeight="1">
      <c r="A5" s="207" t="s">
        <v>2</v>
      </c>
      <c r="C5" s="30"/>
      <c r="D5" s="30"/>
      <c r="E5" s="30"/>
      <c r="F5" s="30"/>
      <c r="G5" s="30"/>
      <c r="H5" s="30"/>
      <c r="I5" s="30"/>
      <c r="J5" s="30"/>
      <c r="K5" s="64"/>
      <c r="L5" s="65"/>
      <c r="M5" s="21"/>
      <c r="N5" s="20"/>
      <c r="O5" s="30"/>
      <c r="P5" s="30"/>
      <c r="Q5" s="30"/>
      <c r="R5" s="30"/>
      <c r="S5" s="30"/>
      <c r="T5" s="30"/>
      <c r="U5" s="30"/>
      <c r="V5" s="30"/>
      <c r="W5" s="24"/>
    </row>
    <row r="6" spans="1:23" ht="21" customHeight="1">
      <c r="A6" s="207" t="s">
        <v>3</v>
      </c>
      <c r="B6" s="208" t="s">
        <v>4</v>
      </c>
      <c r="C6" s="162" t="s">
        <v>94</v>
      </c>
      <c r="D6" s="162" t="s">
        <v>95</v>
      </c>
      <c r="E6" s="162" t="s">
        <v>96</v>
      </c>
      <c r="F6" s="162" t="s">
        <v>97</v>
      </c>
      <c r="G6" s="162" t="s">
        <v>94</v>
      </c>
      <c r="H6" s="162" t="s">
        <v>95</v>
      </c>
      <c r="I6" s="162" t="s">
        <v>96</v>
      </c>
      <c r="J6" s="162" t="s">
        <v>97</v>
      </c>
      <c r="K6" s="162" t="s">
        <v>133</v>
      </c>
      <c r="L6" s="42" t="s">
        <v>95</v>
      </c>
      <c r="M6" s="32" t="s">
        <v>96</v>
      </c>
      <c r="N6" s="31" t="s">
        <v>97</v>
      </c>
      <c r="O6" s="43" t="s">
        <v>96</v>
      </c>
      <c r="P6" s="162" t="s">
        <v>133</v>
      </c>
      <c r="Q6" s="162" t="s">
        <v>95</v>
      </c>
      <c r="R6" s="162" t="s">
        <v>96</v>
      </c>
      <c r="S6" s="162" t="s">
        <v>97</v>
      </c>
      <c r="T6" s="162" t="s">
        <v>133</v>
      </c>
      <c r="U6" s="162" t="s">
        <v>95</v>
      </c>
      <c r="V6" s="162" t="s">
        <v>96</v>
      </c>
      <c r="W6" s="32" t="s">
        <v>97</v>
      </c>
    </row>
    <row r="7" spans="1:23" ht="21" customHeight="1">
      <c r="A7" s="198">
        <v>1</v>
      </c>
      <c r="B7" s="197" t="s">
        <v>5</v>
      </c>
      <c r="C7" s="59" t="e">
        <v>#REF!</v>
      </c>
      <c r="D7" s="59" t="e">
        <v>#REF!</v>
      </c>
      <c r="E7" s="59" t="e">
        <v>#REF!</v>
      </c>
      <c r="F7" s="59" t="e">
        <v>#REF!</v>
      </c>
      <c r="G7" s="59">
        <v>0</v>
      </c>
      <c r="H7" s="59">
        <v>0</v>
      </c>
      <c r="I7" s="59">
        <v>0</v>
      </c>
      <c r="J7" s="59">
        <v>0</v>
      </c>
      <c r="K7" s="133">
        <v>30922</v>
      </c>
      <c r="L7" s="133">
        <v>30701</v>
      </c>
      <c r="M7" s="134"/>
      <c r="N7" s="254">
        <v>30915</v>
      </c>
      <c r="O7" s="133"/>
      <c r="P7" s="133">
        <v>83416</v>
      </c>
      <c r="Q7" s="133">
        <v>96309</v>
      </c>
      <c r="R7" s="133"/>
      <c r="S7" s="133">
        <v>84248</v>
      </c>
      <c r="T7" s="133">
        <v>20105</v>
      </c>
      <c r="U7" s="133">
        <v>19940</v>
      </c>
      <c r="V7" s="133"/>
      <c r="W7" s="134">
        <v>20100</v>
      </c>
    </row>
    <row r="8" spans="1:23" ht="21" customHeight="1">
      <c r="A8" s="212">
        <v>2</v>
      </c>
      <c r="B8" s="213" t="s">
        <v>6</v>
      </c>
      <c r="C8" s="62" t="e">
        <v>#REF!</v>
      </c>
      <c r="D8" s="62" t="e">
        <v>#REF!</v>
      </c>
      <c r="E8" s="62" t="e">
        <v>#REF!</v>
      </c>
      <c r="F8" s="62" t="e">
        <v>#REF!</v>
      </c>
      <c r="G8" s="62">
        <v>0</v>
      </c>
      <c r="H8" s="62">
        <v>0</v>
      </c>
      <c r="I8" s="62">
        <v>0</v>
      </c>
      <c r="J8" s="62">
        <v>0</v>
      </c>
      <c r="K8" s="137">
        <v>28067</v>
      </c>
      <c r="L8" s="137">
        <v>23866</v>
      </c>
      <c r="M8" s="138"/>
      <c r="N8" s="257">
        <v>27915</v>
      </c>
      <c r="O8" s="137"/>
      <c r="P8" s="137">
        <v>47153</v>
      </c>
      <c r="Q8" s="137">
        <v>38853</v>
      </c>
      <c r="R8" s="137"/>
      <c r="S8" s="137">
        <v>47057</v>
      </c>
      <c r="T8" s="137">
        <v>21260</v>
      </c>
      <c r="U8" s="137">
        <v>20015</v>
      </c>
      <c r="V8" s="137"/>
      <c r="W8" s="138">
        <v>21215</v>
      </c>
    </row>
    <row r="9" spans="1:23" ht="21" customHeight="1">
      <c r="A9" s="212">
        <v>3</v>
      </c>
      <c r="B9" s="213" t="s">
        <v>8</v>
      </c>
      <c r="C9" s="62" t="e">
        <v>#REF!</v>
      </c>
      <c r="D9" s="62" t="e">
        <v>#REF!</v>
      </c>
      <c r="E9" s="62" t="e">
        <v>#REF!</v>
      </c>
      <c r="F9" s="62" t="e">
        <v>#REF!</v>
      </c>
      <c r="G9" s="62">
        <v>0</v>
      </c>
      <c r="H9" s="62">
        <v>0</v>
      </c>
      <c r="I9" s="62">
        <v>0</v>
      </c>
      <c r="J9" s="62">
        <v>0</v>
      </c>
      <c r="K9" s="137">
        <v>27659</v>
      </c>
      <c r="L9" s="137">
        <v>21198</v>
      </c>
      <c r="M9" s="138"/>
      <c r="N9" s="257">
        <v>27377</v>
      </c>
      <c r="O9" s="137"/>
      <c r="P9" s="137">
        <v>60517</v>
      </c>
      <c r="Q9" s="137">
        <v>116126</v>
      </c>
      <c r="R9" s="137"/>
      <c r="S9" s="137">
        <v>65111</v>
      </c>
      <c r="T9" s="137">
        <v>18406</v>
      </c>
      <c r="U9" s="137">
        <v>16923</v>
      </c>
      <c r="V9" s="137"/>
      <c r="W9" s="138">
        <v>18322</v>
      </c>
    </row>
    <row r="10" spans="1:23" ht="21" customHeight="1">
      <c r="A10" s="212">
        <v>4</v>
      </c>
      <c r="B10" s="213" t="s">
        <v>10</v>
      </c>
      <c r="C10" s="62" t="e">
        <v>#REF!</v>
      </c>
      <c r="D10" s="62" t="e">
        <v>#REF!</v>
      </c>
      <c r="E10" s="62" t="e">
        <v>#REF!</v>
      </c>
      <c r="F10" s="62" t="e">
        <v>#REF!</v>
      </c>
      <c r="G10" s="62">
        <v>0</v>
      </c>
      <c r="H10" s="62">
        <v>0</v>
      </c>
      <c r="I10" s="62">
        <v>0</v>
      </c>
      <c r="J10" s="62">
        <v>0</v>
      </c>
      <c r="K10" s="137">
        <v>29461</v>
      </c>
      <c r="L10" s="137">
        <v>20499</v>
      </c>
      <c r="M10" s="138"/>
      <c r="N10" s="257">
        <v>29116</v>
      </c>
      <c r="O10" s="137"/>
      <c r="P10" s="137">
        <v>97621</v>
      </c>
      <c r="Q10" s="137">
        <v>112619</v>
      </c>
      <c r="R10" s="137"/>
      <c r="S10" s="137">
        <v>99654</v>
      </c>
      <c r="T10" s="137">
        <v>21465</v>
      </c>
      <c r="U10" s="137">
        <v>19931</v>
      </c>
      <c r="V10" s="137"/>
      <c r="W10" s="138">
        <v>21380</v>
      </c>
    </row>
    <row r="11" spans="1:23" ht="21" customHeight="1">
      <c r="A11" s="215">
        <v>5</v>
      </c>
      <c r="B11" s="216" t="s">
        <v>12</v>
      </c>
      <c r="C11" s="73" t="e">
        <v>#REF!</v>
      </c>
      <c r="D11" s="73" t="e">
        <v>#REF!</v>
      </c>
      <c r="E11" s="73" t="e">
        <v>#REF!</v>
      </c>
      <c r="F11" s="73" t="e">
        <v>#REF!</v>
      </c>
      <c r="G11" s="73">
        <v>0</v>
      </c>
      <c r="H11" s="73">
        <v>0</v>
      </c>
      <c r="I11" s="73">
        <v>0</v>
      </c>
      <c r="J11" s="73">
        <v>0</v>
      </c>
      <c r="K11" s="154">
        <v>29368</v>
      </c>
      <c r="L11" s="154">
        <v>23106</v>
      </c>
      <c r="M11" s="152"/>
      <c r="N11" s="258">
        <v>29150</v>
      </c>
      <c r="O11" s="154"/>
      <c r="P11" s="154">
        <v>85579</v>
      </c>
      <c r="Q11" s="154">
        <v>41253</v>
      </c>
      <c r="R11" s="154"/>
      <c r="S11" s="154">
        <v>84194</v>
      </c>
      <c r="T11" s="154">
        <v>19600</v>
      </c>
      <c r="U11" s="154">
        <v>20959</v>
      </c>
      <c r="V11" s="154"/>
      <c r="W11" s="152">
        <v>19662</v>
      </c>
    </row>
    <row r="12" spans="1:23" ht="21" customHeight="1">
      <c r="A12" s="198">
        <v>6</v>
      </c>
      <c r="B12" s="197" t="s">
        <v>14</v>
      </c>
      <c r="C12" s="59" t="e">
        <v>#REF!</v>
      </c>
      <c r="D12" s="59" t="e">
        <v>#REF!</v>
      </c>
      <c r="E12" s="59" t="e">
        <v>#REF!</v>
      </c>
      <c r="F12" s="59" t="e">
        <v>#REF!</v>
      </c>
      <c r="G12" s="59">
        <v>0</v>
      </c>
      <c r="H12" s="59">
        <v>0</v>
      </c>
      <c r="I12" s="59">
        <v>0</v>
      </c>
      <c r="J12" s="59">
        <v>0</v>
      </c>
      <c r="K12" s="133">
        <v>33908</v>
      </c>
      <c r="L12" s="133">
        <v>29426</v>
      </c>
      <c r="M12" s="134"/>
      <c r="N12" s="254">
        <v>33697</v>
      </c>
      <c r="O12" s="133"/>
      <c r="P12" s="133">
        <v>52370</v>
      </c>
      <c r="Q12" s="133">
        <v>0</v>
      </c>
      <c r="R12" s="133"/>
      <c r="S12" s="133">
        <v>52370</v>
      </c>
      <c r="T12" s="133">
        <v>20758</v>
      </c>
      <c r="U12" s="133">
        <v>20999</v>
      </c>
      <c r="V12" s="133"/>
      <c r="W12" s="134">
        <v>20769</v>
      </c>
    </row>
    <row r="13" spans="1:23" ht="21" customHeight="1">
      <c r="A13" s="212">
        <v>7</v>
      </c>
      <c r="B13" s="213" t="s">
        <v>16</v>
      </c>
      <c r="C13" s="62" t="e">
        <v>#REF!</v>
      </c>
      <c r="D13" s="62" t="e">
        <v>#REF!</v>
      </c>
      <c r="E13" s="62" t="e">
        <v>#REF!</v>
      </c>
      <c r="F13" s="62" t="e">
        <v>#REF!</v>
      </c>
      <c r="G13" s="62">
        <v>0</v>
      </c>
      <c r="H13" s="62">
        <v>0</v>
      </c>
      <c r="I13" s="62">
        <v>0</v>
      </c>
      <c r="J13" s="62">
        <v>0</v>
      </c>
      <c r="K13" s="137">
        <v>32322</v>
      </c>
      <c r="L13" s="137">
        <v>25748</v>
      </c>
      <c r="M13" s="138"/>
      <c r="N13" s="257">
        <v>32084</v>
      </c>
      <c r="O13" s="137"/>
      <c r="P13" s="137">
        <v>51930</v>
      </c>
      <c r="Q13" s="137">
        <v>101525</v>
      </c>
      <c r="R13" s="137"/>
      <c r="S13" s="137">
        <v>56674</v>
      </c>
      <c r="T13" s="137">
        <v>20499</v>
      </c>
      <c r="U13" s="137">
        <v>23119</v>
      </c>
      <c r="V13" s="137"/>
      <c r="W13" s="138">
        <v>20630</v>
      </c>
    </row>
    <row r="14" spans="1:23" ht="21" customHeight="1">
      <c r="A14" s="212">
        <v>8</v>
      </c>
      <c r="B14" s="213" t="s">
        <v>18</v>
      </c>
      <c r="C14" s="62" t="e">
        <v>#REF!</v>
      </c>
      <c r="D14" s="62" t="e">
        <v>#REF!</v>
      </c>
      <c r="E14" s="62" t="e">
        <v>#REF!</v>
      </c>
      <c r="F14" s="62" t="e">
        <v>#REF!</v>
      </c>
      <c r="G14" s="62">
        <v>0</v>
      </c>
      <c r="H14" s="62">
        <v>0</v>
      </c>
      <c r="I14" s="62">
        <v>0</v>
      </c>
      <c r="J14" s="62">
        <v>0</v>
      </c>
      <c r="K14" s="137">
        <v>33382</v>
      </c>
      <c r="L14" s="137">
        <v>22735</v>
      </c>
      <c r="M14" s="138"/>
      <c r="N14" s="257">
        <v>32877</v>
      </c>
      <c r="O14" s="137"/>
      <c r="P14" s="137">
        <v>111666</v>
      </c>
      <c r="Q14" s="137">
        <v>49552</v>
      </c>
      <c r="R14" s="137"/>
      <c r="S14" s="137">
        <v>105196</v>
      </c>
      <c r="T14" s="137">
        <v>18925</v>
      </c>
      <c r="U14" s="137">
        <v>16254</v>
      </c>
      <c r="V14" s="137"/>
      <c r="W14" s="138">
        <v>18737</v>
      </c>
    </row>
    <row r="15" spans="1:23" ht="21" customHeight="1">
      <c r="A15" s="212">
        <v>9</v>
      </c>
      <c r="B15" s="213" t="s">
        <v>20</v>
      </c>
      <c r="C15" s="62" t="e">
        <v>#REF!</v>
      </c>
      <c r="D15" s="62" t="e">
        <v>#REF!</v>
      </c>
      <c r="E15" s="62" t="e">
        <v>#REF!</v>
      </c>
      <c r="F15" s="62" t="e">
        <v>#REF!</v>
      </c>
      <c r="G15" s="62">
        <v>0</v>
      </c>
      <c r="H15" s="62">
        <v>0</v>
      </c>
      <c r="I15" s="62">
        <v>0</v>
      </c>
      <c r="J15" s="62">
        <v>0</v>
      </c>
      <c r="K15" s="137">
        <v>30891</v>
      </c>
      <c r="L15" s="137">
        <v>15089</v>
      </c>
      <c r="M15" s="138"/>
      <c r="N15" s="257">
        <v>30352</v>
      </c>
      <c r="O15" s="137"/>
      <c r="P15" s="137">
        <v>30736</v>
      </c>
      <c r="Q15" s="137">
        <v>0</v>
      </c>
      <c r="R15" s="137"/>
      <c r="S15" s="137">
        <v>30736</v>
      </c>
      <c r="T15" s="137">
        <v>19621</v>
      </c>
      <c r="U15" s="137">
        <v>20106</v>
      </c>
      <c r="V15" s="137"/>
      <c r="W15" s="138">
        <v>19646</v>
      </c>
    </row>
    <row r="16" spans="1:23" ht="21" customHeight="1">
      <c r="A16" s="215">
        <v>10</v>
      </c>
      <c r="B16" s="216" t="s">
        <v>22</v>
      </c>
      <c r="C16" s="73" t="e">
        <v>#REF!</v>
      </c>
      <c r="D16" s="73" t="e">
        <v>#REF!</v>
      </c>
      <c r="E16" s="73" t="e">
        <v>#REF!</v>
      </c>
      <c r="F16" s="73" t="e">
        <v>#REF!</v>
      </c>
      <c r="G16" s="73">
        <v>0</v>
      </c>
      <c r="H16" s="73">
        <v>0</v>
      </c>
      <c r="I16" s="73">
        <v>0</v>
      </c>
      <c r="J16" s="73">
        <v>0</v>
      </c>
      <c r="K16" s="154">
        <v>32096</v>
      </c>
      <c r="L16" s="154">
        <v>27389</v>
      </c>
      <c r="M16" s="152"/>
      <c r="N16" s="258">
        <v>31866</v>
      </c>
      <c r="O16" s="154"/>
      <c r="P16" s="154">
        <v>102565</v>
      </c>
      <c r="Q16" s="154">
        <v>0</v>
      </c>
      <c r="R16" s="154"/>
      <c r="S16" s="154">
        <v>102565</v>
      </c>
      <c r="T16" s="154">
        <v>21443</v>
      </c>
      <c r="U16" s="154">
        <v>20143</v>
      </c>
      <c r="V16" s="154"/>
      <c r="W16" s="152">
        <v>21374</v>
      </c>
    </row>
    <row r="17" spans="1:23" ht="21" customHeight="1">
      <c r="A17" s="198">
        <v>11</v>
      </c>
      <c r="B17" s="197" t="s">
        <v>24</v>
      </c>
      <c r="C17" s="59" t="e">
        <v>#REF!</v>
      </c>
      <c r="D17" s="59" t="e">
        <v>#REF!</v>
      </c>
      <c r="E17" s="59" t="e">
        <v>#REF!</v>
      </c>
      <c r="F17" s="59" t="e">
        <v>#REF!</v>
      </c>
      <c r="G17" s="59">
        <v>0</v>
      </c>
      <c r="H17" s="59">
        <v>0</v>
      </c>
      <c r="I17" s="59">
        <v>0</v>
      </c>
      <c r="J17" s="59">
        <v>0</v>
      </c>
      <c r="K17" s="133">
        <v>31319</v>
      </c>
      <c r="L17" s="133">
        <v>27609</v>
      </c>
      <c r="M17" s="134"/>
      <c r="N17" s="254">
        <v>31185</v>
      </c>
      <c r="O17" s="133"/>
      <c r="P17" s="133">
        <v>83201</v>
      </c>
      <c r="Q17" s="133">
        <v>0</v>
      </c>
      <c r="R17" s="133"/>
      <c r="S17" s="133">
        <v>83201</v>
      </c>
      <c r="T17" s="133">
        <v>19947</v>
      </c>
      <c r="U17" s="133">
        <v>16667</v>
      </c>
      <c r="V17" s="133"/>
      <c r="W17" s="134">
        <v>19769</v>
      </c>
    </row>
    <row r="18" spans="1:23" ht="21" customHeight="1">
      <c r="A18" s="212">
        <v>12</v>
      </c>
      <c r="B18" s="213" t="s">
        <v>26</v>
      </c>
      <c r="C18" s="62" t="e">
        <v>#REF!</v>
      </c>
      <c r="D18" s="62" t="e">
        <v>#REF!</v>
      </c>
      <c r="E18" s="62" t="e">
        <v>#REF!</v>
      </c>
      <c r="F18" s="62" t="e">
        <v>#REF!</v>
      </c>
      <c r="G18" s="62">
        <v>0</v>
      </c>
      <c r="H18" s="62">
        <v>0</v>
      </c>
      <c r="I18" s="62">
        <v>0</v>
      </c>
      <c r="J18" s="62">
        <v>0</v>
      </c>
      <c r="K18" s="137">
        <v>31562</v>
      </c>
      <c r="L18" s="137">
        <v>10707</v>
      </c>
      <c r="M18" s="138"/>
      <c r="N18" s="257">
        <v>31088</v>
      </c>
      <c r="O18" s="137"/>
      <c r="P18" s="137">
        <v>92170</v>
      </c>
      <c r="Q18" s="137">
        <v>0</v>
      </c>
      <c r="R18" s="137"/>
      <c r="S18" s="137">
        <v>92170</v>
      </c>
      <c r="T18" s="137">
        <v>20573</v>
      </c>
      <c r="U18" s="137">
        <v>16422</v>
      </c>
      <c r="V18" s="137"/>
      <c r="W18" s="138">
        <v>20354</v>
      </c>
    </row>
    <row r="19" spans="1:23" ht="21" customHeight="1">
      <c r="A19" s="212">
        <v>13</v>
      </c>
      <c r="B19" s="213" t="s">
        <v>28</v>
      </c>
      <c r="C19" s="62" t="e">
        <v>#REF!</v>
      </c>
      <c r="D19" s="62" t="e">
        <v>#REF!</v>
      </c>
      <c r="E19" s="62" t="e">
        <v>#REF!</v>
      </c>
      <c r="F19" s="62" t="e">
        <v>#REF!</v>
      </c>
      <c r="G19" s="62">
        <v>0</v>
      </c>
      <c r="H19" s="62">
        <v>0</v>
      </c>
      <c r="I19" s="62">
        <v>0</v>
      </c>
      <c r="J19" s="62">
        <v>0</v>
      </c>
      <c r="K19" s="137">
        <v>28511</v>
      </c>
      <c r="L19" s="137">
        <v>28430</v>
      </c>
      <c r="M19" s="138"/>
      <c r="N19" s="257">
        <v>28507</v>
      </c>
      <c r="O19" s="137"/>
      <c r="P19" s="137">
        <v>31782</v>
      </c>
      <c r="Q19" s="137">
        <v>35743</v>
      </c>
      <c r="R19" s="137"/>
      <c r="S19" s="137">
        <v>31822</v>
      </c>
      <c r="T19" s="137">
        <v>21212</v>
      </c>
      <c r="U19" s="137">
        <v>20890</v>
      </c>
      <c r="V19" s="137"/>
      <c r="W19" s="138">
        <v>21197</v>
      </c>
    </row>
    <row r="20" spans="1:23" ht="21" customHeight="1">
      <c r="A20" s="214"/>
      <c r="B20" s="213" t="s">
        <v>30</v>
      </c>
      <c r="C20" s="62" t="e">
        <v>#REF!</v>
      </c>
      <c r="D20" s="62" t="e">
        <v>#REF!</v>
      </c>
      <c r="E20" s="62" t="e">
        <v>#REF!</v>
      </c>
      <c r="F20" s="62" t="e">
        <v>#REF!</v>
      </c>
      <c r="G20" s="62">
        <v>0</v>
      </c>
      <c r="H20" s="62">
        <v>0</v>
      </c>
      <c r="I20" s="62">
        <v>0</v>
      </c>
      <c r="J20" s="62">
        <v>0</v>
      </c>
      <c r="K20" s="137">
        <v>30289</v>
      </c>
      <c r="L20" s="137">
        <v>25204</v>
      </c>
      <c r="M20" s="138"/>
      <c r="N20" s="257">
        <v>30094</v>
      </c>
      <c r="O20" s="137"/>
      <c r="P20" s="137">
        <v>62705</v>
      </c>
      <c r="Q20" s="137">
        <v>99532</v>
      </c>
      <c r="R20" s="137"/>
      <c r="S20" s="137">
        <v>64450</v>
      </c>
      <c r="T20" s="137">
        <v>20209</v>
      </c>
      <c r="U20" s="137">
        <v>19185</v>
      </c>
      <c r="V20" s="137"/>
      <c r="W20" s="138">
        <v>20161</v>
      </c>
    </row>
    <row r="21" spans="1:23" ht="21" customHeight="1">
      <c r="A21" s="214"/>
      <c r="B21" s="219"/>
      <c r="C21" s="163"/>
      <c r="D21" s="163"/>
      <c r="E21" s="163"/>
      <c r="F21" s="163"/>
      <c r="G21" s="163"/>
      <c r="H21" s="62"/>
      <c r="I21" s="62"/>
      <c r="J21" s="62"/>
      <c r="K21" s="169"/>
      <c r="L21" s="169"/>
      <c r="M21" s="234"/>
      <c r="N21" s="181"/>
      <c r="O21" s="95"/>
      <c r="P21" s="137"/>
      <c r="Q21" s="137"/>
      <c r="R21" s="137"/>
      <c r="S21" s="137"/>
      <c r="T21" s="95"/>
      <c r="U21" s="95"/>
      <c r="V21" s="95"/>
      <c r="W21" s="82"/>
    </row>
    <row r="22" spans="1:23" ht="21" customHeight="1">
      <c r="A22" s="212">
        <v>14</v>
      </c>
      <c r="B22" s="213" t="s">
        <v>32</v>
      </c>
      <c r="C22" s="62" t="e">
        <v>#REF!</v>
      </c>
      <c r="D22" s="62" t="e">
        <v>#REF!</v>
      </c>
      <c r="E22" s="62" t="e">
        <v>#REF!</v>
      </c>
      <c r="F22" s="62" t="e">
        <v>#REF!</v>
      </c>
      <c r="G22" s="62">
        <v>0</v>
      </c>
      <c r="H22" s="62">
        <v>0</v>
      </c>
      <c r="I22" s="62">
        <v>0</v>
      </c>
      <c r="J22" s="62">
        <v>0</v>
      </c>
      <c r="K22" s="137">
        <v>28833</v>
      </c>
      <c r="L22" s="137">
        <v>41215</v>
      </c>
      <c r="M22" s="138"/>
      <c r="N22" s="257">
        <v>29716</v>
      </c>
      <c r="O22" s="137"/>
      <c r="P22" s="137">
        <v>77173</v>
      </c>
      <c r="Q22" s="137">
        <v>0</v>
      </c>
      <c r="R22" s="137"/>
      <c r="S22" s="137">
        <v>77173</v>
      </c>
      <c r="T22" s="137">
        <v>21748</v>
      </c>
      <c r="U22" s="137">
        <v>22751</v>
      </c>
      <c r="V22" s="137"/>
      <c r="W22" s="138">
        <v>21805</v>
      </c>
    </row>
    <row r="23" spans="1:23" ht="21" customHeight="1">
      <c r="A23" s="215">
        <v>15</v>
      </c>
      <c r="B23" s="216" t="s">
        <v>34</v>
      </c>
      <c r="C23" s="73" t="e">
        <v>#REF!</v>
      </c>
      <c r="D23" s="73" t="e">
        <v>#REF!</v>
      </c>
      <c r="E23" s="73" t="e">
        <v>#REF!</v>
      </c>
      <c r="F23" s="73" t="e">
        <v>#REF!</v>
      </c>
      <c r="G23" s="73">
        <v>0</v>
      </c>
      <c r="H23" s="73">
        <v>0</v>
      </c>
      <c r="I23" s="73">
        <v>0</v>
      </c>
      <c r="J23" s="73">
        <v>0</v>
      </c>
      <c r="K23" s="154">
        <v>35094</v>
      </c>
      <c r="L23" s="154">
        <v>27938</v>
      </c>
      <c r="M23" s="152"/>
      <c r="N23" s="258">
        <v>34920</v>
      </c>
      <c r="O23" s="154"/>
      <c r="P23" s="154">
        <v>79167</v>
      </c>
      <c r="Q23" s="154">
        <v>84617</v>
      </c>
      <c r="R23" s="154"/>
      <c r="S23" s="154">
        <v>80099</v>
      </c>
      <c r="T23" s="154">
        <v>21757</v>
      </c>
      <c r="U23" s="154">
        <v>18274</v>
      </c>
      <c r="V23" s="154"/>
      <c r="W23" s="152">
        <v>21586</v>
      </c>
    </row>
    <row r="24" spans="1:23" ht="21" customHeight="1">
      <c r="A24" s="198">
        <v>16</v>
      </c>
      <c r="B24" s="197" t="s">
        <v>35</v>
      </c>
      <c r="C24" s="59" t="e">
        <v>#REF!</v>
      </c>
      <c r="D24" s="59" t="e">
        <v>#REF!</v>
      </c>
      <c r="E24" s="59" t="e">
        <v>#REF!</v>
      </c>
      <c r="F24" s="59" t="e">
        <v>#REF!</v>
      </c>
      <c r="G24" s="59">
        <v>0</v>
      </c>
      <c r="H24" s="59">
        <v>0</v>
      </c>
      <c r="I24" s="59">
        <v>0</v>
      </c>
      <c r="J24" s="59">
        <v>0</v>
      </c>
      <c r="K24" s="133">
        <v>29383</v>
      </c>
      <c r="L24" s="133">
        <v>15590</v>
      </c>
      <c r="M24" s="134"/>
      <c r="N24" s="254">
        <v>28743</v>
      </c>
      <c r="O24" s="133"/>
      <c r="P24" s="133">
        <v>51052</v>
      </c>
      <c r="Q24" s="133">
        <v>0</v>
      </c>
      <c r="R24" s="133"/>
      <c r="S24" s="133">
        <v>51052</v>
      </c>
      <c r="T24" s="133">
        <v>19718</v>
      </c>
      <c r="U24" s="133">
        <v>18410</v>
      </c>
      <c r="V24" s="133"/>
      <c r="W24" s="134">
        <v>19636</v>
      </c>
    </row>
    <row r="25" spans="1:23" ht="21" customHeight="1">
      <c r="A25" s="212">
        <v>17</v>
      </c>
      <c r="B25" s="213" t="s">
        <v>36</v>
      </c>
      <c r="C25" s="62" t="e">
        <v>#REF!</v>
      </c>
      <c r="D25" s="62" t="e">
        <v>#REF!</v>
      </c>
      <c r="E25" s="62" t="e">
        <v>#REF!</v>
      </c>
      <c r="F25" s="62" t="e">
        <v>#REF!</v>
      </c>
      <c r="G25" s="62">
        <v>0</v>
      </c>
      <c r="H25" s="62">
        <v>0</v>
      </c>
      <c r="I25" s="62">
        <v>0</v>
      </c>
      <c r="J25" s="62">
        <v>0</v>
      </c>
      <c r="K25" s="137">
        <v>31732</v>
      </c>
      <c r="L25" s="137">
        <v>15471</v>
      </c>
      <c r="M25" s="138"/>
      <c r="N25" s="257">
        <v>31072</v>
      </c>
      <c r="O25" s="137"/>
      <c r="P25" s="137">
        <v>78470</v>
      </c>
      <c r="Q25" s="137">
        <v>0</v>
      </c>
      <c r="R25" s="137"/>
      <c r="S25" s="137">
        <v>78470</v>
      </c>
      <c r="T25" s="137">
        <v>21093</v>
      </c>
      <c r="U25" s="137">
        <v>19692</v>
      </c>
      <c r="V25" s="137"/>
      <c r="W25" s="138">
        <v>21016</v>
      </c>
    </row>
    <row r="26" spans="1:23" ht="21" customHeight="1">
      <c r="A26" s="212">
        <v>18</v>
      </c>
      <c r="B26" s="213" t="s">
        <v>38</v>
      </c>
      <c r="C26" s="62" t="e">
        <v>#REF!</v>
      </c>
      <c r="D26" s="62" t="e">
        <v>#REF!</v>
      </c>
      <c r="E26" s="62" t="e">
        <v>#REF!</v>
      </c>
      <c r="F26" s="62" t="e">
        <v>#REF!</v>
      </c>
      <c r="G26" s="62">
        <v>0</v>
      </c>
      <c r="H26" s="62">
        <v>0</v>
      </c>
      <c r="I26" s="62">
        <v>0</v>
      </c>
      <c r="J26" s="62">
        <v>0</v>
      </c>
      <c r="K26" s="137">
        <v>35008</v>
      </c>
      <c r="L26" s="137">
        <v>17685</v>
      </c>
      <c r="M26" s="138"/>
      <c r="N26" s="257">
        <v>34186</v>
      </c>
      <c r="O26" s="137"/>
      <c r="P26" s="137">
        <v>26030</v>
      </c>
      <c r="Q26" s="137">
        <v>0</v>
      </c>
      <c r="R26" s="137"/>
      <c r="S26" s="137">
        <v>26030</v>
      </c>
      <c r="T26" s="137">
        <v>21722</v>
      </c>
      <c r="U26" s="137">
        <v>14865</v>
      </c>
      <c r="V26" s="137"/>
      <c r="W26" s="138">
        <v>21183</v>
      </c>
    </row>
    <row r="27" spans="1:23" ht="21" customHeight="1">
      <c r="A27" s="212">
        <v>19</v>
      </c>
      <c r="B27" s="213" t="s">
        <v>40</v>
      </c>
      <c r="C27" s="62" t="e">
        <v>#REF!</v>
      </c>
      <c r="D27" s="62" t="e">
        <v>#REF!</v>
      </c>
      <c r="E27" s="62" t="e">
        <v>#REF!</v>
      </c>
      <c r="F27" s="62" t="e">
        <v>#REF!</v>
      </c>
      <c r="G27" s="62">
        <v>0</v>
      </c>
      <c r="H27" s="62">
        <v>0</v>
      </c>
      <c r="I27" s="62">
        <v>0</v>
      </c>
      <c r="J27" s="62">
        <v>0</v>
      </c>
      <c r="K27" s="137">
        <v>32432</v>
      </c>
      <c r="L27" s="137">
        <v>35344</v>
      </c>
      <c r="M27" s="138"/>
      <c r="N27" s="257">
        <v>32621</v>
      </c>
      <c r="O27" s="137"/>
      <c r="P27" s="137">
        <v>118289</v>
      </c>
      <c r="Q27" s="137">
        <v>75521</v>
      </c>
      <c r="R27" s="137"/>
      <c r="S27" s="137">
        <v>113373</v>
      </c>
      <c r="T27" s="137">
        <v>20218</v>
      </c>
      <c r="U27" s="137">
        <v>34664</v>
      </c>
      <c r="V27" s="137"/>
      <c r="W27" s="138">
        <v>20886</v>
      </c>
    </row>
    <row r="28" spans="1:23" ht="21" customHeight="1">
      <c r="A28" s="215">
        <v>20</v>
      </c>
      <c r="B28" s="216" t="s">
        <v>42</v>
      </c>
      <c r="C28" s="73" t="e">
        <v>#REF!</v>
      </c>
      <c r="D28" s="73" t="e">
        <v>#REF!</v>
      </c>
      <c r="E28" s="73" t="e">
        <v>#REF!</v>
      </c>
      <c r="F28" s="73" t="e">
        <v>#REF!</v>
      </c>
      <c r="G28" s="73">
        <v>0</v>
      </c>
      <c r="H28" s="73">
        <v>0</v>
      </c>
      <c r="I28" s="73">
        <v>0</v>
      </c>
      <c r="J28" s="73">
        <v>0</v>
      </c>
      <c r="K28" s="154">
        <v>31216</v>
      </c>
      <c r="L28" s="154">
        <v>43559</v>
      </c>
      <c r="M28" s="152"/>
      <c r="N28" s="258">
        <v>31709</v>
      </c>
      <c r="O28" s="154"/>
      <c r="P28" s="154">
        <v>84990</v>
      </c>
      <c r="Q28" s="154">
        <v>0</v>
      </c>
      <c r="R28" s="154"/>
      <c r="S28" s="154">
        <v>84990</v>
      </c>
      <c r="T28" s="154">
        <v>21091</v>
      </c>
      <c r="U28" s="154">
        <v>17480</v>
      </c>
      <c r="V28" s="154"/>
      <c r="W28" s="152">
        <v>20912</v>
      </c>
    </row>
    <row r="29" spans="1:23" ht="21" customHeight="1">
      <c r="A29" s="198">
        <v>21</v>
      </c>
      <c r="B29" s="197" t="s">
        <v>43</v>
      </c>
      <c r="C29" s="59" t="e">
        <v>#REF!</v>
      </c>
      <c r="D29" s="59" t="e">
        <v>#REF!</v>
      </c>
      <c r="E29" s="59" t="e">
        <v>#REF!</v>
      </c>
      <c r="F29" s="59" t="e">
        <v>#REF!</v>
      </c>
      <c r="G29" s="59">
        <v>0</v>
      </c>
      <c r="H29" s="59">
        <v>0</v>
      </c>
      <c r="I29" s="59">
        <v>0</v>
      </c>
      <c r="J29" s="59">
        <v>0</v>
      </c>
      <c r="K29" s="133">
        <v>32774</v>
      </c>
      <c r="L29" s="133">
        <v>35267</v>
      </c>
      <c r="M29" s="134"/>
      <c r="N29" s="254">
        <v>33051</v>
      </c>
      <c r="O29" s="133"/>
      <c r="P29" s="133">
        <v>0</v>
      </c>
      <c r="Q29" s="133">
        <v>0</v>
      </c>
      <c r="R29" s="133"/>
      <c r="S29" s="133">
        <v>0</v>
      </c>
      <c r="T29" s="133">
        <v>19118</v>
      </c>
      <c r="U29" s="133">
        <v>28694</v>
      </c>
      <c r="V29" s="133"/>
      <c r="W29" s="134">
        <v>19768</v>
      </c>
    </row>
    <row r="30" spans="1:23" ht="21" customHeight="1">
      <c r="A30" s="212">
        <v>22</v>
      </c>
      <c r="B30" s="213" t="s">
        <v>45</v>
      </c>
      <c r="C30" s="62" t="e">
        <v>#REF!</v>
      </c>
      <c r="D30" s="62" t="e">
        <v>#REF!</v>
      </c>
      <c r="E30" s="62" t="e">
        <v>#REF!</v>
      </c>
      <c r="F30" s="62" t="e">
        <v>#REF!</v>
      </c>
      <c r="G30" s="62">
        <v>0</v>
      </c>
      <c r="H30" s="62">
        <v>0</v>
      </c>
      <c r="I30" s="62">
        <v>0</v>
      </c>
      <c r="J30" s="62">
        <v>0</v>
      </c>
      <c r="K30" s="137">
        <v>40359</v>
      </c>
      <c r="L30" s="137">
        <v>20360</v>
      </c>
      <c r="M30" s="138"/>
      <c r="N30" s="257">
        <v>39303</v>
      </c>
      <c r="O30" s="137"/>
      <c r="P30" s="137">
        <v>61966</v>
      </c>
      <c r="Q30" s="137">
        <v>0</v>
      </c>
      <c r="R30" s="137"/>
      <c r="S30" s="137">
        <v>61966</v>
      </c>
      <c r="T30" s="137">
        <v>21763</v>
      </c>
      <c r="U30" s="137">
        <v>27705</v>
      </c>
      <c r="V30" s="137"/>
      <c r="W30" s="138">
        <v>22064</v>
      </c>
    </row>
    <row r="31" spans="1:23" ht="21" customHeight="1">
      <c r="A31" s="212">
        <v>27</v>
      </c>
      <c r="B31" s="213" t="s">
        <v>46</v>
      </c>
      <c r="C31" s="62" t="e">
        <v>#REF!</v>
      </c>
      <c r="D31" s="62" t="e">
        <v>#REF!</v>
      </c>
      <c r="E31" s="62" t="e">
        <v>#REF!</v>
      </c>
      <c r="F31" s="62" t="e">
        <v>#REF!</v>
      </c>
      <c r="G31" s="62">
        <v>0</v>
      </c>
      <c r="H31" s="62">
        <v>0</v>
      </c>
      <c r="I31" s="62">
        <v>0</v>
      </c>
      <c r="J31" s="62">
        <v>0</v>
      </c>
      <c r="K31" s="137">
        <v>30221</v>
      </c>
      <c r="L31" s="137">
        <v>24259</v>
      </c>
      <c r="M31" s="138"/>
      <c r="N31" s="257">
        <v>29889</v>
      </c>
      <c r="O31" s="137"/>
      <c r="P31" s="137">
        <v>0</v>
      </c>
      <c r="Q31" s="137">
        <v>0</v>
      </c>
      <c r="R31" s="137"/>
      <c r="S31" s="137">
        <v>0</v>
      </c>
      <c r="T31" s="137">
        <v>21117</v>
      </c>
      <c r="U31" s="137">
        <v>25590</v>
      </c>
      <c r="V31" s="137"/>
      <c r="W31" s="138">
        <v>21424</v>
      </c>
    </row>
    <row r="32" spans="1:23" ht="21" customHeight="1">
      <c r="A32" s="212">
        <v>28</v>
      </c>
      <c r="B32" s="213" t="s">
        <v>48</v>
      </c>
      <c r="C32" s="62" t="e">
        <v>#REF!</v>
      </c>
      <c r="D32" s="62" t="e">
        <v>#REF!</v>
      </c>
      <c r="E32" s="62" t="e">
        <v>#REF!</v>
      </c>
      <c r="F32" s="62" t="e">
        <v>#REF!</v>
      </c>
      <c r="G32" s="62">
        <v>0</v>
      </c>
      <c r="H32" s="62">
        <v>0</v>
      </c>
      <c r="I32" s="62">
        <v>0</v>
      </c>
      <c r="J32" s="62">
        <v>0</v>
      </c>
      <c r="K32" s="137">
        <v>30340</v>
      </c>
      <c r="L32" s="137">
        <v>35746</v>
      </c>
      <c r="M32" s="138"/>
      <c r="N32" s="257">
        <v>30697</v>
      </c>
      <c r="O32" s="137"/>
      <c r="P32" s="137">
        <v>33236</v>
      </c>
      <c r="Q32" s="137">
        <v>0</v>
      </c>
      <c r="R32" s="137"/>
      <c r="S32" s="137">
        <v>33236</v>
      </c>
      <c r="T32" s="137">
        <v>21341</v>
      </c>
      <c r="U32" s="137">
        <v>22427</v>
      </c>
      <c r="V32" s="137"/>
      <c r="W32" s="138">
        <v>21403</v>
      </c>
    </row>
    <row r="33" spans="1:23" ht="21" customHeight="1">
      <c r="A33" s="212">
        <v>29</v>
      </c>
      <c r="B33" s="213" t="s">
        <v>50</v>
      </c>
      <c r="C33" s="62" t="e">
        <v>#REF!</v>
      </c>
      <c r="D33" s="62" t="e">
        <v>#REF!</v>
      </c>
      <c r="E33" s="62" t="e">
        <v>#REF!</v>
      </c>
      <c r="F33" s="62" t="e">
        <v>#REF!</v>
      </c>
      <c r="G33" s="62">
        <v>0</v>
      </c>
      <c r="H33" s="62">
        <v>0</v>
      </c>
      <c r="I33" s="62">
        <v>0</v>
      </c>
      <c r="J33" s="62">
        <v>0</v>
      </c>
      <c r="K33" s="137">
        <v>29964</v>
      </c>
      <c r="L33" s="137">
        <v>28909</v>
      </c>
      <c r="M33" s="138"/>
      <c r="N33" s="257">
        <v>29898</v>
      </c>
      <c r="O33" s="137"/>
      <c r="P33" s="137">
        <v>51249</v>
      </c>
      <c r="Q33" s="137">
        <v>0</v>
      </c>
      <c r="R33" s="137"/>
      <c r="S33" s="137">
        <v>51249</v>
      </c>
      <c r="T33" s="137">
        <v>21682</v>
      </c>
      <c r="U33" s="137">
        <v>21403</v>
      </c>
      <c r="V33" s="137"/>
      <c r="W33" s="138">
        <v>21662</v>
      </c>
    </row>
    <row r="34" spans="1:23" ht="21" customHeight="1">
      <c r="A34" s="198">
        <v>30</v>
      </c>
      <c r="B34" s="197" t="s">
        <v>52</v>
      </c>
      <c r="C34" s="59" t="e">
        <v>#REF!</v>
      </c>
      <c r="D34" s="59" t="e">
        <v>#REF!</v>
      </c>
      <c r="E34" s="59" t="e">
        <v>#REF!</v>
      </c>
      <c r="F34" s="59" t="e">
        <v>#REF!</v>
      </c>
      <c r="G34" s="59">
        <v>0</v>
      </c>
      <c r="H34" s="59">
        <v>0</v>
      </c>
      <c r="I34" s="59">
        <v>0</v>
      </c>
      <c r="J34" s="59">
        <v>0</v>
      </c>
      <c r="K34" s="133">
        <v>30351</v>
      </c>
      <c r="L34" s="133">
        <v>39941</v>
      </c>
      <c r="M34" s="134"/>
      <c r="N34" s="254">
        <v>30603</v>
      </c>
      <c r="O34" s="133"/>
      <c r="P34" s="133">
        <v>24807</v>
      </c>
      <c r="Q34" s="133">
        <v>23980</v>
      </c>
      <c r="R34" s="133"/>
      <c r="S34" s="133">
        <v>24704</v>
      </c>
      <c r="T34" s="133">
        <v>23562</v>
      </c>
      <c r="U34" s="133">
        <v>14888</v>
      </c>
      <c r="V34" s="133"/>
      <c r="W34" s="134">
        <v>23034</v>
      </c>
    </row>
    <row r="35" spans="1:23" s="20" customFormat="1" ht="21" customHeight="1">
      <c r="A35" s="212">
        <v>31</v>
      </c>
      <c r="B35" s="213" t="s">
        <v>54</v>
      </c>
      <c r="C35" s="62" t="e">
        <v>#REF!</v>
      </c>
      <c r="D35" s="62" t="e">
        <v>#REF!</v>
      </c>
      <c r="E35" s="62" t="e">
        <v>#REF!</v>
      </c>
      <c r="F35" s="62" t="e">
        <v>#REF!</v>
      </c>
      <c r="G35" s="62">
        <v>0</v>
      </c>
      <c r="H35" s="62">
        <v>0</v>
      </c>
      <c r="I35" s="62">
        <v>0</v>
      </c>
      <c r="J35" s="62">
        <v>0</v>
      </c>
      <c r="K35" s="137">
        <v>25404</v>
      </c>
      <c r="L35" s="137">
        <v>28717</v>
      </c>
      <c r="M35" s="138"/>
      <c r="N35" s="257">
        <v>25601</v>
      </c>
      <c r="O35" s="137"/>
      <c r="P35" s="137">
        <v>23303</v>
      </c>
      <c r="Q35" s="137">
        <v>0</v>
      </c>
      <c r="R35" s="137"/>
      <c r="S35" s="137">
        <v>23303</v>
      </c>
      <c r="T35" s="137">
        <v>20789</v>
      </c>
      <c r="U35" s="137">
        <v>16568</v>
      </c>
      <c r="V35" s="137"/>
      <c r="W35" s="138">
        <v>20482</v>
      </c>
    </row>
    <row r="36" spans="1:23" s="20" customFormat="1" ht="21" customHeight="1">
      <c r="A36" s="212">
        <v>32</v>
      </c>
      <c r="B36" s="213" t="s">
        <v>56</v>
      </c>
      <c r="C36" s="62" t="e">
        <v>#REF!</v>
      </c>
      <c r="D36" s="62" t="e">
        <v>#REF!</v>
      </c>
      <c r="E36" s="62" t="e">
        <v>#REF!</v>
      </c>
      <c r="F36" s="62" t="e">
        <v>#REF!</v>
      </c>
      <c r="G36" s="62">
        <v>0</v>
      </c>
      <c r="H36" s="62">
        <v>0</v>
      </c>
      <c r="I36" s="62">
        <v>0</v>
      </c>
      <c r="J36" s="62">
        <v>0</v>
      </c>
      <c r="K36" s="137">
        <v>30881</v>
      </c>
      <c r="L36" s="137">
        <v>18762</v>
      </c>
      <c r="M36" s="138"/>
      <c r="N36" s="257">
        <v>30561</v>
      </c>
      <c r="O36" s="137"/>
      <c r="P36" s="137">
        <v>70637</v>
      </c>
      <c r="Q36" s="137">
        <v>0</v>
      </c>
      <c r="R36" s="137"/>
      <c r="S36" s="137">
        <v>70637</v>
      </c>
      <c r="T36" s="137">
        <v>23424</v>
      </c>
      <c r="U36" s="137">
        <v>14051</v>
      </c>
      <c r="V36" s="137"/>
      <c r="W36" s="138">
        <v>22922</v>
      </c>
    </row>
    <row r="37" spans="1:23" s="20" customFormat="1" ht="21" customHeight="1">
      <c r="A37" s="212">
        <v>36</v>
      </c>
      <c r="B37" s="213" t="s">
        <v>57</v>
      </c>
      <c r="C37" s="62" t="e">
        <v>#REF!</v>
      </c>
      <c r="D37" s="62" t="e">
        <v>#REF!</v>
      </c>
      <c r="E37" s="62" t="e">
        <v>#REF!</v>
      </c>
      <c r="F37" s="62" t="e">
        <v>#REF!</v>
      </c>
      <c r="G37" s="62">
        <v>0</v>
      </c>
      <c r="H37" s="62">
        <v>0</v>
      </c>
      <c r="I37" s="62">
        <v>0</v>
      </c>
      <c r="J37" s="62">
        <v>0</v>
      </c>
      <c r="K37" s="137">
        <v>29122</v>
      </c>
      <c r="L37" s="137">
        <v>21902</v>
      </c>
      <c r="M37" s="138"/>
      <c r="N37" s="257">
        <v>28893</v>
      </c>
      <c r="O37" s="137"/>
      <c r="P37" s="137">
        <v>44922</v>
      </c>
      <c r="Q37" s="137">
        <v>0</v>
      </c>
      <c r="R37" s="137"/>
      <c r="S37" s="137">
        <v>44922</v>
      </c>
      <c r="T37" s="137">
        <v>18698</v>
      </c>
      <c r="U37" s="137">
        <v>27772</v>
      </c>
      <c r="V37" s="137"/>
      <c r="W37" s="138">
        <v>19177</v>
      </c>
    </row>
    <row r="38" spans="1:23" s="20" customFormat="1" ht="21" customHeight="1">
      <c r="A38" s="212">
        <v>44</v>
      </c>
      <c r="B38" s="213" t="s">
        <v>59</v>
      </c>
      <c r="C38" s="62" t="e">
        <v>#REF!</v>
      </c>
      <c r="D38" s="62" t="e">
        <v>#REF!</v>
      </c>
      <c r="E38" s="62" t="e">
        <v>#REF!</v>
      </c>
      <c r="F38" s="62" t="e">
        <v>#REF!</v>
      </c>
      <c r="G38" s="62">
        <v>0</v>
      </c>
      <c r="H38" s="62">
        <v>0</v>
      </c>
      <c r="I38" s="62">
        <v>0</v>
      </c>
      <c r="J38" s="62">
        <v>0</v>
      </c>
      <c r="K38" s="137">
        <v>29650</v>
      </c>
      <c r="L38" s="137">
        <v>14194</v>
      </c>
      <c r="M38" s="138"/>
      <c r="N38" s="257">
        <v>28865</v>
      </c>
      <c r="O38" s="137"/>
      <c r="P38" s="137">
        <v>32619</v>
      </c>
      <c r="Q38" s="137">
        <v>60745</v>
      </c>
      <c r="R38" s="137"/>
      <c r="S38" s="137">
        <v>44673</v>
      </c>
      <c r="T38" s="137">
        <v>23415</v>
      </c>
      <c r="U38" s="137">
        <v>20439</v>
      </c>
      <c r="V38" s="137"/>
      <c r="W38" s="138">
        <v>23219</v>
      </c>
    </row>
    <row r="39" spans="1:23" s="20" customFormat="1" ht="21" customHeight="1">
      <c r="A39" s="198">
        <v>45</v>
      </c>
      <c r="B39" s="197" t="s">
        <v>108</v>
      </c>
      <c r="C39" s="59" t="e">
        <v>#REF!</v>
      </c>
      <c r="D39" s="59" t="e">
        <v>#REF!</v>
      </c>
      <c r="E39" s="59" t="e">
        <v>#REF!</v>
      </c>
      <c r="F39" s="59" t="e">
        <v>#REF!</v>
      </c>
      <c r="G39" s="59">
        <v>0</v>
      </c>
      <c r="H39" s="59">
        <v>0</v>
      </c>
      <c r="I39" s="59">
        <v>0</v>
      </c>
      <c r="J39" s="59">
        <v>0</v>
      </c>
      <c r="K39" s="133">
        <v>30070</v>
      </c>
      <c r="L39" s="133">
        <v>13904</v>
      </c>
      <c r="M39" s="134"/>
      <c r="N39" s="254">
        <v>29563</v>
      </c>
      <c r="O39" s="133"/>
      <c r="P39" s="133">
        <v>168932</v>
      </c>
      <c r="Q39" s="133">
        <v>55800</v>
      </c>
      <c r="R39" s="133"/>
      <c r="S39" s="133">
        <v>91356</v>
      </c>
      <c r="T39" s="133">
        <v>26006</v>
      </c>
      <c r="U39" s="133">
        <v>21812</v>
      </c>
      <c r="V39" s="133"/>
      <c r="W39" s="134">
        <v>25795</v>
      </c>
    </row>
    <row r="40" spans="1:23" s="20" customFormat="1" ht="21" customHeight="1">
      <c r="A40" s="215">
        <v>46</v>
      </c>
      <c r="B40" s="216" t="s">
        <v>116</v>
      </c>
      <c r="C40" s="73" t="e">
        <v>#REF!</v>
      </c>
      <c r="D40" s="73" t="e">
        <v>#REF!</v>
      </c>
      <c r="E40" s="73" t="e">
        <v>#REF!</v>
      </c>
      <c r="F40" s="73" t="e">
        <v>#REF!</v>
      </c>
      <c r="G40" s="73">
        <v>0</v>
      </c>
      <c r="H40" s="73">
        <v>0</v>
      </c>
      <c r="I40" s="73">
        <v>0</v>
      </c>
      <c r="J40" s="73">
        <v>0</v>
      </c>
      <c r="K40" s="154">
        <v>30209</v>
      </c>
      <c r="L40" s="154">
        <v>36816</v>
      </c>
      <c r="M40" s="152"/>
      <c r="N40" s="258">
        <v>30500</v>
      </c>
      <c r="O40" s="154"/>
      <c r="P40" s="154">
        <v>54040</v>
      </c>
      <c r="Q40" s="154">
        <v>0</v>
      </c>
      <c r="R40" s="154"/>
      <c r="S40" s="154">
        <v>54040</v>
      </c>
      <c r="T40" s="154">
        <v>21281</v>
      </c>
      <c r="U40" s="154">
        <v>20016</v>
      </c>
      <c r="V40" s="154"/>
      <c r="W40" s="152">
        <v>21223</v>
      </c>
    </row>
    <row r="41" spans="1:23" ht="21" customHeight="1">
      <c r="A41" s="214"/>
      <c r="B41" s="213" t="s">
        <v>61</v>
      </c>
      <c r="C41" s="62" t="e">
        <v>#REF!</v>
      </c>
      <c r="D41" s="62" t="e">
        <v>#REF!</v>
      </c>
      <c r="E41" s="62" t="e">
        <v>#REF!</v>
      </c>
      <c r="F41" s="62" t="e">
        <v>#REF!</v>
      </c>
      <c r="G41" s="62">
        <v>0</v>
      </c>
      <c r="H41" s="62">
        <v>0</v>
      </c>
      <c r="I41" s="62">
        <v>0</v>
      </c>
      <c r="J41" s="62">
        <v>0</v>
      </c>
      <c r="K41" s="137">
        <v>30911</v>
      </c>
      <c r="L41" s="137">
        <v>29441</v>
      </c>
      <c r="M41" s="138"/>
      <c r="N41" s="257">
        <v>30839</v>
      </c>
      <c r="O41" s="137"/>
      <c r="P41" s="137">
        <v>55689</v>
      </c>
      <c r="Q41" s="137">
        <v>60870</v>
      </c>
      <c r="R41" s="137"/>
      <c r="S41" s="137">
        <v>56073</v>
      </c>
      <c r="T41" s="137">
        <v>21813</v>
      </c>
      <c r="U41" s="137">
        <v>21524</v>
      </c>
      <c r="V41" s="137"/>
      <c r="W41" s="138">
        <v>21797</v>
      </c>
    </row>
    <row r="42" spans="1:23" ht="21" customHeight="1">
      <c r="A42" s="214"/>
      <c r="B42" s="213" t="s">
        <v>63</v>
      </c>
      <c r="C42" s="62" t="e">
        <v>#REF!</v>
      </c>
      <c r="D42" s="62" t="e">
        <v>#REF!</v>
      </c>
      <c r="E42" s="62" t="e">
        <v>#REF!</v>
      </c>
      <c r="F42" s="62" t="e">
        <v>#REF!</v>
      </c>
      <c r="G42" s="62">
        <v>0</v>
      </c>
      <c r="H42" s="62">
        <v>0</v>
      </c>
      <c r="I42" s="62">
        <v>0</v>
      </c>
      <c r="J42" s="62">
        <v>0</v>
      </c>
      <c r="K42" s="137">
        <v>30432</v>
      </c>
      <c r="L42" s="137">
        <v>26374</v>
      </c>
      <c r="M42" s="138"/>
      <c r="N42" s="257">
        <v>30267</v>
      </c>
      <c r="O42" s="137"/>
      <c r="P42" s="137">
        <v>61525</v>
      </c>
      <c r="Q42" s="137">
        <v>90041</v>
      </c>
      <c r="R42" s="137"/>
      <c r="S42" s="137">
        <v>63007</v>
      </c>
      <c r="T42" s="137">
        <v>20536</v>
      </c>
      <c r="U42" s="137">
        <v>19741</v>
      </c>
      <c r="V42" s="137"/>
      <c r="W42" s="138">
        <v>20496</v>
      </c>
    </row>
    <row r="43" spans="1:23" ht="21" customHeight="1">
      <c r="A43" s="214"/>
      <c r="B43" s="219"/>
      <c r="C43" s="163"/>
      <c r="D43" s="163"/>
      <c r="E43" s="163"/>
      <c r="F43" s="163"/>
      <c r="G43" s="163"/>
      <c r="H43" s="62"/>
      <c r="I43" s="62"/>
      <c r="J43" s="62"/>
      <c r="K43" s="169"/>
      <c r="L43" s="169"/>
      <c r="M43" s="234"/>
      <c r="N43" s="181"/>
      <c r="O43" s="95"/>
      <c r="P43" s="137"/>
      <c r="Q43" s="137"/>
      <c r="R43" s="137"/>
      <c r="S43" s="137"/>
      <c r="T43" s="95"/>
      <c r="U43" s="95"/>
      <c r="V43" s="95"/>
      <c r="W43" s="82"/>
    </row>
    <row r="44" spans="1:23" ht="21" customHeight="1">
      <c r="A44" s="212">
        <v>301</v>
      </c>
      <c r="B44" s="213" t="s">
        <v>65</v>
      </c>
      <c r="C44" s="62" t="e">
        <v>#REF!</v>
      </c>
      <c r="D44" s="62"/>
      <c r="E44" s="62" t="e">
        <v>#REF!</v>
      </c>
      <c r="F44" s="62" t="e">
        <v>#REF!</v>
      </c>
      <c r="G44" s="62">
        <v>0</v>
      </c>
      <c r="H44" s="62"/>
      <c r="I44" s="62">
        <v>0</v>
      </c>
      <c r="J44" s="62">
        <v>0</v>
      </c>
      <c r="K44" s="137">
        <v>21251</v>
      </c>
      <c r="L44" s="281" t="s">
        <v>140</v>
      </c>
      <c r="M44" s="138"/>
      <c r="N44" s="257">
        <v>21251</v>
      </c>
      <c r="O44" s="137"/>
      <c r="P44" s="137">
        <v>157600</v>
      </c>
      <c r="Q44" s="281" t="s">
        <v>140</v>
      </c>
      <c r="R44" s="137"/>
      <c r="S44" s="137">
        <v>157600</v>
      </c>
      <c r="T44" s="137">
        <v>18746</v>
      </c>
      <c r="U44" s="281" t="s">
        <v>140</v>
      </c>
      <c r="V44" s="137"/>
      <c r="W44" s="138">
        <v>18746</v>
      </c>
    </row>
    <row r="45" spans="1:23" ht="21" customHeight="1">
      <c r="A45" s="212">
        <v>302</v>
      </c>
      <c r="B45" s="213" t="s">
        <v>67</v>
      </c>
      <c r="C45" s="62" t="e">
        <v>#REF!</v>
      </c>
      <c r="D45" s="62"/>
      <c r="E45" s="62" t="e">
        <v>#REF!</v>
      </c>
      <c r="F45" s="62" t="e">
        <v>#REF!</v>
      </c>
      <c r="G45" s="62">
        <v>0</v>
      </c>
      <c r="H45" s="62"/>
      <c r="I45" s="62">
        <v>0</v>
      </c>
      <c r="J45" s="62">
        <v>0</v>
      </c>
      <c r="K45" s="137">
        <v>14227</v>
      </c>
      <c r="L45" s="281" t="s">
        <v>140</v>
      </c>
      <c r="M45" s="138"/>
      <c r="N45" s="257">
        <v>14227</v>
      </c>
      <c r="O45" s="137"/>
      <c r="P45" s="137">
        <v>127232</v>
      </c>
      <c r="Q45" s="281" t="s">
        <v>140</v>
      </c>
      <c r="R45" s="137"/>
      <c r="S45" s="137">
        <v>127232</v>
      </c>
      <c r="T45" s="137">
        <v>15122</v>
      </c>
      <c r="U45" s="281" t="s">
        <v>140</v>
      </c>
      <c r="V45" s="137"/>
      <c r="W45" s="138">
        <v>15122</v>
      </c>
    </row>
    <row r="46" spans="1:23" ht="21" customHeight="1">
      <c r="A46" s="212">
        <v>303</v>
      </c>
      <c r="B46" s="213" t="s">
        <v>68</v>
      </c>
      <c r="C46" s="62" t="e">
        <v>#REF!</v>
      </c>
      <c r="D46" s="62"/>
      <c r="E46" s="62" t="e">
        <v>#REF!</v>
      </c>
      <c r="F46" s="62" t="e">
        <v>#REF!</v>
      </c>
      <c r="G46" s="62">
        <v>0</v>
      </c>
      <c r="H46" s="62"/>
      <c r="I46" s="62">
        <v>0</v>
      </c>
      <c r="J46" s="62">
        <v>0</v>
      </c>
      <c r="K46" s="137">
        <v>19340</v>
      </c>
      <c r="L46" s="281" t="s">
        <v>140</v>
      </c>
      <c r="M46" s="138"/>
      <c r="N46" s="257">
        <v>19340</v>
      </c>
      <c r="O46" s="137"/>
      <c r="P46" s="137">
        <v>54379</v>
      </c>
      <c r="Q46" s="281" t="s">
        <v>140</v>
      </c>
      <c r="R46" s="137"/>
      <c r="S46" s="137">
        <v>54379</v>
      </c>
      <c r="T46" s="137">
        <v>16572</v>
      </c>
      <c r="U46" s="281" t="s">
        <v>140</v>
      </c>
      <c r="V46" s="137"/>
      <c r="W46" s="138">
        <v>16572</v>
      </c>
    </row>
    <row r="47" spans="1:23" ht="21" customHeight="1">
      <c r="A47" s="22"/>
      <c r="B47" s="213" t="s">
        <v>70</v>
      </c>
      <c r="C47" s="62" t="e">
        <v>#REF!</v>
      </c>
      <c r="D47" s="62"/>
      <c r="E47" s="62" t="e">
        <v>#REF!</v>
      </c>
      <c r="F47" s="62" t="e">
        <v>#REF!</v>
      </c>
      <c r="G47" s="62">
        <v>0</v>
      </c>
      <c r="H47" s="62"/>
      <c r="I47" s="62">
        <v>0</v>
      </c>
      <c r="J47" s="62">
        <v>0</v>
      </c>
      <c r="K47" s="137">
        <v>19015</v>
      </c>
      <c r="L47" s="281" t="s">
        <v>140</v>
      </c>
      <c r="M47" s="138"/>
      <c r="N47" s="257">
        <v>19015</v>
      </c>
      <c r="O47" s="137"/>
      <c r="P47" s="137">
        <v>73090</v>
      </c>
      <c r="Q47" s="281" t="s">
        <v>140</v>
      </c>
      <c r="R47" s="137"/>
      <c r="S47" s="137">
        <v>73090</v>
      </c>
      <c r="T47" s="137">
        <v>16582</v>
      </c>
      <c r="U47" s="281" t="s">
        <v>140</v>
      </c>
      <c r="V47" s="137"/>
      <c r="W47" s="138">
        <v>16582</v>
      </c>
    </row>
    <row r="48" spans="1:23" ht="21" customHeight="1">
      <c r="A48" s="22"/>
      <c r="B48" s="219"/>
      <c r="C48" s="163"/>
      <c r="D48" s="163"/>
      <c r="E48" s="163"/>
      <c r="F48" s="163"/>
      <c r="G48" s="163"/>
      <c r="H48" s="62"/>
      <c r="I48" s="62"/>
      <c r="J48" s="62"/>
      <c r="K48" s="169"/>
      <c r="L48" s="169"/>
      <c r="M48" s="234"/>
      <c r="N48" s="181"/>
      <c r="O48" s="187"/>
      <c r="P48" s="137"/>
      <c r="Q48" s="137"/>
      <c r="R48" s="137"/>
      <c r="S48" s="137"/>
      <c r="T48" s="95"/>
      <c r="U48" s="95"/>
      <c r="V48" s="95"/>
      <c r="W48" s="82"/>
    </row>
    <row r="49" spans="1:23" ht="21" customHeight="1">
      <c r="A49" s="217"/>
      <c r="B49" s="216" t="s">
        <v>72</v>
      </c>
      <c r="C49" s="73" t="e">
        <v>#REF!</v>
      </c>
      <c r="D49" s="73" t="e">
        <v>#REF!</v>
      </c>
      <c r="E49" s="73" t="e">
        <v>#REF!</v>
      </c>
      <c r="F49" s="73" t="e">
        <v>#REF!</v>
      </c>
      <c r="G49" s="73">
        <v>0</v>
      </c>
      <c r="H49" s="73">
        <v>0</v>
      </c>
      <c r="I49" s="73">
        <v>0</v>
      </c>
      <c r="J49" s="73">
        <v>0</v>
      </c>
      <c r="K49" s="154">
        <v>29905</v>
      </c>
      <c r="L49" s="154">
        <v>26374</v>
      </c>
      <c r="M49" s="152"/>
      <c r="N49" s="258">
        <v>29767</v>
      </c>
      <c r="O49" s="154"/>
      <c r="P49" s="154">
        <v>61904</v>
      </c>
      <c r="Q49" s="154">
        <v>90041</v>
      </c>
      <c r="R49" s="154"/>
      <c r="S49" s="154">
        <v>63320</v>
      </c>
      <c r="T49" s="154">
        <v>20269</v>
      </c>
      <c r="U49" s="154">
        <v>19741</v>
      </c>
      <c r="V49" s="154"/>
      <c r="W49" s="152">
        <v>20245</v>
      </c>
    </row>
    <row r="50" spans="3:23" ht="18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</row>
    <row r="58" spans="1:43" s="192" customFormat="1" ht="18" customHeight="1">
      <c r="A58" s="189"/>
      <c r="B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</row>
    <row r="59" spans="1:43" s="192" customFormat="1" ht="18" customHeight="1">
      <c r="A59" s="189"/>
      <c r="B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</row>
    <row r="60" spans="1:43" s="192" customFormat="1" ht="18" customHeight="1">
      <c r="A60" s="189"/>
      <c r="B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</row>
    <row r="61" spans="1:43" s="192" customFormat="1" ht="18" customHeight="1">
      <c r="A61" s="189"/>
      <c r="B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</row>
    <row r="62" spans="1:43" s="192" customFormat="1" ht="18" customHeight="1">
      <c r="A62" s="189"/>
      <c r="B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</row>
    <row r="63" spans="1:43" s="192" customFormat="1" ht="18" customHeight="1">
      <c r="A63" s="189"/>
      <c r="B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</row>
    <row r="64" spans="1:43" s="192" customFormat="1" ht="18" customHeight="1">
      <c r="A64" s="189"/>
      <c r="B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</row>
    <row r="65" spans="1:43" s="192" customFormat="1" ht="18" customHeight="1">
      <c r="A65" s="189"/>
      <c r="B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</row>
    <row r="66" spans="1:43" s="192" customFormat="1" ht="18" customHeight="1">
      <c r="A66" s="189"/>
      <c r="B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</row>
    <row r="67" spans="1:43" s="192" customFormat="1" ht="18" customHeight="1">
      <c r="A67" s="189"/>
      <c r="B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</row>
    <row r="68" spans="1:43" s="192" customFormat="1" ht="18" customHeight="1">
      <c r="A68" s="189"/>
      <c r="B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</row>
    <row r="69" spans="1:43" s="192" customFormat="1" ht="18" customHeight="1">
      <c r="A69" s="189"/>
      <c r="B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</row>
    <row r="70" spans="1:43" s="192" customFormat="1" ht="18" customHeight="1">
      <c r="A70" s="189"/>
      <c r="B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</row>
    <row r="71" spans="1:43" s="192" customFormat="1" ht="18" customHeight="1">
      <c r="A71" s="189"/>
      <c r="B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</row>
    <row r="72" spans="1:43" s="192" customFormat="1" ht="18" customHeight="1">
      <c r="A72" s="189"/>
      <c r="B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</row>
    <row r="73" spans="1:43" s="192" customFormat="1" ht="18" customHeight="1">
      <c r="A73" s="189"/>
      <c r="B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</row>
    <row r="74" spans="1:43" s="192" customFormat="1" ht="18" customHeight="1">
      <c r="A74" s="189"/>
      <c r="B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</row>
    <row r="75" spans="1:43" s="192" customFormat="1" ht="18" customHeight="1">
      <c r="A75" s="189"/>
      <c r="B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</row>
    <row r="76" spans="1:43" s="192" customFormat="1" ht="18" customHeight="1">
      <c r="A76" s="189"/>
      <c r="B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</row>
    <row r="77" spans="1:43" s="192" customFormat="1" ht="18" customHeight="1">
      <c r="A77" s="189"/>
      <c r="B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</row>
    <row r="78" spans="1:43" s="192" customFormat="1" ht="18" customHeight="1">
      <c r="A78" s="189"/>
      <c r="B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</row>
    <row r="79" spans="1:43" s="192" customFormat="1" ht="18" customHeight="1">
      <c r="A79" s="189"/>
      <c r="B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</row>
    <row r="80" spans="1:43" s="192" customFormat="1" ht="18" customHeight="1">
      <c r="A80" s="189"/>
      <c r="B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</row>
    <row r="81" spans="1:43" s="192" customFormat="1" ht="18" customHeight="1">
      <c r="A81" s="189"/>
      <c r="B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</row>
    <row r="82" spans="1:43" s="192" customFormat="1" ht="18" customHeight="1">
      <c r="A82" s="189"/>
      <c r="B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</row>
    <row r="83" spans="1:43" s="192" customFormat="1" ht="18" customHeight="1">
      <c r="A83" s="189"/>
      <c r="B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</row>
    <row r="84" spans="1:43" s="192" customFormat="1" ht="18" customHeight="1">
      <c r="A84" s="189"/>
      <c r="B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</row>
    <row r="85" spans="1:43" s="192" customFormat="1" ht="18" customHeight="1">
      <c r="A85" s="189"/>
      <c r="B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</row>
    <row r="86" spans="1:43" s="192" customFormat="1" ht="18" customHeight="1">
      <c r="A86" s="189"/>
      <c r="B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</row>
    <row r="87" spans="1:43" s="192" customFormat="1" ht="18" customHeight="1">
      <c r="A87" s="189"/>
      <c r="B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</row>
    <row r="88" spans="1:43" s="192" customFormat="1" ht="18" customHeight="1">
      <c r="A88" s="189"/>
      <c r="B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</row>
    <row r="89" spans="1:43" s="192" customFormat="1" ht="18" customHeight="1">
      <c r="A89" s="189"/>
      <c r="B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</row>
    <row r="90" spans="1:43" s="192" customFormat="1" ht="18" customHeight="1">
      <c r="A90" s="189"/>
      <c r="B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</row>
    <row r="91" spans="1:43" s="192" customFormat="1" ht="18" customHeight="1">
      <c r="A91" s="189"/>
      <c r="B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</row>
    <row r="92" spans="1:43" s="192" customFormat="1" ht="18" customHeight="1">
      <c r="A92" s="189"/>
      <c r="B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</row>
    <row r="93" spans="1:43" s="192" customFormat="1" ht="18" customHeight="1">
      <c r="A93" s="189"/>
      <c r="B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</row>
    <row r="94" spans="1:43" s="192" customFormat="1" ht="18" customHeight="1">
      <c r="A94" s="189"/>
      <c r="B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</row>
    <row r="95" spans="1:43" s="192" customFormat="1" ht="18" customHeight="1">
      <c r="A95" s="189"/>
      <c r="B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</row>
    <row r="96" spans="1:43" s="192" customFormat="1" ht="18" customHeight="1">
      <c r="A96" s="189"/>
      <c r="B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</row>
    <row r="97" spans="1:43" s="192" customFormat="1" ht="18" customHeight="1">
      <c r="A97" s="189"/>
      <c r="B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</row>
    <row r="98" spans="1:43" s="192" customFormat="1" ht="18" customHeight="1">
      <c r="A98" s="189"/>
      <c r="B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</row>
    <row r="99" spans="1:43" s="192" customFormat="1" ht="18" customHeight="1">
      <c r="A99" s="189"/>
      <c r="B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</row>
    <row r="100" spans="1:43" s="192" customFormat="1" ht="18" customHeight="1">
      <c r="A100" s="189"/>
      <c r="B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</row>
    <row r="101" spans="1:43" s="192" customFormat="1" ht="18" customHeight="1">
      <c r="A101" s="220"/>
      <c r="B101" s="221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</row>
    <row r="102" spans="1:43" s="192" customFormat="1" ht="18" customHeight="1">
      <c r="A102" s="220"/>
      <c r="B102" s="221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</row>
    <row r="103" spans="1:43" s="192" customFormat="1" ht="18" customHeight="1">
      <c r="A103" s="220"/>
      <c r="B103" s="221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</row>
    <row r="104" spans="1:43" s="192" customFormat="1" ht="18" customHeight="1">
      <c r="A104" s="189"/>
      <c r="B104" s="221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</row>
    <row r="105" spans="1:43" s="192" customFormat="1" ht="18" customHeight="1">
      <c r="A105" s="189"/>
      <c r="B105" s="221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</row>
    <row r="106" ht="18" customHeight="1">
      <c r="B106" s="221"/>
    </row>
  </sheetData>
  <sheetProtection/>
  <mergeCells count="7">
    <mergeCell ref="K4:N4"/>
    <mergeCell ref="D4:E4"/>
    <mergeCell ref="H4:I4"/>
    <mergeCell ref="K1:W1"/>
    <mergeCell ref="K3:N3"/>
    <mergeCell ref="P3:S3"/>
    <mergeCell ref="T3:W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2016-09-09T04:20:07Z</cp:lastPrinted>
  <dcterms:created xsi:type="dcterms:W3CDTF">2000-01-05T11:15:05Z</dcterms:created>
  <dcterms:modified xsi:type="dcterms:W3CDTF">2018-09-28T05:26:56Z</dcterms:modified>
  <cp:category/>
  <cp:version/>
  <cp:contentType/>
  <cp:contentStatus/>
</cp:coreProperties>
</file>