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an-nas\各部署\企画財政課\11-財政係　ファイルサーバ\スターオフィス　業務キャビネ\その他\財政状況資料集\R04\01_R2追加分作成\"/>
    </mc:Choice>
  </mc:AlternateContent>
  <bookViews>
    <workbookView xWindow="0" yWindow="0" windowWidth="20490" windowHeight="76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<sst xmlns="http://schemas.openxmlformats.org/spreadsheetml/2006/main" count="1107" uniqueCount="631">
  <si>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</si>
  <si>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</si>
  <si>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</si>
  <si>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</si>
  <si>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</si>
  <si>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</si>
  <si>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</si>
  <si>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</si>
  <si>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</si>
  <si>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</si>
  <si>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</si>
  <si>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</si>
  <si>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</si>
  <si>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</si>
  <si>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</si>
  <si>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</si>
  <si>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</si>
  <si>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</si>
  <si>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</si>
  <si>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</si>
  <si>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</si>
  <si>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</si>
  <si>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</si>
  <si>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</si>
  <si>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</si>
  <si>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</si>
  <si>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</si>
  <si>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</si>
  <si>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</si>
  <si>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</si>
  <si>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</si>
  <si>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</si>
  <si>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</si>
  <si>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</si>
  <si>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</si>
  <si>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</si>
  <si>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</si>
  <si>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</si>
  <si>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</si>
  <si>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</si>
  <si>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</si>
  <si>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</si>
  <si>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</si>
  <si>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</si>
  <si>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</si>
  <si>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</si>
  <si>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</si>
  <si>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</si>
  <si>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</si>
  <si>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</si>
  <si>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</si>
  <si>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</si>
  <si>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</si>
  <si>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</si>
  <si>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</si>
  <si>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</si>
  <si>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</si>
  <si>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</si>
  <si>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</si>
  <si>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</si>
  <si>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</si>
  <si>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</si>
  <si>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</si>
  <si>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</si>
  <si>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</si>
  <si>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</si>
  <si>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</si>
  <si>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</si>
  <si>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</si>
  <si>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</si>
  <si>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</si>
  <si>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</si>
  <si>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</si>
  <si>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</si>
  <si>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</si>
  <si>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</si>
  <si>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</si>
  <si>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</si>
  <si>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</si>
  <si>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</si>
  <si>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</si>
  <si>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</si>
  <si>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</si>
  <si>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</si>
  <si>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</si>
  <si>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</si>
  <si>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</si>
  <si>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</si>
  <si>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</si>
  <si>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</si>
  <si>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</si>
  <si>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</si>
  <si>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</si>
  <si>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</si>
  <si>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</si>
  <si>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</si>
  <si>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</si>
  <si>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</si>
  <si>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高畠町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</si>
  <si>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</si>
  <si>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</si>
  <si>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</si>
  <si>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</si>
  <si>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</si>
  <si>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</si>
  <si>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</si>
  <si>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</si>
  <si>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</si>
  <si>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</si>
  <si>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</si>
  <si>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</si>
  <si>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</si>
  <si>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</si>
  <si>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</si>
  <si>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</si>
  <si>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</si>
  <si>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</si>
  <si>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</si>
  <si>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</si>
  <si>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</si>
  <si>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</si>
  <si>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</si>
  <si>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</si>
  <si>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</si>
  <si>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</si>
  <si>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</si>
  <si>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</si>
  <si>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</si>
  <si>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</si>
  <si>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</si>
  <si>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</si>
  <si>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</si>
  <si>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</si>
  <si>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</si>
  <si>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</si>
  <si>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</si>
  <si>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</si>
  <si>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</si>
  <si>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</si>
  <si>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</si>
  <si>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</si>
  <si>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</si>
  <si>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</si>
  <si>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</si>
  <si>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</si>
  <si>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</si>
  <si>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</si>
  <si>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</si>
  <si>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</si>
  <si>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</si>
  <si>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</si>
  <si>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</si>
  <si>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</si>
  <si>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</si>
  <si>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</si>
  <si>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</si>
  <si>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</si>
  <si>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</si>
  <si>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</si>
  <si>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</si>
  <si>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</si>
  <si>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</si>
  <si>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</si>
  <si>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</si>
  <si>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</si>
  <si>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</si>
  <si>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</si>
  <si>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</si>
  <si>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</si>
  <si>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</si>
  <si>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</si>
  <si>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</si>
  <si>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</si>
  <si>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</si>
  <si>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</si>
  <si>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</si>
  <si>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</si>
  <si>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</si>
  <si>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</si>
  <si>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</si>
  <si>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</si>
  <si>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</si>
  <si>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</si>
  <si>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</si>
  <si>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</si>
  <si>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</si>
  <si>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</si>
  <si>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</si>
  <si>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</si>
  <si>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</si>
  <si>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</si>
  <si>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</si>
  <si>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</si>
  <si>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</si>
  <si>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</si>
  <si>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</si>
  <si>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</si>
  <si>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</si>
  <si>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</si>
  <si>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</si>
  <si>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</si>
  <si>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</si>
  <si>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</si>
  <si>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</si>
  <si>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</si>
  <si>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</si>
  <si>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</si>
  <si>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</si>
  <si>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</si>
  <si>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</si>
  <si>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</si>
  <si>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山形県高畠町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</si>
  <si>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</si>
  <si>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</si>
  <si>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</si>
  <si>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</si>
  <si>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</si>
  <si>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</si>
  <si>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</si>
  <si>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</si>
  <si>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</si>
  <si>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</si>
  <si>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</si>
  <si>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</si>
  <si>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</si>
  <si>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</si>
  <si>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</si>
  <si>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</si>
  <si>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</si>
  <si>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</si>
  <si>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</si>
  <si>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</si>
  <si>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</si>
  <si>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</si>
  <si>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</si>
  <si>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</si>
  <si>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</si>
  <si>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</si>
  <si>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</si>
  <si>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</si>
  <si>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</si>
  <si>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</si>
  <si>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</si>
  <si>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</si>
  <si>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</si>
  <si>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</si>
  <si>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</si>
  <si>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</si>
  <si>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</si>
  <si>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</si>
  <si>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</si>
  <si>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</si>
  <si>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</si>
  <si>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</si>
  <si>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</si>
  <si>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</si>
  <si>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</si>
  <si>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</si>
  <si>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</si>
  <si>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</si>
  <si>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</si>
  <si>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</si>
  <si>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</si>
  <si>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</si>
  <si>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</si>
  <si>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</si>
  <si>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</si>
  <si>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</si>
  <si>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</si>
  <si>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</si>
  <si>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</si>
  <si>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</si>
  <si>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</si>
  <si>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</si>
  <si>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</si>
  <si>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</si>
  <si>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</si>
  <si>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</si>
  <si>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</si>
  <si>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</si>
  <si>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</si>
  <si>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</si>
  <si>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</si>
  <si>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</si>
  <si>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</si>
  <si>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</si>
  <si>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</si>
  <si>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</si>
  <si>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</si>
  <si>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</si>
  <si>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</si>
  <si>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</si>
  <si>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</si>
  <si>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</si>
  <si>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</si>
  <si>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</si>
  <si>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</si>
  <si>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</si>
  <si>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</si>
  <si>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</si>
  <si>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</si>
  <si>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</si>
  <si>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</si>
  <si>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</si>
  <si>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</si>
  <si>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</si>
  <si>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</si>
  <si>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</si>
  <si>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</si>
  <si>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</si>
  <si>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</si>
  <si>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</si>
  <si>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</si>
  <si>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</si>
  <si>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</si>
  <si>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</si>
  <si>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</si>
  <si>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</si>
  <si>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</si>
  <si>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</si>
  <si>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</si>
  <si>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</si>
  <si>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</si>
  <si>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</si>
  <si>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</si>
  <si>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</si>
  <si>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</si>
  <si>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</si>
  <si>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</si>
  <si>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</si>
  <si>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</si>
  <si>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</si>
  <si>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</si>
  <si>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</si>
  <si>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</si>
  <si>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</si>
  <si>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</si>
  <si>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</si>
  <si>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</si>
  <si>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</si>
  <si>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</si>
  <si>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</si>
  <si>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</si>
  <si>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</si>
  <si>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</si>
  <si>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</si>
  <si>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</si>
  <si>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</si>
  <si>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</si>
  <si>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</si>
  <si>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</si>
  <si>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</si>
  <si>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</si>
  <si>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</si>
  <si>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</si>
  <si>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</si>
  <si>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</si>
  <si>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</si>
  <si>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</si>
  <si>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</si>
  <si>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</si>
  <si>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</si>
  <si>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</si>
  <si>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</si>
  <si>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</si>
  <si>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</si>
  <si>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山形県高畠町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</si>
  <si>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</si>
  <si>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</si>
  <si>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</si>
  <si>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</si>
  <si>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</si>
  <si>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</si>
  <si>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</si>
  <si>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</si>
  <si>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</si>
  <si>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</si>
  <si>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</si>
  <si>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</si>
  <si>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</si>
  <si>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</si>
  <si>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</si>
  <si>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</si>
  <si>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</si>
  <si>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</si>
  <si>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</si>
  <si>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</si>
  <si>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飲料水供給事業特別会計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</si>
  <si>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</si>
  <si>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</si>
  <si>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</si>
  <si>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</si>
  <si>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</si>
  <si>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</si>
  <si>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</si>
  <si>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</si>
  <si>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</si>
  <si>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</si>
  <si>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</si>
  <si>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</si>
  <si>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</si>
  <si>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</si>
  <si>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</si>
  <si>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</si>
  <si>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訪問看護事業特別会計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</si>
  <si>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</si>
  <si>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</si>
  <si>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</si>
  <si>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</si>
  <si>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</si>
  <si>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</si>
  <si>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法非適用企業</t>
    <phoneticPr fontId="5"/>
  </si>
  <si>
    <t>特定地域生活排水処理事業特別会計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</si>
  <si>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</si>
  <si>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</si>
  <si>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</si>
  <si>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</si>
  <si>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</si>
  <si>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</si>
  <si>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</si>
  <si>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</si>
  <si>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</si>
  <si>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</si>
  <si>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</si>
  <si>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</si>
  <si>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</si>
  <si>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</si>
  <si>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</si>
  <si>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</si>
  <si>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</si>
  <si>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</si>
  <si>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</si>
  <si>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</si>
  <si>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</si>
  <si>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</si>
  <si>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</si>
  <si>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</si>
  <si>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</si>
  <si>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</si>
  <si>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</si>
  <si>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</si>
  <si>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</si>
  <si>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</si>
  <si>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</si>
  <si>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</si>
  <si>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</si>
  <si>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</si>
  <si>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</si>
  <si>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</si>
  <si>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</si>
  <si>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</si>
  <si>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</si>
  <si>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</si>
  <si>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</si>
  <si>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</si>
  <si>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</si>
  <si>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</si>
  <si>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</si>
  <si>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</si>
  <si>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</si>
  <si>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</si>
  <si>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</si>
  <si>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</si>
  <si>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</si>
  <si>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</si>
  <si>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</si>
  <si>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</si>
  <si>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</si>
  <si>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</si>
  <si>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</si>
  <si>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</si>
  <si>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</si>
  <si>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</si>
  <si>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</si>
  <si>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</si>
  <si>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</si>
  <si>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</si>
  <si>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</si>
  <si>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</si>
  <si>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</si>
  <si>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</si>
  <si>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</si>
  <si>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</si>
  <si>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</si>
  <si>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</si>
  <si>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特定地域生活排水処理事業特別会計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</si>
  <si>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</si>
  <si>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</si>
  <si>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</si>
  <si>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</si>
  <si>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</si>
  <si>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</si>
  <si>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</si>
  <si>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</si>
  <si>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</si>
  <si>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</si>
  <si>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</si>
  <si>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</si>
  <si>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</si>
  <si>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</si>
  <si>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</si>
  <si>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</si>
  <si>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</si>
  <si>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</si>
  <si>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</si>
  <si>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</si>
  <si>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</si>
  <si>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</si>
  <si>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</si>
  <si>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</si>
  <si>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</si>
  <si>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</si>
  <si>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</si>
  <si>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</si>
  <si>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</si>
  <si>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</si>
  <si>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</si>
  <si>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</si>
  <si>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</si>
  <si>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</si>
  <si>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</si>
  <si>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</si>
  <si>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</si>
  <si>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</si>
  <si>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</si>
  <si>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</si>
  <si>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</si>
  <si>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</si>
  <si>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</si>
  <si>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</si>
  <si>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</si>
  <si>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</si>
  <si>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</si>
  <si>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</si>
  <si>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</si>
  <si>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</si>
  <si>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</si>
  <si>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</si>
  <si>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</si>
  <si>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</si>
  <si>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</si>
  <si>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</si>
  <si>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</si>
  <si>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</si>
  <si>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</si>
  <si>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</si>
  <si>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</si>
  <si>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</si>
  <si>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</si>
  <si>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</si>
  <si>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</si>
  <si>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</si>
  <si>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</si>
  <si>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</si>
  <si>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</si>
  <si>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</si>
  <si>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</si>
  <si>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</si>
  <si>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</si>
  <si>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</si>
  <si>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</si>
  <si>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</si>
  <si>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</si>
  <si>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</si>
  <si>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</si>
  <si>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</si>
  <si>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</si>
  <si>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</si>
  <si>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</si>
  <si>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</si>
  <si>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0.08</t>
  </si>
  <si>
    <t>水道事業会計</t>
  </si>
  <si>
    <t>一般会計</t>
  </si>
  <si>
    <t>病院事業会計</t>
  </si>
  <si>
    <t>国民健康保険特別会計</t>
  </si>
  <si>
    <t>介護保険特別会計</t>
  </si>
  <si>
    <t>下水道事業特別会計</t>
  </si>
  <si>
    <t>特定地域生活排水処理事業特別会計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</si>
  <si>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</si>
  <si>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</si>
  <si>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</si>
  <si>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</si>
  <si>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</si>
  <si>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</si>
  <si>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</si>
  <si>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</si>
  <si>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</si>
  <si>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</si>
  <si>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</si>
  <si>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</si>
  <si>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山形県消防補償等組合</t>
    <rPh sb="0" eb="3">
      <t>ヤマガタケン</t>
    </rPh>
    <rPh sb="3" eb="5">
      <t>ショウボウ</t>
    </rPh>
    <rPh sb="5" eb="7">
      <t>ホショウ</t>
    </rPh>
    <rPh sb="7" eb="8">
      <t>トウ</t>
    </rPh>
    <rPh sb="8" eb="10">
      <t>クミアイ</t>
    </rPh>
    <phoneticPr fontId="2"/>
  </si>
  <si>
    <t>-</t>
    <phoneticPr fontId="2"/>
  </si>
  <si>
    <t>山形県自治会館管理組合</t>
    <rPh sb="0" eb="3">
      <t>ヤマガタケン</t>
    </rPh>
    <rPh sb="3" eb="5">
      <t>ジチ</t>
    </rPh>
    <rPh sb="5" eb="7">
      <t>カイカン</t>
    </rPh>
    <rPh sb="7" eb="9">
      <t>カンリ</t>
    </rPh>
    <rPh sb="9" eb="11">
      <t>クミアイ</t>
    </rPh>
    <phoneticPr fontId="2"/>
  </si>
  <si>
    <t>-</t>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</si>
  <si>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</si>
  <si>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松川堰組合</t>
    <rPh sb="0" eb="3">
      <t>マツカワセキ</t>
    </rPh>
    <rPh sb="3" eb="5">
      <t>クミアイ</t>
    </rPh>
    <phoneticPr fontId="2"/>
  </si>
  <si>
    <t>-</t>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</si>
  <si>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</si>
  <si>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置賜広域行政事務組合</t>
    <rPh sb="0" eb="4">
      <t>オキタマコウイキ</t>
    </rPh>
    <rPh sb="4" eb="10">
      <t>ギョウセイジムクミアイ</t>
    </rPh>
    <phoneticPr fontId="2"/>
  </si>
  <si>
    <t>山形県後期高齢者医療広域連合（普通会計分）</t>
    <rPh sb="0" eb="3">
      <t>ヤマガタケン</t>
    </rPh>
    <rPh sb="3" eb="8">
      <t>コウキコウレイシャ</t>
    </rPh>
    <rPh sb="8" eb="14">
      <t>イリョウコウイキレンゴウ</t>
    </rPh>
    <rPh sb="15" eb="17">
      <t>フツウ</t>
    </rPh>
    <rPh sb="17" eb="19">
      <t>カイケイ</t>
    </rPh>
    <rPh sb="19" eb="20">
      <t>ブン</t>
    </rPh>
    <phoneticPr fontId="2"/>
  </si>
  <si>
    <t>山形県後期高齢者医療広域連合（事業会計分）</t>
    <rPh sb="0" eb="3">
      <t>ヤマガタケン</t>
    </rPh>
    <rPh sb="3" eb="8">
      <t>コウキコウレイシャ</t>
    </rPh>
    <rPh sb="8" eb="14">
      <t>イリョウコウイキレンゴウ</t>
    </rPh>
    <rPh sb="15" eb="17">
      <t>ジギョウ</t>
    </rPh>
    <rPh sb="17" eb="19">
      <t>カイケイ</t>
    </rPh>
    <rPh sb="19" eb="20">
      <t>ブン</t>
    </rPh>
    <phoneticPr fontId="2"/>
  </si>
  <si>
    <t>高畠町土地開発公社</t>
    <rPh sb="0" eb="3">
      <t>タカハタマチ</t>
    </rPh>
    <rPh sb="3" eb="5">
      <t>トチ</t>
    </rPh>
    <rPh sb="5" eb="7">
      <t>カイハツ</t>
    </rPh>
    <rPh sb="7" eb="9">
      <t>コウシャ</t>
    </rPh>
    <phoneticPr fontId="2"/>
  </si>
  <si>
    <t>浜田広介記念館</t>
    <rPh sb="0" eb="4">
      <t>ハマダヒロスケ</t>
    </rPh>
    <rPh sb="4" eb="6">
      <t>キネン</t>
    </rPh>
    <rPh sb="6" eb="7">
      <t>カン</t>
    </rPh>
    <phoneticPr fontId="2"/>
  </si>
  <si>
    <t>○</t>
    <phoneticPr fontId="2"/>
  </si>
  <si>
    <t>公共施設等整備基金</t>
    <rPh sb="0" eb="2">
      <t>コウキョウ</t>
    </rPh>
    <rPh sb="2" eb="4">
      <t>シセツ</t>
    </rPh>
    <rPh sb="4" eb="5">
      <t>トウ</t>
    </rPh>
    <rPh sb="5" eb="7">
      <t>セイビ</t>
    </rPh>
    <rPh sb="7" eb="9">
      <t>キキン</t>
    </rPh>
    <phoneticPr fontId="5"/>
  </si>
  <si>
    <t>新型コロナウイルス感染症経済対策基金</t>
    <phoneticPr fontId="5"/>
  </si>
  <si>
    <t>地域福祉基金</t>
    <phoneticPr fontId="5"/>
  </si>
  <si>
    <t>スポーツ振興基金</t>
    <phoneticPr fontId="5"/>
  </si>
  <si>
    <t>人材養成基金</t>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</si>
  <si>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</si>
  <si>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</si>
  <si>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</si>
  <si>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</si>
  <si>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</si>
  <si>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</si>
  <si>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</si>
  <si>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に比べ将来負担比率が高いが、有形固定資産減価償却率は低い状況となっている。将来負担比率は、平成25年度の町立高畠中学校の建設に始まり、屋代小学校移転改修事業、図書館整備事業、屋内遊戯施設整備事業などの大型建設事業が続いたことから増加している。今後も新庁舎建設事業やスマートIC整備事業が計画されていることから、比率を注視していく必要がある。有形固定資産減価償却率は、一部老朽化している施設も存在するが、長寿命化計画や個別施設計画に基づいて、定期的に施設の改修などを行っているため類似団体より低い数値となっている。今後も、公共施設等総合管理計画や各種長寿命化計画、個別施設計画に基づいて適正に管理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</si>
  <si>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</si>
  <si>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</si>
  <si>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</si>
  <si>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</si>
  <si>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</si>
  <si>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</si>
  <si>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</si>
  <si>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</si>
  <si>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に比べてかなり高い状況にある。実質公債費比率は平成15年度をピークに年々減少してきたが、平成25年度の町立高畠中学校の建設以降、屋代小学校移転改修事業、図書館整備事業、屋内遊戯施設整備事業などの大型建設事業が続いたことから平成29年度を境に増加している。これらの普通建設事業により、地方債現在高が増加することにより、将来負担比率も高止まりの状態が続いている。今後も新庁舎建設事業やスマートIC整備事業などの大型建設事業が計画されているため、公債費を抑制しながら健全化を図っていく。</t>
    <rPh sb="132" eb="134">
      <t>ヘイセイ</t>
    </rPh>
    <rPh sb="136" eb="138">
      <t>ネンド</t>
    </rPh>
    <rPh sb="139" eb="140">
      <t>サカイ</t>
    </rPh>
    <phoneticPr fontId="2"/>
  </si>
  <si>
    <t>将来負担比率</t>
    <phoneticPr fontId="5"/>
  </si>
  <si>
    <t>実質公債費比率</t>
    <phoneticPr fontId="5"/>
  </si>
  <si>
    <t>類似団体内平均値</t>
    <phoneticPr fontId="5"/>
  </si>
  <si>
    <t>将来負担比率</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</si>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</sst>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C75E-41AB-8D0B-D8159696D8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69761</c:v>
                </c:pt>
                <c:pt idx="1">
                  <c:v>31650</c:v>
                </c:pt>
                <c:pt idx="2">
                  <c:v>103054</c:v>
                </c:pt>
                <c:pt idx="3">
                  <c:v>51984</c:v>
                </c:pt>
                <c:pt idx="4">
                  <c:v>47361</c:v>
                </c:pt>
              </c:numCache>
            </c:numRef>
          </c:val>
          <c:smooth val="0"/>
          <c:extLst>
            <c:ext xmlns:c16="http://schemas.microsoft.com/office/drawing/2014/chart" uri="{C3380CC4-5D6E-409C-BE32-E72D297353CC}">
              <c16:uniqueId val="{00000001-C75E-41AB-8D0B-D8159696D8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4.96</c:v>
                </c:pt>
                <c:pt idx="1">
                  <c:v>7.31</c:v>
                </c:pt>
                <c:pt idx="2">
                  <c:v>6.85</c:v>
                </c:pt>
                <c:pt idx="3">
                  <c:v>8.09</c:v>
                </c:pt>
                <c:pt idx="4">
                  <c:v>9.64</c:v>
                </c:pt>
              </c:numCache>
            </c:numRef>
          </c:val>
          <c:extLst>
            <c:ext xmlns:c16="http://schemas.microsoft.com/office/drawing/2014/chart" uri="{C3380CC4-5D6E-409C-BE32-E72D297353CC}">
              <c16:uniqueId val="{00000000-7FE0-416D-817D-B71E085F7A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7.47</c:v>
                </c:pt>
                <c:pt idx="1">
                  <c:v>5.83</c:v>
                </c:pt>
                <c:pt idx="2">
                  <c:v>8.2799999999999994</c:v>
                </c:pt>
                <c:pt idx="3">
                  <c:v>7.68</c:v>
                </c:pt>
                <c:pt idx="4">
                  <c:v>8.5</c:v>
                </c:pt>
              </c:numCache>
            </c:numRef>
          </c:val>
          <c:extLst>
            <c:ext xmlns:c16="http://schemas.microsoft.com/office/drawing/2014/chart" uri="{C3380CC4-5D6E-409C-BE32-E72D297353CC}">
              <c16:uniqueId val="{00000001-7FE0-416D-817D-B71E085F7A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-0.08</c:v>
                </c:pt>
                <c:pt idx="1">
                  <c:v>0.82</c:v>
                </c:pt>
                <c:pt idx="2">
                  <c:v>1.87</c:v>
                </c:pt>
                <c:pt idx="3">
                  <c:v>0.98</c:v>
                </c:pt>
                <c:pt idx="4">
                  <c:v>2.35</c:v>
                </c:pt>
              </c:numCache>
            </c:numRef>
          </c:val>
          <c:smooth val="0"/>
          <c:extLst>
            <c:ext xmlns:c16="http://schemas.microsoft.com/office/drawing/2014/chart" uri="{C3380CC4-5D6E-409C-BE32-E72D297353CC}">
              <c16:uniqueId val="{00000002-7FE0-416D-817D-B71E085F7A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0.04</c:v>
                </c:pt>
                <c:pt idx="4">
                  <c:v>#N/A</c:v>
                </c:pt>
                <c:pt idx="5">
                  <c:v>0.02</c:v>
                </c:pt>
                <c:pt idx="6">
                  <c:v>#N/A</c:v>
                </c:pt>
                <c:pt idx="7">
                  <c:v>0.06</c:v>
                </c:pt>
                <c:pt idx="8">
                  <c:v>#N/A</c:v>
                </c:pt>
                <c:pt idx="9">
                  <c:v>0.02</c:v>
                </c:pt>
              </c:numCache>
            </c:numRef>
          </c:val>
          <c:extLst>
            <c:ext xmlns:c16="http://schemas.microsoft.com/office/drawing/2014/chart" uri="{C3380CC4-5D6E-409C-BE32-E72D297353CC}">
              <c16:uniqueId val="{00000000-0A2C-4993-B99D-67CD0AA66F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2C-4993-B99D-67CD0AA66F2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2-0A2C-4993-B99D-67CD0AA66F29}"/>
            </c:ext>
          </c:extLst>
        </c:ser>
        <c:ser>
          <c:idx val="3"/>
          <c:order val="3"/>
          <c:tx>
            <c:strRef>
              <c:f>データシート!$A$30</c:f>
              <c:strCache>
                <c:ptCount val="1"/>
                <c:pt idx="0">
                  <c:v>特定地域生活排水処理事業特別会計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0.06</c:v>
                </c:pt>
                <c:pt idx="4">
                  <c:v>#N/A</c:v>
                </c:pt>
                <c:pt idx="5">
                  <c:v>7.0000000000000007E-2</c:v>
                </c:pt>
                <c:pt idx="6">
                  <c:v>#N/A</c:v>
                </c:pt>
                <c:pt idx="7">
                  <c:v>0.06</c:v>
                </c:pt>
                <c:pt idx="8">
                  <c:v>#N/A</c:v>
                </c:pt>
                <c:pt idx="9">
                  <c:v>0.05</c:v>
                </c:pt>
              </c:numCache>
            </c:numRef>
          </c:val>
          <c:extLst>
            <c:ext xmlns:c16="http://schemas.microsoft.com/office/drawing/2014/chart" uri="{C3380CC4-5D6E-409C-BE32-E72D297353CC}">
              <c16:uniqueId val="{00000003-0A2C-4993-B99D-67CD0AA66F29}"/>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0.12</c:v>
                </c:pt>
                <c:pt idx="4">
                  <c:v>#N/A</c:v>
                </c:pt>
                <c:pt idx="5">
                  <c:v>0.11</c:v>
                </c:pt>
                <c:pt idx="6">
                  <c:v>#N/A</c:v>
                </c:pt>
                <c:pt idx="7">
                  <c:v>0.2</c:v>
                </c:pt>
                <c:pt idx="8">
                  <c:v>#N/A</c:v>
                </c:pt>
                <c:pt idx="9">
                  <c:v>0.12</c:v>
                </c:pt>
              </c:numCache>
            </c:numRef>
          </c:val>
          <c:extLst>
            <c:ext xmlns:c16="http://schemas.microsoft.com/office/drawing/2014/chart" uri="{C3380CC4-5D6E-409C-BE32-E72D297353CC}">
              <c16:uniqueId val="{00000004-0A2C-4993-B99D-67CD0AA66F2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c:v>
                </c:pt>
                <c:pt idx="2">
                  <c:v>#N/A</c:v>
                </c:pt>
                <c:pt idx="3">
                  <c:v>1.01</c:v>
                </c:pt>
                <c:pt idx="4">
                  <c:v>#N/A</c:v>
                </c:pt>
                <c:pt idx="5">
                  <c:v>1.0900000000000001</c:v>
                </c:pt>
                <c:pt idx="6">
                  <c:v>#N/A</c:v>
                </c:pt>
                <c:pt idx="7">
                  <c:v>1.26</c:v>
                </c:pt>
                <c:pt idx="8">
                  <c:v>#N/A</c:v>
                </c:pt>
                <c:pt idx="9">
                  <c:v>1.29</c:v>
                </c:pt>
              </c:numCache>
            </c:numRef>
          </c:val>
          <c:extLst>
            <c:ext xmlns:c16="http://schemas.microsoft.com/office/drawing/2014/chart" uri="{C3380CC4-5D6E-409C-BE32-E72D297353CC}">
              <c16:uniqueId val="{00000005-0A2C-4993-B99D-67CD0AA66F2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2.4700000000000002</c:v>
                </c:pt>
                <c:pt idx="2">
                  <c:v>#N/A</c:v>
                </c:pt>
                <c:pt idx="3">
                  <c:v>2.9</c:v>
                </c:pt>
                <c:pt idx="4">
                  <c:v>#N/A</c:v>
                </c:pt>
                <c:pt idx="5">
                  <c:v>0.92</c:v>
                </c:pt>
                <c:pt idx="6">
                  <c:v>#N/A</c:v>
                </c:pt>
                <c:pt idx="7">
                  <c:v>1.19</c:v>
                </c:pt>
                <c:pt idx="8">
                  <c:v>#N/A</c:v>
                </c:pt>
                <c:pt idx="9">
                  <c:v>1.53</c:v>
                </c:pt>
              </c:numCache>
            </c:numRef>
          </c:val>
          <c:extLst>
            <c:ext xmlns:c16="http://schemas.microsoft.com/office/drawing/2014/chart" uri="{C3380CC4-5D6E-409C-BE32-E72D297353CC}">
              <c16:uniqueId val="{00000006-0A2C-4993-B99D-67CD0AA66F29}"/>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4.42</c:v>
                </c:pt>
                <c:pt idx="2">
                  <c:v>#N/A</c:v>
                </c:pt>
                <c:pt idx="3">
                  <c:v>4.8899999999999997</c:v>
                </c:pt>
                <c:pt idx="4">
                  <c:v>#N/A</c:v>
                </c:pt>
                <c:pt idx="5">
                  <c:v>6.84</c:v>
                </c:pt>
                <c:pt idx="6">
                  <c:v>#N/A</c:v>
                </c:pt>
                <c:pt idx="7">
                  <c:v>7.46</c:v>
                </c:pt>
                <c:pt idx="8">
                  <c:v>#N/A</c:v>
                </c:pt>
                <c:pt idx="9">
                  <c:v>7.18</c:v>
                </c:pt>
              </c:numCache>
            </c:numRef>
          </c:val>
          <c:extLst>
            <c:ext xmlns:c16="http://schemas.microsoft.com/office/drawing/2014/chart" uri="{C3380CC4-5D6E-409C-BE32-E72D297353CC}">
              <c16:uniqueId val="{00000007-0A2C-4993-B99D-67CD0AA66F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4.9400000000000004</c:v>
                </c:pt>
                <c:pt idx="2">
                  <c:v>#N/A</c:v>
                </c:pt>
                <c:pt idx="3">
                  <c:v>7.3</c:v>
                </c:pt>
                <c:pt idx="4">
                  <c:v>#N/A</c:v>
                </c:pt>
                <c:pt idx="5">
                  <c:v>6.84</c:v>
                </c:pt>
                <c:pt idx="6">
                  <c:v>#N/A</c:v>
                </c:pt>
                <c:pt idx="7">
                  <c:v>8.08</c:v>
                </c:pt>
                <c:pt idx="8">
                  <c:v>#N/A</c:v>
                </c:pt>
                <c:pt idx="9">
                  <c:v>9.6199999999999992</c:v>
                </c:pt>
              </c:numCache>
            </c:numRef>
          </c:val>
          <c:extLst>
            <c:ext xmlns:c16="http://schemas.microsoft.com/office/drawing/2014/chart" uri="{C3380CC4-5D6E-409C-BE32-E72D297353CC}">
              <c16:uniqueId val="{00000008-0A2C-4993-B99D-67CD0AA66F2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14.05</c:v>
                </c:pt>
                <c:pt idx="2">
                  <c:v>#N/A</c:v>
                </c:pt>
                <c:pt idx="3">
                  <c:v>11.79</c:v>
                </c:pt>
                <c:pt idx="4">
                  <c:v>#N/A</c:v>
                </c:pt>
                <c:pt idx="5">
                  <c:v>14.2</c:v>
                </c:pt>
                <c:pt idx="6">
                  <c:v>#N/A</c:v>
                </c:pt>
                <c:pt idx="7">
                  <c:v>15.52</c:v>
                </c:pt>
                <c:pt idx="8">
                  <c:v>#N/A</c:v>
                </c:pt>
                <c:pt idx="9">
                  <c:v>16.29</c:v>
                </c:pt>
              </c:numCache>
            </c:numRef>
          </c:val>
          <c:extLst>
            <c:ext xmlns:c16="http://schemas.microsoft.com/office/drawing/2014/chart" uri="{C3380CC4-5D6E-409C-BE32-E72D297353CC}">
              <c16:uniqueId val="{00000009-0A2C-4993-B99D-67CD0AA66F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1175</c:v>
                </c:pt>
                <c:pt idx="5">
                  <c:v>1180</c:v>
                </c:pt>
                <c:pt idx="8">
                  <c:v>1211</c:v>
                </c:pt>
                <c:pt idx="11">
                  <c:v>1204</c:v>
                </c:pt>
                <c:pt idx="14">
                  <c:v>1183</c:v>
                </c:pt>
              </c:numCache>
            </c:numRef>
          </c:val>
          <c:extLst>
            <c:ext xmlns:c16="http://schemas.microsoft.com/office/drawing/2014/chart" uri="{C3380CC4-5D6E-409C-BE32-E72D297353CC}">
              <c16:uniqueId val="{00000000-D2D5-4D02-832D-F18806A8D6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D5-4D02-832D-F18806A8D6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37</c:v>
                </c:pt>
                <c:pt idx="3">
                  <c:v>36</c:v>
                </c:pt>
                <c:pt idx="6">
                  <c:v>36</c:v>
                </c:pt>
                <c:pt idx="9">
                  <c:v>4</c:v>
                </c:pt>
                <c:pt idx="12">
                  <c:v>0</c:v>
                </c:pt>
              </c:numCache>
            </c:numRef>
          </c:val>
          <c:extLst>
            <c:ext xmlns:c16="http://schemas.microsoft.com/office/drawing/2014/chart" uri="{C3380CC4-5D6E-409C-BE32-E72D297353CC}">
              <c16:uniqueId val="{00000002-D2D5-4D02-832D-F18806A8D6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50</c:v>
                </c:pt>
                <c:pt idx="3">
                  <c:v>37</c:v>
                </c:pt>
                <c:pt idx="6">
                  <c:v>42</c:v>
                </c:pt>
                <c:pt idx="9">
                  <c:v>45</c:v>
                </c:pt>
                <c:pt idx="12">
                  <c:v>46</c:v>
                </c:pt>
              </c:numCache>
            </c:numRef>
          </c:val>
          <c:extLst>
            <c:ext xmlns:c16="http://schemas.microsoft.com/office/drawing/2014/chart" uri="{C3380CC4-5D6E-409C-BE32-E72D297353CC}">
              <c16:uniqueId val="{00000003-D2D5-4D02-832D-F18806A8D6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692</c:v>
                </c:pt>
                <c:pt idx="3">
                  <c:v>658</c:v>
                </c:pt>
                <c:pt idx="6">
                  <c:v>721</c:v>
                </c:pt>
                <c:pt idx="9">
                  <c:v>677</c:v>
                </c:pt>
                <c:pt idx="12">
                  <c:v>659</c:v>
                </c:pt>
              </c:numCache>
            </c:numRef>
          </c:val>
          <c:extLst>
            <c:ext xmlns:c16="http://schemas.microsoft.com/office/drawing/2014/chart" uri="{C3380CC4-5D6E-409C-BE32-E72D297353CC}">
              <c16:uniqueId val="{00000004-D2D5-4D02-832D-F18806A8D6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D5-4D02-832D-F18806A8D6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D5-4D02-832D-F18806A8D6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950</c:v>
                </c:pt>
                <c:pt idx="3">
                  <c:v>944</c:v>
                </c:pt>
                <c:pt idx="6">
                  <c:v>1006</c:v>
                </c:pt>
                <c:pt idx="9">
                  <c:v>1066</c:v>
                </c:pt>
                <c:pt idx="12">
                  <c:v>1113</c:v>
                </c:pt>
              </c:numCache>
            </c:numRef>
          </c:val>
          <c:extLst>
            <c:ext xmlns:c16="http://schemas.microsoft.com/office/drawing/2014/chart" uri="{C3380CC4-5D6E-409C-BE32-E72D297353CC}">
              <c16:uniqueId val="{00000007-D2D5-4D02-832D-F18806A8D6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554</c:v>
                </c:pt>
                <c:pt idx="2">
                  <c:v>#N/A</c:v>
                </c:pt>
                <c:pt idx="3">
                  <c:v>#N/A</c:v>
                </c:pt>
                <c:pt idx="4">
                  <c:v>495</c:v>
                </c:pt>
                <c:pt idx="5">
                  <c:v>#N/A</c:v>
                </c:pt>
                <c:pt idx="6">
                  <c:v>#N/A</c:v>
                </c:pt>
                <c:pt idx="7">
                  <c:v>594</c:v>
                </c:pt>
                <c:pt idx="8">
                  <c:v>#N/A</c:v>
                </c:pt>
                <c:pt idx="9">
                  <c:v>#N/A</c:v>
                </c:pt>
                <c:pt idx="10">
                  <c:v>588</c:v>
                </c:pt>
                <c:pt idx="11">
                  <c:v>#N/A</c:v>
                </c:pt>
                <c:pt idx="12">
                  <c:v>#N/A</c:v>
                </c:pt>
                <c:pt idx="13">
                  <c:v>635</c:v>
                </c:pt>
                <c:pt idx="14">
                  <c:v>#N/A</c:v>
                </c:pt>
              </c:numCache>
            </c:numRef>
          </c:val>
          <c:smooth val="0"/>
          <c:extLst>
            <c:ext xmlns:c16="http://schemas.microsoft.com/office/drawing/2014/chart" uri="{C3380CC4-5D6E-409C-BE32-E72D297353CC}">
              <c16:uniqueId val="{00000008-D2D5-4D02-832D-F18806A8D6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10709</c:v>
                </c:pt>
                <c:pt idx="5">
                  <c:v>10045</c:v>
                </c:pt>
                <c:pt idx="8">
                  <c:v>10367</c:v>
                </c:pt>
                <c:pt idx="11">
                  <c:v>9881</c:v>
                </c:pt>
                <c:pt idx="14">
                  <c:v>9442</c:v>
                </c:pt>
              </c:numCache>
            </c:numRef>
          </c:val>
          <c:extLst>
            <c:ext xmlns:c16="http://schemas.microsoft.com/office/drawing/2014/chart" uri="{C3380CC4-5D6E-409C-BE32-E72D297353CC}">
              <c16:uniqueId val="{00000000-ADF9-4E70-94FF-B67C24B017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1503</c:v>
                </c:pt>
                <c:pt idx="5">
                  <c:v>1480</c:v>
                </c:pt>
                <c:pt idx="8">
                  <c:v>1401</c:v>
                </c:pt>
                <c:pt idx="11">
                  <c:v>1342</c:v>
                </c:pt>
                <c:pt idx="14">
                  <c:v>1422</c:v>
                </c:pt>
              </c:numCache>
            </c:numRef>
          </c:val>
          <c:extLst>
            <c:ext xmlns:c16="http://schemas.microsoft.com/office/drawing/2014/chart" uri="{C3380CC4-5D6E-409C-BE32-E72D297353CC}">
              <c16:uniqueId val="{00000001-ADF9-4E70-94FF-B67C24B017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2212</c:v>
                </c:pt>
                <c:pt idx="5">
                  <c:v>2141</c:v>
                </c:pt>
                <c:pt idx="8">
                  <c:v>2238</c:v>
                </c:pt>
                <c:pt idx="11">
                  <c:v>2255</c:v>
                </c:pt>
                <c:pt idx="14">
                  <c:v>2259</c:v>
                </c:pt>
              </c:numCache>
            </c:numRef>
          </c:val>
          <c:extLst>
            <c:ext xmlns:c16="http://schemas.microsoft.com/office/drawing/2014/chart" uri="{C3380CC4-5D6E-409C-BE32-E72D297353CC}">
              <c16:uniqueId val="{00000002-ADF9-4E70-94FF-B67C24B017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F9-4E70-94FF-B67C24B017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F9-4E70-94FF-B67C24B017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219</c:v>
                </c:pt>
                <c:pt idx="3">
                  <c:v>220</c:v>
                </c:pt>
                <c:pt idx="6">
                  <c:v>126</c:v>
                </c:pt>
                <c:pt idx="9">
                  <c:v>80</c:v>
                </c:pt>
                <c:pt idx="12">
                  <c:v>68</c:v>
                </c:pt>
              </c:numCache>
            </c:numRef>
          </c:val>
          <c:extLst>
            <c:ext xmlns:c16="http://schemas.microsoft.com/office/drawing/2014/chart" uri="{C3380CC4-5D6E-409C-BE32-E72D297353CC}">
              <c16:uniqueId val="{00000005-ADF9-4E70-94FF-B67C24B017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1395</c:v>
                </c:pt>
                <c:pt idx="3">
                  <c:v>1353</c:v>
                </c:pt>
                <c:pt idx="6">
                  <c:v>1269</c:v>
                </c:pt>
                <c:pt idx="9">
                  <c:v>1216</c:v>
                </c:pt>
                <c:pt idx="12">
                  <c:v>1160</c:v>
                </c:pt>
              </c:numCache>
            </c:numRef>
          </c:val>
          <c:extLst>
            <c:ext xmlns:c16="http://schemas.microsoft.com/office/drawing/2014/chart" uri="{C3380CC4-5D6E-409C-BE32-E72D297353CC}">
              <c16:uniqueId val="{00000006-ADF9-4E70-94FF-B67C24B017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391</c:v>
                </c:pt>
                <c:pt idx="3">
                  <c:v>421</c:v>
                </c:pt>
                <c:pt idx="6">
                  <c:v>387</c:v>
                </c:pt>
                <c:pt idx="9">
                  <c:v>364</c:v>
                </c:pt>
                <c:pt idx="12">
                  <c:v>369</c:v>
                </c:pt>
              </c:numCache>
            </c:numRef>
          </c:val>
          <c:extLst>
            <c:ext xmlns:c16="http://schemas.microsoft.com/office/drawing/2014/chart" uri="{C3380CC4-5D6E-409C-BE32-E72D297353CC}">
              <c16:uniqueId val="{00000007-ADF9-4E70-94FF-B67C24B017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5755</c:v>
                </c:pt>
                <c:pt idx="3">
                  <c:v>5338</c:v>
                </c:pt>
                <c:pt idx="6">
                  <c:v>5160</c:v>
                </c:pt>
                <c:pt idx="9">
                  <c:v>4766</c:v>
                </c:pt>
                <c:pt idx="12">
                  <c:v>4312</c:v>
                </c:pt>
              </c:numCache>
            </c:numRef>
          </c:val>
          <c:extLst>
            <c:ext xmlns:c16="http://schemas.microsoft.com/office/drawing/2014/chart" uri="{C3380CC4-5D6E-409C-BE32-E72D297353CC}">
              <c16:uniqueId val="{00000008-ADF9-4E70-94FF-B67C24B017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76</c:v>
                </c:pt>
                <c:pt idx="3">
                  <c:v>40</c:v>
                </c:pt>
                <c:pt idx="6">
                  <c:v>4</c:v>
                </c:pt>
                <c:pt idx="9">
                  <c:v>0</c:v>
                </c:pt>
                <c:pt idx="12">
                  <c:v>0</c:v>
                </c:pt>
              </c:numCache>
            </c:numRef>
          </c:val>
          <c:extLst>
            <c:ext xmlns:c16="http://schemas.microsoft.com/office/drawing/2014/chart" uri="{C3380CC4-5D6E-409C-BE32-E72D297353CC}">
              <c16:uniqueId val="{00000009-ADF9-4E70-94FF-B67C24B017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13029</c:v>
                </c:pt>
                <c:pt idx="3">
                  <c:v>12838</c:v>
                </c:pt>
                <c:pt idx="6">
                  <c:v>13794</c:v>
                </c:pt>
                <c:pt idx="9">
                  <c:v>13884</c:v>
                </c:pt>
                <c:pt idx="12">
                  <c:v>13535</c:v>
                </c:pt>
              </c:numCache>
            </c:numRef>
          </c:val>
          <c:extLst>
            <c:ext xmlns:c16="http://schemas.microsoft.com/office/drawing/2014/chart" uri="{C3380CC4-5D6E-409C-BE32-E72D297353CC}">
              <c16:uniqueId val="{0000000A-ADF9-4E70-94FF-B67C24B017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6442</c:v>
                </c:pt>
                <c:pt idx="2">
                  <c:v>#N/A</c:v>
                </c:pt>
                <c:pt idx="3">
                  <c:v>#N/A</c:v>
                </c:pt>
                <c:pt idx="4">
                  <c:v>6545</c:v>
                </c:pt>
                <c:pt idx="5">
                  <c:v>#N/A</c:v>
                </c:pt>
                <c:pt idx="6">
                  <c:v>#N/A</c:v>
                </c:pt>
                <c:pt idx="7">
                  <c:v>6733</c:v>
                </c:pt>
                <c:pt idx="8">
                  <c:v>#N/A</c:v>
                </c:pt>
                <c:pt idx="9">
                  <c:v>#N/A</c:v>
                </c:pt>
                <c:pt idx="10">
                  <c:v>6833</c:v>
                </c:pt>
                <c:pt idx="11">
                  <c:v>#N/A</c:v>
                </c:pt>
                <c:pt idx="12">
                  <c:v>#N/A</c:v>
                </c:pt>
                <c:pt idx="13">
                  <c:v>6320</c:v>
                </c:pt>
                <c:pt idx="14">
                  <c:v>#N/A</c:v>
                </c:pt>
              </c:numCache>
            </c:numRef>
          </c:val>
          <c:smooth val="0"/>
          <c:extLst>
            <c:ext xmlns:c16="http://schemas.microsoft.com/office/drawing/2014/chart" uri="{C3380CC4-5D6E-409C-BE32-E72D297353CC}">
              <c16:uniqueId val="{0000000B-ADF9-4E70-94FF-B67C24B017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543</c:v>
                </c:pt>
                <c:pt idx="1">
                  <c:v>515</c:v>
                </c:pt>
                <c:pt idx="2">
                  <c:v>569</c:v>
                </c:pt>
              </c:numCache>
            </c:numRef>
          </c:val>
          <c:extLst>
            <c:ext xmlns:c16="http://schemas.microsoft.com/office/drawing/2014/chart" uri="{C3380CC4-5D6E-409C-BE32-E72D297353CC}">
              <c16:uniqueId val="{00000000-260A-4D6A-A64B-D7AAE39A49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415</c:v>
                </c:pt>
                <c:pt idx="1">
                  <c:v>413</c:v>
                </c:pt>
                <c:pt idx="2">
                  <c:v>320</c:v>
                </c:pt>
              </c:numCache>
            </c:numRef>
          </c:val>
          <c:extLst>
            <c:ext xmlns:c16="http://schemas.microsoft.com/office/drawing/2014/chart" uri="{C3380CC4-5D6E-409C-BE32-E72D297353CC}">
              <c16:uniqueId val="{00000001-260A-4D6A-A64B-D7AAE39A49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590</c:v>
                </c:pt>
                <c:pt idx="1">
                  <c:v>668</c:v>
                </c:pt>
                <c:pt idx="2">
                  <c:v>974</c:v>
                </c:pt>
              </c:numCache>
            </c:numRef>
          </c:val>
          <c:extLst>
            <c:ext xmlns:c16="http://schemas.microsoft.com/office/drawing/2014/chart" uri="{C3380CC4-5D6E-409C-BE32-E72D297353CC}">
              <c16:uniqueId val="{00000002-260A-4D6A-A64B-D7AAE39A49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{D07E7B93-63CF-49B7-A903-982E9EAF613D}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C51-4255-B3E3-F355F0B905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{31AE1790-AD93-4E44-834F-176AD3A218E7}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51-4255-B3E3-F355F0B905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{CCF10F1D-590E-4C2B-9F32-FC86860E1B5F}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51-4255-B3E3-F355F0B905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{72AFFEFF-3A65-4432-ABE9-D7A34A1EEFE6}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51-4255-B3E3-F355F0B905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{BB3E9757-0A87-4816-BA4A-7D74E21B4352}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51-4255-B3E3-F355F0B9053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{B2CB095E-7EDA-444F-8825-8A86322E9AAD}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C51-4255-B3E3-F355F0B9053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{DE38644C-64EE-4816-A327-7C17B87F5E1C}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C51-4255-B3E3-F355F0B9053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{DB5CBB43-BC97-4B89-9083-6C714EA258E0}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C51-4255-B3E3-F355F0B9053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{5D753C29-21B8-4AA0-BEFC-C0BAA4F03652}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C51-4255-B3E3-F355F0B905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58</c:v>
                </c:pt>
                <c:pt idx="16">
                  <c:v>58.5</c:v>
                </c:pt>
                <c:pt idx="24">
                  <c:v>59.5</c:v>
                </c:pt>
                <c:pt idx="32">
                  <c:v>60.9</c:v>
                </c:pt>
              </c:numCache>
            </c:numRef>
          </c:xVal>
          <c:yVal>
            <c:numRef>
              <c:f>公会計指標分析・財政指標組合せ分析表!$BP$51:$DC$51</c:f>
              <c:numCache>
                <c:formatCode>#,##0.0;"▲ "#,##0.0</c:formatCode>
                <c:ptCount val="40"/>
                <c:pt idx="0">
                  <c:v>115.5</c:v>
                </c:pt>
                <c:pt idx="8">
                  <c:v>116</c:v>
                </c:pt>
                <c:pt idx="16">
                  <c:v>122.2</c:v>
                </c:pt>
                <c:pt idx="24">
                  <c:v>120.4</c:v>
                </c:pt>
                <c:pt idx="32">
                  <c:v>111.1</c:v>
                </c:pt>
              </c:numCache>
            </c:numRef>
          </c:yVal>
          <c:smooth val="0"/>
          <c:extLst>
            <c:ext xmlns:c16="http://schemas.microsoft.com/office/drawing/2014/chart" uri="{C3380CC4-5D6E-409C-BE32-E72D297353CC}">
              <c16:uniqueId val="{00000009-DC51-4255-B3E3-F355F0B905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504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{D142C39D-BF27-4AB8-AAC8-3D745560AC21}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C51-4255-B3E3-F355F0B9053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{4566405C-977B-485C-9DBF-3AD46C8E9086}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51-4255-B3E3-F355F0B905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{9F2E4539-7720-4363-B835-726D0EF6CAFE}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51-4255-B3E3-F355F0B905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{38246BDE-CD51-4E20-992B-892DDF85D7D8}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51-4255-B3E3-F355F0B905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{5A623539-7BF1-476D-B5D1-4B168252E30D}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51-4255-B3E3-F355F0B90534}"/>
                </c:ext>
              </c:extLst>
            </c:dLbl>
            <c:dLbl>
              <c:idx val="8"/>
              <c:layout>
                <c:manualLayout>
                  <c:x val="-3.293114580126824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{641FB7E7-22E3-4E00-B522-582EFB5A6BC1}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C51-4255-B3E3-F355F0B9053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{11D1B3A3-12C8-46B9-9FFD-94E36FD6CFA0}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C51-4255-B3E3-F355F0B9053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{B17A1F90-6D3B-4F73-BDC7-8541690575AC}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C51-4255-B3E3-F355F0B9053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{E31EF632-F84E-4CF7-89FB-E03D362D0885}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C51-4255-B3E3-F355F0B905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DC51-4255-B3E3-F355F0B90534}"/>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{4BE39080-7119-4019-9795-024C28CF5630}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300-4DD8-BC67-97E8D413CE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{9B209013-A52F-4878-8A57-7443E9D90F86}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00-4DD8-BC67-97E8D413CE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{DC24ED2C-69C2-4C23-8500-2C1FF119B067}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00-4DD8-BC67-97E8D413CE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{BC0B7C44-9E9F-4914-ABB3-0D36C457F28F}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00-4DD8-BC67-97E8D413CE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{A5F3669E-B1C9-4824-B32E-945C45971293}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00-4DD8-BC67-97E8D413CE5C}"/>
                </c:ext>
              </c:extLst>
            </c:dLbl>
            <c:dLbl>
              <c:idx val="8"/>
              <c:layout>
                <c:manualLayout>
                  <c:x val="-2.5298388263998082E-2"/>
                  <c:y val="-6.624154826300579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{69EC7CEF-54D8-4574-9E01-A0A3F5CE5A5A}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300-4DD8-BC67-97E8D413CE5C}"/>
                </c:ext>
              </c:extLst>
            </c:dLbl>
            <c:dLbl>
              <c:idx val="16"/>
              <c:layout>
                <c:manualLayout>
                  <c:x val="-3.8097594974223249E-2"/>
                  <c:y val="-4.59659416661471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{4032F906-0F9D-4B76-8621-DE973EDD5D1F}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300-4DD8-BC67-97E8D413CE5C}"/>
                </c:ext>
              </c:extLst>
            </c:dLbl>
            <c:dLbl>
              <c:idx val="24"/>
              <c:layout>
                <c:manualLayout>
                  <c:x val="-3.1570342725075584E-2"/>
                  <c:y val="-7.504210884665940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{FB9A6254-83E8-4DD5-B7B7-076B66314E07}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300-4DD8-BC67-97E8D413CE5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{37AE1E96-5AD6-401D-971F-8B6EF891F409}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300-4DD8-BC67-97E8D413CE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9.6999999999999993</c:v>
                </c:pt>
                <c:pt idx="16">
                  <c:v>9.8000000000000007</c:v>
                </c:pt>
                <c:pt idx="24">
                  <c:v>9.9</c:v>
                </c:pt>
                <c:pt idx="32">
                  <c:v>10.7</c:v>
                </c:pt>
              </c:numCache>
            </c:numRef>
          </c:xVal>
          <c:yVal>
            <c:numRef>
              <c:f>公会計指標分析・財政指標組合せ分析表!$BP$73:$DC$73</c:f>
              <c:numCache>
                <c:formatCode>#,##0.0;"▲ "#,##0.0</c:formatCode>
                <c:ptCount val="40"/>
                <c:pt idx="0">
                  <c:v>115.5</c:v>
                </c:pt>
                <c:pt idx="8">
                  <c:v>116</c:v>
                </c:pt>
                <c:pt idx="16">
                  <c:v>122.2</c:v>
                </c:pt>
                <c:pt idx="24">
                  <c:v>120.4</c:v>
                </c:pt>
                <c:pt idx="32">
                  <c:v>111.1</c:v>
                </c:pt>
              </c:numCache>
            </c:numRef>
          </c:yVal>
          <c:smooth val="0"/>
          <c:extLst>
            <c:ext xmlns:c16="http://schemas.microsoft.com/office/drawing/2014/chart" uri="{C3380CC4-5D6E-409C-BE32-E72D297353CC}">
              <c16:uniqueId val="{00000009-D300-4DD8-BC67-97E8D413CE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23180694551E-2"/>
                  <c:y val="-4.47769960689276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{30F41FB1-B8A0-4914-BB2F-D7EC2B52CF79}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300-4DD8-BC67-97E8D413CE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{D4AD86FF-9A4D-408B-9E60-5A2D74EEE87F}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00-4DD8-BC67-97E8D413CE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{C3B48C02-36F8-4ED7-AD42-CC8EA72B5550}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00-4DD8-BC67-97E8D413CE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{709E5744-AA6B-40D5-B709-614F89804EB1}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00-4DD8-BC67-97E8D413CE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{9C664B57-F51D-4AAA-8267-E9CBB9DE9DC1}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00-4DD8-BC67-97E8D413CE5C}"/>
                </c:ext>
              </c:extLst>
            </c:dLbl>
            <c:dLbl>
              <c:idx val="8"/>
              <c:layout>
                <c:manualLayout>
                  <c:x val="-2.5298460057526718E-2"/>
                  <c:y val="-5.327822251691372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{DC3AD5CE-73E4-4B4F-8F98-4D1D9DD2B435}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300-4DD8-BC67-97E8D413CE5C}"/>
                </c:ext>
              </c:extLst>
            </c:dLbl>
            <c:dLbl>
              <c:idx val="16"/>
              <c:layout>
                <c:manualLayout>
                  <c:x val="-3.1697991619110633E-2"/>
                  <c:y val="-5.931936075380143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{117A95A5-1559-4696-8159-8627575774B4}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300-4DD8-BC67-97E8D413CE5C}"/>
                </c:ext>
              </c:extLst>
            </c:dLbl>
            <c:dLbl>
              <c:idx val="24"/>
              <c:layout>
                <c:manualLayout>
                  <c:x val="-3.1570342725075584E-2"/>
                  <c:y val="-9.229132403639410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{A13D1013-FDE0-421F-8390-E20FF6FC7789}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300-4DD8-BC67-97E8D413CE5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{0399F07D-ABE4-4C9C-A690-8BF9AD70D132}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300-4DD8-BC67-97E8D413CE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D300-4DD8-BC67-97E8D413CE5C}"/>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年度から臨時財政対策債のほか、旧第二中学校校舎改修整備事業、旧屋代小学校校舎解体事業等の起債償還が本格化したことにより、元利償還金は前年度比</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百万円増額した。一方、公営企業債への繰入金は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百万円減額した。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全体としてはほぼ横ばいで推移しているが、今後も増加の計画があるため、年度ごとの事業を調整しながら数値が大幅に悪化しないよう努める。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将来負担額のうち一般会計等に係る地方債残高については、令和元年度まで増加傾向が続いていたが、令和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年度は償還額が借入額を上回ったため前年度比</a:t>
          </a:r>
          <a:r>
            <a:rPr kumimoji="1" lang="en-US" altLang="ja-JP" sz="1400">
              <a:latin typeface="ＭＳ ゴシック" pitchFamily="49" charset="-128"/>
              <a:ea typeface="ＭＳ ゴシック" pitchFamily="49" charset="-128"/>
            </a:rPr>
            <a:t>349</a:t>
          </a:r>
          <a:r>
            <a:rPr kumimoji="1" lang="ja-JP" altLang="en-US" sz="1400">
              <a:latin typeface="ＭＳ ゴシック" pitchFamily="49" charset="-128"/>
              <a:ea typeface="ＭＳ ゴシック" pitchFamily="49" charset="-128"/>
            </a:rPr>
            <a:t>百万円の減額となっている。また、公営企業債等繰入見込額、退職手当負担見込額は年々減少傾向にある。その他の数値については大きな変動はなく、充当可能基金も改善してきている。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新庁舎建設事業、スマートインターチェンジ整備事業等により地方債現在高は増加すると予想されるが、公共施設等総合管理計画や個別施設計画、各種長寿命化計画などを実施計画に反映させながら、事業を平準化し、数値が大幅に悪化し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山形県高畠町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減債基金は取崩額が積立額を上回ったが、新型コロナウイルス感染症経済対策基金を新設し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百万円積み立てたほか、公共施設等整備基金は新庁舎建設に向け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については、今後の財政運営のために決算余剰金などを確実に積み立てる。各特定目的基金については、その目的に沿って積立、取崩しを適正に行う。また、今後予定されている大型建設事業に備え、引き続き公共施設等整備基金の積み増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・公共施設等整備基金：公用及び公共の用に供する施設の整備に要する経費に充てるため設置する。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経済対策基金：新型コロナウイルス感染症の影響に伴う地域経済変動対策資金貸付に係る利子補給事業、信用保証料補助事業その他の緊急経済対策に必要な資金に充てるため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・新型コロナウイルス感染症経済対策基金：基金を新設し積立を行ったため、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・公共施設等整備基金：新庁舎建設に向け積み増しを行ったため、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・公共施設等整備基金：今後予定されている新庁舎建設事業に備え、決算余剰金などの積立を引き続き積極的に行っていく。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・新型コロナウイルス感染症経済対策基金：新型コロナウイルス感染症の影響に伴う地域経済変動対策資金貸付に係る利子補給事業、信用保証料補助事業に充てるため、取崩しを行っていく。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年度は、決算余剰金の積立額が財源不足を補てんするための取崩し額を上回ったため、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予測不能な災害や除雪への対応、新型コロナウイルス感染症対策のため、過去の実績等を踏まえながら、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市町村防災行政無線整備促進事業補助金の積立を行ったが、地方債償還に充てるための取崩し額が上回り、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年度に地方債償還のピークを迎えるため、毎年度計画的に積み立てを行い、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22,834
22,637
180.26
14,588,424
13,930,514
645,262
6,695,907
13,534,883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平均・類似団体と比べて低い状況で推移している。公共施設等の長寿命化計画などに基づいて、定期的に施設の改修等を行っていることから、現在の数値となっている。既に公共施設等総合管理計画及び個別施設計画を策定済みであり、今後も当該計画に基づいた維持管理・改修等を適切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87012</xdr:rowOff>
    </xdr:from>
    <xdr:ext cx="405111" cy="259045"/>
    <xdr:sp macro="" textlink="">
      <xdr:nvSpPr>
        <xdr:cNvPr id="68" name="有形固定資産減価償却率平均値テキスト"/>
        <xdr:cNvSpPr txBox="1"/>
      </xdr:nvSpPr>
      <xdr:spPr>
        <a:xfrm>
          <a:off x="48133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61087</xdr:rowOff>
    </xdr:from>
    <xdr:to>
      <xdr:col>23</xdr:col>
      <xdr:colOff>136525</xdr:colOff>
      <xdr:row>29</xdr:row>
      <xdr:rowOff>162687</xdr:rowOff>
    </xdr:to>
    <xdr:sp macro="" textlink="">
      <xdr:nvSpPr>
        <xdr:cNvPr id="79" name="楕円 78"/>
        <xdr:cNvSpPr/>
      </xdr:nvSpPr>
      <xdr:spPr>
        <a:xfrm>
          <a:off x="47117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83964</xdr:rowOff>
    </xdr:from>
    <xdr:ext cx="405111" cy="259045"/>
    <xdr:sp macro="" textlink="">
      <xdr:nvSpPr>
        <xdr:cNvPr id="80" name="有形固定資産減価償却率該当値テキスト"/>
        <xdr:cNvSpPr txBox="1"/>
      </xdr:nvSpPr>
      <xdr:spPr>
        <a:xfrm>
          <a:off x="4813300" y="5656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81" name="楕円 80"/>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111887</xdr:rowOff>
    </xdr:to>
    <xdr:cxnSp macro="">
      <xdr:nvCxnSpPr>
        <xdr:cNvPr id="82" name="直線コネクタ 81"/>
        <xdr:cNvCxnSpPr/>
      </xdr:nvCxnSpPr>
      <xdr:spPr>
        <a:xfrm>
          <a:off x="4051300" y="5795010"/>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128905</xdr:rowOff>
    </xdr:from>
    <xdr:to>
      <xdr:col>15</xdr:col>
      <xdr:colOff>187325</xdr:colOff>
      <xdr:row>29</xdr:row>
      <xdr:rowOff>59055</xdr:rowOff>
    </xdr:to>
    <xdr:sp macro="" textlink="">
      <xdr:nvSpPr>
        <xdr:cNvPr id="83" name="楕円 82"/>
        <xdr:cNvSpPr/>
      </xdr:nvSpPr>
      <xdr:spPr>
        <a:xfrm>
          <a:off x="3238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8255</xdr:rowOff>
    </xdr:from>
    <xdr:to>
      <xdr:col>19</xdr:col>
      <xdr:colOff>136525</xdr:colOff>
      <xdr:row>29</xdr:row>
      <xdr:rowOff>51435</xdr:rowOff>
    </xdr:to>
    <xdr:cxnSp macro="">
      <xdr:nvCxnSpPr>
        <xdr:cNvPr id="84" name="直線コネクタ 83"/>
        <xdr:cNvCxnSpPr/>
      </xdr:nvCxnSpPr>
      <xdr:spPr>
        <a:xfrm>
          <a:off x="3289300" y="575183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5" name="楕円 84"/>
        <xdr:cNvSpPr/>
      </xdr:nvSpPr>
      <xdr:spPr>
        <a:xfrm>
          <a:off x="2476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158115</xdr:rowOff>
    </xdr:from>
    <xdr:to>
      <xdr:col>15</xdr:col>
      <xdr:colOff>136525</xdr:colOff>
      <xdr:row>29</xdr:row>
      <xdr:rowOff>8255</xdr:rowOff>
    </xdr:to>
    <xdr:cxnSp macro="">
      <xdr:nvCxnSpPr>
        <xdr:cNvPr id="86" name="直線コネクタ 85"/>
        <xdr:cNvCxnSpPr/>
      </xdr:nvCxnSpPr>
      <xdr:spPr>
        <a:xfrm>
          <a:off x="2527300" y="573024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114681</xdr:rowOff>
    </xdr:from>
    <xdr:to>
      <xdr:col>7</xdr:col>
      <xdr:colOff>187325</xdr:colOff>
      <xdr:row>28</xdr:row>
      <xdr:rowOff>44831</xdr:rowOff>
    </xdr:to>
    <xdr:sp macro="" textlink="">
      <xdr:nvSpPr>
        <xdr:cNvPr id="87" name="楕円 86"/>
        <xdr:cNvSpPr/>
      </xdr:nvSpPr>
      <xdr:spPr>
        <a:xfrm>
          <a:off x="1714500" y="55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165481</xdr:rowOff>
    </xdr:from>
    <xdr:to>
      <xdr:col>11</xdr:col>
      <xdr:colOff>136525</xdr:colOff>
      <xdr:row>28</xdr:row>
      <xdr:rowOff>158115</xdr:rowOff>
    </xdr:to>
    <xdr:cxnSp macro="">
      <xdr:nvCxnSpPr>
        <xdr:cNvPr id="88" name="直線コネクタ 87"/>
        <xdr:cNvCxnSpPr/>
      </xdr:nvCxnSpPr>
      <xdr:spPr>
        <a:xfrm>
          <a:off x="1765300" y="5566156"/>
          <a:ext cx="762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89" name="n_1aveValue有形固定資産減価償却率"/>
        <xdr:cNvSpPr txBox="1"/>
      </xdr:nvSpPr>
      <xdr:spPr>
        <a:xfrm>
          <a:off x="38360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90" name="n_2aveValue有形固定資産減価償却率"/>
        <xdr:cNvSpPr txBox="1"/>
      </xdr:nvSpPr>
      <xdr:spPr>
        <a:xfrm>
          <a:off x="30867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91" name="n_3aveValue有形固定資産減価償却率"/>
        <xdr:cNvSpPr txBox="1"/>
      </xdr:nvSpPr>
      <xdr:spPr>
        <a:xfrm>
          <a:off x="232474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92" name="n_4aveValue有形固定資産減価償却率"/>
        <xdr:cNvSpPr txBox="1"/>
      </xdr:nvSpPr>
      <xdr:spPr>
        <a:xfrm>
          <a:off x="1562744" y="575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93" name="n_1mainValue有形固定資産減価償却率"/>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75582</xdr:rowOff>
    </xdr:from>
    <xdr:ext cx="405111" cy="259045"/>
    <xdr:sp macro="" textlink="">
      <xdr:nvSpPr>
        <xdr:cNvPr id="94" name="n_2mainValue有形固定資産減価償却率"/>
        <xdr:cNvSpPr txBox="1"/>
      </xdr:nvSpPr>
      <xdr:spPr>
        <a:xfrm>
          <a:off x="3086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5" name="n_3mainValue有形固定資産減価償却率"/>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61358</xdr:rowOff>
    </xdr:from>
    <xdr:ext cx="405111" cy="259045"/>
    <xdr:sp macro="" textlink="">
      <xdr:nvSpPr>
        <xdr:cNvPr id="96" name="n_4mainValue有形固定資産減価償却率"/>
        <xdr:cNvSpPr txBox="1"/>
      </xdr:nvSpPr>
      <xdr:spPr>
        <a:xfrm>
          <a:off x="1562744" y="529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債務償還比率は、全国平均や類似団体平均を大きく上回っている。主な要因として、町立高畠中学校の建設により、平成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年度以降将来負担比率が上昇傾向にあり、その後も屋代小学校移転改修事業、図書館整備事業、屋内遊戯施設整備事業などの実施により、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高止まりして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いる状況である。今後も新庁舎建設事業やスマート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IC</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整備事業等の大型建設事業の予定があることから、比率が大幅に悪化しないように、起債額の抑制を行いながら、健全化に取り組んでいく。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2" name="債務償還比率平均値テキスト"/>
        <xdr:cNvSpPr txBox="1"/>
      </xdr:nvSpPr>
      <xdr:spPr>
        <a:xfrm>
          <a:off x="14846300" y="5827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109002</xdr:rowOff>
    </xdr:from>
    <xdr:to>
      <xdr:col>76</xdr:col>
      <xdr:colOff>73025</xdr:colOff>
      <xdr:row>33</xdr:row>
      <xdr:rowOff>39152</xdr:rowOff>
    </xdr:to>
    <xdr:sp macro="" textlink="">
      <xdr:nvSpPr>
        <xdr:cNvPr id="143" name="楕円 142"/>
        <xdr:cNvSpPr/>
      </xdr:nvSpPr>
      <xdr:spPr>
        <a:xfrm>
          <a:off x="14744700" y="63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87429</xdr:rowOff>
    </xdr:from>
    <xdr:ext cx="469744" cy="259045"/>
    <xdr:sp macro="" textlink="">
      <xdr:nvSpPr>
        <xdr:cNvPr id="144" name="債務償還比率該当値テキスト"/>
        <xdr:cNvSpPr txBox="1"/>
      </xdr:nvSpPr>
      <xdr:spPr>
        <a:xfrm>
          <a:off x="14846300" y="63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139074</xdr:rowOff>
    </xdr:from>
    <xdr:to>
      <xdr:col>72</xdr:col>
      <xdr:colOff>123825</xdr:colOff>
      <xdr:row>33</xdr:row>
      <xdr:rowOff>69224</xdr:rowOff>
    </xdr:to>
    <xdr:sp macro="" textlink="">
      <xdr:nvSpPr>
        <xdr:cNvPr id="145" name="楕円 144"/>
        <xdr:cNvSpPr/>
      </xdr:nvSpPr>
      <xdr:spPr>
        <a:xfrm>
          <a:off x="14033500" y="63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159802</xdr:rowOff>
    </xdr:from>
    <xdr:to>
      <xdr:col>76</xdr:col>
      <xdr:colOff>22225</xdr:colOff>
      <xdr:row>33</xdr:row>
      <xdr:rowOff>18424</xdr:rowOff>
    </xdr:to>
    <xdr:cxnSp macro="">
      <xdr:nvCxnSpPr>
        <xdr:cNvPr id="146" name="直線コネクタ 145"/>
        <xdr:cNvCxnSpPr/>
      </xdr:nvCxnSpPr>
      <xdr:spPr>
        <a:xfrm flipV="1">
          <a:off x="14084300" y="6417727"/>
          <a:ext cx="711200" cy="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127817</xdr:rowOff>
    </xdr:from>
    <xdr:to>
      <xdr:col>68</xdr:col>
      <xdr:colOff>123825</xdr:colOff>
      <xdr:row>33</xdr:row>
      <xdr:rowOff>57967</xdr:rowOff>
    </xdr:to>
    <xdr:sp macro="" textlink="">
      <xdr:nvSpPr>
        <xdr:cNvPr id="147" name="楕円 146"/>
        <xdr:cNvSpPr/>
      </xdr:nvSpPr>
      <xdr:spPr>
        <a:xfrm>
          <a:off x="13271500" y="638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7167</xdr:rowOff>
    </xdr:from>
    <xdr:to>
      <xdr:col>72</xdr:col>
      <xdr:colOff>73025</xdr:colOff>
      <xdr:row>33</xdr:row>
      <xdr:rowOff>18424</xdr:rowOff>
    </xdr:to>
    <xdr:cxnSp macro="">
      <xdr:nvCxnSpPr>
        <xdr:cNvPr id="148" name="直線コネクタ 147"/>
        <xdr:cNvCxnSpPr/>
      </xdr:nvCxnSpPr>
      <xdr:spPr>
        <a:xfrm>
          <a:off x="13322300" y="6436542"/>
          <a:ext cx="76200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104222</xdr:rowOff>
    </xdr:from>
    <xdr:to>
      <xdr:col>64</xdr:col>
      <xdr:colOff>123825</xdr:colOff>
      <xdr:row>33</xdr:row>
      <xdr:rowOff>34372</xdr:rowOff>
    </xdr:to>
    <xdr:sp macro="" textlink="">
      <xdr:nvSpPr>
        <xdr:cNvPr id="149" name="楕円 148"/>
        <xdr:cNvSpPr/>
      </xdr:nvSpPr>
      <xdr:spPr>
        <a:xfrm>
          <a:off x="12509500" y="63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155022</xdr:rowOff>
    </xdr:from>
    <xdr:to>
      <xdr:col>68</xdr:col>
      <xdr:colOff>73025</xdr:colOff>
      <xdr:row>33</xdr:row>
      <xdr:rowOff>7167</xdr:rowOff>
    </xdr:to>
    <xdr:cxnSp macro="">
      <xdr:nvCxnSpPr>
        <xdr:cNvPr id="150" name="直線コネクタ 149"/>
        <xdr:cNvCxnSpPr/>
      </xdr:nvCxnSpPr>
      <xdr:spPr>
        <a:xfrm>
          <a:off x="12560300" y="6412947"/>
          <a:ext cx="762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24066</xdr:rowOff>
    </xdr:from>
    <xdr:to>
      <xdr:col>60</xdr:col>
      <xdr:colOff>123825</xdr:colOff>
      <xdr:row>33</xdr:row>
      <xdr:rowOff>125667</xdr:rowOff>
    </xdr:to>
    <xdr:sp macro="" textlink="">
      <xdr:nvSpPr>
        <xdr:cNvPr id="151" name="楕円 150"/>
        <xdr:cNvSpPr/>
      </xdr:nvSpPr>
      <xdr:spPr>
        <a:xfrm>
          <a:off x="11747500" y="64534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155022</xdr:rowOff>
    </xdr:from>
    <xdr:to>
      <xdr:col>64</xdr:col>
      <xdr:colOff>73025</xdr:colOff>
      <xdr:row>33</xdr:row>
      <xdr:rowOff>74867</xdr:rowOff>
    </xdr:to>
    <xdr:cxnSp macro="">
      <xdr:nvCxnSpPr>
        <xdr:cNvPr id="152" name="直線コネクタ 151"/>
        <xdr:cNvCxnSpPr/>
      </xdr:nvCxnSpPr>
      <xdr:spPr>
        <a:xfrm flipV="1">
          <a:off x="11798300" y="6412947"/>
          <a:ext cx="762000" cy="9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3" name="n_1aveValue債務償還比率"/>
        <xdr:cNvSpPr txBox="1"/>
      </xdr:nvSpPr>
      <xdr:spPr>
        <a:xfrm>
          <a:off x="13836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xdr:cNvSpPr txBox="1"/>
      </xdr:nvSpPr>
      <xdr:spPr>
        <a:xfrm>
          <a:off x="13087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5" name="n_3aveValue債務償還比率"/>
        <xdr:cNvSpPr txBox="1"/>
      </xdr:nvSpPr>
      <xdr:spPr>
        <a:xfrm>
          <a:off x="12325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6" name="n_4aveValue債務償還比率"/>
        <xdr:cNvSpPr txBox="1"/>
      </xdr:nvSpPr>
      <xdr:spPr>
        <a:xfrm>
          <a:off x="11563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60351</xdr:rowOff>
    </xdr:from>
    <xdr:ext cx="469744" cy="259045"/>
    <xdr:sp macro="" textlink="">
      <xdr:nvSpPr>
        <xdr:cNvPr id="157" name="n_1mainValue債務償還比率"/>
        <xdr:cNvSpPr txBox="1"/>
      </xdr:nvSpPr>
      <xdr:spPr>
        <a:xfrm>
          <a:off x="13836727" y="648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49093</xdr:rowOff>
    </xdr:from>
    <xdr:ext cx="469744" cy="259045"/>
    <xdr:sp macro="" textlink="">
      <xdr:nvSpPr>
        <xdr:cNvPr id="158" name="n_2mainValue債務償還比率"/>
        <xdr:cNvSpPr txBox="1"/>
      </xdr:nvSpPr>
      <xdr:spPr>
        <a:xfrm>
          <a:off x="13087427" y="647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25499</xdr:rowOff>
    </xdr:from>
    <xdr:ext cx="469744" cy="259045"/>
    <xdr:sp macro="" textlink="">
      <xdr:nvSpPr>
        <xdr:cNvPr id="159" name="n_3mainValue債務償還比率"/>
        <xdr:cNvSpPr txBox="1"/>
      </xdr:nvSpPr>
      <xdr:spPr>
        <a:xfrm>
          <a:off x="12325427" y="645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116794</xdr:rowOff>
    </xdr:from>
    <xdr:ext cx="469744" cy="259045"/>
    <xdr:sp macro="" textlink="">
      <xdr:nvSpPr>
        <xdr:cNvPr id="160" name="n_4mainValue債務償還比率"/>
        <xdr:cNvSpPr txBox="1"/>
      </xdr:nvSpPr>
      <xdr:spPr>
        <a:xfrm>
          <a:off x="11563427" y="654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22,834
22,637
180.26
14,588,424
13,930,514
645,262
6,695,907
13,534,883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5" name="楕円 74"/>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93997</xdr:rowOff>
    </xdr:from>
    <xdr:ext cx="405111" cy="259045"/>
    <xdr:sp macro="" textlink="">
      <xdr:nvSpPr>
        <xdr:cNvPr id="76" name="【道路】&#10;有形固定資産減価償却率該当値テキスト"/>
        <xdr:cNvSpPr txBox="1"/>
      </xdr:nvSpPr>
      <xdr:spPr>
        <a:xfrm>
          <a:off x="4673600"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35197</xdr:rowOff>
    </xdr:from>
    <xdr:to>
      <xdr:col>20</xdr:col>
      <xdr:colOff>38100</xdr:colOff>
      <xdr:row>38</xdr:row>
      <xdr:rowOff>136797</xdr:rowOff>
    </xdr:to>
    <xdr:sp macro="" textlink="">
      <xdr:nvSpPr>
        <xdr:cNvPr id="77" name="楕円 76"/>
        <xdr:cNvSpPr/>
      </xdr:nvSpPr>
      <xdr:spPr>
        <a:xfrm>
          <a:off x="3746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85997</xdr:rowOff>
    </xdr:from>
    <xdr:to>
      <xdr:col>24</xdr:col>
      <xdr:colOff>63500</xdr:colOff>
      <xdr:row>38</xdr:row>
      <xdr:rowOff>121920</xdr:rowOff>
    </xdr:to>
    <xdr:cxnSp macro="">
      <xdr:nvCxnSpPr>
        <xdr:cNvPr id="78" name="直線コネクタ 77"/>
        <xdr:cNvCxnSpPr/>
      </xdr:nvCxnSpPr>
      <xdr:spPr>
        <a:xfrm>
          <a:off x="3797300" y="66010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144599</xdr:rowOff>
    </xdr:from>
    <xdr:to>
      <xdr:col>15</xdr:col>
      <xdr:colOff>101600</xdr:colOff>
      <xdr:row>38</xdr:row>
      <xdr:rowOff>74749</xdr:rowOff>
    </xdr:to>
    <xdr:sp macro="" textlink="">
      <xdr:nvSpPr>
        <xdr:cNvPr id="79" name="楕円 78"/>
        <xdr:cNvSpPr/>
      </xdr:nvSpPr>
      <xdr:spPr>
        <a:xfrm>
          <a:off x="2857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23949</xdr:rowOff>
    </xdr:from>
    <xdr:to>
      <xdr:col>19</xdr:col>
      <xdr:colOff>177800</xdr:colOff>
      <xdr:row>38</xdr:row>
      <xdr:rowOff>85997</xdr:rowOff>
    </xdr:to>
    <xdr:cxnSp macro="">
      <xdr:nvCxnSpPr>
        <xdr:cNvPr id="80" name="直線コネクタ 79"/>
        <xdr:cNvCxnSpPr/>
      </xdr:nvCxnSpPr>
      <xdr:spPr>
        <a:xfrm>
          <a:off x="2908300" y="65390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1" name="楕円 80"/>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38</xdr:row>
      <xdr:rowOff>23949</xdr:rowOff>
    </xdr:to>
    <xdr:cxnSp macro="">
      <xdr:nvCxnSpPr>
        <xdr:cNvPr id="82" name="直線コネクタ 81"/>
        <xdr:cNvCxnSpPr/>
      </xdr:nvCxnSpPr>
      <xdr:spPr>
        <a:xfrm>
          <a:off x="2019300" y="64770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3" name="楕円 82"/>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133350</xdr:rowOff>
    </xdr:to>
    <xdr:cxnSp macro="">
      <xdr:nvCxnSpPr>
        <xdr:cNvPr id="84" name="直線コネクタ 83"/>
        <xdr:cNvCxnSpPr/>
      </xdr:nvCxnSpPr>
      <xdr:spPr>
        <a:xfrm>
          <a:off x="1130300" y="64116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5" name="n_1aveValue【道路】&#10;有形固定資産減価償却率"/>
        <xdr:cNvSpPr txBox="1"/>
      </xdr:nvSpPr>
      <xdr:spPr>
        <a:xfrm>
          <a:off x="3582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6" name="n_2aveValue【道路】&#10;有形固定資産減価償却率"/>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7" name="n_3aveValue【道路】&#10;有形固定資産減価償却率"/>
        <xdr:cNvSpPr txBox="1"/>
      </xdr:nvSpPr>
      <xdr:spPr>
        <a:xfrm>
          <a:off x="1816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88" name="n_4aveValue【道路】&#10;有形固定資産減価償却率"/>
        <xdr:cNvSpPr txBox="1"/>
      </xdr:nvSpPr>
      <xdr:spPr>
        <a:xfrm>
          <a:off x="927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153324</xdr:rowOff>
    </xdr:from>
    <xdr:ext cx="405111" cy="259045"/>
    <xdr:sp macro="" textlink="">
      <xdr:nvSpPr>
        <xdr:cNvPr id="89" name="n_1mainValue【道路】&#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91276</xdr:rowOff>
    </xdr:from>
    <xdr:ext cx="405111" cy="259045"/>
    <xdr:sp macro="" textlink="">
      <xdr:nvSpPr>
        <xdr:cNvPr id="90" name="n_2mainValue【道路】&#10;有形固定資産減価償却率"/>
        <xdr:cNvSpPr txBox="1"/>
      </xdr:nvSpPr>
      <xdr:spPr>
        <a:xfrm>
          <a:off x="2705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91" name="n_3main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92" name="n_4mainValue【道路】&#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82516</xdr:rowOff>
    </xdr:from>
    <xdr:ext cx="534377" cy="259045"/>
    <xdr:sp macro="" textlink="">
      <xdr:nvSpPr>
        <xdr:cNvPr id="121" name="【道路】&#10;一人当たり延長平均値テキスト"/>
        <xdr:cNvSpPr txBox="1"/>
      </xdr:nvSpPr>
      <xdr:spPr>
        <a:xfrm>
          <a:off x="10515600" y="694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165888</xdr:rowOff>
    </xdr:from>
    <xdr:to>
      <xdr:col>55</xdr:col>
      <xdr:colOff>50800</xdr:colOff>
      <xdr:row>40</xdr:row>
      <xdr:rowOff>96038</xdr:rowOff>
    </xdr:to>
    <xdr:sp macro="" textlink="">
      <xdr:nvSpPr>
        <xdr:cNvPr id="132" name="楕円 131"/>
        <xdr:cNvSpPr/>
      </xdr:nvSpPr>
      <xdr:spPr>
        <a:xfrm>
          <a:off x="10426700" y="68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17315</xdr:rowOff>
    </xdr:from>
    <xdr:ext cx="534377" cy="259045"/>
    <xdr:sp macro="" textlink="">
      <xdr:nvSpPr>
        <xdr:cNvPr id="133" name="【道路】&#10;一人当たり延長該当値テキスト"/>
        <xdr:cNvSpPr txBox="1"/>
      </xdr:nvSpPr>
      <xdr:spPr>
        <a:xfrm>
          <a:off x="10515600" y="670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597</xdr:rowOff>
    </xdr:from>
    <xdr:to>
      <xdr:col>50</xdr:col>
      <xdr:colOff>165100</xdr:colOff>
      <xdr:row>40</xdr:row>
      <xdr:rowOff>102197</xdr:rowOff>
    </xdr:to>
    <xdr:sp macro="" textlink="">
      <xdr:nvSpPr>
        <xdr:cNvPr id="134" name="楕円 133"/>
        <xdr:cNvSpPr/>
      </xdr:nvSpPr>
      <xdr:spPr>
        <a:xfrm>
          <a:off x="9588500" y="68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45238</xdr:rowOff>
    </xdr:from>
    <xdr:to>
      <xdr:col>55</xdr:col>
      <xdr:colOff>0</xdr:colOff>
      <xdr:row>40</xdr:row>
      <xdr:rowOff>51397</xdr:rowOff>
    </xdr:to>
    <xdr:cxnSp macro="">
      <xdr:nvCxnSpPr>
        <xdr:cNvPr id="135" name="直線コネクタ 134"/>
        <xdr:cNvCxnSpPr/>
      </xdr:nvCxnSpPr>
      <xdr:spPr>
        <a:xfrm flipV="1">
          <a:off x="9639300" y="6903238"/>
          <a:ext cx="8382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4864</xdr:rowOff>
    </xdr:from>
    <xdr:to>
      <xdr:col>46</xdr:col>
      <xdr:colOff>38100</xdr:colOff>
      <xdr:row>40</xdr:row>
      <xdr:rowOff>106464</xdr:rowOff>
    </xdr:to>
    <xdr:sp macro="" textlink="">
      <xdr:nvSpPr>
        <xdr:cNvPr id="136" name="楕円 135"/>
        <xdr:cNvSpPr/>
      </xdr:nvSpPr>
      <xdr:spPr>
        <a:xfrm>
          <a:off x="8699500" y="6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51397</xdr:rowOff>
    </xdr:from>
    <xdr:to>
      <xdr:col>50</xdr:col>
      <xdr:colOff>114300</xdr:colOff>
      <xdr:row>40</xdr:row>
      <xdr:rowOff>55664</xdr:rowOff>
    </xdr:to>
    <xdr:cxnSp macro="">
      <xdr:nvCxnSpPr>
        <xdr:cNvPr id="137" name="直線コネクタ 136"/>
        <xdr:cNvCxnSpPr/>
      </xdr:nvCxnSpPr>
      <xdr:spPr>
        <a:xfrm flipV="1">
          <a:off x="8750300" y="6909397"/>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9411</xdr:rowOff>
    </xdr:from>
    <xdr:to>
      <xdr:col>41</xdr:col>
      <xdr:colOff>101600</xdr:colOff>
      <xdr:row>40</xdr:row>
      <xdr:rowOff>111011</xdr:rowOff>
    </xdr:to>
    <xdr:sp macro="" textlink="">
      <xdr:nvSpPr>
        <xdr:cNvPr id="138" name="楕円 137"/>
        <xdr:cNvSpPr/>
      </xdr:nvSpPr>
      <xdr:spPr>
        <a:xfrm>
          <a:off x="7810500" y="68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55664</xdr:rowOff>
    </xdr:from>
    <xdr:to>
      <xdr:col>45</xdr:col>
      <xdr:colOff>177800</xdr:colOff>
      <xdr:row>40</xdr:row>
      <xdr:rowOff>60211</xdr:rowOff>
    </xdr:to>
    <xdr:cxnSp macro="">
      <xdr:nvCxnSpPr>
        <xdr:cNvPr id="139" name="直線コネクタ 138"/>
        <xdr:cNvCxnSpPr/>
      </xdr:nvCxnSpPr>
      <xdr:spPr>
        <a:xfrm flipV="1">
          <a:off x="7861300" y="6913664"/>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13195</xdr:rowOff>
    </xdr:from>
    <xdr:to>
      <xdr:col>36</xdr:col>
      <xdr:colOff>165100</xdr:colOff>
      <xdr:row>40</xdr:row>
      <xdr:rowOff>114795</xdr:rowOff>
    </xdr:to>
    <xdr:sp macro="" textlink="">
      <xdr:nvSpPr>
        <xdr:cNvPr id="140" name="楕円 139"/>
        <xdr:cNvSpPr/>
      </xdr:nvSpPr>
      <xdr:spPr>
        <a:xfrm>
          <a:off x="6921500" y="68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60211</xdr:rowOff>
    </xdr:from>
    <xdr:to>
      <xdr:col>41</xdr:col>
      <xdr:colOff>50800</xdr:colOff>
      <xdr:row>40</xdr:row>
      <xdr:rowOff>63995</xdr:rowOff>
    </xdr:to>
    <xdr:cxnSp macro="">
      <xdr:nvCxnSpPr>
        <xdr:cNvPr id="141" name="直線コネクタ 140"/>
        <xdr:cNvCxnSpPr/>
      </xdr:nvCxnSpPr>
      <xdr:spPr>
        <a:xfrm flipV="1">
          <a:off x="6972300" y="6918211"/>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817</xdr:rowOff>
    </xdr:from>
    <xdr:ext cx="534377" cy="259045"/>
    <xdr:sp macro="" textlink="">
      <xdr:nvSpPr>
        <xdr:cNvPr id="142" name="n_1aveValue【道路】&#10;一人当たり延長"/>
        <xdr:cNvSpPr txBox="1"/>
      </xdr:nvSpPr>
      <xdr:spPr>
        <a:xfrm>
          <a:off x="9359411" y="70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168521</xdr:rowOff>
    </xdr:from>
    <xdr:ext cx="534377" cy="259045"/>
    <xdr:sp macro="" textlink="">
      <xdr:nvSpPr>
        <xdr:cNvPr id="143" name="n_2aveValue【道路】&#10;一人当たり延長"/>
        <xdr:cNvSpPr txBox="1"/>
      </xdr:nvSpPr>
      <xdr:spPr>
        <a:xfrm>
          <a:off x="84831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169206</xdr:rowOff>
    </xdr:from>
    <xdr:ext cx="534377" cy="259045"/>
    <xdr:sp macro="" textlink="">
      <xdr:nvSpPr>
        <xdr:cNvPr id="144" name="n_3aveValue【道路】&#10;一人当たり延長"/>
        <xdr:cNvSpPr txBox="1"/>
      </xdr:nvSpPr>
      <xdr:spPr>
        <a:xfrm>
          <a:off x="7594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34294</xdr:rowOff>
    </xdr:from>
    <xdr:ext cx="534377" cy="259045"/>
    <xdr:sp macro="" textlink="">
      <xdr:nvSpPr>
        <xdr:cNvPr id="145" name="n_4aveValue【道路】&#10;一人当たり延長"/>
        <xdr:cNvSpPr txBox="1"/>
      </xdr:nvSpPr>
      <xdr:spPr>
        <a:xfrm>
          <a:off x="6705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118724</xdr:rowOff>
    </xdr:from>
    <xdr:ext cx="534377" cy="259045"/>
    <xdr:sp macro="" textlink="">
      <xdr:nvSpPr>
        <xdr:cNvPr id="146" name="n_1mainValue【道路】&#10;一人当たり延長"/>
        <xdr:cNvSpPr txBox="1"/>
      </xdr:nvSpPr>
      <xdr:spPr>
        <a:xfrm>
          <a:off x="9359411" y="66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122991</xdr:rowOff>
    </xdr:from>
    <xdr:ext cx="534377" cy="259045"/>
    <xdr:sp macro="" textlink="">
      <xdr:nvSpPr>
        <xdr:cNvPr id="147" name="n_2mainValue【道路】&#10;一人当たり延長"/>
        <xdr:cNvSpPr txBox="1"/>
      </xdr:nvSpPr>
      <xdr:spPr>
        <a:xfrm>
          <a:off x="8483111" y="66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127538</xdr:rowOff>
    </xdr:from>
    <xdr:ext cx="534377" cy="259045"/>
    <xdr:sp macro="" textlink="">
      <xdr:nvSpPr>
        <xdr:cNvPr id="148" name="n_3mainValue【道路】&#10;一人当たり延長"/>
        <xdr:cNvSpPr txBox="1"/>
      </xdr:nvSpPr>
      <xdr:spPr>
        <a:xfrm>
          <a:off x="7594111" y="66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131322</xdr:rowOff>
    </xdr:from>
    <xdr:ext cx="534377" cy="259045"/>
    <xdr:sp macro="" textlink="">
      <xdr:nvSpPr>
        <xdr:cNvPr id="149" name="n_4mainValue【道路】&#10;一人当たり延長"/>
        <xdr:cNvSpPr txBox="1"/>
      </xdr:nvSpPr>
      <xdr:spPr>
        <a:xfrm>
          <a:off x="6705111" y="66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8" name="【橋りょう・トンネル】&#10;有形固定資産減価償却率平均値テキスト"/>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89" name="楕円 188"/>
        <xdr:cNvSpPr/>
      </xdr:nvSpPr>
      <xdr:spPr>
        <a:xfrm>
          <a:off x="45847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150512</xdr:rowOff>
    </xdr:from>
    <xdr:ext cx="405111" cy="259045"/>
    <xdr:sp macro="" textlink="">
      <xdr:nvSpPr>
        <xdr:cNvPr id="190" name="【橋りょう・トンネル】&#10;有形固定資産減価償却率該当値テキスト"/>
        <xdr:cNvSpPr txBox="1"/>
      </xdr:nvSpPr>
      <xdr:spPr>
        <a:xfrm>
          <a:off x="4673600"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156845</xdr:rowOff>
    </xdr:from>
    <xdr:to>
      <xdr:col>20</xdr:col>
      <xdr:colOff>38100</xdr:colOff>
      <xdr:row>62</xdr:row>
      <xdr:rowOff>86995</xdr:rowOff>
    </xdr:to>
    <xdr:sp macro="" textlink="">
      <xdr:nvSpPr>
        <xdr:cNvPr id="191" name="楕円 190"/>
        <xdr:cNvSpPr/>
      </xdr:nvSpPr>
      <xdr:spPr>
        <a:xfrm>
          <a:off x="3746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36195</xdr:rowOff>
    </xdr:from>
    <xdr:to>
      <xdr:col>24</xdr:col>
      <xdr:colOff>63500</xdr:colOff>
      <xdr:row>62</xdr:row>
      <xdr:rowOff>51435</xdr:rowOff>
    </xdr:to>
    <xdr:cxnSp macro="">
      <xdr:nvCxnSpPr>
        <xdr:cNvPr id="192" name="直線コネクタ 191"/>
        <xdr:cNvCxnSpPr/>
      </xdr:nvCxnSpPr>
      <xdr:spPr>
        <a:xfrm>
          <a:off x="3797300" y="106660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141605</xdr:rowOff>
    </xdr:from>
    <xdr:to>
      <xdr:col>15</xdr:col>
      <xdr:colOff>101600</xdr:colOff>
      <xdr:row>62</xdr:row>
      <xdr:rowOff>71755</xdr:rowOff>
    </xdr:to>
    <xdr:sp macro="" textlink="">
      <xdr:nvSpPr>
        <xdr:cNvPr id="193" name="楕円 192"/>
        <xdr:cNvSpPr/>
      </xdr:nvSpPr>
      <xdr:spPr>
        <a:xfrm>
          <a:off x="2857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20955</xdr:rowOff>
    </xdr:from>
    <xdr:to>
      <xdr:col>19</xdr:col>
      <xdr:colOff>177800</xdr:colOff>
      <xdr:row>62</xdr:row>
      <xdr:rowOff>36195</xdr:rowOff>
    </xdr:to>
    <xdr:cxnSp macro="">
      <xdr:nvCxnSpPr>
        <xdr:cNvPr id="194" name="直線コネクタ 193"/>
        <xdr:cNvCxnSpPr/>
      </xdr:nvCxnSpPr>
      <xdr:spPr>
        <a:xfrm>
          <a:off x="2908300" y="106508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95" name="楕円 194"/>
        <xdr:cNvSpPr/>
      </xdr:nvSpPr>
      <xdr:spPr>
        <a:xfrm>
          <a:off x="1968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xdr:rowOff>
    </xdr:from>
    <xdr:to>
      <xdr:col>15</xdr:col>
      <xdr:colOff>50800</xdr:colOff>
      <xdr:row>62</xdr:row>
      <xdr:rowOff>20955</xdr:rowOff>
    </xdr:to>
    <xdr:cxnSp macro="">
      <xdr:nvCxnSpPr>
        <xdr:cNvPr id="196" name="直線コネクタ 195"/>
        <xdr:cNvCxnSpPr/>
      </xdr:nvCxnSpPr>
      <xdr:spPr>
        <a:xfrm>
          <a:off x="2019300" y="106356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107315</xdr:rowOff>
    </xdr:from>
    <xdr:to>
      <xdr:col>6</xdr:col>
      <xdr:colOff>38100</xdr:colOff>
      <xdr:row>62</xdr:row>
      <xdr:rowOff>37465</xdr:rowOff>
    </xdr:to>
    <xdr:sp macro="" textlink="">
      <xdr:nvSpPr>
        <xdr:cNvPr id="197" name="楕円 196"/>
        <xdr:cNvSpPr/>
      </xdr:nvSpPr>
      <xdr:spPr>
        <a:xfrm>
          <a:off x="1079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158115</xdr:rowOff>
    </xdr:from>
    <xdr:to>
      <xdr:col>10</xdr:col>
      <xdr:colOff>114300</xdr:colOff>
      <xdr:row>62</xdr:row>
      <xdr:rowOff>5715</xdr:rowOff>
    </xdr:to>
    <xdr:cxnSp macro="">
      <xdr:nvCxnSpPr>
        <xdr:cNvPr id="198" name="直線コネクタ 197"/>
        <xdr:cNvCxnSpPr/>
      </xdr:nvCxnSpPr>
      <xdr:spPr>
        <a:xfrm>
          <a:off x="1130300" y="106165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9" name="n_1aveValue【橋りょう・トンネル】&#10;有形固定資産減価償却率"/>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200" name="n_2aveValue【橋りょう・トンネル】&#10;有形固定資産減価償却率"/>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1" name="n_3ave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202" name="n_4aveValue【橋りょう・トンネル】&#10;有形固定資産減価償却率"/>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78122</xdr:rowOff>
    </xdr:from>
    <xdr:ext cx="405111" cy="259045"/>
    <xdr:sp macro="" textlink="">
      <xdr:nvSpPr>
        <xdr:cNvPr id="203" name="n_1main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4" name="n_2main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47642</xdr:rowOff>
    </xdr:from>
    <xdr:ext cx="405111" cy="259045"/>
    <xdr:sp macro="" textlink="">
      <xdr:nvSpPr>
        <xdr:cNvPr id="205" name="n_3mainValue【橋りょう・トンネル】&#10;有形固定資産減価償却率"/>
        <xdr:cNvSpPr txBox="1"/>
      </xdr:nvSpPr>
      <xdr:spPr>
        <a:xfrm>
          <a:off x="1816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28592</xdr:rowOff>
    </xdr:from>
    <xdr:ext cx="405111" cy="259045"/>
    <xdr:sp macro="" textlink="">
      <xdr:nvSpPr>
        <xdr:cNvPr id="206" name="n_4mainValue【橋りょう・トンネル】&#10;有形固定資産減価償却率"/>
        <xdr:cNvSpPr txBox="1"/>
      </xdr:nvSpPr>
      <xdr:spPr>
        <a:xfrm>
          <a:off x="927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33" name="【橋りょう・トンネル】&#10;一人当たり有形固定資産（償却資産）額平均値テキスト"/>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160107</xdr:rowOff>
    </xdr:from>
    <xdr:to>
      <xdr:col>55</xdr:col>
      <xdr:colOff>50800</xdr:colOff>
      <xdr:row>61</xdr:row>
      <xdr:rowOff>90257</xdr:rowOff>
    </xdr:to>
    <xdr:sp macro="" textlink="">
      <xdr:nvSpPr>
        <xdr:cNvPr id="244" name="楕円 243"/>
        <xdr:cNvSpPr/>
      </xdr:nvSpPr>
      <xdr:spPr>
        <a:xfrm>
          <a:off x="10426700" y="1044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11534</xdr:rowOff>
    </xdr:from>
    <xdr:ext cx="599010" cy="259045"/>
    <xdr:sp macro="" textlink="">
      <xdr:nvSpPr>
        <xdr:cNvPr id="245" name="【橋りょう・トンネル】&#10;一人当たり有形固定資産（償却資産）額該当値テキスト"/>
        <xdr:cNvSpPr txBox="1"/>
      </xdr:nvSpPr>
      <xdr:spPr>
        <a:xfrm>
          <a:off x="10515600" y="1029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171093</xdr:rowOff>
    </xdr:from>
    <xdr:to>
      <xdr:col>50</xdr:col>
      <xdr:colOff>165100</xdr:colOff>
      <xdr:row>61</xdr:row>
      <xdr:rowOff>101243</xdr:rowOff>
    </xdr:to>
    <xdr:sp macro="" textlink="">
      <xdr:nvSpPr>
        <xdr:cNvPr id="246" name="楕円 245"/>
        <xdr:cNvSpPr/>
      </xdr:nvSpPr>
      <xdr:spPr>
        <a:xfrm>
          <a:off x="9588500" y="104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39457</xdr:rowOff>
    </xdr:from>
    <xdr:to>
      <xdr:col>55</xdr:col>
      <xdr:colOff>0</xdr:colOff>
      <xdr:row>61</xdr:row>
      <xdr:rowOff>50443</xdr:rowOff>
    </xdr:to>
    <xdr:cxnSp macro="">
      <xdr:nvCxnSpPr>
        <xdr:cNvPr id="247" name="直線コネクタ 246"/>
        <xdr:cNvCxnSpPr/>
      </xdr:nvCxnSpPr>
      <xdr:spPr>
        <a:xfrm flipV="1">
          <a:off x="9639300" y="10497907"/>
          <a:ext cx="8382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10899</xdr:rowOff>
    </xdr:from>
    <xdr:to>
      <xdr:col>46</xdr:col>
      <xdr:colOff>38100</xdr:colOff>
      <xdr:row>61</xdr:row>
      <xdr:rowOff>112499</xdr:rowOff>
    </xdr:to>
    <xdr:sp macro="" textlink="">
      <xdr:nvSpPr>
        <xdr:cNvPr id="248" name="楕円 247"/>
        <xdr:cNvSpPr/>
      </xdr:nvSpPr>
      <xdr:spPr>
        <a:xfrm>
          <a:off x="8699500" y="104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50443</xdr:rowOff>
    </xdr:from>
    <xdr:to>
      <xdr:col>50</xdr:col>
      <xdr:colOff>114300</xdr:colOff>
      <xdr:row>61</xdr:row>
      <xdr:rowOff>61699</xdr:rowOff>
    </xdr:to>
    <xdr:cxnSp macro="">
      <xdr:nvCxnSpPr>
        <xdr:cNvPr id="249" name="直線コネクタ 248"/>
        <xdr:cNvCxnSpPr/>
      </xdr:nvCxnSpPr>
      <xdr:spPr>
        <a:xfrm flipV="1">
          <a:off x="8750300" y="10508893"/>
          <a:ext cx="889000" cy="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21603</xdr:rowOff>
    </xdr:from>
    <xdr:to>
      <xdr:col>41</xdr:col>
      <xdr:colOff>101600</xdr:colOff>
      <xdr:row>61</xdr:row>
      <xdr:rowOff>123203</xdr:rowOff>
    </xdr:to>
    <xdr:sp macro="" textlink="">
      <xdr:nvSpPr>
        <xdr:cNvPr id="250" name="楕円 249"/>
        <xdr:cNvSpPr/>
      </xdr:nvSpPr>
      <xdr:spPr>
        <a:xfrm>
          <a:off x="7810500" y="104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61699</xdr:rowOff>
    </xdr:from>
    <xdr:to>
      <xdr:col>45</xdr:col>
      <xdr:colOff>177800</xdr:colOff>
      <xdr:row>61</xdr:row>
      <xdr:rowOff>72403</xdr:rowOff>
    </xdr:to>
    <xdr:cxnSp macro="">
      <xdr:nvCxnSpPr>
        <xdr:cNvPr id="251" name="直線コネクタ 250"/>
        <xdr:cNvCxnSpPr/>
      </xdr:nvCxnSpPr>
      <xdr:spPr>
        <a:xfrm flipV="1">
          <a:off x="7861300" y="10520149"/>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31050</xdr:rowOff>
    </xdr:from>
    <xdr:to>
      <xdr:col>36</xdr:col>
      <xdr:colOff>165100</xdr:colOff>
      <xdr:row>61</xdr:row>
      <xdr:rowOff>132650</xdr:rowOff>
    </xdr:to>
    <xdr:sp macro="" textlink="">
      <xdr:nvSpPr>
        <xdr:cNvPr id="252" name="楕円 251"/>
        <xdr:cNvSpPr/>
      </xdr:nvSpPr>
      <xdr:spPr>
        <a:xfrm>
          <a:off x="6921500" y="104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72403</xdr:rowOff>
    </xdr:from>
    <xdr:to>
      <xdr:col>41</xdr:col>
      <xdr:colOff>50800</xdr:colOff>
      <xdr:row>61</xdr:row>
      <xdr:rowOff>81850</xdr:rowOff>
    </xdr:to>
    <xdr:cxnSp macro="">
      <xdr:nvCxnSpPr>
        <xdr:cNvPr id="253" name="直線コネクタ 252"/>
        <xdr:cNvCxnSpPr/>
      </xdr:nvCxnSpPr>
      <xdr:spPr>
        <a:xfrm flipV="1">
          <a:off x="6972300" y="10530853"/>
          <a:ext cx="889000" cy="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54" name="n_1aveValue【橋りょう・トンネル】&#10;一人当たり有形固定資産（償却資産）額"/>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55" name="n_2aveValue【橋りょう・トンネル】&#10;一人当たり有形固定資産（償却資産）額"/>
        <xdr:cNvSpPr txBox="1"/>
      </xdr:nvSpPr>
      <xdr:spPr>
        <a:xfrm>
          <a:off x="8450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131168</xdr:rowOff>
    </xdr:from>
    <xdr:ext cx="599010" cy="259045"/>
    <xdr:sp macro="" textlink="">
      <xdr:nvSpPr>
        <xdr:cNvPr id="256" name="n_3aveValue【橋りょう・トンネル】&#10;一人当たり有形固定資産（償却資産）額"/>
        <xdr:cNvSpPr txBox="1"/>
      </xdr:nvSpPr>
      <xdr:spPr>
        <a:xfrm>
          <a:off x="7561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57" name="n_4aveValue【橋りょう・トンネル】&#10;一人当たり有形固定資産（償却資産）額"/>
        <xdr:cNvSpPr txBox="1"/>
      </xdr:nvSpPr>
      <xdr:spPr>
        <a:xfrm>
          <a:off x="6672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117770</xdr:rowOff>
    </xdr:from>
    <xdr:ext cx="599010" cy="259045"/>
    <xdr:sp macro="" textlink="">
      <xdr:nvSpPr>
        <xdr:cNvPr id="258" name="n_1mainValue【橋りょう・トンネル】&#10;一人当たり有形固定資産（償却資産）額"/>
        <xdr:cNvSpPr txBox="1"/>
      </xdr:nvSpPr>
      <xdr:spPr>
        <a:xfrm>
          <a:off x="9327095" y="1023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129026</xdr:rowOff>
    </xdr:from>
    <xdr:ext cx="599010" cy="259045"/>
    <xdr:sp macro="" textlink="">
      <xdr:nvSpPr>
        <xdr:cNvPr id="259" name="n_2mainValue【橋りょう・トンネル】&#10;一人当たり有形固定資産（償却資産）額"/>
        <xdr:cNvSpPr txBox="1"/>
      </xdr:nvSpPr>
      <xdr:spPr>
        <a:xfrm>
          <a:off x="8450795" y="1024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139730</xdr:rowOff>
    </xdr:from>
    <xdr:ext cx="599010" cy="259045"/>
    <xdr:sp macro="" textlink="">
      <xdr:nvSpPr>
        <xdr:cNvPr id="260" name="n_3mainValue【橋りょう・トンネル】&#10;一人当たり有形固定資産（償却資産）額"/>
        <xdr:cNvSpPr txBox="1"/>
      </xdr:nvSpPr>
      <xdr:spPr>
        <a:xfrm>
          <a:off x="7561795" y="1025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149177</xdr:rowOff>
    </xdr:from>
    <xdr:ext cx="599010" cy="259045"/>
    <xdr:sp macro="" textlink="">
      <xdr:nvSpPr>
        <xdr:cNvPr id="261" name="n_4mainValue【橋りょう・トンネル】&#10;一人当たり有形固定資産（償却資産）額"/>
        <xdr:cNvSpPr txBox="1"/>
      </xdr:nvSpPr>
      <xdr:spPr>
        <a:xfrm>
          <a:off x="6672795" y="102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91" name="【公営住宅】&#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74930</xdr:rowOff>
    </xdr:from>
    <xdr:to>
      <xdr:col>24</xdr:col>
      <xdr:colOff>114300</xdr:colOff>
      <xdr:row>83</xdr:row>
      <xdr:rowOff>5080</xdr:rowOff>
    </xdr:to>
    <xdr:sp macro="" textlink="">
      <xdr:nvSpPr>
        <xdr:cNvPr id="302" name="楕円 301"/>
        <xdr:cNvSpPr/>
      </xdr:nvSpPr>
      <xdr:spPr>
        <a:xfrm>
          <a:off x="4584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97807</xdr:rowOff>
    </xdr:from>
    <xdr:ext cx="405111" cy="259045"/>
    <xdr:sp macro="" textlink="">
      <xdr:nvSpPr>
        <xdr:cNvPr id="303" name="【公営住宅】&#10;有形固定資産減価償却率該当値テキスト"/>
        <xdr:cNvSpPr txBox="1"/>
      </xdr:nvSpPr>
      <xdr:spPr>
        <a:xfrm>
          <a:off x="4673600"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80645</xdr:rowOff>
    </xdr:from>
    <xdr:to>
      <xdr:col>20</xdr:col>
      <xdr:colOff>38100</xdr:colOff>
      <xdr:row>83</xdr:row>
      <xdr:rowOff>10795</xdr:rowOff>
    </xdr:to>
    <xdr:sp macro="" textlink="">
      <xdr:nvSpPr>
        <xdr:cNvPr id="304" name="楕円 303"/>
        <xdr:cNvSpPr/>
      </xdr:nvSpPr>
      <xdr:spPr>
        <a:xfrm>
          <a:off x="3746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82</xdr:row>
      <xdr:rowOff>131445</xdr:rowOff>
    </xdr:to>
    <xdr:cxnSp macro="">
      <xdr:nvCxnSpPr>
        <xdr:cNvPr id="305" name="直線コネクタ 304"/>
        <xdr:cNvCxnSpPr/>
      </xdr:nvCxnSpPr>
      <xdr:spPr>
        <a:xfrm flipV="1">
          <a:off x="3797300" y="141846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65405</xdr:rowOff>
    </xdr:from>
    <xdr:to>
      <xdr:col>15</xdr:col>
      <xdr:colOff>101600</xdr:colOff>
      <xdr:row>82</xdr:row>
      <xdr:rowOff>167005</xdr:rowOff>
    </xdr:to>
    <xdr:sp macro="" textlink="">
      <xdr:nvSpPr>
        <xdr:cNvPr id="306" name="楕円 305"/>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116205</xdr:rowOff>
    </xdr:from>
    <xdr:to>
      <xdr:col>19</xdr:col>
      <xdr:colOff>177800</xdr:colOff>
      <xdr:row>82</xdr:row>
      <xdr:rowOff>131445</xdr:rowOff>
    </xdr:to>
    <xdr:cxnSp macro="">
      <xdr:nvCxnSpPr>
        <xdr:cNvPr id="307" name="直線コネクタ 306"/>
        <xdr:cNvCxnSpPr/>
      </xdr:nvCxnSpPr>
      <xdr:spPr>
        <a:xfrm>
          <a:off x="2908300" y="141751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52070</xdr:rowOff>
    </xdr:from>
    <xdr:to>
      <xdr:col>10</xdr:col>
      <xdr:colOff>165100</xdr:colOff>
      <xdr:row>82</xdr:row>
      <xdr:rowOff>153670</xdr:rowOff>
    </xdr:to>
    <xdr:sp macro="" textlink="">
      <xdr:nvSpPr>
        <xdr:cNvPr id="308" name="楕円 307"/>
        <xdr:cNvSpPr/>
      </xdr:nvSpPr>
      <xdr:spPr>
        <a:xfrm>
          <a:off x="1968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102870</xdr:rowOff>
    </xdr:from>
    <xdr:to>
      <xdr:col>15</xdr:col>
      <xdr:colOff>50800</xdr:colOff>
      <xdr:row>82</xdr:row>
      <xdr:rowOff>116205</xdr:rowOff>
    </xdr:to>
    <xdr:cxnSp macro="">
      <xdr:nvCxnSpPr>
        <xdr:cNvPr id="309" name="直線コネクタ 308"/>
        <xdr:cNvCxnSpPr/>
      </xdr:nvCxnSpPr>
      <xdr:spPr>
        <a:xfrm>
          <a:off x="2019300" y="141617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46355</xdr:rowOff>
    </xdr:from>
    <xdr:to>
      <xdr:col>6</xdr:col>
      <xdr:colOff>38100</xdr:colOff>
      <xdr:row>82</xdr:row>
      <xdr:rowOff>147955</xdr:rowOff>
    </xdr:to>
    <xdr:sp macro="" textlink="">
      <xdr:nvSpPr>
        <xdr:cNvPr id="310" name="楕円 309"/>
        <xdr:cNvSpPr/>
      </xdr:nvSpPr>
      <xdr:spPr>
        <a:xfrm>
          <a:off x="1079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97155</xdr:rowOff>
    </xdr:from>
    <xdr:to>
      <xdr:col>10</xdr:col>
      <xdr:colOff>114300</xdr:colOff>
      <xdr:row>82</xdr:row>
      <xdr:rowOff>102870</xdr:rowOff>
    </xdr:to>
    <xdr:cxnSp macro="">
      <xdr:nvCxnSpPr>
        <xdr:cNvPr id="311" name="直線コネクタ 310"/>
        <xdr:cNvCxnSpPr/>
      </xdr:nvCxnSpPr>
      <xdr:spPr>
        <a:xfrm>
          <a:off x="1130300" y="14156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312" name="n_1aveValue【公営住宅】&#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13" name="n_2aveValue【公営住宅】&#10;有形固定資産減価償却率"/>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4" name="n_3aveValue【公営住宅】&#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27322</xdr:rowOff>
    </xdr:from>
    <xdr:ext cx="405111" cy="259045"/>
    <xdr:sp macro="" textlink="">
      <xdr:nvSpPr>
        <xdr:cNvPr id="316" name="n_1mainValue【公営住宅】&#10;有形固定資産減価償却率"/>
        <xdr:cNvSpPr txBox="1"/>
      </xdr:nvSpPr>
      <xdr:spPr>
        <a:xfrm>
          <a:off x="35820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7" name="n_2mainValue【公営住宅】&#10;有形固定資産減価償却率"/>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170197</xdr:rowOff>
    </xdr:from>
    <xdr:ext cx="405111" cy="259045"/>
    <xdr:sp macro="" textlink="">
      <xdr:nvSpPr>
        <xdr:cNvPr id="318" name="n_3mainValue【公営住宅】&#10;有形固定資産減価償却率"/>
        <xdr:cNvSpPr txBox="1"/>
      </xdr:nvSpPr>
      <xdr:spPr>
        <a:xfrm>
          <a:off x="1816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9" name="n_4mainValue【公営住宅】&#10;有形固定資産減価償却率"/>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48" name="【公営住宅】&#10;一人当たり面積平均値テキスト"/>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169418</xdr:rowOff>
    </xdr:from>
    <xdr:to>
      <xdr:col>55</xdr:col>
      <xdr:colOff>50800</xdr:colOff>
      <xdr:row>85</xdr:row>
      <xdr:rowOff>99568</xdr:rowOff>
    </xdr:to>
    <xdr:sp macro="" textlink="">
      <xdr:nvSpPr>
        <xdr:cNvPr id="359" name="楕円 358"/>
        <xdr:cNvSpPr/>
      </xdr:nvSpPr>
      <xdr:spPr>
        <a:xfrm>
          <a:off x="104267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147845</xdr:rowOff>
    </xdr:from>
    <xdr:ext cx="469744" cy="259045"/>
    <xdr:sp macro="" textlink="">
      <xdr:nvSpPr>
        <xdr:cNvPr id="360" name="【公営住宅】&#10;一人当たり面積該当値テキスト"/>
        <xdr:cNvSpPr txBox="1"/>
      </xdr:nvSpPr>
      <xdr:spPr>
        <a:xfrm>
          <a:off x="10515600" y="1454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168656</xdr:rowOff>
    </xdr:from>
    <xdr:to>
      <xdr:col>50</xdr:col>
      <xdr:colOff>165100</xdr:colOff>
      <xdr:row>85</xdr:row>
      <xdr:rowOff>98806</xdr:rowOff>
    </xdr:to>
    <xdr:sp macro="" textlink="">
      <xdr:nvSpPr>
        <xdr:cNvPr id="361" name="楕円 360"/>
        <xdr:cNvSpPr/>
      </xdr:nvSpPr>
      <xdr:spPr>
        <a:xfrm>
          <a:off x="9588500" y="145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48006</xdr:rowOff>
    </xdr:from>
    <xdr:to>
      <xdr:col>55</xdr:col>
      <xdr:colOff>0</xdr:colOff>
      <xdr:row>85</xdr:row>
      <xdr:rowOff>48768</xdr:rowOff>
    </xdr:to>
    <xdr:cxnSp macro="">
      <xdr:nvCxnSpPr>
        <xdr:cNvPr id="362" name="直線コネクタ 361"/>
        <xdr:cNvCxnSpPr/>
      </xdr:nvCxnSpPr>
      <xdr:spPr>
        <a:xfrm>
          <a:off x="9639300" y="1462125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254</xdr:rowOff>
    </xdr:from>
    <xdr:to>
      <xdr:col>46</xdr:col>
      <xdr:colOff>38100</xdr:colOff>
      <xdr:row>85</xdr:row>
      <xdr:rowOff>101854</xdr:rowOff>
    </xdr:to>
    <xdr:sp macro="" textlink="">
      <xdr:nvSpPr>
        <xdr:cNvPr id="363" name="楕円 362"/>
        <xdr:cNvSpPr/>
      </xdr:nvSpPr>
      <xdr:spPr>
        <a:xfrm>
          <a:off x="86995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48006</xdr:rowOff>
    </xdr:from>
    <xdr:to>
      <xdr:col>50</xdr:col>
      <xdr:colOff>114300</xdr:colOff>
      <xdr:row>85</xdr:row>
      <xdr:rowOff>51054</xdr:rowOff>
    </xdr:to>
    <xdr:cxnSp macro="">
      <xdr:nvCxnSpPr>
        <xdr:cNvPr id="364" name="直線コネクタ 363"/>
        <xdr:cNvCxnSpPr/>
      </xdr:nvCxnSpPr>
      <xdr:spPr>
        <a:xfrm flipV="1">
          <a:off x="8750300" y="1462125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27687</xdr:rowOff>
    </xdr:from>
    <xdr:to>
      <xdr:col>41</xdr:col>
      <xdr:colOff>101600</xdr:colOff>
      <xdr:row>85</xdr:row>
      <xdr:rowOff>129287</xdr:rowOff>
    </xdr:to>
    <xdr:sp macro="" textlink="">
      <xdr:nvSpPr>
        <xdr:cNvPr id="365" name="楕円 364"/>
        <xdr:cNvSpPr/>
      </xdr:nvSpPr>
      <xdr:spPr>
        <a:xfrm>
          <a:off x="7810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51054</xdr:rowOff>
    </xdr:from>
    <xdr:to>
      <xdr:col>45</xdr:col>
      <xdr:colOff>177800</xdr:colOff>
      <xdr:row>85</xdr:row>
      <xdr:rowOff>78487</xdr:rowOff>
    </xdr:to>
    <xdr:cxnSp macro="">
      <xdr:nvCxnSpPr>
        <xdr:cNvPr id="366" name="直線コネクタ 365"/>
        <xdr:cNvCxnSpPr/>
      </xdr:nvCxnSpPr>
      <xdr:spPr>
        <a:xfrm flipV="1">
          <a:off x="7861300" y="146243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62737</xdr:rowOff>
    </xdr:from>
    <xdr:to>
      <xdr:col>36</xdr:col>
      <xdr:colOff>165100</xdr:colOff>
      <xdr:row>85</xdr:row>
      <xdr:rowOff>164337</xdr:rowOff>
    </xdr:to>
    <xdr:sp macro="" textlink="">
      <xdr:nvSpPr>
        <xdr:cNvPr id="367" name="楕円 366"/>
        <xdr:cNvSpPr/>
      </xdr:nvSpPr>
      <xdr:spPr>
        <a:xfrm>
          <a:off x="6921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78487</xdr:rowOff>
    </xdr:from>
    <xdr:to>
      <xdr:col>41</xdr:col>
      <xdr:colOff>50800</xdr:colOff>
      <xdr:row>85</xdr:row>
      <xdr:rowOff>113537</xdr:rowOff>
    </xdr:to>
    <xdr:cxnSp macro="">
      <xdr:nvCxnSpPr>
        <xdr:cNvPr id="368" name="直線コネクタ 367"/>
        <xdr:cNvCxnSpPr/>
      </xdr:nvCxnSpPr>
      <xdr:spPr>
        <a:xfrm flipV="1">
          <a:off x="6972300" y="14651737"/>
          <a:ext cx="889000" cy="3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9" name="n_1aveValue【公営住宅】&#10;一人当たり面積"/>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71" name="n_3aveValue【公営住宅】&#10;一人当たり面積"/>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2"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89933</xdr:rowOff>
    </xdr:from>
    <xdr:ext cx="469744" cy="259045"/>
    <xdr:sp macro="" textlink="">
      <xdr:nvSpPr>
        <xdr:cNvPr id="373" name="n_1mainValue【公営住宅】&#10;一人当たり面積"/>
        <xdr:cNvSpPr txBox="1"/>
      </xdr:nvSpPr>
      <xdr:spPr>
        <a:xfrm>
          <a:off x="9391727" y="1466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92981</xdr:rowOff>
    </xdr:from>
    <xdr:ext cx="469744" cy="259045"/>
    <xdr:sp macro="" textlink="">
      <xdr:nvSpPr>
        <xdr:cNvPr id="374" name="n_2mainValue【公営住宅】&#10;一人当たり面積"/>
        <xdr:cNvSpPr txBox="1"/>
      </xdr:nvSpPr>
      <xdr:spPr>
        <a:xfrm>
          <a:off x="8515427" y="1466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120414</xdr:rowOff>
    </xdr:from>
    <xdr:ext cx="469744" cy="259045"/>
    <xdr:sp macro="" textlink="">
      <xdr:nvSpPr>
        <xdr:cNvPr id="375" name="n_3mainValue【公営住宅】&#10;一人当たり面積"/>
        <xdr:cNvSpPr txBox="1"/>
      </xdr:nvSpPr>
      <xdr:spPr>
        <a:xfrm>
          <a:off x="7626427" y="1469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155464</xdr:rowOff>
    </xdr:from>
    <xdr:ext cx="469744" cy="259045"/>
    <xdr:sp macro="" textlink="">
      <xdr:nvSpPr>
        <xdr:cNvPr id="376" name="n_4mainValue【公営住宅】&#10;一人当たり面積"/>
        <xdr:cNvSpPr txBox="1"/>
      </xdr:nvSpPr>
      <xdr:spPr>
        <a:xfrm>
          <a:off x="6737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22" name="【認定こども園・幼稚園・保育所】&#10;有形固定資産減価償却率平均値テキスト"/>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73025</xdr:rowOff>
    </xdr:from>
    <xdr:to>
      <xdr:col>85</xdr:col>
      <xdr:colOff>177800</xdr:colOff>
      <xdr:row>40</xdr:row>
      <xdr:rowOff>3175</xdr:rowOff>
    </xdr:to>
    <xdr:sp macro="" textlink="">
      <xdr:nvSpPr>
        <xdr:cNvPr id="433" name="楕円 432"/>
        <xdr:cNvSpPr/>
      </xdr:nvSpPr>
      <xdr:spPr>
        <a:xfrm>
          <a:off x="162687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51452</xdr:rowOff>
    </xdr:from>
    <xdr:ext cx="405111" cy="259045"/>
    <xdr:sp macro="" textlink="">
      <xdr:nvSpPr>
        <xdr:cNvPr id="434" name="【認定こども園・幼稚園・保育所】&#10;有形固定資産減価償却率該当値テキスト"/>
        <xdr:cNvSpPr txBox="1"/>
      </xdr:nvSpPr>
      <xdr:spPr>
        <a:xfrm>
          <a:off x="163576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435" name="楕円 434"/>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123825</xdr:rowOff>
    </xdr:to>
    <xdr:cxnSp macro="">
      <xdr:nvCxnSpPr>
        <xdr:cNvPr id="436" name="直線コネクタ 435"/>
        <xdr:cNvCxnSpPr/>
      </xdr:nvCxnSpPr>
      <xdr:spPr>
        <a:xfrm>
          <a:off x="15481300" y="675132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xdr:rowOff>
    </xdr:from>
    <xdr:to>
      <xdr:col>76</xdr:col>
      <xdr:colOff>165100</xdr:colOff>
      <xdr:row>39</xdr:row>
      <xdr:rowOff>109855</xdr:rowOff>
    </xdr:to>
    <xdr:sp macro="" textlink="">
      <xdr:nvSpPr>
        <xdr:cNvPr id="437" name="楕円 436"/>
        <xdr:cNvSpPr/>
      </xdr:nvSpPr>
      <xdr:spPr>
        <a:xfrm>
          <a:off x="1454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59055</xdr:rowOff>
    </xdr:from>
    <xdr:to>
      <xdr:col>81</xdr:col>
      <xdr:colOff>50800</xdr:colOff>
      <xdr:row>39</xdr:row>
      <xdr:rowOff>64770</xdr:rowOff>
    </xdr:to>
    <xdr:cxnSp macro="">
      <xdr:nvCxnSpPr>
        <xdr:cNvPr id="438" name="直線コネクタ 437"/>
        <xdr:cNvCxnSpPr/>
      </xdr:nvCxnSpPr>
      <xdr:spPr>
        <a:xfrm>
          <a:off x="14592300" y="67456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128270</xdr:rowOff>
    </xdr:from>
    <xdr:to>
      <xdr:col>72</xdr:col>
      <xdr:colOff>38100</xdr:colOff>
      <xdr:row>39</xdr:row>
      <xdr:rowOff>58420</xdr:rowOff>
    </xdr:to>
    <xdr:sp macro="" textlink="">
      <xdr:nvSpPr>
        <xdr:cNvPr id="439" name="楕円 438"/>
        <xdr:cNvSpPr/>
      </xdr:nvSpPr>
      <xdr:spPr>
        <a:xfrm>
          <a:off x="13652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xdr:rowOff>
    </xdr:from>
    <xdr:to>
      <xdr:col>76</xdr:col>
      <xdr:colOff>114300</xdr:colOff>
      <xdr:row>39</xdr:row>
      <xdr:rowOff>59055</xdr:rowOff>
    </xdr:to>
    <xdr:cxnSp macro="">
      <xdr:nvCxnSpPr>
        <xdr:cNvPr id="440" name="直線コネクタ 439"/>
        <xdr:cNvCxnSpPr/>
      </xdr:nvCxnSpPr>
      <xdr:spPr>
        <a:xfrm>
          <a:off x="13703300" y="66941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93980</xdr:rowOff>
    </xdr:from>
    <xdr:to>
      <xdr:col>67</xdr:col>
      <xdr:colOff>101600</xdr:colOff>
      <xdr:row>39</xdr:row>
      <xdr:rowOff>24130</xdr:rowOff>
    </xdr:to>
    <xdr:sp macro="" textlink="">
      <xdr:nvSpPr>
        <xdr:cNvPr id="441" name="楕円 440"/>
        <xdr:cNvSpPr/>
      </xdr:nvSpPr>
      <xdr:spPr>
        <a:xfrm>
          <a:off x="1276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39</xdr:row>
      <xdr:rowOff>7620</xdr:rowOff>
    </xdr:to>
    <xdr:cxnSp macro="">
      <xdr:nvCxnSpPr>
        <xdr:cNvPr id="442" name="直線コネクタ 441"/>
        <xdr:cNvCxnSpPr/>
      </xdr:nvCxnSpPr>
      <xdr:spPr>
        <a:xfrm>
          <a:off x="12814300" y="665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43" name="n_1aveValue【認定こども園・幼稚園・保育所】&#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44" name="n_2aveValue【認定こども園・幼稚園・保育所】&#10;有形固定資産減価償却率"/>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45" name="n_3aveValue【認定こども園・幼稚園・保育所】&#10;有形固定資産減価償却率"/>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6" name="n_4aveValue【認定こども園・幼稚園・保育所】&#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447" name="n_1mainValue【認定こども園・幼稚園・保育所】&#10;有形固定資産減価償却率"/>
        <xdr:cNvSpPr txBox="1"/>
      </xdr:nvSpPr>
      <xdr:spPr>
        <a:xfrm>
          <a:off x="15266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100982</xdr:rowOff>
    </xdr:from>
    <xdr:ext cx="405111" cy="259045"/>
    <xdr:sp macro="" textlink="">
      <xdr:nvSpPr>
        <xdr:cNvPr id="448" name="n_2mainValue【認定こども園・幼稚園・保育所】&#10;有形固定資産減価償却率"/>
        <xdr:cNvSpPr txBox="1"/>
      </xdr:nvSpPr>
      <xdr:spPr>
        <a:xfrm>
          <a:off x="14389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49547</xdr:rowOff>
    </xdr:from>
    <xdr:ext cx="405111" cy="259045"/>
    <xdr:sp macro="" textlink="">
      <xdr:nvSpPr>
        <xdr:cNvPr id="449" name="n_3mainValue【認定こども園・幼稚園・保育所】&#10;有形固定資産減価償却率"/>
        <xdr:cNvSpPr txBox="1"/>
      </xdr:nvSpPr>
      <xdr:spPr>
        <a:xfrm>
          <a:off x="13500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450" name="n_4mainValue【認定こども園・幼稚園・保育所】&#10;有形固定資産減価償却率"/>
        <xdr:cNvSpPr txBox="1"/>
      </xdr:nvSpPr>
      <xdr:spPr>
        <a:xfrm>
          <a:off x="12611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77"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xdr:rowOff>
    </xdr:from>
    <xdr:to>
      <xdr:col>116</xdr:col>
      <xdr:colOff>114300</xdr:colOff>
      <xdr:row>40</xdr:row>
      <xdr:rowOff>110998</xdr:rowOff>
    </xdr:to>
    <xdr:sp macro="" textlink="">
      <xdr:nvSpPr>
        <xdr:cNvPr id="488" name="楕円 487"/>
        <xdr:cNvSpPr/>
      </xdr:nvSpPr>
      <xdr:spPr>
        <a:xfrm>
          <a:off x="22110700" y="68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159275</xdr:rowOff>
    </xdr:from>
    <xdr:ext cx="469744" cy="259045"/>
    <xdr:sp macro="" textlink="">
      <xdr:nvSpPr>
        <xdr:cNvPr id="489" name="【認定こども園・幼稚園・保育所】&#10;一人当たり面積該当値テキスト"/>
        <xdr:cNvSpPr txBox="1"/>
      </xdr:nvSpPr>
      <xdr:spPr>
        <a:xfrm>
          <a:off x="22199600" y="68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xdr:rowOff>
    </xdr:from>
    <xdr:to>
      <xdr:col>112</xdr:col>
      <xdr:colOff>38100</xdr:colOff>
      <xdr:row>40</xdr:row>
      <xdr:rowOff>115570</xdr:rowOff>
    </xdr:to>
    <xdr:sp macro="" textlink="">
      <xdr:nvSpPr>
        <xdr:cNvPr id="490" name="楕円 489"/>
        <xdr:cNvSpPr/>
      </xdr:nvSpPr>
      <xdr:spPr>
        <a:xfrm>
          <a:off x="2127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60198</xdr:rowOff>
    </xdr:from>
    <xdr:to>
      <xdr:col>116</xdr:col>
      <xdr:colOff>63500</xdr:colOff>
      <xdr:row>40</xdr:row>
      <xdr:rowOff>64770</xdr:rowOff>
    </xdr:to>
    <xdr:cxnSp macro="">
      <xdr:nvCxnSpPr>
        <xdr:cNvPr id="491" name="直線コネクタ 490"/>
        <xdr:cNvCxnSpPr/>
      </xdr:nvCxnSpPr>
      <xdr:spPr>
        <a:xfrm flipV="1">
          <a:off x="21323300" y="69181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xdr:rowOff>
    </xdr:from>
    <xdr:to>
      <xdr:col>107</xdr:col>
      <xdr:colOff>101600</xdr:colOff>
      <xdr:row>40</xdr:row>
      <xdr:rowOff>117856</xdr:rowOff>
    </xdr:to>
    <xdr:sp macro="" textlink="">
      <xdr:nvSpPr>
        <xdr:cNvPr id="492" name="楕円 491"/>
        <xdr:cNvSpPr/>
      </xdr:nvSpPr>
      <xdr:spPr>
        <a:xfrm>
          <a:off x="20383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64770</xdr:rowOff>
    </xdr:from>
    <xdr:to>
      <xdr:col>111</xdr:col>
      <xdr:colOff>177800</xdr:colOff>
      <xdr:row>40</xdr:row>
      <xdr:rowOff>67056</xdr:rowOff>
    </xdr:to>
    <xdr:cxnSp macro="">
      <xdr:nvCxnSpPr>
        <xdr:cNvPr id="493" name="直線コネクタ 492"/>
        <xdr:cNvCxnSpPr/>
      </xdr:nvCxnSpPr>
      <xdr:spPr>
        <a:xfrm flipV="1">
          <a:off x="20434300" y="692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18542</xdr:rowOff>
    </xdr:from>
    <xdr:to>
      <xdr:col>102</xdr:col>
      <xdr:colOff>165100</xdr:colOff>
      <xdr:row>40</xdr:row>
      <xdr:rowOff>120142</xdr:rowOff>
    </xdr:to>
    <xdr:sp macro="" textlink="">
      <xdr:nvSpPr>
        <xdr:cNvPr id="494" name="楕円 493"/>
        <xdr:cNvSpPr/>
      </xdr:nvSpPr>
      <xdr:spPr>
        <a:xfrm>
          <a:off x="19494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67056</xdr:rowOff>
    </xdr:from>
    <xdr:to>
      <xdr:col>107</xdr:col>
      <xdr:colOff>50800</xdr:colOff>
      <xdr:row>40</xdr:row>
      <xdr:rowOff>69342</xdr:rowOff>
    </xdr:to>
    <xdr:cxnSp macro="">
      <xdr:nvCxnSpPr>
        <xdr:cNvPr id="495" name="直線コネクタ 494"/>
        <xdr:cNvCxnSpPr/>
      </xdr:nvCxnSpPr>
      <xdr:spPr>
        <a:xfrm flipV="1">
          <a:off x="19545300" y="6925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23114</xdr:rowOff>
    </xdr:from>
    <xdr:to>
      <xdr:col>98</xdr:col>
      <xdr:colOff>38100</xdr:colOff>
      <xdr:row>40</xdr:row>
      <xdr:rowOff>124714</xdr:rowOff>
    </xdr:to>
    <xdr:sp macro="" textlink="">
      <xdr:nvSpPr>
        <xdr:cNvPr id="496" name="楕円 495"/>
        <xdr:cNvSpPr/>
      </xdr:nvSpPr>
      <xdr:spPr>
        <a:xfrm>
          <a:off x="18605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69342</xdr:rowOff>
    </xdr:from>
    <xdr:to>
      <xdr:col>102</xdr:col>
      <xdr:colOff>114300</xdr:colOff>
      <xdr:row>40</xdr:row>
      <xdr:rowOff>73914</xdr:rowOff>
    </xdr:to>
    <xdr:cxnSp macro="">
      <xdr:nvCxnSpPr>
        <xdr:cNvPr id="497" name="直線コネクタ 496"/>
        <xdr:cNvCxnSpPr/>
      </xdr:nvCxnSpPr>
      <xdr:spPr>
        <a:xfrm flipV="1">
          <a:off x="18656300" y="69273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98"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61231</xdr:rowOff>
    </xdr:from>
    <xdr:ext cx="469744" cy="259045"/>
    <xdr:sp macro="" textlink="">
      <xdr:nvSpPr>
        <xdr:cNvPr id="499" name="n_2aveValue【認定こども園・幼稚園・保育所】&#10;一人当たり面積"/>
        <xdr:cNvSpPr txBox="1"/>
      </xdr:nvSpPr>
      <xdr:spPr>
        <a:xfrm>
          <a:off x="201994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500" name="n_3aveValue【認定こども園・幼稚園・保育所】&#10;一人当たり面積"/>
        <xdr:cNvSpPr txBox="1"/>
      </xdr:nvSpPr>
      <xdr:spPr>
        <a:xfrm>
          <a:off x="19310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501" name="n_4aveValue【認定こども園・幼稚園・保育所】&#10;一人当たり面積"/>
        <xdr:cNvSpPr txBox="1"/>
      </xdr:nvSpPr>
      <xdr:spPr>
        <a:xfrm>
          <a:off x="18421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106697</xdr:rowOff>
    </xdr:from>
    <xdr:ext cx="469744" cy="259045"/>
    <xdr:sp macro="" textlink="">
      <xdr:nvSpPr>
        <xdr:cNvPr id="502" name="n_1mainValue【認定こども園・幼稚園・保育所】&#10;一人当たり面積"/>
        <xdr:cNvSpPr txBox="1"/>
      </xdr:nvSpPr>
      <xdr:spPr>
        <a:xfrm>
          <a:off x="21075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503" name="n_2mainValue【認定こども園・幼稚園・保育所】&#10;一人当たり面積"/>
        <xdr:cNvSpPr txBox="1"/>
      </xdr:nvSpPr>
      <xdr:spPr>
        <a:xfrm>
          <a:off x="20199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111269</xdr:rowOff>
    </xdr:from>
    <xdr:ext cx="469744" cy="259045"/>
    <xdr:sp macro="" textlink="">
      <xdr:nvSpPr>
        <xdr:cNvPr id="504" name="n_3mainValue【認定こども園・幼稚園・保育所】&#10;一人当たり面積"/>
        <xdr:cNvSpPr txBox="1"/>
      </xdr:nvSpPr>
      <xdr:spPr>
        <a:xfrm>
          <a:off x="19310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115841</xdr:rowOff>
    </xdr:from>
    <xdr:ext cx="469744" cy="259045"/>
    <xdr:sp macro="" textlink="">
      <xdr:nvSpPr>
        <xdr:cNvPr id="505" name="n_4mainValue【認定こども園・幼稚園・保育所】&#10;一人当たり面積"/>
        <xdr:cNvSpPr txBox="1"/>
      </xdr:nvSpPr>
      <xdr:spPr>
        <a:xfrm>
          <a:off x="184214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35"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546" name="楕円 545"/>
        <xdr:cNvSpPr/>
      </xdr:nvSpPr>
      <xdr:spPr>
        <a:xfrm>
          <a:off x="16268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55897</xdr:rowOff>
    </xdr:from>
    <xdr:ext cx="405111" cy="259045"/>
    <xdr:sp macro="" textlink="">
      <xdr:nvSpPr>
        <xdr:cNvPr id="547" name="【学校施設】&#10;有形固定資産減価償却率該当値テキスト"/>
        <xdr:cNvSpPr txBox="1"/>
      </xdr:nvSpPr>
      <xdr:spPr>
        <a:xfrm>
          <a:off x="163576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101600</xdr:rowOff>
    </xdr:from>
    <xdr:to>
      <xdr:col>81</xdr:col>
      <xdr:colOff>101600</xdr:colOff>
      <xdr:row>58</xdr:row>
      <xdr:rowOff>31750</xdr:rowOff>
    </xdr:to>
    <xdr:sp macro="" textlink="">
      <xdr:nvSpPr>
        <xdr:cNvPr id="548" name="楕円 547"/>
        <xdr:cNvSpPr/>
      </xdr:nvSpPr>
      <xdr:spPr>
        <a:xfrm>
          <a:off x="15430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152400</xdr:rowOff>
    </xdr:from>
    <xdr:to>
      <xdr:col>85</xdr:col>
      <xdr:colOff>127000</xdr:colOff>
      <xdr:row>58</xdr:row>
      <xdr:rowOff>83820</xdr:rowOff>
    </xdr:to>
    <xdr:cxnSp macro="">
      <xdr:nvCxnSpPr>
        <xdr:cNvPr id="549" name="直線コネクタ 548"/>
        <xdr:cNvCxnSpPr/>
      </xdr:nvCxnSpPr>
      <xdr:spPr>
        <a:xfrm>
          <a:off x="15481300" y="99250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151130</xdr:rowOff>
    </xdr:from>
    <xdr:to>
      <xdr:col>76</xdr:col>
      <xdr:colOff>165100</xdr:colOff>
      <xdr:row>58</xdr:row>
      <xdr:rowOff>81280</xdr:rowOff>
    </xdr:to>
    <xdr:sp macro="" textlink="">
      <xdr:nvSpPr>
        <xdr:cNvPr id="550" name="楕円 549"/>
        <xdr:cNvSpPr/>
      </xdr:nvSpPr>
      <xdr:spPr>
        <a:xfrm>
          <a:off x="14541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152400</xdr:rowOff>
    </xdr:from>
    <xdr:to>
      <xdr:col>81</xdr:col>
      <xdr:colOff>50800</xdr:colOff>
      <xdr:row>58</xdr:row>
      <xdr:rowOff>30480</xdr:rowOff>
    </xdr:to>
    <xdr:cxnSp macro="">
      <xdr:nvCxnSpPr>
        <xdr:cNvPr id="551" name="直線コネクタ 550"/>
        <xdr:cNvCxnSpPr/>
      </xdr:nvCxnSpPr>
      <xdr:spPr>
        <a:xfrm flipV="1">
          <a:off x="14592300" y="9925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74930</xdr:rowOff>
    </xdr:from>
    <xdr:to>
      <xdr:col>72</xdr:col>
      <xdr:colOff>38100</xdr:colOff>
      <xdr:row>58</xdr:row>
      <xdr:rowOff>5080</xdr:rowOff>
    </xdr:to>
    <xdr:sp macro="" textlink="">
      <xdr:nvSpPr>
        <xdr:cNvPr id="552" name="楕円 551"/>
        <xdr:cNvSpPr/>
      </xdr:nvSpPr>
      <xdr:spPr>
        <a:xfrm>
          <a:off x="13652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125730</xdr:rowOff>
    </xdr:from>
    <xdr:to>
      <xdr:col>76</xdr:col>
      <xdr:colOff>114300</xdr:colOff>
      <xdr:row>58</xdr:row>
      <xdr:rowOff>30480</xdr:rowOff>
    </xdr:to>
    <xdr:cxnSp macro="">
      <xdr:nvCxnSpPr>
        <xdr:cNvPr id="553" name="直線コネクタ 552"/>
        <xdr:cNvCxnSpPr/>
      </xdr:nvCxnSpPr>
      <xdr:spPr>
        <a:xfrm>
          <a:off x="13703300" y="9898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71120</xdr:rowOff>
    </xdr:from>
    <xdr:to>
      <xdr:col>67</xdr:col>
      <xdr:colOff>101600</xdr:colOff>
      <xdr:row>58</xdr:row>
      <xdr:rowOff>1270</xdr:rowOff>
    </xdr:to>
    <xdr:sp macro="" textlink="">
      <xdr:nvSpPr>
        <xdr:cNvPr id="554" name="楕円 553"/>
        <xdr:cNvSpPr/>
      </xdr:nvSpPr>
      <xdr:spPr>
        <a:xfrm>
          <a:off x="12763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121920</xdr:rowOff>
    </xdr:from>
    <xdr:to>
      <xdr:col>71</xdr:col>
      <xdr:colOff>177800</xdr:colOff>
      <xdr:row>57</xdr:row>
      <xdr:rowOff>125730</xdr:rowOff>
    </xdr:to>
    <xdr:cxnSp macro="">
      <xdr:nvCxnSpPr>
        <xdr:cNvPr id="555" name="直線コネクタ 554"/>
        <xdr:cNvCxnSpPr/>
      </xdr:nvCxnSpPr>
      <xdr:spPr>
        <a:xfrm>
          <a:off x="12814300" y="9894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556" name="n_1aveValue【学校施設】&#10;有形固定資産減価償却率"/>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557" name="n_2aveValue【学校施設】&#10;有形固定資産減価償却率"/>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58" name="n_3aveValue【学校施設】&#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72407</xdr:rowOff>
    </xdr:from>
    <xdr:ext cx="405111" cy="259045"/>
    <xdr:sp macro="" textlink="">
      <xdr:nvSpPr>
        <xdr:cNvPr id="559" name="n_4aveValue【学校施設】&#10;有形固定資産減価償却率"/>
        <xdr:cNvSpPr txBox="1"/>
      </xdr:nvSpPr>
      <xdr:spPr>
        <a:xfrm>
          <a:off x="12611744"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48277</xdr:rowOff>
    </xdr:from>
    <xdr:ext cx="405111" cy="259045"/>
    <xdr:sp macro="" textlink="">
      <xdr:nvSpPr>
        <xdr:cNvPr id="560" name="n_1mainValue【学校施設】&#10;有形固定資産減価償却率"/>
        <xdr:cNvSpPr txBox="1"/>
      </xdr:nvSpPr>
      <xdr:spPr>
        <a:xfrm>
          <a:off x="152660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97807</xdr:rowOff>
    </xdr:from>
    <xdr:ext cx="405111" cy="259045"/>
    <xdr:sp macro="" textlink="">
      <xdr:nvSpPr>
        <xdr:cNvPr id="561" name="n_2mainValue【学校施設】&#10;有形固定資産減価償却率"/>
        <xdr:cNvSpPr txBox="1"/>
      </xdr:nvSpPr>
      <xdr:spPr>
        <a:xfrm>
          <a:off x="14389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21607</xdr:rowOff>
    </xdr:from>
    <xdr:ext cx="405111" cy="259045"/>
    <xdr:sp macro="" textlink="">
      <xdr:nvSpPr>
        <xdr:cNvPr id="562" name="n_3mainValue【学校施設】&#10;有形固定資産減価償却率"/>
        <xdr:cNvSpPr txBox="1"/>
      </xdr:nvSpPr>
      <xdr:spPr>
        <a:xfrm>
          <a:off x="13500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17797</xdr:rowOff>
    </xdr:from>
    <xdr:ext cx="405111" cy="259045"/>
    <xdr:sp macro="" textlink="">
      <xdr:nvSpPr>
        <xdr:cNvPr id="563" name="n_4mainValue【学校施設】&#10;有形固定資産減価償却率"/>
        <xdr:cNvSpPr txBox="1"/>
      </xdr:nvSpPr>
      <xdr:spPr>
        <a:xfrm>
          <a:off x="12611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90" name="【学校施設】&#10;一人当たり面積平均値テキスト"/>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167284</xdr:rowOff>
    </xdr:from>
    <xdr:to>
      <xdr:col>116</xdr:col>
      <xdr:colOff>114300</xdr:colOff>
      <xdr:row>57</xdr:row>
      <xdr:rowOff>97434</xdr:rowOff>
    </xdr:to>
    <xdr:sp macro="" textlink="">
      <xdr:nvSpPr>
        <xdr:cNvPr id="601" name="楕円 600"/>
        <xdr:cNvSpPr/>
      </xdr:nvSpPr>
      <xdr:spPr>
        <a:xfrm>
          <a:off x="22110700" y="97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18711</xdr:rowOff>
    </xdr:from>
    <xdr:ext cx="469744" cy="259045"/>
    <xdr:sp macro="" textlink="">
      <xdr:nvSpPr>
        <xdr:cNvPr id="602" name="【学校施設】&#10;一人当たり面積該当値テキスト"/>
        <xdr:cNvSpPr txBox="1"/>
      </xdr:nvSpPr>
      <xdr:spPr>
        <a:xfrm>
          <a:off x="22199600" y="961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36982</xdr:rowOff>
    </xdr:from>
    <xdr:to>
      <xdr:col>112</xdr:col>
      <xdr:colOff>38100</xdr:colOff>
      <xdr:row>57</xdr:row>
      <xdr:rowOff>138582</xdr:rowOff>
    </xdr:to>
    <xdr:sp macro="" textlink="">
      <xdr:nvSpPr>
        <xdr:cNvPr id="603" name="楕円 602"/>
        <xdr:cNvSpPr/>
      </xdr:nvSpPr>
      <xdr:spPr>
        <a:xfrm>
          <a:off x="21272500" y="980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46634</xdr:rowOff>
    </xdr:from>
    <xdr:to>
      <xdr:col>116</xdr:col>
      <xdr:colOff>63500</xdr:colOff>
      <xdr:row>57</xdr:row>
      <xdr:rowOff>87782</xdr:rowOff>
    </xdr:to>
    <xdr:cxnSp macro="">
      <xdr:nvCxnSpPr>
        <xdr:cNvPr id="604" name="直線コネクタ 603"/>
        <xdr:cNvCxnSpPr/>
      </xdr:nvCxnSpPr>
      <xdr:spPr>
        <a:xfrm flipV="1">
          <a:off x="21323300" y="98192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134366</xdr:rowOff>
    </xdr:from>
    <xdr:to>
      <xdr:col>107</xdr:col>
      <xdr:colOff>101600</xdr:colOff>
      <xdr:row>57</xdr:row>
      <xdr:rowOff>64516</xdr:rowOff>
    </xdr:to>
    <xdr:sp macro="" textlink="">
      <xdr:nvSpPr>
        <xdr:cNvPr id="605" name="楕円 604"/>
        <xdr:cNvSpPr/>
      </xdr:nvSpPr>
      <xdr:spPr>
        <a:xfrm>
          <a:off x="20383500" y="97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13716</xdr:rowOff>
    </xdr:from>
    <xdr:to>
      <xdr:col>111</xdr:col>
      <xdr:colOff>177800</xdr:colOff>
      <xdr:row>57</xdr:row>
      <xdr:rowOff>87782</xdr:rowOff>
    </xdr:to>
    <xdr:cxnSp macro="">
      <xdr:nvCxnSpPr>
        <xdr:cNvPr id="606" name="直線コネクタ 605"/>
        <xdr:cNvCxnSpPr/>
      </xdr:nvCxnSpPr>
      <xdr:spPr>
        <a:xfrm>
          <a:off x="20434300" y="9786366"/>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160427</xdr:rowOff>
    </xdr:from>
    <xdr:to>
      <xdr:col>102</xdr:col>
      <xdr:colOff>165100</xdr:colOff>
      <xdr:row>57</xdr:row>
      <xdr:rowOff>90577</xdr:rowOff>
    </xdr:to>
    <xdr:sp macro="" textlink="">
      <xdr:nvSpPr>
        <xdr:cNvPr id="607" name="楕円 606"/>
        <xdr:cNvSpPr/>
      </xdr:nvSpPr>
      <xdr:spPr>
        <a:xfrm>
          <a:off x="19494500" y="9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13716</xdr:rowOff>
    </xdr:from>
    <xdr:to>
      <xdr:col>107</xdr:col>
      <xdr:colOff>50800</xdr:colOff>
      <xdr:row>57</xdr:row>
      <xdr:rowOff>39777</xdr:rowOff>
    </xdr:to>
    <xdr:cxnSp macro="">
      <xdr:nvCxnSpPr>
        <xdr:cNvPr id="608" name="直線コネクタ 607"/>
        <xdr:cNvCxnSpPr/>
      </xdr:nvCxnSpPr>
      <xdr:spPr>
        <a:xfrm flipV="1">
          <a:off x="19545300" y="9786366"/>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2692</xdr:rowOff>
    </xdr:from>
    <xdr:to>
      <xdr:col>98</xdr:col>
      <xdr:colOff>38100</xdr:colOff>
      <xdr:row>57</xdr:row>
      <xdr:rowOff>104292</xdr:rowOff>
    </xdr:to>
    <xdr:sp macro="" textlink="">
      <xdr:nvSpPr>
        <xdr:cNvPr id="609" name="楕円 608"/>
        <xdr:cNvSpPr/>
      </xdr:nvSpPr>
      <xdr:spPr>
        <a:xfrm>
          <a:off x="18605500" y="97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39777</xdr:rowOff>
    </xdr:from>
    <xdr:to>
      <xdr:col>102</xdr:col>
      <xdr:colOff>114300</xdr:colOff>
      <xdr:row>57</xdr:row>
      <xdr:rowOff>53492</xdr:rowOff>
    </xdr:to>
    <xdr:cxnSp macro="">
      <xdr:nvCxnSpPr>
        <xdr:cNvPr id="610" name="直線コネクタ 609"/>
        <xdr:cNvCxnSpPr/>
      </xdr:nvCxnSpPr>
      <xdr:spPr>
        <a:xfrm flipV="1">
          <a:off x="18656300" y="981242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611" name="n_1aveValue【学校施設】&#10;一人当たり面積"/>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612" name="n_2aveValue【学校施設】&#10;一人当たり面積"/>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613" name="n_3aveValue【学校施設】&#10;一人当たり面積"/>
        <xdr:cNvSpPr txBox="1"/>
      </xdr:nvSpPr>
      <xdr:spPr>
        <a:xfrm>
          <a:off x="19310427" y="102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138396</xdr:rowOff>
    </xdr:from>
    <xdr:ext cx="469744" cy="259045"/>
    <xdr:sp macro="" textlink="">
      <xdr:nvSpPr>
        <xdr:cNvPr id="614" name="n_4aveValue【学校施設】&#10;一人当たり面積"/>
        <xdr:cNvSpPr txBox="1"/>
      </xdr:nvSpPr>
      <xdr:spPr>
        <a:xfrm>
          <a:off x="18421427" y="1025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155109</xdr:rowOff>
    </xdr:from>
    <xdr:ext cx="469744" cy="259045"/>
    <xdr:sp macro="" textlink="">
      <xdr:nvSpPr>
        <xdr:cNvPr id="615" name="n_1mainValue【学校施設】&#10;一人当たり面積"/>
        <xdr:cNvSpPr txBox="1"/>
      </xdr:nvSpPr>
      <xdr:spPr>
        <a:xfrm>
          <a:off x="21075727" y="958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81043</xdr:rowOff>
    </xdr:from>
    <xdr:ext cx="469744" cy="259045"/>
    <xdr:sp macro="" textlink="">
      <xdr:nvSpPr>
        <xdr:cNvPr id="616" name="n_2mainValue【学校施設】&#10;一人当たり面積"/>
        <xdr:cNvSpPr txBox="1"/>
      </xdr:nvSpPr>
      <xdr:spPr>
        <a:xfrm>
          <a:off x="20199427" y="951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107104</xdr:rowOff>
    </xdr:from>
    <xdr:ext cx="469744" cy="259045"/>
    <xdr:sp macro="" textlink="">
      <xdr:nvSpPr>
        <xdr:cNvPr id="617" name="n_3mainValue【学校施設】&#10;一人当たり面積"/>
        <xdr:cNvSpPr txBox="1"/>
      </xdr:nvSpPr>
      <xdr:spPr>
        <a:xfrm>
          <a:off x="19310427" y="953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120819</xdr:rowOff>
    </xdr:from>
    <xdr:ext cx="469744" cy="259045"/>
    <xdr:sp macro="" textlink="">
      <xdr:nvSpPr>
        <xdr:cNvPr id="618" name="n_4mainValue【学校施設】&#10;一人当たり面積"/>
        <xdr:cNvSpPr txBox="1"/>
      </xdr:nvSpPr>
      <xdr:spPr>
        <a:xfrm>
          <a:off x="18421427" y="955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89536</xdr:rowOff>
    </xdr:from>
    <xdr:to>
      <xdr:col>85</xdr:col>
      <xdr:colOff>126364</xdr:colOff>
      <xdr:row>86</xdr:row>
      <xdr:rowOff>62864</xdr:rowOff>
    </xdr:to>
    <xdr:cxnSp macro="">
      <xdr:nvCxnSpPr>
        <xdr:cNvPr id="643" name="直線コネクタ 642"/>
        <xdr:cNvCxnSpPr/>
      </xdr:nvCxnSpPr>
      <xdr:spPr>
        <a:xfrm flipV="1">
          <a:off x="16318864" y="13634086"/>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44" name="【児童館】&#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45" name="直線コネクタ 644"/>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36213</xdr:rowOff>
    </xdr:from>
    <xdr:ext cx="405111" cy="259045"/>
    <xdr:sp macro="" textlink="">
      <xdr:nvSpPr>
        <xdr:cNvPr id="646" name="【児童館】&#10;有形固定資産減価償却率最大値テキスト"/>
        <xdr:cNvSpPr txBox="1"/>
      </xdr:nvSpPr>
      <xdr:spPr>
        <a:xfrm>
          <a:off x="16357600" y="1340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89536</xdr:rowOff>
    </xdr:from>
    <xdr:to>
      <xdr:col>86</xdr:col>
      <xdr:colOff>25400</xdr:colOff>
      <xdr:row>79</xdr:row>
      <xdr:rowOff>89536</xdr:rowOff>
    </xdr:to>
    <xdr:cxnSp macro="">
      <xdr:nvCxnSpPr>
        <xdr:cNvPr id="647" name="直線コネクタ 646"/>
        <xdr:cNvCxnSpPr/>
      </xdr:nvCxnSpPr>
      <xdr:spPr>
        <a:xfrm>
          <a:off x="16230600" y="1363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48"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49" name="フローチャート: 判断 648"/>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126364</xdr:rowOff>
    </xdr:from>
    <xdr:to>
      <xdr:col>81</xdr:col>
      <xdr:colOff>101600</xdr:colOff>
      <xdr:row>82</xdr:row>
      <xdr:rowOff>56514</xdr:rowOff>
    </xdr:to>
    <xdr:sp macro="" textlink="">
      <xdr:nvSpPr>
        <xdr:cNvPr id="650" name="フローチャート: 判断 649"/>
        <xdr:cNvSpPr/>
      </xdr:nvSpPr>
      <xdr:spPr>
        <a:xfrm>
          <a:off x="15430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651" name="フローチャート: 判断 650"/>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52" name="フローチャート: 判断 651"/>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53" name="フローチャート: 判断 652"/>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95886</xdr:rowOff>
    </xdr:from>
    <xdr:to>
      <xdr:col>81</xdr:col>
      <xdr:colOff>101600</xdr:colOff>
      <xdr:row>79</xdr:row>
      <xdr:rowOff>26036</xdr:rowOff>
    </xdr:to>
    <xdr:sp macro="" textlink="">
      <xdr:nvSpPr>
        <xdr:cNvPr id="659" name="楕円 658"/>
        <xdr:cNvSpPr/>
      </xdr:nvSpPr>
      <xdr:spPr>
        <a:xfrm>
          <a:off x="15430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25400</xdr:rowOff>
    </xdr:from>
    <xdr:to>
      <xdr:col>76</xdr:col>
      <xdr:colOff>165100</xdr:colOff>
      <xdr:row>78</xdr:row>
      <xdr:rowOff>127000</xdr:rowOff>
    </xdr:to>
    <xdr:sp macro="" textlink="">
      <xdr:nvSpPr>
        <xdr:cNvPr id="660" name="楕円 659"/>
        <xdr:cNvSpPr/>
      </xdr:nvSpPr>
      <xdr:spPr>
        <a:xfrm>
          <a:off x="14541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76200</xdr:rowOff>
    </xdr:from>
    <xdr:to>
      <xdr:col>81</xdr:col>
      <xdr:colOff>50800</xdr:colOff>
      <xdr:row>78</xdr:row>
      <xdr:rowOff>146686</xdr:rowOff>
    </xdr:to>
    <xdr:cxnSp macro="">
      <xdr:nvCxnSpPr>
        <xdr:cNvPr id="661" name="直線コネクタ 660"/>
        <xdr:cNvCxnSpPr/>
      </xdr:nvCxnSpPr>
      <xdr:spPr>
        <a:xfrm>
          <a:off x="14592300" y="13449300"/>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128270</xdr:rowOff>
    </xdr:from>
    <xdr:to>
      <xdr:col>72</xdr:col>
      <xdr:colOff>38100</xdr:colOff>
      <xdr:row>78</xdr:row>
      <xdr:rowOff>58420</xdr:rowOff>
    </xdr:to>
    <xdr:sp macro="" textlink="">
      <xdr:nvSpPr>
        <xdr:cNvPr id="662" name="楕円 661"/>
        <xdr:cNvSpPr/>
      </xdr:nvSpPr>
      <xdr:spPr>
        <a:xfrm>
          <a:off x="13652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7620</xdr:rowOff>
    </xdr:from>
    <xdr:to>
      <xdr:col>76</xdr:col>
      <xdr:colOff>114300</xdr:colOff>
      <xdr:row>78</xdr:row>
      <xdr:rowOff>76200</xdr:rowOff>
    </xdr:to>
    <xdr:cxnSp macro="">
      <xdr:nvCxnSpPr>
        <xdr:cNvPr id="663" name="直線コネクタ 662"/>
        <xdr:cNvCxnSpPr/>
      </xdr:nvCxnSpPr>
      <xdr:spPr>
        <a:xfrm>
          <a:off x="13703300" y="13380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59689</xdr:rowOff>
    </xdr:from>
    <xdr:to>
      <xdr:col>67</xdr:col>
      <xdr:colOff>101600</xdr:colOff>
      <xdr:row>77</xdr:row>
      <xdr:rowOff>161289</xdr:rowOff>
    </xdr:to>
    <xdr:sp macro="" textlink="">
      <xdr:nvSpPr>
        <xdr:cNvPr id="664" name="楕円 663"/>
        <xdr:cNvSpPr/>
      </xdr:nvSpPr>
      <xdr:spPr>
        <a:xfrm>
          <a:off x="12763500" y="132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110489</xdr:rowOff>
    </xdr:from>
    <xdr:to>
      <xdr:col>71</xdr:col>
      <xdr:colOff>177800</xdr:colOff>
      <xdr:row>78</xdr:row>
      <xdr:rowOff>7620</xdr:rowOff>
    </xdr:to>
    <xdr:cxnSp macro="">
      <xdr:nvCxnSpPr>
        <xdr:cNvPr id="665" name="直線コネクタ 664"/>
        <xdr:cNvCxnSpPr/>
      </xdr:nvCxnSpPr>
      <xdr:spPr>
        <a:xfrm>
          <a:off x="12814300" y="133121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47641</xdr:rowOff>
    </xdr:from>
    <xdr:ext cx="405111" cy="259045"/>
    <xdr:sp macro="" textlink="">
      <xdr:nvSpPr>
        <xdr:cNvPr id="666" name="n_1aveValue【児童館】&#10;有形固定資産減価償却率"/>
        <xdr:cNvSpPr txBox="1"/>
      </xdr:nvSpPr>
      <xdr:spPr>
        <a:xfrm>
          <a:off x="15266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1922</xdr:rowOff>
    </xdr:from>
    <xdr:ext cx="405111" cy="259045"/>
    <xdr:sp macro="" textlink="">
      <xdr:nvSpPr>
        <xdr:cNvPr id="667" name="n_2aveValue【児童館】&#10;有形固定資産減価償却率"/>
        <xdr:cNvSpPr txBox="1"/>
      </xdr:nvSpPr>
      <xdr:spPr>
        <a:xfrm>
          <a:off x="14389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3827</xdr:rowOff>
    </xdr:from>
    <xdr:ext cx="405111" cy="259045"/>
    <xdr:sp macro="" textlink="">
      <xdr:nvSpPr>
        <xdr:cNvPr id="668" name="n_3aveValue【児童館】&#10;有形固定資産減価償却率"/>
        <xdr:cNvSpPr txBox="1"/>
      </xdr:nvSpPr>
      <xdr:spPr>
        <a:xfrm>
          <a:off x="13500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669" name="n_4aveValue【児童館】&#10;有形固定資産減価償却率"/>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42563</xdr:rowOff>
    </xdr:from>
    <xdr:ext cx="405111" cy="259045"/>
    <xdr:sp macro="" textlink="">
      <xdr:nvSpPr>
        <xdr:cNvPr id="670" name="n_1mainValue【児童館】&#10;有形固定資産減価償却率"/>
        <xdr:cNvSpPr txBox="1"/>
      </xdr:nvSpPr>
      <xdr:spPr>
        <a:xfrm>
          <a:off x="152660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143527</xdr:rowOff>
    </xdr:from>
    <xdr:ext cx="405111" cy="259045"/>
    <xdr:sp macro="" textlink="">
      <xdr:nvSpPr>
        <xdr:cNvPr id="671" name="n_2mainValue【児童館】&#10;有形固定資産減価償却率"/>
        <xdr:cNvSpPr txBox="1"/>
      </xdr:nvSpPr>
      <xdr:spPr>
        <a:xfrm>
          <a:off x="143897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74947</xdr:rowOff>
    </xdr:from>
    <xdr:ext cx="405111" cy="259045"/>
    <xdr:sp macro="" textlink="">
      <xdr:nvSpPr>
        <xdr:cNvPr id="672" name="n_3mainValue【児童館】&#10;有形固定資産減価償却率"/>
        <xdr:cNvSpPr txBox="1"/>
      </xdr:nvSpPr>
      <xdr:spPr>
        <a:xfrm>
          <a:off x="13500744"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6366</xdr:rowOff>
    </xdr:from>
    <xdr:ext cx="405111" cy="259045"/>
    <xdr:sp macro="" textlink="">
      <xdr:nvSpPr>
        <xdr:cNvPr id="673" name="n_4mainValue【児童館】&#10;有形固定資産減価償却率"/>
        <xdr:cNvSpPr txBox="1"/>
      </xdr:nvSpPr>
      <xdr:spPr>
        <a:xfrm>
          <a:off x="12611744" y="1303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5" name="テキスト ボックス 6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7" name="テキスト ボックス 6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9" name="テキスト ボックス 6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1" name="テキスト ボックス 6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3" name="テキスト ボックス 6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697" name="直線コネクタ 696"/>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98"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99" name="直線コネクタ 698"/>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700"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701" name="直線コネクタ 700"/>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130827</xdr:rowOff>
    </xdr:from>
    <xdr:ext cx="469744" cy="259045"/>
    <xdr:sp macro="" textlink="">
      <xdr:nvSpPr>
        <xdr:cNvPr id="702" name="【児童館】&#10;一人当たり面積平均値テキスト"/>
        <xdr:cNvSpPr txBox="1"/>
      </xdr:nvSpPr>
      <xdr:spPr>
        <a:xfrm>
          <a:off x="22199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703" name="フローチャート: 判断 702"/>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4" name="フローチャート: 判断 703"/>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05" name="フローチャート: 判断 704"/>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6" name="フローチャート: 判断 705"/>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7" name="フローチャート: 判断 706"/>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76200</xdr:rowOff>
    </xdr:from>
    <xdr:to>
      <xdr:col>112</xdr:col>
      <xdr:colOff>38100</xdr:colOff>
      <xdr:row>83</xdr:row>
      <xdr:rowOff>6350</xdr:rowOff>
    </xdr:to>
    <xdr:sp macro="" textlink="">
      <xdr:nvSpPr>
        <xdr:cNvPr id="713" name="楕円 712"/>
        <xdr:cNvSpPr/>
      </xdr:nvSpPr>
      <xdr:spPr>
        <a:xfrm>
          <a:off x="21272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76200</xdr:rowOff>
    </xdr:from>
    <xdr:to>
      <xdr:col>107</xdr:col>
      <xdr:colOff>101600</xdr:colOff>
      <xdr:row>83</xdr:row>
      <xdr:rowOff>6350</xdr:rowOff>
    </xdr:to>
    <xdr:sp macro="" textlink="">
      <xdr:nvSpPr>
        <xdr:cNvPr id="714" name="楕円 713"/>
        <xdr:cNvSpPr/>
      </xdr:nvSpPr>
      <xdr:spPr>
        <a:xfrm>
          <a:off x="20383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127000</xdr:rowOff>
    </xdr:from>
    <xdr:to>
      <xdr:col>111</xdr:col>
      <xdr:colOff>177800</xdr:colOff>
      <xdr:row>82</xdr:row>
      <xdr:rowOff>127000</xdr:rowOff>
    </xdr:to>
    <xdr:cxnSp macro="">
      <xdr:nvCxnSpPr>
        <xdr:cNvPr id="715" name="直線コネクタ 714"/>
        <xdr:cNvCxnSpPr/>
      </xdr:nvCxnSpPr>
      <xdr:spPr>
        <a:xfrm>
          <a:off x="20434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88900</xdr:rowOff>
    </xdr:from>
    <xdr:to>
      <xdr:col>102</xdr:col>
      <xdr:colOff>165100</xdr:colOff>
      <xdr:row>83</xdr:row>
      <xdr:rowOff>19050</xdr:rowOff>
    </xdr:to>
    <xdr:sp macro="" textlink="">
      <xdr:nvSpPr>
        <xdr:cNvPr id="716" name="楕円 715"/>
        <xdr:cNvSpPr/>
      </xdr:nvSpPr>
      <xdr:spPr>
        <a:xfrm>
          <a:off x="19494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127000</xdr:rowOff>
    </xdr:from>
    <xdr:to>
      <xdr:col>107</xdr:col>
      <xdr:colOff>50800</xdr:colOff>
      <xdr:row>82</xdr:row>
      <xdr:rowOff>139700</xdr:rowOff>
    </xdr:to>
    <xdr:cxnSp macro="">
      <xdr:nvCxnSpPr>
        <xdr:cNvPr id="717" name="直線コネクタ 716"/>
        <xdr:cNvCxnSpPr/>
      </xdr:nvCxnSpPr>
      <xdr:spPr>
        <a:xfrm flipV="1">
          <a:off x="19545300" y="1418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18" name="楕円 717"/>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139700</xdr:rowOff>
    </xdr:from>
    <xdr:to>
      <xdr:col>102</xdr:col>
      <xdr:colOff>114300</xdr:colOff>
      <xdr:row>82</xdr:row>
      <xdr:rowOff>152400</xdr:rowOff>
    </xdr:to>
    <xdr:cxnSp macro="">
      <xdr:nvCxnSpPr>
        <xdr:cNvPr id="719" name="直線コネクタ 718"/>
        <xdr:cNvCxnSpPr/>
      </xdr:nvCxnSpPr>
      <xdr:spPr>
        <a:xfrm flipV="1">
          <a:off x="18656300" y="1419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20"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721" name="n_2aveValue【児童館】&#10;一人当たり面積"/>
        <xdr:cNvSpPr txBox="1"/>
      </xdr:nvSpPr>
      <xdr:spPr>
        <a:xfrm>
          <a:off x="20199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22" name="n_3aveValue【児童館】&#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23" name="n_4ave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22877</xdr:rowOff>
    </xdr:from>
    <xdr:ext cx="469744" cy="259045"/>
    <xdr:sp macro="" textlink="">
      <xdr:nvSpPr>
        <xdr:cNvPr id="724" name="n_1mainValue【児童館】&#10;一人当たり面積"/>
        <xdr:cNvSpPr txBox="1"/>
      </xdr:nvSpPr>
      <xdr:spPr>
        <a:xfrm>
          <a:off x="21075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22877</xdr:rowOff>
    </xdr:from>
    <xdr:ext cx="469744" cy="259045"/>
    <xdr:sp macro="" textlink="">
      <xdr:nvSpPr>
        <xdr:cNvPr id="725" name="n_2mainValue【児童館】&#10;一人当たり面積"/>
        <xdr:cNvSpPr txBox="1"/>
      </xdr:nvSpPr>
      <xdr:spPr>
        <a:xfrm>
          <a:off x="20199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35577</xdr:rowOff>
    </xdr:from>
    <xdr:ext cx="469744" cy="259045"/>
    <xdr:sp macro="" textlink="">
      <xdr:nvSpPr>
        <xdr:cNvPr id="726" name="n_3mainValue【児童館】&#10;一人当たり面積"/>
        <xdr:cNvSpPr txBox="1"/>
      </xdr:nvSpPr>
      <xdr:spPr>
        <a:xfrm>
          <a:off x="19310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27" name="n_4mainValue【児童館】&#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9" name="直線コネクタ 73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0" name="テキスト ボックス 73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1" name="直線コネクタ 74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2" name="テキスト ボックス 74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3" name="直線コネクタ 74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4" name="テキスト ボックス 74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5" name="直線コネクタ 74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6" name="テキスト ボックス 74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7" name="直線コネクタ 74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8" name="テキスト ボックス 74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0" name="テキスト ボックス 74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752" name="直線コネクタ 751"/>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4" name="直線コネクタ 75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755"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756" name="直線コネクタ 755"/>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40022</xdr:rowOff>
    </xdr:from>
    <xdr:ext cx="405111" cy="259045"/>
    <xdr:sp macro="" textlink="">
      <xdr:nvSpPr>
        <xdr:cNvPr id="757" name="【公民館】&#10;有形固定資産減価償却率平均値テキスト"/>
        <xdr:cNvSpPr txBox="1"/>
      </xdr:nvSpPr>
      <xdr:spPr>
        <a:xfrm>
          <a:off x="16357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58" name="フローチャート: 判断 757"/>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59" name="フローチャート: 判断 758"/>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60" name="フローチャート: 判断 759"/>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61" name="フローチャート: 判断 760"/>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62" name="フローチャート: 判断 761"/>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114936</xdr:rowOff>
    </xdr:from>
    <xdr:to>
      <xdr:col>85</xdr:col>
      <xdr:colOff>177800</xdr:colOff>
      <xdr:row>104</xdr:row>
      <xdr:rowOff>45086</xdr:rowOff>
    </xdr:to>
    <xdr:sp macro="" textlink="">
      <xdr:nvSpPr>
        <xdr:cNvPr id="768" name="楕円 767"/>
        <xdr:cNvSpPr/>
      </xdr:nvSpPr>
      <xdr:spPr>
        <a:xfrm>
          <a:off x="162687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137813</xdr:rowOff>
    </xdr:from>
    <xdr:ext cx="405111" cy="259045"/>
    <xdr:sp macro="" textlink="">
      <xdr:nvSpPr>
        <xdr:cNvPr id="769" name="【公民館】&#10;有形固定資産減価償却率該当値テキスト"/>
        <xdr:cNvSpPr txBox="1"/>
      </xdr:nvSpPr>
      <xdr:spPr>
        <a:xfrm>
          <a:off x="16357600"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74930</xdr:rowOff>
    </xdr:from>
    <xdr:to>
      <xdr:col>81</xdr:col>
      <xdr:colOff>101600</xdr:colOff>
      <xdr:row>104</xdr:row>
      <xdr:rowOff>5080</xdr:rowOff>
    </xdr:to>
    <xdr:sp macro="" textlink="">
      <xdr:nvSpPr>
        <xdr:cNvPr id="770" name="楕円 769"/>
        <xdr:cNvSpPr/>
      </xdr:nvSpPr>
      <xdr:spPr>
        <a:xfrm>
          <a:off x="15430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125730</xdr:rowOff>
    </xdr:from>
    <xdr:to>
      <xdr:col>85</xdr:col>
      <xdr:colOff>127000</xdr:colOff>
      <xdr:row>103</xdr:row>
      <xdr:rowOff>165736</xdr:rowOff>
    </xdr:to>
    <xdr:cxnSp macro="">
      <xdr:nvCxnSpPr>
        <xdr:cNvPr id="771" name="直線コネクタ 770"/>
        <xdr:cNvCxnSpPr/>
      </xdr:nvCxnSpPr>
      <xdr:spPr>
        <a:xfrm>
          <a:off x="15481300" y="177850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34925</xdr:rowOff>
    </xdr:from>
    <xdr:to>
      <xdr:col>76</xdr:col>
      <xdr:colOff>165100</xdr:colOff>
      <xdr:row>103</xdr:row>
      <xdr:rowOff>136525</xdr:rowOff>
    </xdr:to>
    <xdr:sp macro="" textlink="">
      <xdr:nvSpPr>
        <xdr:cNvPr id="772" name="楕円 771"/>
        <xdr:cNvSpPr/>
      </xdr:nvSpPr>
      <xdr:spPr>
        <a:xfrm>
          <a:off x="14541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85725</xdr:rowOff>
    </xdr:from>
    <xdr:to>
      <xdr:col>81</xdr:col>
      <xdr:colOff>50800</xdr:colOff>
      <xdr:row>103</xdr:row>
      <xdr:rowOff>125730</xdr:rowOff>
    </xdr:to>
    <xdr:cxnSp macro="">
      <xdr:nvCxnSpPr>
        <xdr:cNvPr id="773" name="直線コネクタ 772"/>
        <xdr:cNvCxnSpPr/>
      </xdr:nvCxnSpPr>
      <xdr:spPr>
        <a:xfrm>
          <a:off x="14592300" y="17745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774" name="楕円 773"/>
        <xdr:cNvSpPr/>
      </xdr:nvSpPr>
      <xdr:spPr>
        <a:xfrm>
          <a:off x="13652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45720</xdr:rowOff>
    </xdr:from>
    <xdr:to>
      <xdr:col>76</xdr:col>
      <xdr:colOff>114300</xdr:colOff>
      <xdr:row>103</xdr:row>
      <xdr:rowOff>85725</xdr:rowOff>
    </xdr:to>
    <xdr:cxnSp macro="">
      <xdr:nvCxnSpPr>
        <xdr:cNvPr id="775" name="直線コネクタ 774"/>
        <xdr:cNvCxnSpPr/>
      </xdr:nvCxnSpPr>
      <xdr:spPr>
        <a:xfrm>
          <a:off x="13703300" y="17705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130175</xdr:rowOff>
    </xdr:from>
    <xdr:to>
      <xdr:col>67</xdr:col>
      <xdr:colOff>101600</xdr:colOff>
      <xdr:row>103</xdr:row>
      <xdr:rowOff>60325</xdr:rowOff>
    </xdr:to>
    <xdr:sp macro="" textlink="">
      <xdr:nvSpPr>
        <xdr:cNvPr id="776" name="楕円 775"/>
        <xdr:cNvSpPr/>
      </xdr:nvSpPr>
      <xdr:spPr>
        <a:xfrm>
          <a:off x="12763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9525</xdr:rowOff>
    </xdr:from>
    <xdr:to>
      <xdr:col>71</xdr:col>
      <xdr:colOff>177800</xdr:colOff>
      <xdr:row>103</xdr:row>
      <xdr:rowOff>45720</xdr:rowOff>
    </xdr:to>
    <xdr:cxnSp macro="">
      <xdr:nvCxnSpPr>
        <xdr:cNvPr id="777" name="直線コネクタ 776"/>
        <xdr:cNvCxnSpPr/>
      </xdr:nvCxnSpPr>
      <xdr:spPr>
        <a:xfrm>
          <a:off x="12814300" y="17668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778" name="n_1aveValue【公民館】&#10;有形固定資産減価償却率"/>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779" name="n_2aveValue【公民館】&#10;有形固定資産減価償却率"/>
        <xdr:cNvSpPr txBox="1"/>
      </xdr:nvSpPr>
      <xdr:spPr>
        <a:xfrm>
          <a:off x="14389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131463</xdr:rowOff>
    </xdr:from>
    <xdr:ext cx="405111" cy="259045"/>
    <xdr:sp macro="" textlink="">
      <xdr:nvSpPr>
        <xdr:cNvPr id="780" name="n_3aveValue【公民館】&#10;有形固定資産減価償却率"/>
        <xdr:cNvSpPr txBox="1"/>
      </xdr:nvSpPr>
      <xdr:spPr>
        <a:xfrm>
          <a:off x="13500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81"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21607</xdr:rowOff>
    </xdr:from>
    <xdr:ext cx="405111" cy="259045"/>
    <xdr:sp macro="" textlink="">
      <xdr:nvSpPr>
        <xdr:cNvPr id="782" name="n_1mainValue【公民館】&#10;有形固定資産減価償却率"/>
        <xdr:cNvSpPr txBox="1"/>
      </xdr:nvSpPr>
      <xdr:spPr>
        <a:xfrm>
          <a:off x="15266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153052</xdr:rowOff>
    </xdr:from>
    <xdr:ext cx="405111" cy="259045"/>
    <xdr:sp macro="" textlink="">
      <xdr:nvSpPr>
        <xdr:cNvPr id="783" name="n_2mainValue【公民館】&#10;有形固定資産減価償却率"/>
        <xdr:cNvSpPr txBox="1"/>
      </xdr:nvSpPr>
      <xdr:spPr>
        <a:xfrm>
          <a:off x="14389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784" name="n_3mainValue【公民館】&#10;有形固定資産減価償却率"/>
        <xdr:cNvSpPr txBox="1"/>
      </xdr:nvSpPr>
      <xdr:spPr>
        <a:xfrm>
          <a:off x="13500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76852</xdr:rowOff>
    </xdr:from>
    <xdr:ext cx="405111" cy="259045"/>
    <xdr:sp macro="" textlink="">
      <xdr:nvSpPr>
        <xdr:cNvPr id="785" name="n_4mainValue【公民館】&#10;有形固定資産減価償却率"/>
        <xdr:cNvSpPr txBox="1"/>
      </xdr:nvSpPr>
      <xdr:spPr>
        <a:xfrm>
          <a:off x="126117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6" name="直線コネクタ 7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7" name="テキスト ボックス 7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8" name="直線コネクタ 7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9" name="テキスト ボックス 7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0" name="直線コネクタ 7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1" name="テキスト ボックス 8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2" name="直線コネクタ 8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3" name="テキスト ボックス 8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4" name="直線コネクタ 8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5" name="テキスト ボックス 8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6" name="直線コネクタ 8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7" name="テキスト ボックス 8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811" name="直線コネクタ 810"/>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812"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813" name="直線コネクタ 812"/>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814"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815" name="直線コネクタ 814"/>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816"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17" name="フローチャート: 判断 816"/>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818" name="フローチャート: 判断 817"/>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19" name="フローチャート: 判断 818"/>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820" name="フローチャート: 判断 819"/>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821" name="フローチャート: 判断 820"/>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10705</xdr:rowOff>
    </xdr:from>
    <xdr:to>
      <xdr:col>116</xdr:col>
      <xdr:colOff>114300</xdr:colOff>
      <xdr:row>99</xdr:row>
      <xdr:rowOff>112305</xdr:rowOff>
    </xdr:to>
    <xdr:sp macro="" textlink="">
      <xdr:nvSpPr>
        <xdr:cNvPr id="827" name="楕円 826"/>
        <xdr:cNvSpPr/>
      </xdr:nvSpPr>
      <xdr:spPr>
        <a:xfrm>
          <a:off x="22110700" y="169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135182</xdr:rowOff>
    </xdr:from>
    <xdr:ext cx="469744" cy="259045"/>
    <xdr:sp macro="" textlink="">
      <xdr:nvSpPr>
        <xdr:cNvPr id="828" name="【公民館】&#10;一人当たり面積該当値テキスト"/>
        <xdr:cNvSpPr txBox="1"/>
      </xdr:nvSpPr>
      <xdr:spPr>
        <a:xfrm>
          <a:off x="22199600" y="1693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33564</xdr:rowOff>
    </xdr:from>
    <xdr:to>
      <xdr:col>112</xdr:col>
      <xdr:colOff>38100</xdr:colOff>
      <xdr:row>99</xdr:row>
      <xdr:rowOff>135164</xdr:rowOff>
    </xdr:to>
    <xdr:sp macro="" textlink="">
      <xdr:nvSpPr>
        <xdr:cNvPr id="829" name="楕円 828"/>
        <xdr:cNvSpPr/>
      </xdr:nvSpPr>
      <xdr:spPr>
        <a:xfrm>
          <a:off x="21272500" y="170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61505</xdr:rowOff>
    </xdr:from>
    <xdr:to>
      <xdr:col>116</xdr:col>
      <xdr:colOff>63500</xdr:colOff>
      <xdr:row>99</xdr:row>
      <xdr:rowOff>84364</xdr:rowOff>
    </xdr:to>
    <xdr:cxnSp macro="">
      <xdr:nvCxnSpPr>
        <xdr:cNvPr id="830" name="直線コネクタ 829"/>
        <xdr:cNvCxnSpPr/>
      </xdr:nvCxnSpPr>
      <xdr:spPr>
        <a:xfrm flipV="1">
          <a:off x="21323300" y="1703505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56424</xdr:rowOff>
    </xdr:from>
    <xdr:to>
      <xdr:col>107</xdr:col>
      <xdr:colOff>101600</xdr:colOff>
      <xdr:row>99</xdr:row>
      <xdr:rowOff>158024</xdr:rowOff>
    </xdr:to>
    <xdr:sp macro="" textlink="">
      <xdr:nvSpPr>
        <xdr:cNvPr id="831" name="楕円 830"/>
        <xdr:cNvSpPr/>
      </xdr:nvSpPr>
      <xdr:spPr>
        <a:xfrm>
          <a:off x="20383500" y="1702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84364</xdr:rowOff>
    </xdr:from>
    <xdr:to>
      <xdr:col>111</xdr:col>
      <xdr:colOff>177800</xdr:colOff>
      <xdr:row>99</xdr:row>
      <xdr:rowOff>107224</xdr:rowOff>
    </xdr:to>
    <xdr:cxnSp macro="">
      <xdr:nvCxnSpPr>
        <xdr:cNvPr id="832" name="直線コネクタ 831"/>
        <xdr:cNvCxnSpPr/>
      </xdr:nvCxnSpPr>
      <xdr:spPr>
        <a:xfrm flipV="1">
          <a:off x="20434300" y="170579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76019</xdr:rowOff>
    </xdr:from>
    <xdr:to>
      <xdr:col>102</xdr:col>
      <xdr:colOff>165100</xdr:colOff>
      <xdr:row>100</xdr:row>
      <xdr:rowOff>6169</xdr:rowOff>
    </xdr:to>
    <xdr:sp macro="" textlink="">
      <xdr:nvSpPr>
        <xdr:cNvPr id="833" name="楕円 832"/>
        <xdr:cNvSpPr/>
      </xdr:nvSpPr>
      <xdr:spPr>
        <a:xfrm>
          <a:off x="19494500" y="17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107224</xdr:rowOff>
    </xdr:from>
    <xdr:to>
      <xdr:col>107</xdr:col>
      <xdr:colOff>50800</xdr:colOff>
      <xdr:row>99</xdr:row>
      <xdr:rowOff>126819</xdr:rowOff>
    </xdr:to>
    <xdr:cxnSp macro="">
      <xdr:nvCxnSpPr>
        <xdr:cNvPr id="834" name="直線コネクタ 833"/>
        <xdr:cNvCxnSpPr/>
      </xdr:nvCxnSpPr>
      <xdr:spPr>
        <a:xfrm flipV="1">
          <a:off x="19545300" y="170807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95613</xdr:rowOff>
    </xdr:from>
    <xdr:to>
      <xdr:col>98</xdr:col>
      <xdr:colOff>38100</xdr:colOff>
      <xdr:row>100</xdr:row>
      <xdr:rowOff>25763</xdr:rowOff>
    </xdr:to>
    <xdr:sp macro="" textlink="">
      <xdr:nvSpPr>
        <xdr:cNvPr id="835" name="楕円 834"/>
        <xdr:cNvSpPr/>
      </xdr:nvSpPr>
      <xdr:spPr>
        <a:xfrm>
          <a:off x="18605500" y="170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126819</xdr:rowOff>
    </xdr:from>
    <xdr:to>
      <xdr:col>102</xdr:col>
      <xdr:colOff>114300</xdr:colOff>
      <xdr:row>99</xdr:row>
      <xdr:rowOff>146413</xdr:rowOff>
    </xdr:to>
    <xdr:cxnSp macro="">
      <xdr:nvCxnSpPr>
        <xdr:cNvPr id="836" name="直線コネクタ 835"/>
        <xdr:cNvCxnSpPr/>
      </xdr:nvCxnSpPr>
      <xdr:spPr>
        <a:xfrm flipV="1">
          <a:off x="18656300" y="171003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155683</xdr:rowOff>
    </xdr:from>
    <xdr:ext cx="469744" cy="259045"/>
    <xdr:sp macro="" textlink="">
      <xdr:nvSpPr>
        <xdr:cNvPr id="837" name="n_1aveValue【公民館】&#10;一人当たり面積"/>
        <xdr:cNvSpPr txBox="1"/>
      </xdr:nvSpPr>
      <xdr:spPr>
        <a:xfrm>
          <a:off x="210757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838"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78939</xdr:rowOff>
    </xdr:from>
    <xdr:ext cx="469744" cy="259045"/>
    <xdr:sp macro="" textlink="">
      <xdr:nvSpPr>
        <xdr:cNvPr id="839" name="n_3aveValue【公民館】&#10;一人当たり面積"/>
        <xdr:cNvSpPr txBox="1"/>
      </xdr:nvSpPr>
      <xdr:spPr>
        <a:xfrm>
          <a:off x="19310427" y="1756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145885</xdr:rowOff>
    </xdr:from>
    <xdr:ext cx="469744" cy="259045"/>
    <xdr:sp macro="" textlink="">
      <xdr:nvSpPr>
        <xdr:cNvPr id="840" name="n_4aveValue【公民館】&#10;一人当たり面積"/>
        <xdr:cNvSpPr txBox="1"/>
      </xdr:nvSpPr>
      <xdr:spPr>
        <a:xfrm>
          <a:off x="18421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97</xdr:row>
      <xdr:rowOff>151691</xdr:rowOff>
    </xdr:from>
    <xdr:ext cx="469744" cy="259045"/>
    <xdr:sp macro="" textlink="">
      <xdr:nvSpPr>
        <xdr:cNvPr id="841" name="n_1mainValue【公民館】&#10;一人当たり面積"/>
        <xdr:cNvSpPr txBox="1"/>
      </xdr:nvSpPr>
      <xdr:spPr>
        <a:xfrm>
          <a:off x="21075727" y="1678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3101</xdr:rowOff>
    </xdr:from>
    <xdr:ext cx="469744" cy="259045"/>
    <xdr:sp macro="" textlink="">
      <xdr:nvSpPr>
        <xdr:cNvPr id="842" name="n_2mainValue【公民館】&#10;一人当たり面積"/>
        <xdr:cNvSpPr txBox="1"/>
      </xdr:nvSpPr>
      <xdr:spPr>
        <a:xfrm>
          <a:off x="20199427" y="1680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22696</xdr:rowOff>
    </xdr:from>
    <xdr:ext cx="469744" cy="259045"/>
    <xdr:sp macro="" textlink="">
      <xdr:nvSpPr>
        <xdr:cNvPr id="843" name="n_3mainValue【公民館】&#10;一人当たり面積"/>
        <xdr:cNvSpPr txBox="1"/>
      </xdr:nvSpPr>
      <xdr:spPr>
        <a:xfrm>
          <a:off x="19310427" y="1682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42290</xdr:rowOff>
    </xdr:from>
    <xdr:ext cx="469744" cy="259045"/>
    <xdr:sp macro="" textlink="">
      <xdr:nvSpPr>
        <xdr:cNvPr id="844" name="n_4mainValue【公民館】&#10;一人当たり面積"/>
        <xdr:cNvSpPr txBox="1"/>
      </xdr:nvSpPr>
      <xdr:spPr>
        <a:xfrm>
          <a:off x="18421427" y="1684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類似団体と比べて有形固定資産減価償却率が高い施設は、認定こども園・幼稚園・保育所、橋りょう・トンネルである。このうち認定こども園・幼稚園・保育所は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、児童館から認定こども園となった１園は築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年と比較的新しいが、４</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園中２園が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％を超える減価償却率になっており、引き続き子ども達の安全に配慮し、日常の点検を行いながら維持修繕・改修等を行っていく。</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一方、類似団体と比べて有形固定資産減価償却率が低い施設は、道路、公営住宅、学校施設、公民館である。公営住宅は、築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年以上となる２住宅について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今年度に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除却</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その他の公営住宅は、公共施設等の長寿命化計画に基づき計画的に大規模な改修を行っており、施設の適正な管理に努めている。公民館は、７施設中３施設が比較的新しい施設であり、他の４施設は、減価償却がほぼ終了する施設である。学校施設は、特に老朽化が著しい中学校が２校あったため、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４月に町内の４つの中学校を１校に再編統合した。小学校は、計画的に大規模な修繕を行いながら、施設の維持管理を行っている。建設から年数が経過した施設については、公共施設等総合管理計画や個別施設計画に基づき適切に対応していく。</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児童館は、令和元年度まで町内に１施設あったが、今年度認定こども園となったため、</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該当施設がなくなった。</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22,834
22,637
180.26
14,588,424
13,930,514
645,262
6,695,907
13,534,883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25054</xdr:rowOff>
    </xdr:from>
    <xdr:ext cx="405111" cy="259045"/>
    <xdr:sp macro="" textlink="">
      <xdr:nvSpPr>
        <xdr:cNvPr id="66" name="n_1aveValue【図書館】&#10;有形固定資産減価償却率"/>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93980</xdr:rowOff>
    </xdr:from>
    <xdr:to>
      <xdr:col>15</xdr:col>
      <xdr:colOff>101600</xdr:colOff>
      <xdr:row>38</xdr:row>
      <xdr:rowOff>24130</xdr:rowOff>
    </xdr:to>
    <xdr:sp macro="" textlink="">
      <xdr:nvSpPr>
        <xdr:cNvPr id="67" name="フローチャート: 判断 66"/>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15257</xdr:rowOff>
    </xdr:from>
    <xdr:ext cx="405111" cy="259045"/>
    <xdr:sp macro="" textlink="">
      <xdr:nvSpPr>
        <xdr:cNvPr id="68" name="n_2aveValue【図書館】&#10;有形固定資産減価償却率"/>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85816</xdr:rowOff>
    </xdr:from>
    <xdr:to>
      <xdr:col>10</xdr:col>
      <xdr:colOff>165100</xdr:colOff>
      <xdr:row>38</xdr:row>
      <xdr:rowOff>15966</xdr:rowOff>
    </xdr:to>
    <xdr:sp macro="" textlink="">
      <xdr:nvSpPr>
        <xdr:cNvPr id="69" name="フローチャート: 判断 68"/>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7093</xdr:rowOff>
    </xdr:from>
    <xdr:ext cx="405111" cy="259045"/>
    <xdr:sp macro="" textlink="">
      <xdr:nvSpPr>
        <xdr:cNvPr id="70" name="n_3ave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64589</xdr:rowOff>
    </xdr:from>
    <xdr:to>
      <xdr:col>6</xdr:col>
      <xdr:colOff>38100</xdr:colOff>
      <xdr:row>37</xdr:row>
      <xdr:rowOff>166188</xdr:rowOff>
    </xdr:to>
    <xdr:sp macro="" textlink="">
      <xdr:nvSpPr>
        <xdr:cNvPr id="71" name="フローチャート: 判断 70"/>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36</xdr:row>
      <xdr:rowOff>11266</xdr:rowOff>
    </xdr:from>
    <xdr:ext cx="405111" cy="259045"/>
    <xdr:sp macro="" textlink="">
      <xdr:nvSpPr>
        <xdr:cNvPr id="72" name="n_4aveValue【図書館】&#10;有形固定資産減価償却率"/>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84183</xdr:rowOff>
    </xdr:from>
    <xdr:to>
      <xdr:col>24</xdr:col>
      <xdr:colOff>114300</xdr:colOff>
      <xdr:row>34</xdr:row>
      <xdr:rowOff>14333</xdr:rowOff>
    </xdr:to>
    <xdr:sp macro="" textlink="">
      <xdr:nvSpPr>
        <xdr:cNvPr id="78" name="楕円 77"/>
        <xdr:cNvSpPr/>
      </xdr:nvSpPr>
      <xdr:spPr>
        <a:xfrm>
          <a:off x="45847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37210</xdr:rowOff>
    </xdr:from>
    <xdr:ext cx="340478" cy="259045"/>
    <xdr:sp macro="" textlink="">
      <xdr:nvSpPr>
        <xdr:cNvPr id="79" name="【図書館】&#10;有形固定資産減価償却率該当値テキスト"/>
        <xdr:cNvSpPr txBox="1"/>
      </xdr:nvSpPr>
      <xdr:spPr>
        <a:xfrm>
          <a:off x="4673600" y="5695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31931</xdr:rowOff>
    </xdr:from>
    <xdr:to>
      <xdr:col>20</xdr:col>
      <xdr:colOff>38100</xdr:colOff>
      <xdr:row>33</xdr:row>
      <xdr:rowOff>133531</xdr:rowOff>
    </xdr:to>
    <xdr:sp macro="" textlink="">
      <xdr:nvSpPr>
        <xdr:cNvPr id="80" name="楕円 79"/>
        <xdr:cNvSpPr/>
      </xdr:nvSpPr>
      <xdr:spPr>
        <a:xfrm>
          <a:off x="3746500" y="56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82731</xdr:rowOff>
    </xdr:from>
    <xdr:to>
      <xdr:col>24</xdr:col>
      <xdr:colOff>63500</xdr:colOff>
      <xdr:row>33</xdr:row>
      <xdr:rowOff>134983</xdr:rowOff>
    </xdr:to>
    <xdr:cxnSp macro="">
      <xdr:nvCxnSpPr>
        <xdr:cNvPr id="81" name="直線コネクタ 80"/>
        <xdr:cNvCxnSpPr/>
      </xdr:nvCxnSpPr>
      <xdr:spPr>
        <a:xfrm>
          <a:off x="3797300" y="574058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156028</xdr:rowOff>
    </xdr:from>
    <xdr:to>
      <xdr:col>15</xdr:col>
      <xdr:colOff>101600</xdr:colOff>
      <xdr:row>33</xdr:row>
      <xdr:rowOff>86178</xdr:rowOff>
    </xdr:to>
    <xdr:sp macro="" textlink="">
      <xdr:nvSpPr>
        <xdr:cNvPr id="82" name="楕円 81"/>
        <xdr:cNvSpPr/>
      </xdr:nvSpPr>
      <xdr:spPr>
        <a:xfrm>
          <a:off x="2857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35378</xdr:rowOff>
    </xdr:from>
    <xdr:to>
      <xdr:col>19</xdr:col>
      <xdr:colOff>177800</xdr:colOff>
      <xdr:row>33</xdr:row>
      <xdr:rowOff>82731</xdr:rowOff>
    </xdr:to>
    <xdr:cxnSp macro="">
      <xdr:nvCxnSpPr>
        <xdr:cNvPr id="83" name="直線コネクタ 82"/>
        <xdr:cNvCxnSpPr/>
      </xdr:nvCxnSpPr>
      <xdr:spPr>
        <a:xfrm>
          <a:off x="2908300" y="569322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118473</xdr:rowOff>
    </xdr:from>
    <xdr:to>
      <xdr:col>10</xdr:col>
      <xdr:colOff>165100</xdr:colOff>
      <xdr:row>36</xdr:row>
      <xdr:rowOff>48623</xdr:rowOff>
    </xdr:to>
    <xdr:sp macro="" textlink="">
      <xdr:nvSpPr>
        <xdr:cNvPr id="84" name="楕円 83"/>
        <xdr:cNvSpPr/>
      </xdr:nvSpPr>
      <xdr:spPr>
        <a:xfrm>
          <a:off x="1968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35378</xdr:rowOff>
    </xdr:from>
    <xdr:to>
      <xdr:col>15</xdr:col>
      <xdr:colOff>50800</xdr:colOff>
      <xdr:row>35</xdr:row>
      <xdr:rowOff>169273</xdr:rowOff>
    </xdr:to>
    <xdr:cxnSp macro="">
      <xdr:nvCxnSpPr>
        <xdr:cNvPr id="85" name="直線コネクタ 84"/>
        <xdr:cNvCxnSpPr/>
      </xdr:nvCxnSpPr>
      <xdr:spPr>
        <a:xfrm flipV="1">
          <a:off x="2019300" y="5693228"/>
          <a:ext cx="889000" cy="47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89081</xdr:rowOff>
    </xdr:from>
    <xdr:to>
      <xdr:col>6</xdr:col>
      <xdr:colOff>38100</xdr:colOff>
      <xdr:row>41</xdr:row>
      <xdr:rowOff>19231</xdr:rowOff>
    </xdr:to>
    <xdr:sp macro="" textlink="">
      <xdr:nvSpPr>
        <xdr:cNvPr id="86" name="楕円 85"/>
        <xdr:cNvSpPr/>
      </xdr:nvSpPr>
      <xdr:spPr>
        <a:xfrm>
          <a:off x="10795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169273</xdr:rowOff>
    </xdr:from>
    <xdr:to>
      <xdr:col>10</xdr:col>
      <xdr:colOff>114300</xdr:colOff>
      <xdr:row>40</xdr:row>
      <xdr:rowOff>139881</xdr:rowOff>
    </xdr:to>
    <xdr:cxnSp macro="">
      <xdr:nvCxnSpPr>
        <xdr:cNvPr id="87" name="直線コネクタ 86"/>
        <xdr:cNvCxnSpPr/>
      </xdr:nvCxnSpPr>
      <xdr:spPr>
        <a:xfrm flipV="1">
          <a:off x="1130300" y="6170023"/>
          <a:ext cx="889000" cy="82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150058</xdr:rowOff>
    </xdr:from>
    <xdr:ext cx="340478" cy="259045"/>
    <xdr:sp macro="" textlink="">
      <xdr:nvSpPr>
        <xdr:cNvPr id="88" name="n_1mainValue【図書館】&#10;有形固定資産減価償却率"/>
        <xdr:cNvSpPr txBox="1"/>
      </xdr:nvSpPr>
      <xdr:spPr>
        <a:xfrm>
          <a:off x="3614361" y="54650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102705</xdr:rowOff>
    </xdr:from>
    <xdr:ext cx="340478" cy="259045"/>
    <xdr:sp macro="" textlink="">
      <xdr:nvSpPr>
        <xdr:cNvPr id="89" name="n_2mainValue【図書館】&#10;有形固定資産減価償却率"/>
        <xdr:cNvSpPr txBox="1"/>
      </xdr:nvSpPr>
      <xdr:spPr>
        <a:xfrm>
          <a:off x="27380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65150</xdr:rowOff>
    </xdr:from>
    <xdr:ext cx="405111" cy="259045"/>
    <xdr:sp macro="" textlink="">
      <xdr:nvSpPr>
        <xdr:cNvPr id="90" name="n_3mainValue【図書館】&#10;有形固定資産減価償却率"/>
        <xdr:cNvSpPr txBox="1"/>
      </xdr:nvSpPr>
      <xdr:spPr>
        <a:xfrm>
          <a:off x="1816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10358</xdr:rowOff>
    </xdr:from>
    <xdr:ext cx="405111" cy="259045"/>
    <xdr:sp macro="" textlink="">
      <xdr:nvSpPr>
        <xdr:cNvPr id="91" name="n_4mainValue【図書館】&#10;有形固定資産減価償却率"/>
        <xdr:cNvSpPr txBox="1"/>
      </xdr:nvSpPr>
      <xdr:spPr>
        <a:xfrm>
          <a:off x="927744"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20" name="【図書館】&#10;一人当たり面積平均値テキスト"/>
        <xdr:cNvSpPr txBox="1"/>
      </xdr:nvSpPr>
      <xdr:spPr>
        <a:xfrm>
          <a:off x="10515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99077</xdr:rowOff>
    </xdr:from>
    <xdr:ext cx="469744" cy="259045"/>
    <xdr:sp macro="" textlink="">
      <xdr:nvSpPr>
        <xdr:cNvPr id="123" name="n_1ave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170180</xdr:rowOff>
    </xdr:from>
    <xdr:to>
      <xdr:col>46</xdr:col>
      <xdr:colOff>38100</xdr:colOff>
      <xdr:row>39</xdr:row>
      <xdr:rowOff>100330</xdr:rowOff>
    </xdr:to>
    <xdr:sp macro="" textlink="">
      <xdr:nvSpPr>
        <xdr:cNvPr id="124" name="フローチャート: 判断 123"/>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116857</xdr:rowOff>
    </xdr:from>
    <xdr:ext cx="469744" cy="259045"/>
    <xdr:sp macro="" textlink="">
      <xdr:nvSpPr>
        <xdr:cNvPr id="125" name="n_2aveValue【図書館】&#10;一人当たり面積"/>
        <xdr:cNvSpPr txBox="1"/>
      </xdr:nvSpPr>
      <xdr:spPr>
        <a:xfrm>
          <a:off x="8515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162560</xdr:rowOff>
    </xdr:from>
    <xdr:to>
      <xdr:col>41</xdr:col>
      <xdr:colOff>101600</xdr:colOff>
      <xdr:row>39</xdr:row>
      <xdr:rowOff>92710</xdr:rowOff>
    </xdr:to>
    <xdr:sp macro="" textlink="">
      <xdr:nvSpPr>
        <xdr:cNvPr id="126" name="フローチャート: 判断 125"/>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109237</xdr:rowOff>
    </xdr:from>
    <xdr:ext cx="469744" cy="259045"/>
    <xdr:sp macro="" textlink="">
      <xdr:nvSpPr>
        <xdr:cNvPr id="127"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29210</xdr:rowOff>
    </xdr:from>
    <xdr:to>
      <xdr:col>36</xdr:col>
      <xdr:colOff>165100</xdr:colOff>
      <xdr:row>39</xdr:row>
      <xdr:rowOff>130810</xdr:rowOff>
    </xdr:to>
    <xdr:sp macro="" textlink="">
      <xdr:nvSpPr>
        <xdr:cNvPr id="128" name="フローチャート: 判断 127"/>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147337</xdr:rowOff>
    </xdr:from>
    <xdr:ext cx="469744" cy="259045"/>
    <xdr:sp macro="" textlink="">
      <xdr:nvSpPr>
        <xdr:cNvPr id="129" name="n_4aveValue【図書館】&#10;一人当たり面積"/>
        <xdr:cNvSpPr txBox="1"/>
      </xdr:nvSpPr>
      <xdr:spPr>
        <a:xfrm>
          <a:off x="6737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35" name="楕円 134"/>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139717</xdr:rowOff>
    </xdr:from>
    <xdr:ext cx="469744" cy="259045"/>
    <xdr:sp macro="" textlink="">
      <xdr:nvSpPr>
        <xdr:cNvPr id="136" name="【図書館】&#10;一人当たり面積該当値テキスト"/>
        <xdr:cNvSpPr txBox="1"/>
      </xdr:nvSpPr>
      <xdr:spPr>
        <a:xfrm>
          <a:off x="10515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124460</xdr:rowOff>
    </xdr:from>
    <xdr:to>
      <xdr:col>50</xdr:col>
      <xdr:colOff>165100</xdr:colOff>
      <xdr:row>39</xdr:row>
      <xdr:rowOff>54610</xdr:rowOff>
    </xdr:to>
    <xdr:sp macro="" textlink="">
      <xdr:nvSpPr>
        <xdr:cNvPr id="137" name="楕円 136"/>
        <xdr:cNvSpPr/>
      </xdr:nvSpPr>
      <xdr:spPr>
        <a:xfrm>
          <a:off x="9588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39</xdr:row>
      <xdr:rowOff>3810</xdr:rowOff>
    </xdr:to>
    <xdr:cxnSp macro="">
      <xdr:nvCxnSpPr>
        <xdr:cNvPr id="138" name="直線コネクタ 137"/>
        <xdr:cNvCxnSpPr/>
      </xdr:nvCxnSpPr>
      <xdr:spPr>
        <a:xfrm flipV="1">
          <a:off x="9639300" y="6682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154940</xdr:rowOff>
    </xdr:from>
    <xdr:to>
      <xdr:col>46</xdr:col>
      <xdr:colOff>38100</xdr:colOff>
      <xdr:row>41</xdr:row>
      <xdr:rowOff>85090</xdr:rowOff>
    </xdr:to>
    <xdr:sp macro="" textlink="">
      <xdr:nvSpPr>
        <xdr:cNvPr id="139" name="楕円 138"/>
        <xdr:cNvSpPr/>
      </xdr:nvSpPr>
      <xdr:spPr>
        <a:xfrm>
          <a:off x="8699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xdr:rowOff>
    </xdr:from>
    <xdr:to>
      <xdr:col>50</xdr:col>
      <xdr:colOff>114300</xdr:colOff>
      <xdr:row>41</xdr:row>
      <xdr:rowOff>34290</xdr:rowOff>
    </xdr:to>
    <xdr:cxnSp macro="">
      <xdr:nvCxnSpPr>
        <xdr:cNvPr id="140" name="直線コネクタ 139"/>
        <xdr:cNvCxnSpPr/>
      </xdr:nvCxnSpPr>
      <xdr:spPr>
        <a:xfrm flipV="1">
          <a:off x="8750300" y="669036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154940</xdr:rowOff>
    </xdr:from>
    <xdr:to>
      <xdr:col>41</xdr:col>
      <xdr:colOff>101600</xdr:colOff>
      <xdr:row>41</xdr:row>
      <xdr:rowOff>85090</xdr:rowOff>
    </xdr:to>
    <xdr:sp macro="" textlink="">
      <xdr:nvSpPr>
        <xdr:cNvPr id="141" name="楕円 140"/>
        <xdr:cNvSpPr/>
      </xdr:nvSpPr>
      <xdr:spPr>
        <a:xfrm>
          <a:off x="7810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34290</xdr:rowOff>
    </xdr:from>
    <xdr:to>
      <xdr:col>45</xdr:col>
      <xdr:colOff>177800</xdr:colOff>
      <xdr:row>41</xdr:row>
      <xdr:rowOff>34290</xdr:rowOff>
    </xdr:to>
    <xdr:cxnSp macro="">
      <xdr:nvCxnSpPr>
        <xdr:cNvPr id="142" name="直線コネクタ 141"/>
        <xdr:cNvCxnSpPr/>
      </xdr:nvCxnSpPr>
      <xdr:spPr>
        <a:xfrm>
          <a:off x="7861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154940</xdr:rowOff>
    </xdr:from>
    <xdr:to>
      <xdr:col>36</xdr:col>
      <xdr:colOff>165100</xdr:colOff>
      <xdr:row>41</xdr:row>
      <xdr:rowOff>85090</xdr:rowOff>
    </xdr:to>
    <xdr:sp macro="" textlink="">
      <xdr:nvSpPr>
        <xdr:cNvPr id="143" name="楕円 142"/>
        <xdr:cNvSpPr/>
      </xdr:nvSpPr>
      <xdr:spPr>
        <a:xfrm>
          <a:off x="6921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34290</xdr:rowOff>
    </xdr:from>
    <xdr:to>
      <xdr:col>41</xdr:col>
      <xdr:colOff>50800</xdr:colOff>
      <xdr:row>41</xdr:row>
      <xdr:rowOff>34290</xdr:rowOff>
    </xdr:to>
    <xdr:cxnSp macro="">
      <xdr:nvCxnSpPr>
        <xdr:cNvPr id="144" name="直線コネクタ 143"/>
        <xdr:cNvCxnSpPr/>
      </xdr:nvCxnSpPr>
      <xdr:spPr>
        <a:xfrm>
          <a:off x="6972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71137</xdr:rowOff>
    </xdr:from>
    <xdr:ext cx="469744" cy="259045"/>
    <xdr:sp macro="" textlink="">
      <xdr:nvSpPr>
        <xdr:cNvPr id="145" name="n_1mainValue【図書館】&#10;一人当たり面積"/>
        <xdr:cNvSpPr txBox="1"/>
      </xdr:nvSpPr>
      <xdr:spPr>
        <a:xfrm>
          <a:off x="9391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76217</xdr:rowOff>
    </xdr:from>
    <xdr:ext cx="469744" cy="259045"/>
    <xdr:sp macro="" textlink="">
      <xdr:nvSpPr>
        <xdr:cNvPr id="146" name="n_2mainValue【図書館】&#10;一人当たり面積"/>
        <xdr:cNvSpPr txBox="1"/>
      </xdr:nvSpPr>
      <xdr:spPr>
        <a:xfrm>
          <a:off x="8515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76217</xdr:rowOff>
    </xdr:from>
    <xdr:ext cx="469744" cy="259045"/>
    <xdr:sp macro="" textlink="">
      <xdr:nvSpPr>
        <xdr:cNvPr id="147" name="n_3mainValue【図書館】&#10;一人当たり面積"/>
        <xdr:cNvSpPr txBox="1"/>
      </xdr:nvSpPr>
      <xdr:spPr>
        <a:xfrm>
          <a:off x="7626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76217</xdr:rowOff>
    </xdr:from>
    <xdr:ext cx="469744" cy="259045"/>
    <xdr:sp macro="" textlink="">
      <xdr:nvSpPr>
        <xdr:cNvPr id="148" name="n_4mainValue【図書館】&#10;一人当たり面積"/>
        <xdr:cNvSpPr txBox="1"/>
      </xdr:nvSpPr>
      <xdr:spPr>
        <a:xfrm>
          <a:off x="6737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76"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151909</xdr:rowOff>
    </xdr:from>
    <xdr:ext cx="405111" cy="259045"/>
    <xdr:sp macro="" textlink="">
      <xdr:nvSpPr>
        <xdr:cNvPr id="179" name="n_1aveValue【体育館・プール】&#10;有形固定資産減価償却率"/>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8636</xdr:rowOff>
    </xdr:from>
    <xdr:to>
      <xdr:col>15</xdr:col>
      <xdr:colOff>101600</xdr:colOff>
      <xdr:row>59</xdr:row>
      <xdr:rowOff>110236</xdr:rowOff>
    </xdr:to>
    <xdr:sp macro="" textlink="">
      <xdr:nvSpPr>
        <xdr:cNvPr id="180" name="フローチャート: 判断 179"/>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126763</xdr:rowOff>
    </xdr:from>
    <xdr:ext cx="405111" cy="259045"/>
    <xdr:sp macro="" textlink="">
      <xdr:nvSpPr>
        <xdr:cNvPr id="181" name="n_2aveValue【体育館・プール】&#10;有形固定資産減価償却率"/>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118364</xdr:rowOff>
    </xdr:from>
    <xdr:to>
      <xdr:col>10</xdr:col>
      <xdr:colOff>165100</xdr:colOff>
      <xdr:row>59</xdr:row>
      <xdr:rowOff>48514</xdr:rowOff>
    </xdr:to>
    <xdr:sp macro="" textlink="">
      <xdr:nvSpPr>
        <xdr:cNvPr id="182" name="フローチャート: 判断 181"/>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65041</xdr:rowOff>
    </xdr:from>
    <xdr:ext cx="405111" cy="259045"/>
    <xdr:sp macro="" textlink="">
      <xdr:nvSpPr>
        <xdr:cNvPr id="183" name="n_3aveValue【体育館・プール】&#10;有形固定資産減価償却率"/>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102362</xdr:rowOff>
    </xdr:from>
    <xdr:to>
      <xdr:col>6</xdr:col>
      <xdr:colOff>38100</xdr:colOff>
      <xdr:row>59</xdr:row>
      <xdr:rowOff>32512</xdr:rowOff>
    </xdr:to>
    <xdr:sp macro="" textlink="">
      <xdr:nvSpPr>
        <xdr:cNvPr id="184" name="フローチャート: 判断 183"/>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57</xdr:row>
      <xdr:rowOff>49039</xdr:rowOff>
    </xdr:from>
    <xdr:ext cx="405111" cy="259045"/>
    <xdr:sp macro="" textlink="">
      <xdr:nvSpPr>
        <xdr:cNvPr id="185" name="n_4aveValue【体育館・プール】&#10;有形固定資産減価償却率"/>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84074</xdr:rowOff>
    </xdr:from>
    <xdr:to>
      <xdr:col>24</xdr:col>
      <xdr:colOff>114300</xdr:colOff>
      <xdr:row>62</xdr:row>
      <xdr:rowOff>14224</xdr:rowOff>
    </xdr:to>
    <xdr:sp macro="" textlink="">
      <xdr:nvSpPr>
        <xdr:cNvPr id="191" name="楕円 190"/>
        <xdr:cNvSpPr/>
      </xdr:nvSpPr>
      <xdr:spPr>
        <a:xfrm>
          <a:off x="45847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62501</xdr:rowOff>
    </xdr:from>
    <xdr:ext cx="405111" cy="259045"/>
    <xdr:sp macro="" textlink="">
      <xdr:nvSpPr>
        <xdr:cNvPr id="192" name="【体育館・プール】&#10;有形固定資産減価償却率該当値テキスト"/>
        <xdr:cNvSpPr txBox="1"/>
      </xdr:nvSpPr>
      <xdr:spPr>
        <a:xfrm>
          <a:off x="4673600"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168656</xdr:rowOff>
    </xdr:from>
    <xdr:to>
      <xdr:col>20</xdr:col>
      <xdr:colOff>38100</xdr:colOff>
      <xdr:row>63</xdr:row>
      <xdr:rowOff>98806</xdr:rowOff>
    </xdr:to>
    <xdr:sp macro="" textlink="">
      <xdr:nvSpPr>
        <xdr:cNvPr id="193" name="楕円 192"/>
        <xdr:cNvSpPr/>
      </xdr:nvSpPr>
      <xdr:spPr>
        <a:xfrm>
          <a:off x="3746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134874</xdr:rowOff>
    </xdr:from>
    <xdr:to>
      <xdr:col>24</xdr:col>
      <xdr:colOff>63500</xdr:colOff>
      <xdr:row>63</xdr:row>
      <xdr:rowOff>48006</xdr:rowOff>
    </xdr:to>
    <xdr:cxnSp macro="">
      <xdr:nvCxnSpPr>
        <xdr:cNvPr id="194" name="直線コネクタ 193"/>
        <xdr:cNvCxnSpPr/>
      </xdr:nvCxnSpPr>
      <xdr:spPr>
        <a:xfrm flipV="1">
          <a:off x="3797300" y="10593324"/>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134366</xdr:rowOff>
    </xdr:from>
    <xdr:to>
      <xdr:col>15</xdr:col>
      <xdr:colOff>101600</xdr:colOff>
      <xdr:row>63</xdr:row>
      <xdr:rowOff>64516</xdr:rowOff>
    </xdr:to>
    <xdr:sp macro="" textlink="">
      <xdr:nvSpPr>
        <xdr:cNvPr id="195" name="楕円 194"/>
        <xdr:cNvSpPr/>
      </xdr:nvSpPr>
      <xdr:spPr>
        <a:xfrm>
          <a:off x="2857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13716</xdr:rowOff>
    </xdr:from>
    <xdr:to>
      <xdr:col>19</xdr:col>
      <xdr:colOff>177800</xdr:colOff>
      <xdr:row>63</xdr:row>
      <xdr:rowOff>48006</xdr:rowOff>
    </xdr:to>
    <xdr:cxnSp macro="">
      <xdr:nvCxnSpPr>
        <xdr:cNvPr id="196" name="直線コネクタ 195"/>
        <xdr:cNvCxnSpPr/>
      </xdr:nvCxnSpPr>
      <xdr:spPr>
        <a:xfrm>
          <a:off x="2908300" y="108150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100076</xdr:rowOff>
    </xdr:from>
    <xdr:to>
      <xdr:col>10</xdr:col>
      <xdr:colOff>165100</xdr:colOff>
      <xdr:row>63</xdr:row>
      <xdr:rowOff>30226</xdr:rowOff>
    </xdr:to>
    <xdr:sp macro="" textlink="">
      <xdr:nvSpPr>
        <xdr:cNvPr id="197" name="楕円 196"/>
        <xdr:cNvSpPr/>
      </xdr:nvSpPr>
      <xdr:spPr>
        <a:xfrm>
          <a:off x="1968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150876</xdr:rowOff>
    </xdr:from>
    <xdr:to>
      <xdr:col>15</xdr:col>
      <xdr:colOff>50800</xdr:colOff>
      <xdr:row>63</xdr:row>
      <xdr:rowOff>13716</xdr:rowOff>
    </xdr:to>
    <xdr:cxnSp macro="">
      <xdr:nvCxnSpPr>
        <xdr:cNvPr id="198" name="直線コネクタ 197"/>
        <xdr:cNvCxnSpPr/>
      </xdr:nvCxnSpPr>
      <xdr:spPr>
        <a:xfrm>
          <a:off x="2019300" y="107807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65786</xdr:rowOff>
    </xdr:from>
    <xdr:to>
      <xdr:col>6</xdr:col>
      <xdr:colOff>38100</xdr:colOff>
      <xdr:row>62</xdr:row>
      <xdr:rowOff>167386</xdr:rowOff>
    </xdr:to>
    <xdr:sp macro="" textlink="">
      <xdr:nvSpPr>
        <xdr:cNvPr id="199" name="楕円 198"/>
        <xdr:cNvSpPr/>
      </xdr:nvSpPr>
      <xdr:spPr>
        <a:xfrm>
          <a:off x="1079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116586</xdr:rowOff>
    </xdr:from>
    <xdr:to>
      <xdr:col>10</xdr:col>
      <xdr:colOff>114300</xdr:colOff>
      <xdr:row>62</xdr:row>
      <xdr:rowOff>150876</xdr:rowOff>
    </xdr:to>
    <xdr:cxnSp macro="">
      <xdr:nvCxnSpPr>
        <xdr:cNvPr id="200" name="直線コネクタ 199"/>
        <xdr:cNvCxnSpPr/>
      </xdr:nvCxnSpPr>
      <xdr:spPr>
        <a:xfrm>
          <a:off x="1130300" y="107464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89933</xdr:rowOff>
    </xdr:from>
    <xdr:ext cx="405111" cy="259045"/>
    <xdr:sp macro="" textlink="">
      <xdr:nvSpPr>
        <xdr:cNvPr id="201" name="n_1mainValue【体育館・プール】&#10;有形固定資産減価償却率"/>
        <xdr:cNvSpPr txBox="1"/>
      </xdr:nvSpPr>
      <xdr:spPr>
        <a:xfrm>
          <a:off x="3582044" y="1089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55643</xdr:rowOff>
    </xdr:from>
    <xdr:ext cx="405111" cy="259045"/>
    <xdr:sp macro="" textlink="">
      <xdr:nvSpPr>
        <xdr:cNvPr id="202" name="n_2mainValue【体育館・プール】&#10;有形固定資産減価償却率"/>
        <xdr:cNvSpPr txBox="1"/>
      </xdr:nvSpPr>
      <xdr:spPr>
        <a:xfrm>
          <a:off x="2705744" y="1085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21353</xdr:rowOff>
    </xdr:from>
    <xdr:ext cx="405111" cy="259045"/>
    <xdr:sp macro="" textlink="">
      <xdr:nvSpPr>
        <xdr:cNvPr id="203" name="n_3mainValue【体育館・プール】&#10;有形固定資産減価償却率"/>
        <xdr:cNvSpPr txBox="1"/>
      </xdr:nvSpPr>
      <xdr:spPr>
        <a:xfrm>
          <a:off x="1816744" y="1082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158513</xdr:rowOff>
    </xdr:from>
    <xdr:ext cx="405111" cy="259045"/>
    <xdr:sp macro="" textlink="">
      <xdr:nvSpPr>
        <xdr:cNvPr id="204" name="n_4mainValue【体育館・プール】&#10;有形固定資産減価償却率"/>
        <xdr:cNvSpPr txBox="1"/>
      </xdr:nvSpPr>
      <xdr:spPr>
        <a:xfrm>
          <a:off x="927744" y="1078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33" name="【体育館・プール】&#10;一人当たり面積平均値テキスト"/>
        <xdr:cNvSpPr txBox="1"/>
      </xdr:nvSpPr>
      <xdr:spPr>
        <a:xfrm>
          <a:off x="10515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19702</xdr:rowOff>
    </xdr:from>
    <xdr:ext cx="469744" cy="259045"/>
    <xdr:sp macro="" textlink="">
      <xdr:nvSpPr>
        <xdr:cNvPr id="236" name="n_1aveValue【体育館・プール】&#10;一人当たり面積"/>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69215</xdr:rowOff>
    </xdr:from>
    <xdr:to>
      <xdr:col>46</xdr:col>
      <xdr:colOff>38100</xdr:colOff>
      <xdr:row>61</xdr:row>
      <xdr:rowOff>170815</xdr:rowOff>
    </xdr:to>
    <xdr:sp macro="" textlink="">
      <xdr:nvSpPr>
        <xdr:cNvPr id="237" name="フローチャート: 判断 236"/>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15892</xdr:rowOff>
    </xdr:from>
    <xdr:ext cx="469744" cy="259045"/>
    <xdr:sp macro="" textlink="">
      <xdr:nvSpPr>
        <xdr:cNvPr id="238" name="n_2ave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40640</xdr:rowOff>
    </xdr:from>
    <xdr:to>
      <xdr:col>41</xdr:col>
      <xdr:colOff>101600</xdr:colOff>
      <xdr:row>61</xdr:row>
      <xdr:rowOff>142240</xdr:rowOff>
    </xdr:to>
    <xdr:sp macro="" textlink="">
      <xdr:nvSpPr>
        <xdr:cNvPr id="239" name="フローチャート: 判断 238"/>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158767</xdr:rowOff>
    </xdr:from>
    <xdr:ext cx="469744" cy="259045"/>
    <xdr:sp macro="" textlink="">
      <xdr:nvSpPr>
        <xdr:cNvPr id="240"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27305</xdr:rowOff>
    </xdr:from>
    <xdr:to>
      <xdr:col>36</xdr:col>
      <xdr:colOff>165100</xdr:colOff>
      <xdr:row>61</xdr:row>
      <xdr:rowOff>128905</xdr:rowOff>
    </xdr:to>
    <xdr:sp macro="" textlink="">
      <xdr:nvSpPr>
        <xdr:cNvPr id="241" name="フローチャート: 判断 240"/>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59</xdr:row>
      <xdr:rowOff>145432</xdr:rowOff>
    </xdr:from>
    <xdr:ext cx="469744" cy="259045"/>
    <xdr:sp macro="" textlink="">
      <xdr:nvSpPr>
        <xdr:cNvPr id="242"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48" name="楕円 247"/>
        <xdr:cNvSpPr/>
      </xdr:nvSpPr>
      <xdr:spPr>
        <a:xfrm>
          <a:off x="104267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129557</xdr:rowOff>
    </xdr:from>
    <xdr:ext cx="469744" cy="259045"/>
    <xdr:sp macro="" textlink="">
      <xdr:nvSpPr>
        <xdr:cNvPr id="249" name="【体育館・プール】&#10;一人当たり面積該当値テキスト"/>
        <xdr:cNvSpPr txBox="1"/>
      </xdr:nvSpPr>
      <xdr:spPr>
        <a:xfrm>
          <a:off x="10515600"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88265</xdr:rowOff>
    </xdr:from>
    <xdr:to>
      <xdr:col>50</xdr:col>
      <xdr:colOff>165100</xdr:colOff>
      <xdr:row>63</xdr:row>
      <xdr:rowOff>18415</xdr:rowOff>
    </xdr:to>
    <xdr:sp macro="" textlink="">
      <xdr:nvSpPr>
        <xdr:cNvPr id="250" name="楕円 249"/>
        <xdr:cNvSpPr/>
      </xdr:nvSpPr>
      <xdr:spPr>
        <a:xfrm>
          <a:off x="9588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30480</xdr:rowOff>
    </xdr:from>
    <xdr:to>
      <xdr:col>55</xdr:col>
      <xdr:colOff>0</xdr:colOff>
      <xdr:row>62</xdr:row>
      <xdr:rowOff>139065</xdr:rowOff>
    </xdr:to>
    <xdr:cxnSp macro="">
      <xdr:nvCxnSpPr>
        <xdr:cNvPr id="251" name="直線コネクタ 250"/>
        <xdr:cNvCxnSpPr/>
      </xdr:nvCxnSpPr>
      <xdr:spPr>
        <a:xfrm flipV="1">
          <a:off x="9639300" y="1066038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92075</xdr:rowOff>
    </xdr:from>
    <xdr:to>
      <xdr:col>46</xdr:col>
      <xdr:colOff>38100</xdr:colOff>
      <xdr:row>63</xdr:row>
      <xdr:rowOff>22225</xdr:rowOff>
    </xdr:to>
    <xdr:sp macro="" textlink="">
      <xdr:nvSpPr>
        <xdr:cNvPr id="252" name="楕円 251"/>
        <xdr:cNvSpPr/>
      </xdr:nvSpPr>
      <xdr:spPr>
        <a:xfrm>
          <a:off x="8699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139065</xdr:rowOff>
    </xdr:from>
    <xdr:to>
      <xdr:col>50</xdr:col>
      <xdr:colOff>114300</xdr:colOff>
      <xdr:row>62</xdr:row>
      <xdr:rowOff>142875</xdr:rowOff>
    </xdr:to>
    <xdr:cxnSp macro="">
      <xdr:nvCxnSpPr>
        <xdr:cNvPr id="253" name="直線コネクタ 252"/>
        <xdr:cNvCxnSpPr/>
      </xdr:nvCxnSpPr>
      <xdr:spPr>
        <a:xfrm flipV="1">
          <a:off x="8750300" y="107689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95885</xdr:rowOff>
    </xdr:from>
    <xdr:to>
      <xdr:col>41</xdr:col>
      <xdr:colOff>101600</xdr:colOff>
      <xdr:row>63</xdr:row>
      <xdr:rowOff>26035</xdr:rowOff>
    </xdr:to>
    <xdr:sp macro="" textlink="">
      <xdr:nvSpPr>
        <xdr:cNvPr id="254" name="楕円 253"/>
        <xdr:cNvSpPr/>
      </xdr:nvSpPr>
      <xdr:spPr>
        <a:xfrm>
          <a:off x="7810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142875</xdr:rowOff>
    </xdr:from>
    <xdr:to>
      <xdr:col>45</xdr:col>
      <xdr:colOff>177800</xdr:colOff>
      <xdr:row>62</xdr:row>
      <xdr:rowOff>146685</xdr:rowOff>
    </xdr:to>
    <xdr:cxnSp macro="">
      <xdr:nvCxnSpPr>
        <xdr:cNvPr id="255" name="直線コネクタ 254"/>
        <xdr:cNvCxnSpPr/>
      </xdr:nvCxnSpPr>
      <xdr:spPr>
        <a:xfrm flipV="1">
          <a:off x="7861300" y="107727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99695</xdr:rowOff>
    </xdr:from>
    <xdr:to>
      <xdr:col>36</xdr:col>
      <xdr:colOff>165100</xdr:colOff>
      <xdr:row>63</xdr:row>
      <xdr:rowOff>29845</xdr:rowOff>
    </xdr:to>
    <xdr:sp macro="" textlink="">
      <xdr:nvSpPr>
        <xdr:cNvPr id="256" name="楕円 255"/>
        <xdr:cNvSpPr/>
      </xdr:nvSpPr>
      <xdr:spPr>
        <a:xfrm>
          <a:off x="6921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146685</xdr:rowOff>
    </xdr:from>
    <xdr:to>
      <xdr:col>41</xdr:col>
      <xdr:colOff>50800</xdr:colOff>
      <xdr:row>62</xdr:row>
      <xdr:rowOff>150495</xdr:rowOff>
    </xdr:to>
    <xdr:cxnSp macro="">
      <xdr:nvCxnSpPr>
        <xdr:cNvPr id="257" name="直線コネクタ 256"/>
        <xdr:cNvCxnSpPr/>
      </xdr:nvCxnSpPr>
      <xdr:spPr>
        <a:xfrm flipV="1">
          <a:off x="6972300" y="107765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9542</xdr:rowOff>
    </xdr:from>
    <xdr:ext cx="469744" cy="259045"/>
    <xdr:sp macro="" textlink="">
      <xdr:nvSpPr>
        <xdr:cNvPr id="258" name="n_1mainValue【体育館・プール】&#10;一人当たり面積"/>
        <xdr:cNvSpPr txBox="1"/>
      </xdr:nvSpPr>
      <xdr:spPr>
        <a:xfrm>
          <a:off x="93917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13352</xdr:rowOff>
    </xdr:from>
    <xdr:ext cx="469744" cy="259045"/>
    <xdr:sp macro="" textlink="">
      <xdr:nvSpPr>
        <xdr:cNvPr id="259" name="n_2mainValue【体育館・プール】&#10;一人当たり面積"/>
        <xdr:cNvSpPr txBox="1"/>
      </xdr:nvSpPr>
      <xdr:spPr>
        <a:xfrm>
          <a:off x="8515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17162</xdr:rowOff>
    </xdr:from>
    <xdr:ext cx="469744" cy="259045"/>
    <xdr:sp macro="" textlink="">
      <xdr:nvSpPr>
        <xdr:cNvPr id="260" name="n_3mainValue【体育館・プール】&#10;一人当たり面積"/>
        <xdr:cNvSpPr txBox="1"/>
      </xdr:nvSpPr>
      <xdr:spPr>
        <a:xfrm>
          <a:off x="7626427" y="1081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20972</xdr:rowOff>
    </xdr:from>
    <xdr:ext cx="469744" cy="259045"/>
    <xdr:sp macro="" textlink="">
      <xdr:nvSpPr>
        <xdr:cNvPr id="261" name="n_4mainValue【体育館・プール】&#10;一人当たり面積"/>
        <xdr:cNvSpPr txBox="1"/>
      </xdr:nvSpPr>
      <xdr:spPr>
        <a:xfrm>
          <a:off x="67374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9" name="直線コネクタ 28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0" name="テキスト ボックス 28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1" name="直線コネクタ 29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2" name="テキスト ボックス 29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3" name="直線コネクタ 29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4" name="テキスト ボックス 29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5" name="直線コネクタ 29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6" name="テキスト ボックス 29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00" name="直線コネクタ 299"/>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01"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02" name="直線コネクタ 301"/>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303"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304" name="直線コネクタ 303"/>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41419</xdr:rowOff>
    </xdr:from>
    <xdr:ext cx="405111" cy="259045"/>
    <xdr:sp macro="" textlink="">
      <xdr:nvSpPr>
        <xdr:cNvPr id="305" name="【市民会館】&#10;有形固定資産減価償却率平均値テキスト"/>
        <xdr:cNvSpPr txBox="1"/>
      </xdr:nvSpPr>
      <xdr:spPr>
        <a:xfrm>
          <a:off x="4673600" y="1787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306" name="フローチャート: 判断 305"/>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07" name="フローチャート: 判断 306"/>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97807</xdr:rowOff>
    </xdr:from>
    <xdr:ext cx="405111" cy="259045"/>
    <xdr:sp macro="" textlink="">
      <xdr:nvSpPr>
        <xdr:cNvPr id="308"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103124</xdr:rowOff>
    </xdr:from>
    <xdr:to>
      <xdr:col>15</xdr:col>
      <xdr:colOff>101600</xdr:colOff>
      <xdr:row>105</xdr:row>
      <xdr:rowOff>33274</xdr:rowOff>
    </xdr:to>
    <xdr:sp macro="" textlink="">
      <xdr:nvSpPr>
        <xdr:cNvPr id="309" name="フローチャート: 判断 308"/>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49801</xdr:rowOff>
    </xdr:from>
    <xdr:ext cx="405111" cy="259045"/>
    <xdr:sp macro="" textlink="">
      <xdr:nvSpPr>
        <xdr:cNvPr id="310" name="n_2aveValue【市民会館】&#10;有形固定資産減価償却率"/>
        <xdr:cNvSpPr txBox="1"/>
      </xdr:nvSpPr>
      <xdr:spPr>
        <a:xfrm>
          <a:off x="2705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73406</xdr:rowOff>
    </xdr:from>
    <xdr:to>
      <xdr:col>10</xdr:col>
      <xdr:colOff>165100</xdr:colOff>
      <xdr:row>105</xdr:row>
      <xdr:rowOff>3556</xdr:rowOff>
    </xdr:to>
    <xdr:sp macro="" textlink="">
      <xdr:nvSpPr>
        <xdr:cNvPr id="311" name="フローチャート: 判断 310"/>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20083</xdr:rowOff>
    </xdr:from>
    <xdr:ext cx="405111" cy="259045"/>
    <xdr:sp macro="" textlink="">
      <xdr:nvSpPr>
        <xdr:cNvPr id="312" name="n_3aveValue【市民会館】&#10;有形固定資産減価償却率"/>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23113</xdr:rowOff>
    </xdr:from>
    <xdr:to>
      <xdr:col>6</xdr:col>
      <xdr:colOff>38100</xdr:colOff>
      <xdr:row>104</xdr:row>
      <xdr:rowOff>124713</xdr:rowOff>
    </xdr:to>
    <xdr:sp macro="" textlink="">
      <xdr:nvSpPr>
        <xdr:cNvPr id="313" name="フローチャート: 判断 312"/>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141240</xdr:rowOff>
    </xdr:from>
    <xdr:ext cx="405111" cy="259045"/>
    <xdr:sp macro="" textlink="">
      <xdr:nvSpPr>
        <xdr:cNvPr id="314" name="n_4aveValue【市民会館】&#10;有形固定資産減価償却率"/>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41402</xdr:rowOff>
    </xdr:from>
    <xdr:to>
      <xdr:col>24</xdr:col>
      <xdr:colOff>114300</xdr:colOff>
      <xdr:row>106</xdr:row>
      <xdr:rowOff>143002</xdr:rowOff>
    </xdr:to>
    <xdr:sp macro="" textlink="">
      <xdr:nvSpPr>
        <xdr:cNvPr id="320" name="楕円 319"/>
        <xdr:cNvSpPr/>
      </xdr:nvSpPr>
      <xdr:spPr>
        <a:xfrm>
          <a:off x="45847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19829</xdr:rowOff>
    </xdr:from>
    <xdr:ext cx="405111" cy="259045"/>
    <xdr:sp macro="" textlink="">
      <xdr:nvSpPr>
        <xdr:cNvPr id="321" name="【市民会館】&#10;有形固定資産減価償却率該当値テキスト"/>
        <xdr:cNvSpPr txBox="1"/>
      </xdr:nvSpPr>
      <xdr:spPr>
        <a:xfrm>
          <a:off x="4673600" y="181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153415</xdr:rowOff>
    </xdr:from>
    <xdr:to>
      <xdr:col>20</xdr:col>
      <xdr:colOff>38100</xdr:colOff>
      <xdr:row>106</xdr:row>
      <xdr:rowOff>83565</xdr:rowOff>
    </xdr:to>
    <xdr:sp macro="" textlink="">
      <xdr:nvSpPr>
        <xdr:cNvPr id="322" name="楕円 321"/>
        <xdr:cNvSpPr/>
      </xdr:nvSpPr>
      <xdr:spPr>
        <a:xfrm>
          <a:off x="3746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32765</xdr:rowOff>
    </xdr:from>
    <xdr:to>
      <xdr:col>24</xdr:col>
      <xdr:colOff>63500</xdr:colOff>
      <xdr:row>106</xdr:row>
      <xdr:rowOff>92202</xdr:rowOff>
    </xdr:to>
    <xdr:cxnSp macro="">
      <xdr:nvCxnSpPr>
        <xdr:cNvPr id="323" name="直線コネクタ 322"/>
        <xdr:cNvCxnSpPr/>
      </xdr:nvCxnSpPr>
      <xdr:spPr>
        <a:xfrm>
          <a:off x="3797300" y="1820646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91694</xdr:rowOff>
    </xdr:from>
    <xdr:to>
      <xdr:col>15</xdr:col>
      <xdr:colOff>101600</xdr:colOff>
      <xdr:row>106</xdr:row>
      <xdr:rowOff>21844</xdr:rowOff>
    </xdr:to>
    <xdr:sp macro="" textlink="">
      <xdr:nvSpPr>
        <xdr:cNvPr id="324" name="楕円 323"/>
        <xdr:cNvSpPr/>
      </xdr:nvSpPr>
      <xdr:spPr>
        <a:xfrm>
          <a:off x="2857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142494</xdr:rowOff>
    </xdr:from>
    <xdr:to>
      <xdr:col>19</xdr:col>
      <xdr:colOff>177800</xdr:colOff>
      <xdr:row>106</xdr:row>
      <xdr:rowOff>32765</xdr:rowOff>
    </xdr:to>
    <xdr:cxnSp macro="">
      <xdr:nvCxnSpPr>
        <xdr:cNvPr id="325" name="直線コネクタ 324"/>
        <xdr:cNvCxnSpPr/>
      </xdr:nvCxnSpPr>
      <xdr:spPr>
        <a:xfrm>
          <a:off x="2908300" y="18144744"/>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68835</xdr:rowOff>
    </xdr:from>
    <xdr:to>
      <xdr:col>10</xdr:col>
      <xdr:colOff>165100</xdr:colOff>
      <xdr:row>105</xdr:row>
      <xdr:rowOff>170435</xdr:rowOff>
    </xdr:to>
    <xdr:sp macro="" textlink="">
      <xdr:nvSpPr>
        <xdr:cNvPr id="326" name="楕円 325"/>
        <xdr:cNvSpPr/>
      </xdr:nvSpPr>
      <xdr:spPr>
        <a:xfrm>
          <a:off x="1968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119635</xdr:rowOff>
    </xdr:from>
    <xdr:to>
      <xdr:col>15</xdr:col>
      <xdr:colOff>50800</xdr:colOff>
      <xdr:row>105</xdr:row>
      <xdr:rowOff>142494</xdr:rowOff>
    </xdr:to>
    <xdr:cxnSp macro="">
      <xdr:nvCxnSpPr>
        <xdr:cNvPr id="327" name="直線コネクタ 326"/>
        <xdr:cNvCxnSpPr/>
      </xdr:nvCxnSpPr>
      <xdr:spPr>
        <a:xfrm>
          <a:off x="2019300" y="181218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9398</xdr:rowOff>
    </xdr:from>
    <xdr:to>
      <xdr:col>6</xdr:col>
      <xdr:colOff>38100</xdr:colOff>
      <xdr:row>105</xdr:row>
      <xdr:rowOff>110998</xdr:rowOff>
    </xdr:to>
    <xdr:sp macro="" textlink="">
      <xdr:nvSpPr>
        <xdr:cNvPr id="328" name="楕円 327"/>
        <xdr:cNvSpPr/>
      </xdr:nvSpPr>
      <xdr:spPr>
        <a:xfrm>
          <a:off x="1079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60198</xdr:rowOff>
    </xdr:from>
    <xdr:to>
      <xdr:col>10</xdr:col>
      <xdr:colOff>114300</xdr:colOff>
      <xdr:row>105</xdr:row>
      <xdr:rowOff>119635</xdr:rowOff>
    </xdr:to>
    <xdr:cxnSp macro="">
      <xdr:nvCxnSpPr>
        <xdr:cNvPr id="329" name="直線コネクタ 328"/>
        <xdr:cNvCxnSpPr/>
      </xdr:nvCxnSpPr>
      <xdr:spPr>
        <a:xfrm>
          <a:off x="1130300" y="180624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74692</xdr:rowOff>
    </xdr:from>
    <xdr:ext cx="405111" cy="259045"/>
    <xdr:sp macro="" textlink="">
      <xdr:nvSpPr>
        <xdr:cNvPr id="330" name="n_1mainValue【市民会館】&#10;有形固定資産減価償却率"/>
        <xdr:cNvSpPr txBox="1"/>
      </xdr:nvSpPr>
      <xdr:spPr>
        <a:xfrm>
          <a:off x="3582044" y="1824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12971</xdr:rowOff>
    </xdr:from>
    <xdr:ext cx="405111" cy="259045"/>
    <xdr:sp macro="" textlink="">
      <xdr:nvSpPr>
        <xdr:cNvPr id="331" name="n_2mainValue【市民会館】&#10;有形固定資産減価償却率"/>
        <xdr:cNvSpPr txBox="1"/>
      </xdr:nvSpPr>
      <xdr:spPr>
        <a:xfrm>
          <a:off x="2705744"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161562</xdr:rowOff>
    </xdr:from>
    <xdr:ext cx="405111" cy="259045"/>
    <xdr:sp macro="" textlink="">
      <xdr:nvSpPr>
        <xdr:cNvPr id="332" name="n_3mainValue【市民会館】&#10;有形固定資産減価償却率"/>
        <xdr:cNvSpPr txBox="1"/>
      </xdr:nvSpPr>
      <xdr:spPr>
        <a:xfrm>
          <a:off x="1816744" y="181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102125</xdr:rowOff>
    </xdr:from>
    <xdr:ext cx="405111" cy="259045"/>
    <xdr:sp macro="" textlink="">
      <xdr:nvSpPr>
        <xdr:cNvPr id="333" name="n_4mainValue【市民会館】&#10;有形固定資産減価償却率"/>
        <xdr:cNvSpPr txBox="1"/>
      </xdr:nvSpPr>
      <xdr:spPr>
        <a:xfrm>
          <a:off x="927744" y="1810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357" name="直線コネクタ 356"/>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358"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359" name="直線コネクタ 358"/>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360" name="【市民会館】&#10;一人当たり面積最大値テキスト"/>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361" name="直線コネクタ 360"/>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362"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63" name="フローチャート: 判断 362"/>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64" name="フローチャート: 判断 363"/>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82566</xdr:rowOff>
    </xdr:from>
    <xdr:ext cx="469744" cy="259045"/>
    <xdr:sp macro="" textlink="">
      <xdr:nvSpPr>
        <xdr:cNvPr id="365"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135889</xdr:rowOff>
    </xdr:from>
    <xdr:to>
      <xdr:col>46</xdr:col>
      <xdr:colOff>38100</xdr:colOff>
      <xdr:row>105</xdr:row>
      <xdr:rowOff>66039</xdr:rowOff>
    </xdr:to>
    <xdr:sp macro="" textlink="">
      <xdr:nvSpPr>
        <xdr:cNvPr id="366" name="フローチャート: 判断 365"/>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82566</xdr:rowOff>
    </xdr:from>
    <xdr:ext cx="469744" cy="259045"/>
    <xdr:sp macro="" textlink="">
      <xdr:nvSpPr>
        <xdr:cNvPr id="367" name="n_2aveValue【市民会館】&#10;一人当たり面積"/>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151130</xdr:rowOff>
    </xdr:from>
    <xdr:to>
      <xdr:col>41</xdr:col>
      <xdr:colOff>101600</xdr:colOff>
      <xdr:row>105</xdr:row>
      <xdr:rowOff>81280</xdr:rowOff>
    </xdr:to>
    <xdr:sp macro="" textlink="">
      <xdr:nvSpPr>
        <xdr:cNvPr id="368" name="フローチャート: 判断 367"/>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97807</xdr:rowOff>
    </xdr:from>
    <xdr:ext cx="469744" cy="259045"/>
    <xdr:sp macro="" textlink="">
      <xdr:nvSpPr>
        <xdr:cNvPr id="369" name="n_3aveValue【市民会館】&#10;一人当たり面積"/>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104</xdr:row>
      <xdr:rowOff>124461</xdr:rowOff>
    </xdr:from>
    <xdr:to>
      <xdr:col>36</xdr:col>
      <xdr:colOff>165100</xdr:colOff>
      <xdr:row>105</xdr:row>
      <xdr:rowOff>54611</xdr:rowOff>
    </xdr:to>
    <xdr:sp macro="" textlink="">
      <xdr:nvSpPr>
        <xdr:cNvPr id="370" name="フローチャート: 判断 369"/>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103</xdr:row>
      <xdr:rowOff>71138</xdr:rowOff>
    </xdr:from>
    <xdr:ext cx="469744" cy="259045"/>
    <xdr:sp macro="" textlink="">
      <xdr:nvSpPr>
        <xdr:cNvPr id="371" name="n_4aveValue【市民会館】&#10;一人当たり面積"/>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77" name="楕円 376"/>
        <xdr:cNvSpPr/>
      </xdr:nvSpPr>
      <xdr:spPr>
        <a:xfrm>
          <a:off x="10426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148607</xdr:rowOff>
    </xdr:from>
    <xdr:ext cx="469744" cy="259045"/>
    <xdr:sp macro="" textlink="">
      <xdr:nvSpPr>
        <xdr:cNvPr id="378" name="【市民会館】&#10;一人当たり面積該当値テキスト"/>
        <xdr:cNvSpPr txBox="1"/>
      </xdr:nvSpPr>
      <xdr:spPr>
        <a:xfrm>
          <a:off x="105156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xdr:rowOff>
    </xdr:from>
    <xdr:to>
      <xdr:col>50</xdr:col>
      <xdr:colOff>165100</xdr:colOff>
      <xdr:row>105</xdr:row>
      <xdr:rowOff>107950</xdr:rowOff>
    </xdr:to>
    <xdr:sp macro="" textlink="">
      <xdr:nvSpPr>
        <xdr:cNvPr id="379" name="楕円 378"/>
        <xdr:cNvSpPr/>
      </xdr:nvSpPr>
      <xdr:spPr>
        <a:xfrm>
          <a:off x="9588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49530</xdr:rowOff>
    </xdr:from>
    <xdr:to>
      <xdr:col>55</xdr:col>
      <xdr:colOff>0</xdr:colOff>
      <xdr:row>105</xdr:row>
      <xdr:rowOff>57150</xdr:rowOff>
    </xdr:to>
    <xdr:cxnSp macro="">
      <xdr:nvCxnSpPr>
        <xdr:cNvPr id="380" name="直線コネクタ 379"/>
        <xdr:cNvCxnSpPr/>
      </xdr:nvCxnSpPr>
      <xdr:spPr>
        <a:xfrm flipV="1">
          <a:off x="9639300" y="18051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81" name="楕円 380"/>
        <xdr:cNvSpPr/>
      </xdr:nvSpPr>
      <xdr:spPr>
        <a:xfrm>
          <a:off x="869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57150</xdr:rowOff>
    </xdr:from>
    <xdr:to>
      <xdr:col>50</xdr:col>
      <xdr:colOff>114300</xdr:colOff>
      <xdr:row>105</xdr:row>
      <xdr:rowOff>64770</xdr:rowOff>
    </xdr:to>
    <xdr:cxnSp macro="">
      <xdr:nvCxnSpPr>
        <xdr:cNvPr id="382" name="直線コネクタ 381"/>
        <xdr:cNvCxnSpPr/>
      </xdr:nvCxnSpPr>
      <xdr:spPr>
        <a:xfrm flipV="1">
          <a:off x="8750300" y="1805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21589</xdr:rowOff>
    </xdr:from>
    <xdr:to>
      <xdr:col>41</xdr:col>
      <xdr:colOff>101600</xdr:colOff>
      <xdr:row>105</xdr:row>
      <xdr:rowOff>123189</xdr:rowOff>
    </xdr:to>
    <xdr:sp macro="" textlink="">
      <xdr:nvSpPr>
        <xdr:cNvPr id="383" name="楕円 382"/>
        <xdr:cNvSpPr/>
      </xdr:nvSpPr>
      <xdr:spPr>
        <a:xfrm>
          <a:off x="781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72389</xdr:rowOff>
    </xdr:to>
    <xdr:cxnSp macro="">
      <xdr:nvCxnSpPr>
        <xdr:cNvPr id="384" name="直線コネクタ 383"/>
        <xdr:cNvCxnSpPr/>
      </xdr:nvCxnSpPr>
      <xdr:spPr>
        <a:xfrm flipV="1">
          <a:off x="7861300" y="1806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29211</xdr:rowOff>
    </xdr:from>
    <xdr:to>
      <xdr:col>36</xdr:col>
      <xdr:colOff>165100</xdr:colOff>
      <xdr:row>105</xdr:row>
      <xdr:rowOff>130811</xdr:rowOff>
    </xdr:to>
    <xdr:sp macro="" textlink="">
      <xdr:nvSpPr>
        <xdr:cNvPr id="385" name="楕円 384"/>
        <xdr:cNvSpPr/>
      </xdr:nvSpPr>
      <xdr:spPr>
        <a:xfrm>
          <a:off x="6921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72389</xdr:rowOff>
    </xdr:from>
    <xdr:to>
      <xdr:col>41</xdr:col>
      <xdr:colOff>50800</xdr:colOff>
      <xdr:row>105</xdr:row>
      <xdr:rowOff>80011</xdr:rowOff>
    </xdr:to>
    <xdr:cxnSp macro="">
      <xdr:nvCxnSpPr>
        <xdr:cNvPr id="386" name="直線コネクタ 385"/>
        <xdr:cNvCxnSpPr/>
      </xdr:nvCxnSpPr>
      <xdr:spPr>
        <a:xfrm flipV="1">
          <a:off x="6972300" y="18074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99077</xdr:rowOff>
    </xdr:from>
    <xdr:ext cx="469744" cy="259045"/>
    <xdr:sp macro="" textlink="">
      <xdr:nvSpPr>
        <xdr:cNvPr id="387" name="n_1mainValue【市民会館】&#10;一人当たり面積"/>
        <xdr:cNvSpPr txBox="1"/>
      </xdr:nvSpPr>
      <xdr:spPr>
        <a:xfrm>
          <a:off x="9391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388" name="n_2main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114316</xdr:rowOff>
    </xdr:from>
    <xdr:ext cx="469744" cy="259045"/>
    <xdr:sp macro="" textlink="">
      <xdr:nvSpPr>
        <xdr:cNvPr id="389" name="n_3mainValue【市民会館】&#10;一人当たり面積"/>
        <xdr:cNvSpPr txBox="1"/>
      </xdr:nvSpPr>
      <xdr:spPr>
        <a:xfrm>
          <a:off x="7626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121938</xdr:rowOff>
    </xdr:from>
    <xdr:ext cx="469744" cy="259045"/>
    <xdr:sp macro="" textlink="">
      <xdr:nvSpPr>
        <xdr:cNvPr id="390" name="n_4mainValue【市民会館】&#10;一人当たり面積"/>
        <xdr:cNvSpPr txBox="1"/>
      </xdr:nvSpPr>
      <xdr:spPr>
        <a:xfrm>
          <a:off x="6737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415" name="直線コネクタ 414"/>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16"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17" name="直線コネクタ 416"/>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18"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19" name="直線コネクタ 418"/>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420" name="【一般廃棄物処理施設】&#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21" name="フローチャート: 判断 420"/>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422" name="フローチャート: 判断 421"/>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70502</xdr:rowOff>
    </xdr:from>
    <xdr:ext cx="405111" cy="259045"/>
    <xdr:sp macro="" textlink="">
      <xdr:nvSpPr>
        <xdr:cNvPr id="423" name="n_1aveValue【一般廃棄物処理施設】&#10;有形固定資産減価償却率"/>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88265</xdr:rowOff>
    </xdr:from>
    <xdr:to>
      <xdr:col>76</xdr:col>
      <xdr:colOff>165100</xdr:colOff>
      <xdr:row>38</xdr:row>
      <xdr:rowOff>18415</xdr:rowOff>
    </xdr:to>
    <xdr:sp macro="" textlink="">
      <xdr:nvSpPr>
        <xdr:cNvPr id="424" name="フローチャート: 判断 423"/>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9542</xdr:rowOff>
    </xdr:from>
    <xdr:ext cx="405111" cy="259045"/>
    <xdr:sp macro="" textlink="">
      <xdr:nvSpPr>
        <xdr:cNvPr id="425" name="n_2aveValue【一般廃棄物処理施設】&#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36212</xdr:rowOff>
    </xdr:from>
    <xdr:ext cx="405111" cy="259045"/>
    <xdr:sp macro="" textlink="">
      <xdr:nvSpPr>
        <xdr:cNvPr id="427"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88265</xdr:rowOff>
    </xdr:from>
    <xdr:to>
      <xdr:col>67</xdr:col>
      <xdr:colOff>101600</xdr:colOff>
      <xdr:row>38</xdr:row>
      <xdr:rowOff>18415</xdr:rowOff>
    </xdr:to>
    <xdr:sp macro="" textlink="">
      <xdr:nvSpPr>
        <xdr:cNvPr id="428" name="フローチャート: 判断 427"/>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38</xdr:row>
      <xdr:rowOff>9542</xdr:rowOff>
    </xdr:from>
    <xdr:ext cx="405111" cy="259045"/>
    <xdr:sp macro="" textlink="">
      <xdr:nvSpPr>
        <xdr:cNvPr id="429" name="n_4aveValue【一般廃棄物処理施設】&#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35" name="楕円 434"/>
        <xdr:cNvSpPr/>
      </xdr:nvSpPr>
      <xdr:spPr>
        <a:xfrm>
          <a:off x="16268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140987</xdr:rowOff>
    </xdr:from>
    <xdr:ext cx="405111" cy="259045"/>
    <xdr:sp macro="" textlink="">
      <xdr:nvSpPr>
        <xdr:cNvPr id="436" name="【一般廃棄物処理施設】&#10;有形固定資産減価償却率該当値テキスト"/>
        <xdr:cNvSpPr txBox="1"/>
      </xdr:nvSpPr>
      <xdr:spPr>
        <a:xfrm>
          <a:off x="16357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437" name="楕円 436"/>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38</xdr:row>
      <xdr:rowOff>41910</xdr:rowOff>
    </xdr:to>
    <xdr:cxnSp macro="">
      <xdr:nvCxnSpPr>
        <xdr:cNvPr id="438" name="直線コネクタ 437"/>
        <xdr:cNvCxnSpPr/>
      </xdr:nvCxnSpPr>
      <xdr:spPr>
        <a:xfrm>
          <a:off x="15481300" y="638556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113030</xdr:rowOff>
    </xdr:from>
    <xdr:to>
      <xdr:col>76</xdr:col>
      <xdr:colOff>165100</xdr:colOff>
      <xdr:row>37</xdr:row>
      <xdr:rowOff>43180</xdr:rowOff>
    </xdr:to>
    <xdr:sp macro="" textlink="">
      <xdr:nvSpPr>
        <xdr:cNvPr id="439" name="楕円 438"/>
        <xdr:cNvSpPr/>
      </xdr:nvSpPr>
      <xdr:spPr>
        <a:xfrm>
          <a:off x="14541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163830</xdr:rowOff>
    </xdr:from>
    <xdr:to>
      <xdr:col>81</xdr:col>
      <xdr:colOff>50800</xdr:colOff>
      <xdr:row>37</xdr:row>
      <xdr:rowOff>41910</xdr:rowOff>
    </xdr:to>
    <xdr:cxnSp macro="">
      <xdr:nvCxnSpPr>
        <xdr:cNvPr id="440" name="直線コネクタ 439"/>
        <xdr:cNvCxnSpPr/>
      </xdr:nvCxnSpPr>
      <xdr:spPr>
        <a:xfrm>
          <a:off x="14592300" y="63360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71120</xdr:rowOff>
    </xdr:from>
    <xdr:to>
      <xdr:col>72</xdr:col>
      <xdr:colOff>38100</xdr:colOff>
      <xdr:row>37</xdr:row>
      <xdr:rowOff>1270</xdr:rowOff>
    </xdr:to>
    <xdr:sp macro="" textlink="">
      <xdr:nvSpPr>
        <xdr:cNvPr id="441" name="楕円 440"/>
        <xdr:cNvSpPr/>
      </xdr:nvSpPr>
      <xdr:spPr>
        <a:xfrm>
          <a:off x="1365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121920</xdr:rowOff>
    </xdr:from>
    <xdr:to>
      <xdr:col>76</xdr:col>
      <xdr:colOff>114300</xdr:colOff>
      <xdr:row>36</xdr:row>
      <xdr:rowOff>163830</xdr:rowOff>
    </xdr:to>
    <xdr:cxnSp macro="">
      <xdr:nvCxnSpPr>
        <xdr:cNvPr id="442" name="直線コネクタ 441"/>
        <xdr:cNvCxnSpPr/>
      </xdr:nvCxnSpPr>
      <xdr:spPr>
        <a:xfrm>
          <a:off x="13703300" y="6294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135890</xdr:rowOff>
    </xdr:from>
    <xdr:to>
      <xdr:col>67</xdr:col>
      <xdr:colOff>101600</xdr:colOff>
      <xdr:row>37</xdr:row>
      <xdr:rowOff>66040</xdr:rowOff>
    </xdr:to>
    <xdr:sp macro="" textlink="">
      <xdr:nvSpPr>
        <xdr:cNvPr id="443" name="楕円 442"/>
        <xdr:cNvSpPr/>
      </xdr:nvSpPr>
      <xdr:spPr>
        <a:xfrm>
          <a:off x="12763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121920</xdr:rowOff>
    </xdr:from>
    <xdr:to>
      <xdr:col>71</xdr:col>
      <xdr:colOff>177800</xdr:colOff>
      <xdr:row>37</xdr:row>
      <xdr:rowOff>15240</xdr:rowOff>
    </xdr:to>
    <xdr:cxnSp macro="">
      <xdr:nvCxnSpPr>
        <xdr:cNvPr id="444" name="直線コネクタ 443"/>
        <xdr:cNvCxnSpPr/>
      </xdr:nvCxnSpPr>
      <xdr:spPr>
        <a:xfrm flipV="1">
          <a:off x="12814300" y="62941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109237</xdr:rowOff>
    </xdr:from>
    <xdr:ext cx="405111" cy="259045"/>
    <xdr:sp macro="" textlink="">
      <xdr:nvSpPr>
        <xdr:cNvPr id="445" name="n_1mainValue【一般廃棄物処理施設】&#10;有形固定資産減価償却率"/>
        <xdr:cNvSpPr txBox="1"/>
      </xdr:nvSpPr>
      <xdr:spPr>
        <a:xfrm>
          <a:off x="15266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59707</xdr:rowOff>
    </xdr:from>
    <xdr:ext cx="405111" cy="259045"/>
    <xdr:sp macro="" textlink="">
      <xdr:nvSpPr>
        <xdr:cNvPr id="446" name="n_2mainValue【一般廃棄物処理施設】&#10;有形固定資産減価償却率"/>
        <xdr:cNvSpPr txBox="1"/>
      </xdr:nvSpPr>
      <xdr:spPr>
        <a:xfrm>
          <a:off x="14389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47" name="n_3main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82567</xdr:rowOff>
    </xdr:from>
    <xdr:ext cx="405111" cy="259045"/>
    <xdr:sp macro="" textlink="">
      <xdr:nvSpPr>
        <xdr:cNvPr id="448" name="n_4mainValue【一般廃棄物処理施設】&#10;有形固定資産減価償却率"/>
        <xdr:cNvSpPr txBox="1"/>
      </xdr:nvSpPr>
      <xdr:spPr>
        <a:xfrm>
          <a:off x="12611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2" name="テキスト ボックス 46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472" name="直線コネクタ 471"/>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473"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474" name="直線コネクタ 473"/>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475"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476" name="直線コネクタ 475"/>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477" name="【一般廃棄物処理施設】&#10;一人当たり有形固定資産（償却資産）額平均値テキスト"/>
        <xdr:cNvSpPr txBox="1"/>
      </xdr:nvSpPr>
      <xdr:spPr>
        <a:xfrm>
          <a:off x="22199600" y="641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478" name="フローチャート: 判断 477"/>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479" name="フローチャート: 判断 478"/>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86171</xdr:rowOff>
    </xdr:from>
    <xdr:ext cx="534377" cy="259045"/>
    <xdr:sp macro="" textlink="">
      <xdr:nvSpPr>
        <xdr:cNvPr id="480" name="n_1aveValue【一般廃棄物処理施設】&#10;一人当たり有形固定資産（償却資産）額"/>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144546</xdr:rowOff>
    </xdr:from>
    <xdr:to>
      <xdr:col>107</xdr:col>
      <xdr:colOff>101600</xdr:colOff>
      <xdr:row>39</xdr:row>
      <xdr:rowOff>74696</xdr:rowOff>
    </xdr:to>
    <xdr:sp macro="" textlink="">
      <xdr:nvSpPr>
        <xdr:cNvPr id="481" name="フローチャート: 判断 480"/>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91223</xdr:rowOff>
    </xdr:from>
    <xdr:ext cx="534377" cy="259045"/>
    <xdr:sp macro="" textlink="">
      <xdr:nvSpPr>
        <xdr:cNvPr id="482" name="n_2aveValue【一般廃棄物処理施設】&#10;一人当たり有形固定資産（償却資産）額"/>
        <xdr:cNvSpPr txBox="1"/>
      </xdr:nvSpPr>
      <xdr:spPr>
        <a:xfrm>
          <a:off x="20167111"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104359</xdr:rowOff>
    </xdr:from>
    <xdr:to>
      <xdr:col>102</xdr:col>
      <xdr:colOff>165100</xdr:colOff>
      <xdr:row>39</xdr:row>
      <xdr:rowOff>34509</xdr:rowOff>
    </xdr:to>
    <xdr:sp macro="" textlink="">
      <xdr:nvSpPr>
        <xdr:cNvPr id="483" name="フローチャート: 判断 482"/>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51035</xdr:rowOff>
    </xdr:from>
    <xdr:ext cx="534377" cy="259045"/>
    <xdr:sp macro="" textlink="">
      <xdr:nvSpPr>
        <xdr:cNvPr id="484" name="n_3aveValue【一般廃棄物処理施設】&#10;一人当たり有形固定資産（償却資産）額"/>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105799</xdr:rowOff>
    </xdr:from>
    <xdr:to>
      <xdr:col>98</xdr:col>
      <xdr:colOff>38100</xdr:colOff>
      <xdr:row>40</xdr:row>
      <xdr:rowOff>35949</xdr:rowOff>
    </xdr:to>
    <xdr:sp macro="" textlink="">
      <xdr:nvSpPr>
        <xdr:cNvPr id="485" name="フローチャート: 判断 484"/>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38</xdr:row>
      <xdr:rowOff>52476</xdr:rowOff>
    </xdr:from>
    <xdr:ext cx="534377" cy="259045"/>
    <xdr:sp macro="" textlink="">
      <xdr:nvSpPr>
        <xdr:cNvPr id="486" name="n_4aveValue【一般廃棄物処理施設】&#10;一人当たり有形固定資産（償却資産）額"/>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45250</xdr:rowOff>
    </xdr:from>
    <xdr:to>
      <xdr:col>116</xdr:col>
      <xdr:colOff>114300</xdr:colOff>
      <xdr:row>40</xdr:row>
      <xdr:rowOff>146850</xdr:rowOff>
    </xdr:to>
    <xdr:sp macro="" textlink="">
      <xdr:nvSpPr>
        <xdr:cNvPr id="492" name="楕円 491"/>
        <xdr:cNvSpPr/>
      </xdr:nvSpPr>
      <xdr:spPr>
        <a:xfrm>
          <a:off x="22110700" y="69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23677</xdr:rowOff>
    </xdr:from>
    <xdr:ext cx="534377" cy="259045"/>
    <xdr:sp macro="" textlink="">
      <xdr:nvSpPr>
        <xdr:cNvPr id="493" name="【一般廃棄物処理施設】&#10;一人当たり有形固定資産（償却資産）額該当値テキスト"/>
        <xdr:cNvSpPr txBox="1"/>
      </xdr:nvSpPr>
      <xdr:spPr>
        <a:xfrm>
          <a:off x="22199600" y="688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157515</xdr:rowOff>
    </xdr:from>
    <xdr:to>
      <xdr:col>112</xdr:col>
      <xdr:colOff>38100</xdr:colOff>
      <xdr:row>40</xdr:row>
      <xdr:rowOff>87665</xdr:rowOff>
    </xdr:to>
    <xdr:sp macro="" textlink="">
      <xdr:nvSpPr>
        <xdr:cNvPr id="494" name="楕円 493"/>
        <xdr:cNvSpPr/>
      </xdr:nvSpPr>
      <xdr:spPr>
        <a:xfrm>
          <a:off x="21272500" y="68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36865</xdr:rowOff>
    </xdr:from>
    <xdr:to>
      <xdr:col>116</xdr:col>
      <xdr:colOff>63500</xdr:colOff>
      <xdr:row>40</xdr:row>
      <xdr:rowOff>96050</xdr:rowOff>
    </xdr:to>
    <xdr:cxnSp macro="">
      <xdr:nvCxnSpPr>
        <xdr:cNvPr id="495" name="直線コネクタ 494"/>
        <xdr:cNvCxnSpPr/>
      </xdr:nvCxnSpPr>
      <xdr:spPr>
        <a:xfrm>
          <a:off x="21323300" y="6894865"/>
          <a:ext cx="838200" cy="5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2868</xdr:rowOff>
    </xdr:from>
    <xdr:to>
      <xdr:col>107</xdr:col>
      <xdr:colOff>101600</xdr:colOff>
      <xdr:row>40</xdr:row>
      <xdr:rowOff>104468</xdr:rowOff>
    </xdr:to>
    <xdr:sp macro="" textlink="">
      <xdr:nvSpPr>
        <xdr:cNvPr id="496" name="楕円 495"/>
        <xdr:cNvSpPr/>
      </xdr:nvSpPr>
      <xdr:spPr>
        <a:xfrm>
          <a:off x="20383500" y="686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36865</xdr:rowOff>
    </xdr:from>
    <xdr:to>
      <xdr:col>111</xdr:col>
      <xdr:colOff>177800</xdr:colOff>
      <xdr:row>40</xdr:row>
      <xdr:rowOff>53668</xdr:rowOff>
    </xdr:to>
    <xdr:cxnSp macro="">
      <xdr:nvCxnSpPr>
        <xdr:cNvPr id="497" name="直線コネクタ 496"/>
        <xdr:cNvCxnSpPr/>
      </xdr:nvCxnSpPr>
      <xdr:spPr>
        <a:xfrm flipV="1">
          <a:off x="20434300" y="6894865"/>
          <a:ext cx="889000" cy="1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39878</xdr:rowOff>
    </xdr:from>
    <xdr:to>
      <xdr:col>102</xdr:col>
      <xdr:colOff>165100</xdr:colOff>
      <xdr:row>40</xdr:row>
      <xdr:rowOff>141478</xdr:rowOff>
    </xdr:to>
    <xdr:sp macro="" textlink="">
      <xdr:nvSpPr>
        <xdr:cNvPr id="498" name="楕円 497"/>
        <xdr:cNvSpPr/>
      </xdr:nvSpPr>
      <xdr:spPr>
        <a:xfrm>
          <a:off x="19494500" y="68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53668</xdr:rowOff>
    </xdr:from>
    <xdr:to>
      <xdr:col>107</xdr:col>
      <xdr:colOff>50800</xdr:colOff>
      <xdr:row>40</xdr:row>
      <xdr:rowOff>90678</xdr:rowOff>
    </xdr:to>
    <xdr:cxnSp macro="">
      <xdr:nvCxnSpPr>
        <xdr:cNvPr id="499" name="直線コネクタ 498"/>
        <xdr:cNvCxnSpPr/>
      </xdr:nvCxnSpPr>
      <xdr:spPr>
        <a:xfrm flipV="1">
          <a:off x="19545300" y="6911668"/>
          <a:ext cx="889000" cy="3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167742</xdr:rowOff>
    </xdr:from>
    <xdr:to>
      <xdr:col>98</xdr:col>
      <xdr:colOff>38100</xdr:colOff>
      <xdr:row>40</xdr:row>
      <xdr:rowOff>97892</xdr:rowOff>
    </xdr:to>
    <xdr:sp macro="" textlink="">
      <xdr:nvSpPr>
        <xdr:cNvPr id="500" name="楕円 499"/>
        <xdr:cNvSpPr/>
      </xdr:nvSpPr>
      <xdr:spPr>
        <a:xfrm>
          <a:off x="18605500" y="68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47092</xdr:rowOff>
    </xdr:from>
    <xdr:to>
      <xdr:col>102</xdr:col>
      <xdr:colOff>114300</xdr:colOff>
      <xdr:row>40</xdr:row>
      <xdr:rowOff>90678</xdr:rowOff>
    </xdr:to>
    <xdr:cxnSp macro="">
      <xdr:nvCxnSpPr>
        <xdr:cNvPr id="501" name="直線コネクタ 500"/>
        <xdr:cNvCxnSpPr/>
      </xdr:nvCxnSpPr>
      <xdr:spPr>
        <a:xfrm>
          <a:off x="18656300" y="6905092"/>
          <a:ext cx="889000" cy="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78792</xdr:rowOff>
    </xdr:from>
    <xdr:ext cx="534377" cy="259045"/>
    <xdr:sp macro="" textlink="">
      <xdr:nvSpPr>
        <xdr:cNvPr id="502" name="n_1mainValue【一般廃棄物処理施設】&#10;一人当たり有形固定資産（償却資産）額"/>
        <xdr:cNvSpPr txBox="1"/>
      </xdr:nvSpPr>
      <xdr:spPr>
        <a:xfrm>
          <a:off x="21043411" y="69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95595</xdr:rowOff>
    </xdr:from>
    <xdr:ext cx="534377" cy="259045"/>
    <xdr:sp macro="" textlink="">
      <xdr:nvSpPr>
        <xdr:cNvPr id="503" name="n_2mainValue【一般廃棄物処理施設】&#10;一人当たり有形固定資産（償却資産）額"/>
        <xdr:cNvSpPr txBox="1"/>
      </xdr:nvSpPr>
      <xdr:spPr>
        <a:xfrm>
          <a:off x="20167111" y="695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132605</xdr:rowOff>
    </xdr:from>
    <xdr:ext cx="534377" cy="259045"/>
    <xdr:sp macro="" textlink="">
      <xdr:nvSpPr>
        <xdr:cNvPr id="504" name="n_3mainValue【一般廃棄物処理施設】&#10;一人当たり有形固定資産（償却資産）額"/>
        <xdr:cNvSpPr txBox="1"/>
      </xdr:nvSpPr>
      <xdr:spPr>
        <a:xfrm>
          <a:off x="19278111" y="69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89019</xdr:rowOff>
    </xdr:from>
    <xdr:ext cx="534377" cy="259045"/>
    <xdr:sp macro="" textlink="">
      <xdr:nvSpPr>
        <xdr:cNvPr id="505" name="n_4mainValue【一般廃棄物処理施設】&#10;一人当たり有形固定資産（償却資産）額"/>
        <xdr:cNvSpPr txBox="1"/>
      </xdr:nvSpPr>
      <xdr:spPr>
        <a:xfrm>
          <a:off x="18389111" y="694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30" name="直線コネクタ 529"/>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33"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34" name="直線コネクタ 533"/>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5"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6" name="フローチャート: 判断 535"/>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37" name="フローチャート: 判断 536"/>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19702</xdr:rowOff>
    </xdr:from>
    <xdr:ext cx="405111" cy="259045"/>
    <xdr:sp macro="" textlink="">
      <xdr:nvSpPr>
        <xdr:cNvPr id="538" name="n_1aveValue【保健センター・保健所】&#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40640</xdr:rowOff>
    </xdr:from>
    <xdr:to>
      <xdr:col>76</xdr:col>
      <xdr:colOff>165100</xdr:colOff>
      <xdr:row>58</xdr:row>
      <xdr:rowOff>142240</xdr:rowOff>
    </xdr:to>
    <xdr:sp macro="" textlink="">
      <xdr:nvSpPr>
        <xdr:cNvPr id="539" name="フローチャート: 判断 538"/>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158767</xdr:rowOff>
    </xdr:from>
    <xdr:ext cx="405111" cy="259045"/>
    <xdr:sp macro="" textlink="">
      <xdr:nvSpPr>
        <xdr:cNvPr id="540" name="n_2ave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114935</xdr:rowOff>
    </xdr:from>
    <xdr:to>
      <xdr:col>72</xdr:col>
      <xdr:colOff>38100</xdr:colOff>
      <xdr:row>59</xdr:row>
      <xdr:rowOff>45085</xdr:rowOff>
    </xdr:to>
    <xdr:sp macro="" textlink="">
      <xdr:nvSpPr>
        <xdr:cNvPr id="541" name="フローチャート: 判断 540"/>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61612</xdr:rowOff>
    </xdr:from>
    <xdr:ext cx="405111" cy="259045"/>
    <xdr:sp macro="" textlink="">
      <xdr:nvSpPr>
        <xdr:cNvPr id="542"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107315</xdr:rowOff>
    </xdr:from>
    <xdr:to>
      <xdr:col>67</xdr:col>
      <xdr:colOff>101600</xdr:colOff>
      <xdr:row>59</xdr:row>
      <xdr:rowOff>37465</xdr:rowOff>
    </xdr:to>
    <xdr:sp macro="" textlink="">
      <xdr:nvSpPr>
        <xdr:cNvPr id="543" name="フローチャート: 判断 542"/>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57</xdr:row>
      <xdr:rowOff>53992</xdr:rowOff>
    </xdr:from>
    <xdr:ext cx="405111" cy="259045"/>
    <xdr:sp macro="" textlink="">
      <xdr:nvSpPr>
        <xdr:cNvPr id="544" name="n_4aveValue【保健センター・保健所】&#10;有形固定資産減価償却率"/>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550" name="楕円 549"/>
        <xdr:cNvSpPr/>
      </xdr:nvSpPr>
      <xdr:spPr>
        <a:xfrm>
          <a:off x="16268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22877</xdr:rowOff>
    </xdr:from>
    <xdr:ext cx="405111" cy="259045"/>
    <xdr:sp macro="" textlink="">
      <xdr:nvSpPr>
        <xdr:cNvPr id="551" name="【保健センター・保健所】&#10;有形固定資産減価償却率該当値テキスト"/>
        <xdr:cNvSpPr txBox="1"/>
      </xdr:nvSpPr>
      <xdr:spPr>
        <a:xfrm>
          <a:off x="163576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xdr:rowOff>
    </xdr:from>
    <xdr:to>
      <xdr:col>81</xdr:col>
      <xdr:colOff>101600</xdr:colOff>
      <xdr:row>60</xdr:row>
      <xdr:rowOff>115570</xdr:rowOff>
    </xdr:to>
    <xdr:sp macro="" textlink="">
      <xdr:nvSpPr>
        <xdr:cNvPr id="552" name="楕円 551"/>
        <xdr:cNvSpPr/>
      </xdr:nvSpPr>
      <xdr:spPr>
        <a:xfrm>
          <a:off x="15430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64770</xdr:rowOff>
    </xdr:from>
    <xdr:to>
      <xdr:col>85</xdr:col>
      <xdr:colOff>127000</xdr:colOff>
      <xdr:row>60</xdr:row>
      <xdr:rowOff>95250</xdr:rowOff>
    </xdr:to>
    <xdr:cxnSp macro="">
      <xdr:nvCxnSpPr>
        <xdr:cNvPr id="553" name="直線コネクタ 552"/>
        <xdr:cNvCxnSpPr/>
      </xdr:nvCxnSpPr>
      <xdr:spPr>
        <a:xfrm>
          <a:off x="15481300" y="103517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54" name="楕円 553"/>
        <xdr:cNvSpPr/>
      </xdr:nvSpPr>
      <xdr:spPr>
        <a:xfrm>
          <a:off x="14541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32385</xdr:rowOff>
    </xdr:from>
    <xdr:to>
      <xdr:col>81</xdr:col>
      <xdr:colOff>50800</xdr:colOff>
      <xdr:row>60</xdr:row>
      <xdr:rowOff>64770</xdr:rowOff>
    </xdr:to>
    <xdr:cxnSp macro="">
      <xdr:nvCxnSpPr>
        <xdr:cNvPr id="555" name="直線コネクタ 554"/>
        <xdr:cNvCxnSpPr/>
      </xdr:nvCxnSpPr>
      <xdr:spPr>
        <a:xfrm>
          <a:off x="14592300" y="103193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122555</xdr:rowOff>
    </xdr:from>
    <xdr:to>
      <xdr:col>72</xdr:col>
      <xdr:colOff>38100</xdr:colOff>
      <xdr:row>60</xdr:row>
      <xdr:rowOff>52705</xdr:rowOff>
    </xdr:to>
    <xdr:sp macro="" textlink="">
      <xdr:nvSpPr>
        <xdr:cNvPr id="556" name="楕円 555"/>
        <xdr:cNvSpPr/>
      </xdr:nvSpPr>
      <xdr:spPr>
        <a:xfrm>
          <a:off x="13652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1905</xdr:rowOff>
    </xdr:from>
    <xdr:to>
      <xdr:col>76</xdr:col>
      <xdr:colOff>114300</xdr:colOff>
      <xdr:row>60</xdr:row>
      <xdr:rowOff>32385</xdr:rowOff>
    </xdr:to>
    <xdr:cxnSp macro="">
      <xdr:nvCxnSpPr>
        <xdr:cNvPr id="557" name="直線コネクタ 556"/>
        <xdr:cNvCxnSpPr/>
      </xdr:nvCxnSpPr>
      <xdr:spPr>
        <a:xfrm>
          <a:off x="13703300" y="10288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92075</xdr:rowOff>
    </xdr:from>
    <xdr:to>
      <xdr:col>67</xdr:col>
      <xdr:colOff>101600</xdr:colOff>
      <xdr:row>60</xdr:row>
      <xdr:rowOff>22225</xdr:rowOff>
    </xdr:to>
    <xdr:sp macro="" textlink="">
      <xdr:nvSpPr>
        <xdr:cNvPr id="558" name="楕円 557"/>
        <xdr:cNvSpPr/>
      </xdr:nvSpPr>
      <xdr:spPr>
        <a:xfrm>
          <a:off x="12763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142875</xdr:rowOff>
    </xdr:from>
    <xdr:to>
      <xdr:col>71</xdr:col>
      <xdr:colOff>177800</xdr:colOff>
      <xdr:row>60</xdr:row>
      <xdr:rowOff>1905</xdr:rowOff>
    </xdr:to>
    <xdr:cxnSp macro="">
      <xdr:nvCxnSpPr>
        <xdr:cNvPr id="559" name="直線コネクタ 558"/>
        <xdr:cNvCxnSpPr/>
      </xdr:nvCxnSpPr>
      <xdr:spPr>
        <a:xfrm>
          <a:off x="12814300" y="102584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560" name="n_1mainValue【保健センター・保健所】&#10;有形固定資産減価償却率"/>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61" name="n_2mainValue【保健センター・保健所】&#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43832</xdr:rowOff>
    </xdr:from>
    <xdr:ext cx="405111" cy="259045"/>
    <xdr:sp macro="" textlink="">
      <xdr:nvSpPr>
        <xdr:cNvPr id="562" name="n_3mainValue【保健センター・保健所】&#10;有形固定資産減価償却率"/>
        <xdr:cNvSpPr txBox="1"/>
      </xdr:nvSpPr>
      <xdr:spPr>
        <a:xfrm>
          <a:off x="13500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13352</xdr:rowOff>
    </xdr:from>
    <xdr:ext cx="405111" cy="259045"/>
    <xdr:sp macro="" textlink="">
      <xdr:nvSpPr>
        <xdr:cNvPr id="563" name="n_4mainValue【保健センター・保健所】&#10;有形固定資産減価償却率"/>
        <xdr:cNvSpPr txBox="1"/>
      </xdr:nvSpPr>
      <xdr:spPr>
        <a:xfrm>
          <a:off x="12611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585" name="直線コネクタ 584"/>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6"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7" name="直線コネクタ 58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588"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589" name="直線コネクタ 588"/>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590" name="【保健センター・保健所】&#10;一人当たり面積平均値テキスト"/>
        <xdr:cNvSpPr txBox="1"/>
      </xdr:nvSpPr>
      <xdr:spPr>
        <a:xfrm>
          <a:off x="22199600" y="1061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91" name="フローチャート: 判断 590"/>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92" name="フローチャート: 判断 591"/>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76471</xdr:rowOff>
    </xdr:from>
    <xdr:ext cx="469744" cy="259045"/>
    <xdr:sp macro="" textlink="">
      <xdr:nvSpPr>
        <xdr:cNvPr id="593" name="n_1aveValue【保健センター・保健所】&#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134366</xdr:rowOff>
    </xdr:from>
    <xdr:to>
      <xdr:col>107</xdr:col>
      <xdr:colOff>101600</xdr:colOff>
      <xdr:row>62</xdr:row>
      <xdr:rowOff>64516</xdr:rowOff>
    </xdr:to>
    <xdr:sp macro="" textlink="">
      <xdr:nvSpPr>
        <xdr:cNvPr id="594" name="フローチャート: 判断 593"/>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81043</xdr:rowOff>
    </xdr:from>
    <xdr:ext cx="469744" cy="259045"/>
    <xdr:sp macro="" textlink="">
      <xdr:nvSpPr>
        <xdr:cNvPr id="595" name="n_2aveValue【保健センター・保健所】&#10;一人当たり面積"/>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148082</xdr:rowOff>
    </xdr:from>
    <xdr:to>
      <xdr:col>102</xdr:col>
      <xdr:colOff>165100</xdr:colOff>
      <xdr:row>62</xdr:row>
      <xdr:rowOff>78232</xdr:rowOff>
    </xdr:to>
    <xdr:sp macro="" textlink="">
      <xdr:nvSpPr>
        <xdr:cNvPr id="596" name="フローチャート: 判断 595"/>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94759</xdr:rowOff>
    </xdr:from>
    <xdr:ext cx="469744" cy="259045"/>
    <xdr:sp macro="" textlink="">
      <xdr:nvSpPr>
        <xdr:cNvPr id="597" name="n_3aveValue【保健センター・保健所】&#10;一人当たり面積"/>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166370</xdr:rowOff>
    </xdr:from>
    <xdr:to>
      <xdr:col>98</xdr:col>
      <xdr:colOff>38100</xdr:colOff>
      <xdr:row>62</xdr:row>
      <xdr:rowOff>96520</xdr:rowOff>
    </xdr:to>
    <xdr:sp macro="" textlink="">
      <xdr:nvSpPr>
        <xdr:cNvPr id="598" name="フローチャート: 判断 597"/>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62</xdr:row>
      <xdr:rowOff>87647</xdr:rowOff>
    </xdr:from>
    <xdr:ext cx="469744" cy="259045"/>
    <xdr:sp macro="" textlink="">
      <xdr:nvSpPr>
        <xdr:cNvPr id="599" name="n_4aveValue【保健センター・保健所】&#10;一人当たり面積"/>
        <xdr:cNvSpPr txBox="1"/>
      </xdr:nvSpPr>
      <xdr:spPr>
        <a:xfrm>
          <a:off x="18421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152654</xdr:rowOff>
    </xdr:from>
    <xdr:to>
      <xdr:col>116</xdr:col>
      <xdr:colOff>114300</xdr:colOff>
      <xdr:row>62</xdr:row>
      <xdr:rowOff>82804</xdr:rowOff>
    </xdr:to>
    <xdr:sp macro="" textlink="">
      <xdr:nvSpPr>
        <xdr:cNvPr id="605" name="楕円 604"/>
        <xdr:cNvSpPr/>
      </xdr:nvSpPr>
      <xdr:spPr>
        <a:xfrm>
          <a:off x="221107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4081</xdr:rowOff>
    </xdr:from>
    <xdr:ext cx="469744" cy="259045"/>
    <xdr:sp macro="" textlink="">
      <xdr:nvSpPr>
        <xdr:cNvPr id="606" name="【保健センター・保健所】&#10;一人当たり面積該当値テキスト"/>
        <xdr:cNvSpPr txBox="1"/>
      </xdr:nvSpPr>
      <xdr:spPr>
        <a:xfrm>
          <a:off x="22199600"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157226</xdr:rowOff>
    </xdr:from>
    <xdr:to>
      <xdr:col>112</xdr:col>
      <xdr:colOff>38100</xdr:colOff>
      <xdr:row>62</xdr:row>
      <xdr:rowOff>87376</xdr:rowOff>
    </xdr:to>
    <xdr:sp macro="" textlink="">
      <xdr:nvSpPr>
        <xdr:cNvPr id="607" name="楕円 606"/>
        <xdr:cNvSpPr/>
      </xdr:nvSpPr>
      <xdr:spPr>
        <a:xfrm>
          <a:off x="21272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32004</xdr:rowOff>
    </xdr:from>
    <xdr:to>
      <xdr:col>116</xdr:col>
      <xdr:colOff>63500</xdr:colOff>
      <xdr:row>62</xdr:row>
      <xdr:rowOff>36576</xdr:rowOff>
    </xdr:to>
    <xdr:cxnSp macro="">
      <xdr:nvCxnSpPr>
        <xdr:cNvPr id="608" name="直線コネクタ 607"/>
        <xdr:cNvCxnSpPr/>
      </xdr:nvCxnSpPr>
      <xdr:spPr>
        <a:xfrm flipV="1">
          <a:off x="21323300" y="1066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161798</xdr:rowOff>
    </xdr:from>
    <xdr:to>
      <xdr:col>107</xdr:col>
      <xdr:colOff>101600</xdr:colOff>
      <xdr:row>62</xdr:row>
      <xdr:rowOff>91948</xdr:rowOff>
    </xdr:to>
    <xdr:sp macro="" textlink="">
      <xdr:nvSpPr>
        <xdr:cNvPr id="609" name="楕円 608"/>
        <xdr:cNvSpPr/>
      </xdr:nvSpPr>
      <xdr:spPr>
        <a:xfrm>
          <a:off x="20383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36576</xdr:rowOff>
    </xdr:from>
    <xdr:to>
      <xdr:col>111</xdr:col>
      <xdr:colOff>177800</xdr:colOff>
      <xdr:row>62</xdr:row>
      <xdr:rowOff>41148</xdr:rowOff>
    </xdr:to>
    <xdr:cxnSp macro="">
      <xdr:nvCxnSpPr>
        <xdr:cNvPr id="610" name="直線コネクタ 609"/>
        <xdr:cNvCxnSpPr/>
      </xdr:nvCxnSpPr>
      <xdr:spPr>
        <a:xfrm flipV="1">
          <a:off x="20434300" y="1066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611" name="楕円 610"/>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41148</xdr:rowOff>
    </xdr:from>
    <xdr:to>
      <xdr:col>107</xdr:col>
      <xdr:colOff>50800</xdr:colOff>
      <xdr:row>62</xdr:row>
      <xdr:rowOff>45720</xdr:rowOff>
    </xdr:to>
    <xdr:cxnSp macro="">
      <xdr:nvCxnSpPr>
        <xdr:cNvPr id="612" name="直線コネクタ 611"/>
        <xdr:cNvCxnSpPr/>
      </xdr:nvCxnSpPr>
      <xdr:spPr>
        <a:xfrm flipV="1">
          <a:off x="19545300" y="1067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13" name="楕円 612"/>
        <xdr:cNvSpPr/>
      </xdr:nvSpPr>
      <xdr:spPr>
        <a:xfrm>
          <a:off x="18605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45720</xdr:rowOff>
    </xdr:to>
    <xdr:cxnSp macro="">
      <xdr:nvCxnSpPr>
        <xdr:cNvPr id="614" name="直線コネクタ 613"/>
        <xdr:cNvCxnSpPr/>
      </xdr:nvCxnSpPr>
      <xdr:spPr>
        <a:xfrm>
          <a:off x="18656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78503</xdr:rowOff>
    </xdr:from>
    <xdr:ext cx="469744" cy="259045"/>
    <xdr:sp macro="" textlink="">
      <xdr:nvSpPr>
        <xdr:cNvPr id="615" name="n_1mainValue【保健センター・保健所】&#10;一人当たり面積"/>
        <xdr:cNvSpPr txBox="1"/>
      </xdr:nvSpPr>
      <xdr:spPr>
        <a:xfrm>
          <a:off x="210757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83075</xdr:rowOff>
    </xdr:from>
    <xdr:ext cx="469744" cy="259045"/>
    <xdr:sp macro="" textlink="">
      <xdr:nvSpPr>
        <xdr:cNvPr id="616" name="n_2mainValue【保健センター・保健所】&#10;一人当たり面積"/>
        <xdr:cNvSpPr txBox="1"/>
      </xdr:nvSpPr>
      <xdr:spPr>
        <a:xfrm>
          <a:off x="20199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617" name="n_3mainValue【保健センター・保健所】&#10;一人当たり面積"/>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618" name="n_4mainValue【保健センター・保健所】&#10;一人当たり面積"/>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44" name="直線コネクタ 643"/>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47"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48" name="直線コネクタ 647"/>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649" name="【消防施設】&#10;有形固定資産減価償却率平均値テキスト"/>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50" name="フローチャート: 判断 649"/>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51" name="フローチャート: 判断 650"/>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88191</xdr:rowOff>
    </xdr:from>
    <xdr:ext cx="405111" cy="259045"/>
    <xdr:sp macro="" textlink="">
      <xdr:nvSpPr>
        <xdr:cNvPr id="652" name="n_1aveValue【消防施設】&#10;有形固定資産減価償却率"/>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145687</xdr:rowOff>
    </xdr:from>
    <xdr:to>
      <xdr:col>76</xdr:col>
      <xdr:colOff>165100</xdr:colOff>
      <xdr:row>82</xdr:row>
      <xdr:rowOff>75837</xdr:rowOff>
    </xdr:to>
    <xdr:sp macro="" textlink="">
      <xdr:nvSpPr>
        <xdr:cNvPr id="653" name="フローチャート: 判断 652"/>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66964</xdr:rowOff>
    </xdr:from>
    <xdr:ext cx="405111" cy="259045"/>
    <xdr:sp macro="" textlink="">
      <xdr:nvSpPr>
        <xdr:cNvPr id="654" name="n_2aveValue【消防施設】&#10;有形固定資産減価償却率"/>
        <xdr:cNvSpPr txBox="1"/>
      </xdr:nvSpPr>
      <xdr:spPr>
        <a:xfrm>
          <a:off x="14389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144055</xdr:rowOff>
    </xdr:from>
    <xdr:to>
      <xdr:col>72</xdr:col>
      <xdr:colOff>38100</xdr:colOff>
      <xdr:row>82</xdr:row>
      <xdr:rowOff>74205</xdr:rowOff>
    </xdr:to>
    <xdr:sp macro="" textlink="">
      <xdr:nvSpPr>
        <xdr:cNvPr id="655" name="フローチャート: 判断 654"/>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65332</xdr:rowOff>
    </xdr:from>
    <xdr:ext cx="405111" cy="259045"/>
    <xdr:sp macro="" textlink="">
      <xdr:nvSpPr>
        <xdr:cNvPr id="656" name="n_3aveValue【消防施設】&#10;有形固定資産減価償却率"/>
        <xdr:cNvSpPr txBox="1"/>
      </xdr:nvSpPr>
      <xdr:spPr>
        <a:xfrm>
          <a:off x="13500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82006</xdr:rowOff>
    </xdr:from>
    <xdr:to>
      <xdr:col>67</xdr:col>
      <xdr:colOff>101600</xdr:colOff>
      <xdr:row>82</xdr:row>
      <xdr:rowOff>12156</xdr:rowOff>
    </xdr:to>
    <xdr:sp macro="" textlink="">
      <xdr:nvSpPr>
        <xdr:cNvPr id="657" name="フローチャート: 判断 656"/>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82</xdr:row>
      <xdr:rowOff>3283</xdr:rowOff>
    </xdr:from>
    <xdr:ext cx="405111" cy="259045"/>
    <xdr:sp macro="" textlink="">
      <xdr:nvSpPr>
        <xdr:cNvPr id="658" name="n_4aveValue【消防施設】&#10;有形固定資産減価償却率"/>
        <xdr:cNvSpPr txBox="1"/>
      </xdr:nvSpPr>
      <xdr:spPr>
        <a:xfrm>
          <a:off x="12611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139156</xdr:rowOff>
    </xdr:from>
    <xdr:to>
      <xdr:col>85</xdr:col>
      <xdr:colOff>177800</xdr:colOff>
      <xdr:row>80</xdr:row>
      <xdr:rowOff>69306</xdr:rowOff>
    </xdr:to>
    <xdr:sp macro="" textlink="">
      <xdr:nvSpPr>
        <xdr:cNvPr id="664" name="楕円 663"/>
        <xdr:cNvSpPr/>
      </xdr:nvSpPr>
      <xdr:spPr>
        <a:xfrm>
          <a:off x="162687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162033</xdr:rowOff>
    </xdr:from>
    <xdr:ext cx="405111" cy="259045"/>
    <xdr:sp macro="" textlink="">
      <xdr:nvSpPr>
        <xdr:cNvPr id="665" name="【消防施設】&#10;有形固定資産減価償却率該当値テキスト"/>
        <xdr:cNvSpPr txBox="1"/>
      </xdr:nvSpPr>
      <xdr:spPr>
        <a:xfrm>
          <a:off x="16357600" y="135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86905</xdr:rowOff>
    </xdr:from>
    <xdr:to>
      <xdr:col>81</xdr:col>
      <xdr:colOff>101600</xdr:colOff>
      <xdr:row>80</xdr:row>
      <xdr:rowOff>17055</xdr:rowOff>
    </xdr:to>
    <xdr:sp macro="" textlink="">
      <xdr:nvSpPr>
        <xdr:cNvPr id="666" name="楕円 665"/>
        <xdr:cNvSpPr/>
      </xdr:nvSpPr>
      <xdr:spPr>
        <a:xfrm>
          <a:off x="154305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137705</xdr:rowOff>
    </xdr:from>
    <xdr:to>
      <xdr:col>85</xdr:col>
      <xdr:colOff>127000</xdr:colOff>
      <xdr:row>80</xdr:row>
      <xdr:rowOff>18506</xdr:rowOff>
    </xdr:to>
    <xdr:cxnSp macro="">
      <xdr:nvCxnSpPr>
        <xdr:cNvPr id="667" name="直線コネクタ 666"/>
        <xdr:cNvCxnSpPr/>
      </xdr:nvCxnSpPr>
      <xdr:spPr>
        <a:xfrm>
          <a:off x="15481300" y="1368225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44450</xdr:rowOff>
    </xdr:from>
    <xdr:to>
      <xdr:col>76</xdr:col>
      <xdr:colOff>165100</xdr:colOff>
      <xdr:row>79</xdr:row>
      <xdr:rowOff>146050</xdr:rowOff>
    </xdr:to>
    <xdr:sp macro="" textlink="">
      <xdr:nvSpPr>
        <xdr:cNvPr id="668" name="楕円 667"/>
        <xdr:cNvSpPr/>
      </xdr:nvSpPr>
      <xdr:spPr>
        <a:xfrm>
          <a:off x="1454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95250</xdr:rowOff>
    </xdr:from>
    <xdr:to>
      <xdr:col>81</xdr:col>
      <xdr:colOff>50800</xdr:colOff>
      <xdr:row>79</xdr:row>
      <xdr:rowOff>137705</xdr:rowOff>
    </xdr:to>
    <xdr:cxnSp macro="">
      <xdr:nvCxnSpPr>
        <xdr:cNvPr id="669" name="直線コネクタ 668"/>
        <xdr:cNvCxnSpPr/>
      </xdr:nvCxnSpPr>
      <xdr:spPr>
        <a:xfrm>
          <a:off x="14592300" y="1363980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15058</xdr:rowOff>
    </xdr:from>
    <xdr:to>
      <xdr:col>72</xdr:col>
      <xdr:colOff>38100</xdr:colOff>
      <xdr:row>79</xdr:row>
      <xdr:rowOff>116658</xdr:rowOff>
    </xdr:to>
    <xdr:sp macro="" textlink="">
      <xdr:nvSpPr>
        <xdr:cNvPr id="670" name="楕円 669"/>
        <xdr:cNvSpPr/>
      </xdr:nvSpPr>
      <xdr:spPr>
        <a:xfrm>
          <a:off x="13652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65858</xdr:rowOff>
    </xdr:from>
    <xdr:to>
      <xdr:col>76</xdr:col>
      <xdr:colOff>114300</xdr:colOff>
      <xdr:row>79</xdr:row>
      <xdr:rowOff>95250</xdr:rowOff>
    </xdr:to>
    <xdr:cxnSp macro="">
      <xdr:nvCxnSpPr>
        <xdr:cNvPr id="671" name="直線コネクタ 670"/>
        <xdr:cNvCxnSpPr/>
      </xdr:nvCxnSpPr>
      <xdr:spPr>
        <a:xfrm>
          <a:off x="13703300" y="136104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121194</xdr:rowOff>
    </xdr:from>
    <xdr:to>
      <xdr:col>67</xdr:col>
      <xdr:colOff>101600</xdr:colOff>
      <xdr:row>79</xdr:row>
      <xdr:rowOff>51344</xdr:rowOff>
    </xdr:to>
    <xdr:sp macro="" textlink="">
      <xdr:nvSpPr>
        <xdr:cNvPr id="672" name="楕円 671"/>
        <xdr:cNvSpPr/>
      </xdr:nvSpPr>
      <xdr:spPr>
        <a:xfrm>
          <a:off x="12763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544</xdr:rowOff>
    </xdr:from>
    <xdr:to>
      <xdr:col>71</xdr:col>
      <xdr:colOff>177800</xdr:colOff>
      <xdr:row>79</xdr:row>
      <xdr:rowOff>65858</xdr:rowOff>
    </xdr:to>
    <xdr:cxnSp macro="">
      <xdr:nvCxnSpPr>
        <xdr:cNvPr id="673" name="直線コネクタ 672"/>
        <xdr:cNvCxnSpPr/>
      </xdr:nvCxnSpPr>
      <xdr:spPr>
        <a:xfrm>
          <a:off x="12814300" y="135450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33582</xdr:rowOff>
    </xdr:from>
    <xdr:ext cx="405111" cy="259045"/>
    <xdr:sp macro="" textlink="">
      <xdr:nvSpPr>
        <xdr:cNvPr id="674" name="n_1mainValue【消防施設】&#10;有形固定資産減価償却率"/>
        <xdr:cNvSpPr txBox="1"/>
      </xdr:nvSpPr>
      <xdr:spPr>
        <a:xfrm>
          <a:off x="15266044" y="1340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162577</xdr:rowOff>
    </xdr:from>
    <xdr:ext cx="405111" cy="259045"/>
    <xdr:sp macro="" textlink="">
      <xdr:nvSpPr>
        <xdr:cNvPr id="675" name="n_2mainValue【消防施設】&#10;有形固定資産減価償却率"/>
        <xdr:cNvSpPr txBox="1"/>
      </xdr:nvSpPr>
      <xdr:spPr>
        <a:xfrm>
          <a:off x="14389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133185</xdr:rowOff>
    </xdr:from>
    <xdr:ext cx="405111" cy="259045"/>
    <xdr:sp macro="" textlink="">
      <xdr:nvSpPr>
        <xdr:cNvPr id="676" name="n_3mainValue【消防施設】&#10;有形固定資産減価償却率"/>
        <xdr:cNvSpPr txBox="1"/>
      </xdr:nvSpPr>
      <xdr:spPr>
        <a:xfrm>
          <a:off x="135007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67871</xdr:rowOff>
    </xdr:from>
    <xdr:ext cx="405111" cy="259045"/>
    <xdr:sp macro="" textlink="">
      <xdr:nvSpPr>
        <xdr:cNvPr id="677" name="n_4mainValue【消防施設】&#10;有形固定資産減価償却率"/>
        <xdr:cNvSpPr txBox="1"/>
      </xdr:nvSpPr>
      <xdr:spPr>
        <a:xfrm>
          <a:off x="12611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99" name="直線コネクタ 698"/>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00"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701" name="直線コネクタ 700"/>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2"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03" name="直線コネクタ 702"/>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704" name="【消防施設】&#10;一人当たり面積平均値テキスト"/>
        <xdr:cNvSpPr txBox="1"/>
      </xdr:nvSpPr>
      <xdr:spPr>
        <a:xfrm>
          <a:off x="22199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05" name="フローチャート: 判断 704"/>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706" name="フローチャート: 判断 705"/>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164609</xdr:rowOff>
    </xdr:from>
    <xdr:ext cx="469744" cy="259045"/>
    <xdr:sp macro="" textlink="">
      <xdr:nvSpPr>
        <xdr:cNvPr id="707" name="n_1aveValue【消防施設】&#10;一人当たり面積"/>
        <xdr:cNvSpPr txBox="1"/>
      </xdr:nvSpPr>
      <xdr:spPr>
        <a:xfrm>
          <a:off x="210757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708" name="フローチャート: 判断 707"/>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160038</xdr:rowOff>
    </xdr:from>
    <xdr:ext cx="469744" cy="259045"/>
    <xdr:sp macro="" textlink="">
      <xdr:nvSpPr>
        <xdr:cNvPr id="709"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85598</xdr:rowOff>
    </xdr:from>
    <xdr:to>
      <xdr:col>102</xdr:col>
      <xdr:colOff>165100</xdr:colOff>
      <xdr:row>84</xdr:row>
      <xdr:rowOff>15748</xdr:rowOff>
    </xdr:to>
    <xdr:sp macro="" textlink="">
      <xdr:nvSpPr>
        <xdr:cNvPr id="710" name="フローチャート: 判断 709"/>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6875</xdr:rowOff>
    </xdr:from>
    <xdr:ext cx="469744" cy="259045"/>
    <xdr:sp macro="" textlink="">
      <xdr:nvSpPr>
        <xdr:cNvPr id="711" name="n_3aveValue【消防施設】&#10;一人当たり面積"/>
        <xdr:cNvSpPr txBox="1"/>
      </xdr:nvSpPr>
      <xdr:spPr>
        <a:xfrm>
          <a:off x="19310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62737</xdr:rowOff>
    </xdr:from>
    <xdr:to>
      <xdr:col>98</xdr:col>
      <xdr:colOff>38100</xdr:colOff>
      <xdr:row>83</xdr:row>
      <xdr:rowOff>164337</xdr:rowOff>
    </xdr:to>
    <xdr:sp macro="" textlink="">
      <xdr:nvSpPr>
        <xdr:cNvPr id="712" name="フローチャート: 判断 711"/>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155464</xdr:rowOff>
    </xdr:from>
    <xdr:ext cx="469744" cy="259045"/>
    <xdr:sp macro="" textlink="">
      <xdr:nvSpPr>
        <xdr:cNvPr id="713" name="n_4aveValue【消防施設】&#10;一人当たり面積"/>
        <xdr:cNvSpPr txBox="1"/>
      </xdr:nvSpPr>
      <xdr:spPr>
        <a:xfrm>
          <a:off x="18421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165608</xdr:rowOff>
    </xdr:from>
    <xdr:to>
      <xdr:col>116</xdr:col>
      <xdr:colOff>114300</xdr:colOff>
      <xdr:row>79</xdr:row>
      <xdr:rowOff>95758</xdr:rowOff>
    </xdr:to>
    <xdr:sp macro="" textlink="">
      <xdr:nvSpPr>
        <xdr:cNvPr id="719" name="楕円 718"/>
        <xdr:cNvSpPr/>
      </xdr:nvSpPr>
      <xdr:spPr>
        <a:xfrm>
          <a:off x="22110700" y="135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118635</xdr:rowOff>
    </xdr:from>
    <xdr:ext cx="469744" cy="259045"/>
    <xdr:sp macro="" textlink="">
      <xdr:nvSpPr>
        <xdr:cNvPr id="720" name="【消防施設】&#10;一人当たり面積該当値テキスト"/>
        <xdr:cNvSpPr txBox="1"/>
      </xdr:nvSpPr>
      <xdr:spPr>
        <a:xfrm>
          <a:off x="22199600" y="134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12446</xdr:rowOff>
    </xdr:from>
    <xdr:to>
      <xdr:col>112</xdr:col>
      <xdr:colOff>38100</xdr:colOff>
      <xdr:row>79</xdr:row>
      <xdr:rowOff>114046</xdr:rowOff>
    </xdr:to>
    <xdr:sp macro="" textlink="">
      <xdr:nvSpPr>
        <xdr:cNvPr id="721" name="楕円 720"/>
        <xdr:cNvSpPr/>
      </xdr:nvSpPr>
      <xdr:spPr>
        <a:xfrm>
          <a:off x="21272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44958</xdr:rowOff>
    </xdr:from>
    <xdr:to>
      <xdr:col>116</xdr:col>
      <xdr:colOff>63500</xdr:colOff>
      <xdr:row>79</xdr:row>
      <xdr:rowOff>63246</xdr:rowOff>
    </xdr:to>
    <xdr:cxnSp macro="">
      <xdr:nvCxnSpPr>
        <xdr:cNvPr id="722" name="直線コネクタ 721"/>
        <xdr:cNvCxnSpPr/>
      </xdr:nvCxnSpPr>
      <xdr:spPr>
        <a:xfrm flipV="1">
          <a:off x="21323300" y="135895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35306</xdr:rowOff>
    </xdr:from>
    <xdr:to>
      <xdr:col>107</xdr:col>
      <xdr:colOff>101600</xdr:colOff>
      <xdr:row>79</xdr:row>
      <xdr:rowOff>136906</xdr:rowOff>
    </xdr:to>
    <xdr:sp macro="" textlink="">
      <xdr:nvSpPr>
        <xdr:cNvPr id="723" name="楕円 722"/>
        <xdr:cNvSpPr/>
      </xdr:nvSpPr>
      <xdr:spPr>
        <a:xfrm>
          <a:off x="20383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63246</xdr:rowOff>
    </xdr:from>
    <xdr:to>
      <xdr:col>111</xdr:col>
      <xdr:colOff>177800</xdr:colOff>
      <xdr:row>79</xdr:row>
      <xdr:rowOff>86106</xdr:rowOff>
    </xdr:to>
    <xdr:cxnSp macro="">
      <xdr:nvCxnSpPr>
        <xdr:cNvPr id="724" name="直線コネクタ 723"/>
        <xdr:cNvCxnSpPr/>
      </xdr:nvCxnSpPr>
      <xdr:spPr>
        <a:xfrm flipV="1">
          <a:off x="20434300" y="13607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33020</xdr:rowOff>
    </xdr:from>
    <xdr:to>
      <xdr:col>102</xdr:col>
      <xdr:colOff>165100</xdr:colOff>
      <xdr:row>80</xdr:row>
      <xdr:rowOff>134620</xdr:rowOff>
    </xdr:to>
    <xdr:sp macro="" textlink="">
      <xdr:nvSpPr>
        <xdr:cNvPr id="725" name="楕円 724"/>
        <xdr:cNvSpPr/>
      </xdr:nvSpPr>
      <xdr:spPr>
        <a:xfrm>
          <a:off x="19494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86106</xdr:rowOff>
    </xdr:from>
    <xdr:to>
      <xdr:col>107</xdr:col>
      <xdr:colOff>50800</xdr:colOff>
      <xdr:row>80</xdr:row>
      <xdr:rowOff>83820</xdr:rowOff>
    </xdr:to>
    <xdr:cxnSp macro="">
      <xdr:nvCxnSpPr>
        <xdr:cNvPr id="726" name="直線コネクタ 725"/>
        <xdr:cNvCxnSpPr/>
      </xdr:nvCxnSpPr>
      <xdr:spPr>
        <a:xfrm flipV="1">
          <a:off x="19545300" y="136306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124461</xdr:rowOff>
    </xdr:from>
    <xdr:to>
      <xdr:col>98</xdr:col>
      <xdr:colOff>38100</xdr:colOff>
      <xdr:row>79</xdr:row>
      <xdr:rowOff>54611</xdr:rowOff>
    </xdr:to>
    <xdr:sp macro="" textlink="">
      <xdr:nvSpPr>
        <xdr:cNvPr id="727" name="楕円 726"/>
        <xdr:cNvSpPr/>
      </xdr:nvSpPr>
      <xdr:spPr>
        <a:xfrm>
          <a:off x="18605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3811</xdr:rowOff>
    </xdr:from>
    <xdr:to>
      <xdr:col>102</xdr:col>
      <xdr:colOff>114300</xdr:colOff>
      <xdr:row>80</xdr:row>
      <xdr:rowOff>83820</xdr:rowOff>
    </xdr:to>
    <xdr:cxnSp macro="">
      <xdr:nvCxnSpPr>
        <xdr:cNvPr id="728" name="直線コネクタ 727"/>
        <xdr:cNvCxnSpPr/>
      </xdr:nvCxnSpPr>
      <xdr:spPr>
        <a:xfrm>
          <a:off x="18656300" y="13548361"/>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130573</xdr:rowOff>
    </xdr:from>
    <xdr:ext cx="469744" cy="259045"/>
    <xdr:sp macro="" textlink="">
      <xdr:nvSpPr>
        <xdr:cNvPr id="729" name="n_1mainValue【消防施設】&#10;一人当たり面積"/>
        <xdr:cNvSpPr txBox="1"/>
      </xdr:nvSpPr>
      <xdr:spPr>
        <a:xfrm>
          <a:off x="21075727" y="133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153433</xdr:rowOff>
    </xdr:from>
    <xdr:ext cx="469744" cy="259045"/>
    <xdr:sp macro="" textlink="">
      <xdr:nvSpPr>
        <xdr:cNvPr id="730" name="n_2mainValue【消防施設】&#10;一人当たり面積"/>
        <xdr:cNvSpPr txBox="1"/>
      </xdr:nvSpPr>
      <xdr:spPr>
        <a:xfrm>
          <a:off x="20199427"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151147</xdr:rowOff>
    </xdr:from>
    <xdr:ext cx="469744" cy="259045"/>
    <xdr:sp macro="" textlink="">
      <xdr:nvSpPr>
        <xdr:cNvPr id="731" name="n_3mainValue【消防施設】&#10;一人当たり面積"/>
        <xdr:cNvSpPr txBox="1"/>
      </xdr:nvSpPr>
      <xdr:spPr>
        <a:xfrm>
          <a:off x="19310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71138</xdr:rowOff>
    </xdr:from>
    <xdr:ext cx="469744" cy="259045"/>
    <xdr:sp macro="" textlink="">
      <xdr:nvSpPr>
        <xdr:cNvPr id="732" name="n_4mainValue【消防施設】&#10;一人当たり面積"/>
        <xdr:cNvSpPr txBox="1"/>
      </xdr:nvSpPr>
      <xdr:spPr>
        <a:xfrm>
          <a:off x="18421427" y="132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58" name="直線コネクタ 757"/>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59"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60" name="直線コネクタ 759"/>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61"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62" name="直線コネクタ 761"/>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763"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64" name="フローチャート: 判断 763"/>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65" name="フローチャート: 判断 764"/>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17797</xdr:rowOff>
    </xdr:from>
    <xdr:ext cx="405111" cy="259045"/>
    <xdr:sp macro="" textlink="">
      <xdr:nvSpPr>
        <xdr:cNvPr id="766"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167458</xdr:rowOff>
    </xdr:from>
    <xdr:to>
      <xdr:col>76</xdr:col>
      <xdr:colOff>165100</xdr:colOff>
      <xdr:row>105</xdr:row>
      <xdr:rowOff>97608</xdr:rowOff>
    </xdr:to>
    <xdr:sp macro="" textlink="">
      <xdr:nvSpPr>
        <xdr:cNvPr id="767" name="フローチャート: 判断 766"/>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114135</xdr:rowOff>
    </xdr:from>
    <xdr:ext cx="405111" cy="259045"/>
    <xdr:sp macro="" textlink="">
      <xdr:nvSpPr>
        <xdr:cNvPr id="768" name="n_2aveValue【庁舎】&#10;有形固定資産減価償却率"/>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100512</xdr:rowOff>
    </xdr:from>
    <xdr:to>
      <xdr:col>72</xdr:col>
      <xdr:colOff>38100</xdr:colOff>
      <xdr:row>105</xdr:row>
      <xdr:rowOff>30662</xdr:rowOff>
    </xdr:to>
    <xdr:sp macro="" textlink="">
      <xdr:nvSpPr>
        <xdr:cNvPr id="769" name="フローチャート: 判断 768"/>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47189</xdr:rowOff>
    </xdr:from>
    <xdr:ext cx="405111" cy="259045"/>
    <xdr:sp macro="" textlink="">
      <xdr:nvSpPr>
        <xdr:cNvPr id="770" name="n_3ave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71120</xdr:rowOff>
    </xdr:from>
    <xdr:to>
      <xdr:col>67</xdr:col>
      <xdr:colOff>101600</xdr:colOff>
      <xdr:row>105</xdr:row>
      <xdr:rowOff>1270</xdr:rowOff>
    </xdr:to>
    <xdr:sp macro="" textlink="">
      <xdr:nvSpPr>
        <xdr:cNvPr id="771" name="フローチャート: 判断 770"/>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17797</xdr:rowOff>
    </xdr:from>
    <xdr:ext cx="405111" cy="259045"/>
    <xdr:sp macro="" textlink="">
      <xdr:nvSpPr>
        <xdr:cNvPr id="772"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110308</xdr:rowOff>
    </xdr:from>
    <xdr:to>
      <xdr:col>85</xdr:col>
      <xdr:colOff>177800</xdr:colOff>
      <xdr:row>108</xdr:row>
      <xdr:rowOff>40458</xdr:rowOff>
    </xdr:to>
    <xdr:sp macro="" textlink="">
      <xdr:nvSpPr>
        <xdr:cNvPr id="778" name="楕円 777"/>
        <xdr:cNvSpPr/>
      </xdr:nvSpPr>
      <xdr:spPr>
        <a:xfrm>
          <a:off x="162687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88735</xdr:rowOff>
    </xdr:from>
    <xdr:ext cx="405111" cy="259045"/>
    <xdr:sp macro="" textlink="">
      <xdr:nvSpPr>
        <xdr:cNvPr id="779" name="【庁舎】&#10;有形固定資産減価償却率該当値テキスト"/>
        <xdr:cNvSpPr txBox="1"/>
      </xdr:nvSpPr>
      <xdr:spPr>
        <a:xfrm>
          <a:off x="16357600"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128270</xdr:rowOff>
    </xdr:from>
    <xdr:to>
      <xdr:col>81</xdr:col>
      <xdr:colOff>101600</xdr:colOff>
      <xdr:row>108</xdr:row>
      <xdr:rowOff>58420</xdr:rowOff>
    </xdr:to>
    <xdr:sp macro="" textlink="">
      <xdr:nvSpPr>
        <xdr:cNvPr id="780" name="楕円 779"/>
        <xdr:cNvSpPr/>
      </xdr:nvSpPr>
      <xdr:spPr>
        <a:xfrm>
          <a:off x="15430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108</xdr:row>
      <xdr:rowOff>7620</xdr:rowOff>
    </xdr:to>
    <xdr:cxnSp macro="">
      <xdr:nvCxnSpPr>
        <xdr:cNvPr id="781" name="直線コネクタ 780"/>
        <xdr:cNvCxnSpPr/>
      </xdr:nvCxnSpPr>
      <xdr:spPr>
        <a:xfrm flipV="1">
          <a:off x="15481300" y="1850625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147864</xdr:rowOff>
    </xdr:from>
    <xdr:to>
      <xdr:col>76</xdr:col>
      <xdr:colOff>165100</xdr:colOff>
      <xdr:row>108</xdr:row>
      <xdr:rowOff>78014</xdr:rowOff>
    </xdr:to>
    <xdr:sp macro="" textlink="">
      <xdr:nvSpPr>
        <xdr:cNvPr id="782" name="楕円 781"/>
        <xdr:cNvSpPr/>
      </xdr:nvSpPr>
      <xdr:spPr>
        <a:xfrm>
          <a:off x="14541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7620</xdr:rowOff>
    </xdr:from>
    <xdr:to>
      <xdr:col>81</xdr:col>
      <xdr:colOff>50800</xdr:colOff>
      <xdr:row>108</xdr:row>
      <xdr:rowOff>27214</xdr:rowOff>
    </xdr:to>
    <xdr:cxnSp macro="">
      <xdr:nvCxnSpPr>
        <xdr:cNvPr id="783" name="直線コネクタ 782"/>
        <xdr:cNvCxnSpPr/>
      </xdr:nvCxnSpPr>
      <xdr:spPr>
        <a:xfrm flipV="1">
          <a:off x="14592300" y="185242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97245</xdr:rowOff>
    </xdr:from>
    <xdr:to>
      <xdr:col>72</xdr:col>
      <xdr:colOff>38100</xdr:colOff>
      <xdr:row>108</xdr:row>
      <xdr:rowOff>27395</xdr:rowOff>
    </xdr:to>
    <xdr:sp macro="" textlink="">
      <xdr:nvSpPr>
        <xdr:cNvPr id="784" name="楕円 783"/>
        <xdr:cNvSpPr/>
      </xdr:nvSpPr>
      <xdr:spPr>
        <a:xfrm>
          <a:off x="13652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148045</xdr:rowOff>
    </xdr:from>
    <xdr:to>
      <xdr:col>76</xdr:col>
      <xdr:colOff>114300</xdr:colOff>
      <xdr:row>108</xdr:row>
      <xdr:rowOff>27214</xdr:rowOff>
    </xdr:to>
    <xdr:cxnSp macro="">
      <xdr:nvCxnSpPr>
        <xdr:cNvPr id="785" name="直線コネクタ 784"/>
        <xdr:cNvCxnSpPr/>
      </xdr:nvCxnSpPr>
      <xdr:spPr>
        <a:xfrm>
          <a:off x="13703300" y="1849319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46627</xdr:rowOff>
    </xdr:from>
    <xdr:to>
      <xdr:col>67</xdr:col>
      <xdr:colOff>101600</xdr:colOff>
      <xdr:row>107</xdr:row>
      <xdr:rowOff>148227</xdr:rowOff>
    </xdr:to>
    <xdr:sp macro="" textlink="">
      <xdr:nvSpPr>
        <xdr:cNvPr id="786" name="楕円 785"/>
        <xdr:cNvSpPr/>
      </xdr:nvSpPr>
      <xdr:spPr>
        <a:xfrm>
          <a:off x="12763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97427</xdr:rowOff>
    </xdr:from>
    <xdr:to>
      <xdr:col>71</xdr:col>
      <xdr:colOff>177800</xdr:colOff>
      <xdr:row>107</xdr:row>
      <xdr:rowOff>148045</xdr:rowOff>
    </xdr:to>
    <xdr:cxnSp macro="">
      <xdr:nvCxnSpPr>
        <xdr:cNvPr id="787" name="直線コネクタ 786"/>
        <xdr:cNvCxnSpPr/>
      </xdr:nvCxnSpPr>
      <xdr:spPr>
        <a:xfrm>
          <a:off x="12814300" y="1844257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49547</xdr:rowOff>
    </xdr:from>
    <xdr:ext cx="405111" cy="259045"/>
    <xdr:sp macro="" textlink="">
      <xdr:nvSpPr>
        <xdr:cNvPr id="788" name="n_1mainValue【庁舎】&#10;有形固定資産減価償却率"/>
        <xdr:cNvSpPr txBox="1"/>
      </xdr:nvSpPr>
      <xdr:spPr>
        <a:xfrm>
          <a:off x="152660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69141</xdr:rowOff>
    </xdr:from>
    <xdr:ext cx="405111" cy="259045"/>
    <xdr:sp macro="" textlink="">
      <xdr:nvSpPr>
        <xdr:cNvPr id="789" name="n_2mainValue【庁舎】&#10;有形固定資産減価償却率"/>
        <xdr:cNvSpPr txBox="1"/>
      </xdr:nvSpPr>
      <xdr:spPr>
        <a:xfrm>
          <a:off x="14389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18522</xdr:rowOff>
    </xdr:from>
    <xdr:ext cx="405111" cy="259045"/>
    <xdr:sp macro="" textlink="">
      <xdr:nvSpPr>
        <xdr:cNvPr id="790" name="n_3mainValue【庁舎】&#10;有形固定資産減価償却率"/>
        <xdr:cNvSpPr txBox="1"/>
      </xdr:nvSpPr>
      <xdr:spPr>
        <a:xfrm>
          <a:off x="13500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139354</xdr:rowOff>
    </xdr:from>
    <xdr:ext cx="405111" cy="259045"/>
    <xdr:sp macro="" textlink="">
      <xdr:nvSpPr>
        <xdr:cNvPr id="791" name="n_4mainValue【庁舎】&#10;有形固定資産減価償却率"/>
        <xdr:cNvSpPr txBox="1"/>
      </xdr:nvSpPr>
      <xdr:spPr>
        <a:xfrm>
          <a:off x="12611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815" name="直線コネクタ 814"/>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6"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7" name="直線コネクタ 816"/>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18"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19" name="直線コネクタ 818"/>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820" name="【庁舎】&#10;一人当たり面積平均値テキスト"/>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21" name="フローチャート: 判断 820"/>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822" name="フローチャート: 判断 821"/>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50182</xdr:rowOff>
    </xdr:from>
    <xdr:ext cx="469744" cy="259045"/>
    <xdr:sp macro="" textlink="">
      <xdr:nvSpPr>
        <xdr:cNvPr id="823" name="n_1aveValue【庁舎】&#10;一人当たり面積"/>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101600</xdr:rowOff>
    </xdr:from>
    <xdr:to>
      <xdr:col>107</xdr:col>
      <xdr:colOff>101600</xdr:colOff>
      <xdr:row>106</xdr:row>
      <xdr:rowOff>31750</xdr:rowOff>
    </xdr:to>
    <xdr:sp macro="" textlink="">
      <xdr:nvSpPr>
        <xdr:cNvPr id="824" name="フローチャート: 判断 823"/>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48277</xdr:rowOff>
    </xdr:from>
    <xdr:ext cx="469744" cy="259045"/>
    <xdr:sp macro="" textlink="">
      <xdr:nvSpPr>
        <xdr:cNvPr id="825" name="n_2aveValue【庁舎】&#10;一人当たり面積"/>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114936</xdr:rowOff>
    </xdr:from>
    <xdr:to>
      <xdr:col>102</xdr:col>
      <xdr:colOff>165100</xdr:colOff>
      <xdr:row>106</xdr:row>
      <xdr:rowOff>45086</xdr:rowOff>
    </xdr:to>
    <xdr:sp macro="" textlink="">
      <xdr:nvSpPr>
        <xdr:cNvPr id="826" name="フローチャート: 判断 825"/>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61613</xdr:rowOff>
    </xdr:from>
    <xdr:ext cx="469744" cy="259045"/>
    <xdr:sp macro="" textlink="">
      <xdr:nvSpPr>
        <xdr:cNvPr id="827" name="n_3aveValue【庁舎】&#10;一人当たり面積"/>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113030</xdr:rowOff>
    </xdr:from>
    <xdr:to>
      <xdr:col>98</xdr:col>
      <xdr:colOff>38100</xdr:colOff>
      <xdr:row>106</xdr:row>
      <xdr:rowOff>43180</xdr:rowOff>
    </xdr:to>
    <xdr:sp macro="" textlink="">
      <xdr:nvSpPr>
        <xdr:cNvPr id="828" name="フローチャート: 判断 827"/>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59707</xdr:rowOff>
    </xdr:from>
    <xdr:ext cx="469744" cy="259045"/>
    <xdr:sp macro="" textlink="">
      <xdr:nvSpPr>
        <xdr:cNvPr id="829" name="n_4aveValue【庁舎】&#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35" name="楕円 834"/>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836" name="【庁舎】&#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97789</xdr:rowOff>
    </xdr:from>
    <xdr:to>
      <xdr:col>112</xdr:col>
      <xdr:colOff>38100</xdr:colOff>
      <xdr:row>107</xdr:row>
      <xdr:rowOff>27939</xdr:rowOff>
    </xdr:to>
    <xdr:sp macro="" textlink="">
      <xdr:nvSpPr>
        <xdr:cNvPr id="837" name="楕円 836"/>
        <xdr:cNvSpPr/>
      </xdr:nvSpPr>
      <xdr:spPr>
        <a:xfrm>
          <a:off x="21272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148589</xdr:rowOff>
    </xdr:to>
    <xdr:cxnSp macro="">
      <xdr:nvCxnSpPr>
        <xdr:cNvPr id="838" name="直線コネクタ 837"/>
        <xdr:cNvCxnSpPr/>
      </xdr:nvCxnSpPr>
      <xdr:spPr>
        <a:xfrm flipV="1">
          <a:off x="21323300" y="183184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103505</xdr:rowOff>
    </xdr:from>
    <xdr:to>
      <xdr:col>107</xdr:col>
      <xdr:colOff>101600</xdr:colOff>
      <xdr:row>107</xdr:row>
      <xdr:rowOff>33655</xdr:rowOff>
    </xdr:to>
    <xdr:sp macro="" textlink="">
      <xdr:nvSpPr>
        <xdr:cNvPr id="839" name="楕円 838"/>
        <xdr:cNvSpPr/>
      </xdr:nvSpPr>
      <xdr:spPr>
        <a:xfrm>
          <a:off x="20383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148589</xdr:rowOff>
    </xdr:from>
    <xdr:to>
      <xdr:col>111</xdr:col>
      <xdr:colOff>177800</xdr:colOff>
      <xdr:row>106</xdr:row>
      <xdr:rowOff>154305</xdr:rowOff>
    </xdr:to>
    <xdr:cxnSp macro="">
      <xdr:nvCxnSpPr>
        <xdr:cNvPr id="840" name="直線コネクタ 839"/>
        <xdr:cNvCxnSpPr/>
      </xdr:nvCxnSpPr>
      <xdr:spPr>
        <a:xfrm flipV="1">
          <a:off x="20434300" y="183222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841" name="楕円 840"/>
        <xdr:cNvSpPr/>
      </xdr:nvSpPr>
      <xdr:spPr>
        <a:xfrm>
          <a:off x="19494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154305</xdr:rowOff>
    </xdr:from>
    <xdr:to>
      <xdr:col>107</xdr:col>
      <xdr:colOff>50800</xdr:colOff>
      <xdr:row>106</xdr:row>
      <xdr:rowOff>158114</xdr:rowOff>
    </xdr:to>
    <xdr:cxnSp macro="">
      <xdr:nvCxnSpPr>
        <xdr:cNvPr id="842" name="直線コネクタ 841"/>
        <xdr:cNvCxnSpPr/>
      </xdr:nvCxnSpPr>
      <xdr:spPr>
        <a:xfrm flipV="1">
          <a:off x="19545300" y="183280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111125</xdr:rowOff>
    </xdr:from>
    <xdr:to>
      <xdr:col>98</xdr:col>
      <xdr:colOff>38100</xdr:colOff>
      <xdr:row>107</xdr:row>
      <xdr:rowOff>41275</xdr:rowOff>
    </xdr:to>
    <xdr:sp macro="" textlink="">
      <xdr:nvSpPr>
        <xdr:cNvPr id="843" name="楕円 842"/>
        <xdr:cNvSpPr/>
      </xdr:nvSpPr>
      <xdr:spPr>
        <a:xfrm>
          <a:off x="18605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158114</xdr:rowOff>
    </xdr:from>
    <xdr:to>
      <xdr:col>102</xdr:col>
      <xdr:colOff>114300</xdr:colOff>
      <xdr:row>106</xdr:row>
      <xdr:rowOff>161925</xdr:rowOff>
    </xdr:to>
    <xdr:cxnSp macro="">
      <xdr:nvCxnSpPr>
        <xdr:cNvPr id="844" name="直線コネクタ 843"/>
        <xdr:cNvCxnSpPr/>
      </xdr:nvCxnSpPr>
      <xdr:spPr>
        <a:xfrm flipV="1">
          <a:off x="18656300" y="183318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19066</xdr:rowOff>
    </xdr:from>
    <xdr:ext cx="469744" cy="259045"/>
    <xdr:sp macro="" textlink="">
      <xdr:nvSpPr>
        <xdr:cNvPr id="845" name="n_1mainValue【庁舎】&#10;一人当たり面積"/>
        <xdr:cNvSpPr txBox="1"/>
      </xdr:nvSpPr>
      <xdr:spPr>
        <a:xfrm>
          <a:off x="210757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24782</xdr:rowOff>
    </xdr:from>
    <xdr:ext cx="469744" cy="259045"/>
    <xdr:sp macro="" textlink="">
      <xdr:nvSpPr>
        <xdr:cNvPr id="846" name="n_2mainValue【庁舎】&#10;一人当たり面積"/>
        <xdr:cNvSpPr txBox="1"/>
      </xdr:nvSpPr>
      <xdr:spPr>
        <a:xfrm>
          <a:off x="20199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847" name="n_3mainValue【庁舎】&#10;一人当たり面積"/>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32402</xdr:rowOff>
    </xdr:from>
    <xdr:ext cx="469744" cy="259045"/>
    <xdr:sp macro="" textlink="">
      <xdr:nvSpPr>
        <xdr:cNvPr id="848" name="n_4mainValue【庁舎】&#10;一人当たり面積"/>
        <xdr:cNvSpPr txBox="1"/>
      </xdr:nvSpPr>
      <xdr:spPr>
        <a:xfrm>
          <a:off x="18421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年度の各数値は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正しくは次のとおりである。有形固定資産減価償却率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、一人当たり有形固定資産（償却資産）額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43,215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て有形固定資産減価償却率が高い施設は、体育館・プール、市民会館、保健センター・保健所、庁舎である。体育館は、町内に２施設あり、規模の最も大きな町営体育館は減価償却が終了しており、今後新庁舎の建設に併せて除却す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計画している。除却後は新設は行わず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廃校となった旧中学校体育館を改修し使用する計画であり、必要な改修工事は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既に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完了し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。市民会館は、町内に１施設あり築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年超の建物で、現在も計画的に維持修繕や設備等の更新を行っており、適正管理に努めている。保健センターは、町内に１施設あり築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年となっている。健診事業などを行う施設であるため、空調設備やトイレなど定期的な修繕・更新を行っている。庁舎は、築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年以上経過し老朽化している。計画的な修繕や設備の更新などを行っているが、建替え事業に着手している。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有形固定資産減価償却率が低い施設は、図書館、一般廃棄物処理施設、消防施設である。図書館は、令和元年度に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新図書館が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完成し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今後は旧図書館の除却を進めていく。建設から年数が経過した施設は、公共施設等総合管理計画や個別施設計画に基づき適切に対応していく。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22,834
22,637
180.26
14,588,424
13,930,514
645,262
6,695,907
13,534,883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町内には比較的大きな企業が複数あるが、雇用面も含めて税収を押し上げるほどには至っていない状況にあり、</a:t>
          </a:r>
          <a:r>
            <a:rPr kumimoji="1" lang="en-US" altLang="ja-JP" sz="1300">
              <a:latin typeface="ＭＳ Ｐゴシック" panose="020B0600070205080204" pitchFamily="50" charset="-128"/>
              <a:ea typeface="ＭＳ Ｐゴシック" panose="020B0600070205080204" pitchFamily="50" charset="-128"/>
            </a:rPr>
            <a:t>0.41</a:t>
          </a:r>
          <a:r>
            <a:rPr kumimoji="1" lang="ja-JP" altLang="en-US" sz="1300">
              <a:latin typeface="ＭＳ Ｐゴシック" panose="020B0600070205080204" pitchFamily="50" charset="-128"/>
              <a:ea typeface="ＭＳ Ｐゴシック" panose="020B0600070205080204" pitchFamily="50" charset="-128"/>
            </a:rPr>
            <a:t>と類似団体平均を大きく下回っている。今後も横ばいで推移すると考えられるが、徹底した事務事業の見直しや各種公共施設の民営化、職員人件費の圧縮等により、財政の健全化を図っていく。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98072</xdr:rowOff>
    </xdr:from>
    <xdr:to>
      <xdr:col>23</xdr:col>
      <xdr:colOff>133350</xdr:colOff>
      <xdr:row>44</xdr:row>
      <xdr:rowOff>111478</xdr:rowOff>
    </xdr:to>
    <xdr:cxnSp macro="">
      <xdr:nvCxnSpPr>
        <xdr:cNvPr id="69" name="直線コネクタ 68"/>
        <xdr:cNvCxnSpPr/>
      </xdr:nvCxnSpPr>
      <xdr:spPr>
        <a:xfrm flipV="1">
          <a:off x="4114800" y="76418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111478</xdr:rowOff>
    </xdr:from>
    <xdr:to>
      <xdr:col>19</xdr:col>
      <xdr:colOff>133350</xdr:colOff>
      <xdr:row>44</xdr:row>
      <xdr:rowOff>124883</xdr:rowOff>
    </xdr:to>
    <xdr:cxnSp macro="">
      <xdr:nvCxnSpPr>
        <xdr:cNvPr id="72" name="直線コネクタ 71"/>
        <xdr:cNvCxnSpPr/>
      </xdr:nvCxnSpPr>
      <xdr:spPr>
        <a:xfrm flipV="1">
          <a:off x="3225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138289</xdr:rowOff>
    </xdr:to>
    <xdr:cxnSp macro="">
      <xdr:nvCxnSpPr>
        <xdr:cNvPr id="75" name="直線コネクタ 74"/>
        <xdr:cNvCxnSpPr/>
      </xdr:nvCxnSpPr>
      <xdr:spPr>
        <a:xfrm flipV="1">
          <a:off x="2336800" y="76686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138289</xdr:rowOff>
    </xdr:from>
    <xdr:to>
      <xdr:col>11</xdr:col>
      <xdr:colOff>31750</xdr:colOff>
      <xdr:row>44</xdr:row>
      <xdr:rowOff>151695</xdr:rowOff>
    </xdr:to>
    <xdr:cxnSp macro="">
      <xdr:nvCxnSpPr>
        <xdr:cNvPr id="78" name="直線コネクタ 77"/>
        <xdr:cNvCxnSpPr/>
      </xdr:nvCxnSpPr>
      <xdr:spPr>
        <a:xfrm flipV="1">
          <a:off x="1447800" y="76820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47272</xdr:rowOff>
    </xdr:from>
    <xdr:to>
      <xdr:col>23</xdr:col>
      <xdr:colOff>184150</xdr:colOff>
      <xdr:row>44</xdr:row>
      <xdr:rowOff>148872</xdr:rowOff>
    </xdr:to>
    <xdr:sp macro="" textlink="">
      <xdr:nvSpPr>
        <xdr:cNvPr id="88" name="楕円 87"/>
        <xdr:cNvSpPr/>
      </xdr:nvSpPr>
      <xdr:spPr>
        <a:xfrm>
          <a:off x="49022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19349</xdr:rowOff>
    </xdr:from>
    <xdr:ext cx="762000" cy="259045"/>
    <xdr:sp macro="" textlink="">
      <xdr:nvSpPr>
        <xdr:cNvPr id="89" name="財政力該当値テキスト"/>
        <xdr:cNvSpPr txBox="1"/>
      </xdr:nvSpPr>
      <xdr:spPr>
        <a:xfrm>
          <a:off x="5041900" y="756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60678</xdr:rowOff>
    </xdr:from>
    <xdr:to>
      <xdr:col>19</xdr:col>
      <xdr:colOff>184150</xdr:colOff>
      <xdr:row>44</xdr:row>
      <xdr:rowOff>162278</xdr:rowOff>
    </xdr:to>
    <xdr:sp macro="" textlink="">
      <xdr:nvSpPr>
        <xdr:cNvPr id="90" name="楕円 89"/>
        <xdr:cNvSpPr/>
      </xdr:nvSpPr>
      <xdr:spPr>
        <a:xfrm>
          <a:off x="4064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147055</xdr:rowOff>
    </xdr:from>
    <xdr:ext cx="736600" cy="259045"/>
    <xdr:sp macro="" textlink="">
      <xdr:nvSpPr>
        <xdr:cNvPr id="91" name="テキスト ボックス 90"/>
        <xdr:cNvSpPr txBox="1"/>
      </xdr:nvSpPr>
      <xdr:spPr>
        <a:xfrm>
          <a:off x="3733800" y="7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87489</xdr:rowOff>
    </xdr:from>
    <xdr:to>
      <xdr:col>11</xdr:col>
      <xdr:colOff>82550</xdr:colOff>
      <xdr:row>45</xdr:row>
      <xdr:rowOff>17639</xdr:rowOff>
    </xdr:to>
    <xdr:sp macro="" textlink="">
      <xdr:nvSpPr>
        <xdr:cNvPr id="94" name="楕円 93"/>
        <xdr:cNvSpPr/>
      </xdr:nvSpPr>
      <xdr:spPr>
        <a:xfrm>
          <a:off x="2286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2416</xdr:rowOff>
    </xdr:from>
    <xdr:ext cx="762000" cy="259045"/>
    <xdr:sp macro="" textlink="">
      <xdr:nvSpPr>
        <xdr:cNvPr id="95" name="テキスト ボックス 94"/>
        <xdr:cNvSpPr txBox="1"/>
      </xdr:nvSpPr>
      <xdr:spPr>
        <a:xfrm>
          <a:off x="1955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100895</xdr:rowOff>
    </xdr:from>
    <xdr:to>
      <xdr:col>7</xdr:col>
      <xdr:colOff>31750</xdr:colOff>
      <xdr:row>45</xdr:row>
      <xdr:rowOff>31045</xdr:rowOff>
    </xdr:to>
    <xdr:sp macro="" textlink="">
      <xdr:nvSpPr>
        <xdr:cNvPr id="96" name="楕円 95"/>
        <xdr:cNvSpPr/>
      </xdr:nvSpPr>
      <xdr:spPr>
        <a:xfrm>
          <a:off x="1397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15822</xdr:rowOff>
    </xdr:from>
    <xdr:ext cx="762000" cy="259045"/>
    <xdr:sp macro="" textlink="">
      <xdr:nvSpPr>
        <xdr:cNvPr id="97" name="テキスト ボックス 96"/>
        <xdr:cNvSpPr txBox="1"/>
      </xdr:nvSpPr>
      <xdr:spPr>
        <a:xfrm>
          <a:off x="1066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公債費は高畠中学校建設事業以降の大型建設事業により、平成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年度から増加傾向である。また、保育施設の運営や公共施設の施設管理等の民間委託により、物件費も増加傾向である。さらに、近年減少傾向だった扶助費、人件費についても増加している。経常収支比率は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ポイント上昇し、今後も地方債の借入によっては悪化が予想される。起債事業の抑制や歳出の徹底した見直しを実施するとともに、滞納額の圧縮や更なる徴収体制の強化より歳入確保にも努める。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64</xdr:row>
      <xdr:rowOff>63500</xdr:rowOff>
    </xdr:to>
    <xdr:cxnSp macro="">
      <xdr:nvCxnSpPr>
        <xdr:cNvPr id="128" name="直線コネクタ 127"/>
        <xdr:cNvCxnSpPr/>
      </xdr:nvCxnSpPr>
      <xdr:spPr>
        <a:xfrm>
          <a:off x="4114800" y="1095184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63</xdr:row>
      <xdr:rowOff>150495</xdr:rowOff>
    </xdr:to>
    <xdr:cxnSp macro="">
      <xdr:nvCxnSpPr>
        <xdr:cNvPr id="131" name="直線コネクタ 130"/>
        <xdr:cNvCxnSpPr/>
      </xdr:nvCxnSpPr>
      <xdr:spPr>
        <a:xfrm>
          <a:off x="3225800" y="108794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63</xdr:row>
      <xdr:rowOff>78105</xdr:rowOff>
    </xdr:to>
    <xdr:cxnSp macro="">
      <xdr:nvCxnSpPr>
        <xdr:cNvPr id="134" name="直線コネクタ 133"/>
        <xdr:cNvCxnSpPr/>
      </xdr:nvCxnSpPr>
      <xdr:spPr>
        <a:xfrm>
          <a:off x="2336800" y="1081309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11747</xdr:rowOff>
    </xdr:from>
    <xdr:to>
      <xdr:col>11</xdr:col>
      <xdr:colOff>31750</xdr:colOff>
      <xdr:row>64</xdr:row>
      <xdr:rowOff>39370</xdr:rowOff>
    </xdr:to>
    <xdr:cxnSp macro="">
      <xdr:nvCxnSpPr>
        <xdr:cNvPr id="137" name="直線コネクタ 136"/>
        <xdr:cNvCxnSpPr/>
      </xdr:nvCxnSpPr>
      <xdr:spPr>
        <a:xfrm flipV="1">
          <a:off x="1447800" y="10813097"/>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7" name="楕円 146"/>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8"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99695</xdr:rowOff>
    </xdr:from>
    <xdr:to>
      <xdr:col>19</xdr:col>
      <xdr:colOff>184150</xdr:colOff>
      <xdr:row>64</xdr:row>
      <xdr:rowOff>29845</xdr:rowOff>
    </xdr:to>
    <xdr:sp macro="" textlink="">
      <xdr:nvSpPr>
        <xdr:cNvPr id="149" name="楕円 148"/>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14622</xdr:rowOff>
    </xdr:from>
    <xdr:ext cx="736600" cy="259045"/>
    <xdr:sp macro="" textlink="">
      <xdr:nvSpPr>
        <xdr:cNvPr id="150" name="テキスト ボックス 149"/>
        <xdr:cNvSpPr txBox="1"/>
      </xdr:nvSpPr>
      <xdr:spPr>
        <a:xfrm>
          <a:off x="3733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1" name="楕円 150"/>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52" name="テキスト ボックス 151"/>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132397</xdr:rowOff>
    </xdr:from>
    <xdr:to>
      <xdr:col>11</xdr:col>
      <xdr:colOff>82550</xdr:colOff>
      <xdr:row>63</xdr:row>
      <xdr:rowOff>62547</xdr:rowOff>
    </xdr:to>
    <xdr:sp macro="" textlink="">
      <xdr:nvSpPr>
        <xdr:cNvPr id="153" name="楕円 152"/>
        <xdr:cNvSpPr/>
      </xdr:nvSpPr>
      <xdr:spPr>
        <a:xfrm>
          <a:off x="2286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47324</xdr:rowOff>
    </xdr:from>
    <xdr:ext cx="762000" cy="259045"/>
    <xdr:sp macro="" textlink="">
      <xdr:nvSpPr>
        <xdr:cNvPr id="154" name="テキスト ボックス 153"/>
        <xdr:cNvSpPr txBox="1"/>
      </xdr:nvSpPr>
      <xdr:spPr>
        <a:xfrm>
          <a:off x="1955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5" name="楕円 154"/>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6" name="テキスト ボックス 155"/>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定員適正化計画に基づく採用の抑制や大量退職などにより減少してきたが、今後の再任用、定年延長により減少割合が低くなる可能性が考えられる。物件費については、児童館の民営化等により委託料は減少したが、新型コロナウイルス感染予防のための備品購入費が大幅に増加し、物件費全体としては増加した。公共施設の老朽化により維持管理費にも経費が掛かっており、公共施設の管理運営については、指定管理者制度の導入を進めるなどコスト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3485</xdr:rowOff>
    </xdr:from>
    <xdr:to>
      <xdr:col>23</xdr:col>
      <xdr:colOff>133350</xdr:colOff>
      <xdr:row>83</xdr:row>
      <xdr:rowOff>112438</xdr:rowOff>
    </xdr:to>
    <xdr:cxnSp macro="">
      <xdr:nvCxnSpPr>
        <xdr:cNvPr id="193" name="直線コネクタ 192"/>
        <xdr:cNvCxnSpPr/>
      </xdr:nvCxnSpPr>
      <xdr:spPr>
        <a:xfrm>
          <a:off x="4114800" y="14233835"/>
          <a:ext cx="838200" cy="10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106083</xdr:rowOff>
    </xdr:from>
    <xdr:to>
      <xdr:col>19</xdr:col>
      <xdr:colOff>133350</xdr:colOff>
      <xdr:row>83</xdr:row>
      <xdr:rowOff>3485</xdr:rowOff>
    </xdr:to>
    <xdr:cxnSp macro="">
      <xdr:nvCxnSpPr>
        <xdr:cNvPr id="196" name="直線コネクタ 195"/>
        <xdr:cNvCxnSpPr/>
      </xdr:nvCxnSpPr>
      <xdr:spPr>
        <a:xfrm>
          <a:off x="3225800" y="14164983"/>
          <a:ext cx="889000" cy="6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55073</xdr:rowOff>
    </xdr:from>
    <xdr:ext cx="736600" cy="259045"/>
    <xdr:sp macro="" textlink="">
      <xdr:nvSpPr>
        <xdr:cNvPr id="198" name="テキスト ボックス 197"/>
        <xdr:cNvSpPr txBox="1"/>
      </xdr:nvSpPr>
      <xdr:spPr>
        <a:xfrm>
          <a:off x="3733800" y="1394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106083</xdr:rowOff>
    </xdr:from>
    <xdr:to>
      <xdr:col>15</xdr:col>
      <xdr:colOff>82550</xdr:colOff>
      <xdr:row>82</xdr:row>
      <xdr:rowOff>162192</xdr:rowOff>
    </xdr:to>
    <xdr:cxnSp macro="">
      <xdr:nvCxnSpPr>
        <xdr:cNvPr id="199" name="直線コネクタ 198"/>
        <xdr:cNvCxnSpPr/>
      </xdr:nvCxnSpPr>
      <xdr:spPr>
        <a:xfrm flipV="1">
          <a:off x="2336800" y="14164983"/>
          <a:ext cx="889000" cy="5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70681</xdr:rowOff>
    </xdr:from>
    <xdr:to>
      <xdr:col>11</xdr:col>
      <xdr:colOff>31750</xdr:colOff>
      <xdr:row>82</xdr:row>
      <xdr:rowOff>162192</xdr:rowOff>
    </xdr:to>
    <xdr:cxnSp macro="">
      <xdr:nvCxnSpPr>
        <xdr:cNvPr id="202" name="直線コネクタ 201"/>
        <xdr:cNvCxnSpPr/>
      </xdr:nvCxnSpPr>
      <xdr:spPr>
        <a:xfrm>
          <a:off x="1447800" y="14129581"/>
          <a:ext cx="889000" cy="9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61638</xdr:rowOff>
    </xdr:from>
    <xdr:to>
      <xdr:col>23</xdr:col>
      <xdr:colOff>184150</xdr:colOff>
      <xdr:row>83</xdr:row>
      <xdr:rowOff>163238</xdr:rowOff>
    </xdr:to>
    <xdr:sp macro="" textlink="">
      <xdr:nvSpPr>
        <xdr:cNvPr id="212" name="楕円 211"/>
        <xdr:cNvSpPr/>
      </xdr:nvSpPr>
      <xdr:spPr>
        <a:xfrm>
          <a:off x="4902200" y="142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33715</xdr:rowOff>
    </xdr:from>
    <xdr:ext cx="762000" cy="259045"/>
    <xdr:sp macro="" textlink="">
      <xdr:nvSpPr>
        <xdr:cNvPr id="213" name="人件費・物件費等の状況該当値テキスト"/>
        <xdr:cNvSpPr txBox="1"/>
      </xdr:nvSpPr>
      <xdr:spPr>
        <a:xfrm>
          <a:off x="5041900" y="142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124135</xdr:rowOff>
    </xdr:from>
    <xdr:to>
      <xdr:col>19</xdr:col>
      <xdr:colOff>184150</xdr:colOff>
      <xdr:row>83</xdr:row>
      <xdr:rowOff>54285</xdr:rowOff>
    </xdr:to>
    <xdr:sp macro="" textlink="">
      <xdr:nvSpPr>
        <xdr:cNvPr id="214" name="楕円 213"/>
        <xdr:cNvSpPr/>
      </xdr:nvSpPr>
      <xdr:spPr>
        <a:xfrm>
          <a:off x="4064000" y="1418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39062</xdr:rowOff>
    </xdr:from>
    <xdr:ext cx="736600" cy="259045"/>
    <xdr:sp macro="" textlink="">
      <xdr:nvSpPr>
        <xdr:cNvPr id="215" name="テキスト ボックス 214"/>
        <xdr:cNvSpPr txBox="1"/>
      </xdr:nvSpPr>
      <xdr:spPr>
        <a:xfrm>
          <a:off x="3733800" y="14269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55283</xdr:rowOff>
    </xdr:from>
    <xdr:to>
      <xdr:col>15</xdr:col>
      <xdr:colOff>133350</xdr:colOff>
      <xdr:row>82</xdr:row>
      <xdr:rowOff>156883</xdr:rowOff>
    </xdr:to>
    <xdr:sp macro="" textlink="">
      <xdr:nvSpPr>
        <xdr:cNvPr id="216" name="楕円 215"/>
        <xdr:cNvSpPr/>
      </xdr:nvSpPr>
      <xdr:spPr>
        <a:xfrm>
          <a:off x="3175000" y="1411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167060</xdr:rowOff>
    </xdr:from>
    <xdr:ext cx="762000" cy="259045"/>
    <xdr:sp macro="" textlink="">
      <xdr:nvSpPr>
        <xdr:cNvPr id="217" name="テキスト ボックス 216"/>
        <xdr:cNvSpPr txBox="1"/>
      </xdr:nvSpPr>
      <xdr:spPr>
        <a:xfrm>
          <a:off x="2844800" y="1388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111392</xdr:rowOff>
    </xdr:from>
    <xdr:to>
      <xdr:col>11</xdr:col>
      <xdr:colOff>82550</xdr:colOff>
      <xdr:row>83</xdr:row>
      <xdr:rowOff>41542</xdr:rowOff>
    </xdr:to>
    <xdr:sp macro="" textlink="">
      <xdr:nvSpPr>
        <xdr:cNvPr id="218" name="楕円 217"/>
        <xdr:cNvSpPr/>
      </xdr:nvSpPr>
      <xdr:spPr>
        <a:xfrm>
          <a:off x="2286000" y="141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51719</xdr:rowOff>
    </xdr:from>
    <xdr:ext cx="762000" cy="259045"/>
    <xdr:sp macro="" textlink="">
      <xdr:nvSpPr>
        <xdr:cNvPr id="219" name="テキスト ボックス 218"/>
        <xdr:cNvSpPr txBox="1"/>
      </xdr:nvSpPr>
      <xdr:spPr>
        <a:xfrm>
          <a:off x="1955800" y="1393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19881</xdr:rowOff>
    </xdr:from>
    <xdr:to>
      <xdr:col>7</xdr:col>
      <xdr:colOff>31750</xdr:colOff>
      <xdr:row>82</xdr:row>
      <xdr:rowOff>121481</xdr:rowOff>
    </xdr:to>
    <xdr:sp macro="" textlink="">
      <xdr:nvSpPr>
        <xdr:cNvPr id="220" name="楕円 219"/>
        <xdr:cNvSpPr/>
      </xdr:nvSpPr>
      <xdr:spPr>
        <a:xfrm>
          <a:off x="1397000" y="1407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131658</xdr:rowOff>
    </xdr:from>
    <xdr:ext cx="762000" cy="259045"/>
    <xdr:sp macro="" textlink="">
      <xdr:nvSpPr>
        <xdr:cNvPr id="221" name="テキスト ボックス 220"/>
        <xdr:cNvSpPr txBox="1"/>
      </xdr:nvSpPr>
      <xdr:spPr>
        <a:xfrm>
          <a:off x="1066800" y="1384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年度から給与独自カットをやめたことから、それ以降高い水準が続いており、類似団体平均と比較して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ポイント上回った。現在、特殊勤務手当の凍結を継続しているが、今後も給与の総点検を行うなど、より一層の給与の適正化に努める。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86179</xdr:rowOff>
    </xdr:to>
    <xdr:cxnSp macro="">
      <xdr:nvCxnSpPr>
        <xdr:cNvPr id="257" name="直線コネクタ 256"/>
        <xdr:cNvCxnSpPr/>
      </xdr:nvCxnSpPr>
      <xdr:spPr>
        <a:xfrm>
          <a:off x="16179800" y="15087600"/>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88</xdr:row>
      <xdr:rowOff>0</xdr:rowOff>
    </xdr:to>
    <xdr:cxnSp macro="">
      <xdr:nvCxnSpPr>
        <xdr:cNvPr id="260" name="直線コネクタ 259"/>
        <xdr:cNvCxnSpPr/>
      </xdr:nvCxnSpPr>
      <xdr:spPr>
        <a:xfrm>
          <a:off x="15290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154214</xdr:rowOff>
    </xdr:to>
    <xdr:cxnSp macro="">
      <xdr:nvCxnSpPr>
        <xdr:cNvPr id="263" name="直線コネクタ 262"/>
        <xdr:cNvCxnSpPr/>
      </xdr:nvCxnSpPr>
      <xdr:spPr>
        <a:xfrm flipV="1">
          <a:off x="14401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154214</xdr:rowOff>
    </xdr:to>
    <xdr:cxnSp macro="">
      <xdr:nvCxnSpPr>
        <xdr:cNvPr id="266" name="直線コネクタ 265"/>
        <xdr:cNvCxnSpPr/>
      </xdr:nvCxnSpPr>
      <xdr:spPr>
        <a:xfrm>
          <a:off x="13512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76" name="楕円 275"/>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77" name="給与水準   （国との比較）該当値テキスト"/>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0" name="楕円 279"/>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1" name="テキスト ボックス 280"/>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2" name="楕円 281"/>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3" name="テキスト ボックス 282"/>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4" name="楕円 283"/>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5" name="テキスト ボックス 284"/>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年度の消防広域化により、指数は類似団体並みとなっている。今後も各種施設について民間移管や指定管理者制度を導入するなど、定員適正化計画に基づき、職員数の管理を行っていく。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91803</xdr:rowOff>
    </xdr:from>
    <xdr:to>
      <xdr:col>81</xdr:col>
      <xdr:colOff>44450</xdr:colOff>
      <xdr:row>61</xdr:row>
      <xdr:rowOff>110762</xdr:rowOff>
    </xdr:to>
    <xdr:cxnSp macro="">
      <xdr:nvCxnSpPr>
        <xdr:cNvPr id="322" name="直線コネクタ 321"/>
        <xdr:cNvCxnSpPr/>
      </xdr:nvCxnSpPr>
      <xdr:spPr>
        <a:xfrm flipV="1">
          <a:off x="16179800" y="10550253"/>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64226</xdr:rowOff>
    </xdr:from>
    <xdr:to>
      <xdr:col>77</xdr:col>
      <xdr:colOff>44450</xdr:colOff>
      <xdr:row>61</xdr:row>
      <xdr:rowOff>110762</xdr:rowOff>
    </xdr:to>
    <xdr:cxnSp macro="">
      <xdr:nvCxnSpPr>
        <xdr:cNvPr id="325" name="直線コネクタ 324"/>
        <xdr:cNvCxnSpPr/>
      </xdr:nvCxnSpPr>
      <xdr:spPr>
        <a:xfrm>
          <a:off x="15290800" y="1052267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60778</xdr:rowOff>
    </xdr:from>
    <xdr:to>
      <xdr:col>72</xdr:col>
      <xdr:colOff>203200</xdr:colOff>
      <xdr:row>61</xdr:row>
      <xdr:rowOff>64226</xdr:rowOff>
    </xdr:to>
    <xdr:cxnSp macro="">
      <xdr:nvCxnSpPr>
        <xdr:cNvPr id="328" name="直線コネクタ 327"/>
        <xdr:cNvCxnSpPr/>
      </xdr:nvCxnSpPr>
      <xdr:spPr>
        <a:xfrm>
          <a:off x="14401800" y="105192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45266</xdr:rowOff>
    </xdr:from>
    <xdr:to>
      <xdr:col>68</xdr:col>
      <xdr:colOff>152400</xdr:colOff>
      <xdr:row>61</xdr:row>
      <xdr:rowOff>60778</xdr:rowOff>
    </xdr:to>
    <xdr:cxnSp macro="">
      <xdr:nvCxnSpPr>
        <xdr:cNvPr id="331" name="直線コネクタ 330"/>
        <xdr:cNvCxnSpPr/>
      </xdr:nvCxnSpPr>
      <xdr:spPr>
        <a:xfrm>
          <a:off x="13512800" y="1050371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41003</xdr:rowOff>
    </xdr:from>
    <xdr:to>
      <xdr:col>81</xdr:col>
      <xdr:colOff>95250</xdr:colOff>
      <xdr:row>61</xdr:row>
      <xdr:rowOff>142603</xdr:rowOff>
    </xdr:to>
    <xdr:sp macro="" textlink="">
      <xdr:nvSpPr>
        <xdr:cNvPr id="341" name="楕円 340"/>
        <xdr:cNvSpPr/>
      </xdr:nvSpPr>
      <xdr:spPr>
        <a:xfrm>
          <a:off x="169672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13080</xdr:rowOff>
    </xdr:from>
    <xdr:ext cx="762000" cy="259045"/>
    <xdr:sp macro="" textlink="">
      <xdr:nvSpPr>
        <xdr:cNvPr id="342" name="定員管理の状況該当値テキスト"/>
        <xdr:cNvSpPr txBox="1"/>
      </xdr:nvSpPr>
      <xdr:spPr>
        <a:xfrm>
          <a:off x="17106900" y="1047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59962</xdr:rowOff>
    </xdr:from>
    <xdr:to>
      <xdr:col>77</xdr:col>
      <xdr:colOff>95250</xdr:colOff>
      <xdr:row>61</xdr:row>
      <xdr:rowOff>161562</xdr:rowOff>
    </xdr:to>
    <xdr:sp macro="" textlink="">
      <xdr:nvSpPr>
        <xdr:cNvPr id="343" name="楕円 342"/>
        <xdr:cNvSpPr/>
      </xdr:nvSpPr>
      <xdr:spPr>
        <a:xfrm>
          <a:off x="16129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146339</xdr:rowOff>
    </xdr:from>
    <xdr:ext cx="736600" cy="259045"/>
    <xdr:sp macro="" textlink="">
      <xdr:nvSpPr>
        <xdr:cNvPr id="344" name="テキスト ボックス 343"/>
        <xdr:cNvSpPr txBox="1"/>
      </xdr:nvSpPr>
      <xdr:spPr>
        <a:xfrm>
          <a:off x="15798800" y="10604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13426</xdr:rowOff>
    </xdr:from>
    <xdr:to>
      <xdr:col>73</xdr:col>
      <xdr:colOff>44450</xdr:colOff>
      <xdr:row>61</xdr:row>
      <xdr:rowOff>115026</xdr:rowOff>
    </xdr:to>
    <xdr:sp macro="" textlink="">
      <xdr:nvSpPr>
        <xdr:cNvPr id="345" name="楕円 344"/>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125203</xdr:rowOff>
    </xdr:from>
    <xdr:ext cx="762000" cy="259045"/>
    <xdr:sp macro="" textlink="">
      <xdr:nvSpPr>
        <xdr:cNvPr id="346" name="テキスト ボックス 345"/>
        <xdr:cNvSpPr txBox="1"/>
      </xdr:nvSpPr>
      <xdr:spPr>
        <a:xfrm>
          <a:off x="14909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9978</xdr:rowOff>
    </xdr:from>
    <xdr:to>
      <xdr:col>68</xdr:col>
      <xdr:colOff>203200</xdr:colOff>
      <xdr:row>61</xdr:row>
      <xdr:rowOff>111578</xdr:rowOff>
    </xdr:to>
    <xdr:sp macro="" textlink="">
      <xdr:nvSpPr>
        <xdr:cNvPr id="347" name="楕円 346"/>
        <xdr:cNvSpPr/>
      </xdr:nvSpPr>
      <xdr:spPr>
        <a:xfrm>
          <a:off x="14351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121755</xdr:rowOff>
    </xdr:from>
    <xdr:ext cx="762000" cy="259045"/>
    <xdr:sp macro="" textlink="">
      <xdr:nvSpPr>
        <xdr:cNvPr id="348" name="テキスト ボックス 347"/>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49" name="楕円 348"/>
        <xdr:cNvSpPr/>
      </xdr:nvSpPr>
      <xdr:spPr>
        <a:xfrm>
          <a:off x="13462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50" name="テキスト ボックス 349"/>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年度をピークに減少していたが、平成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年度を境に増加に転じており、令和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ポイント上昇した。高畠中学校建設以降の大型建設事業の償還が始まったことが要因の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つと考えられ、今後中長期的に増加していく見込みである。今後とも緊急度、住民ニーズを的確に把握し、徹底した事業の見直しを行い、財政の健全化に努める。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121013</xdr:rowOff>
    </xdr:from>
    <xdr:to>
      <xdr:col>81</xdr:col>
      <xdr:colOff>44450</xdr:colOff>
      <xdr:row>42</xdr:row>
      <xdr:rowOff>4717</xdr:rowOff>
    </xdr:to>
    <xdr:cxnSp macro="">
      <xdr:nvCxnSpPr>
        <xdr:cNvPr id="385" name="直線コネクタ 384"/>
        <xdr:cNvCxnSpPr/>
      </xdr:nvCxnSpPr>
      <xdr:spPr>
        <a:xfrm>
          <a:off x="16179800" y="715046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114119</xdr:rowOff>
    </xdr:from>
    <xdr:to>
      <xdr:col>77</xdr:col>
      <xdr:colOff>44450</xdr:colOff>
      <xdr:row>41</xdr:row>
      <xdr:rowOff>121013</xdr:rowOff>
    </xdr:to>
    <xdr:cxnSp macro="">
      <xdr:nvCxnSpPr>
        <xdr:cNvPr id="388" name="直線コネクタ 387"/>
        <xdr:cNvCxnSpPr/>
      </xdr:nvCxnSpPr>
      <xdr:spPr>
        <a:xfrm>
          <a:off x="15290800" y="71435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90" name="テキスト ボックス 389"/>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107224</xdr:rowOff>
    </xdr:from>
    <xdr:to>
      <xdr:col>72</xdr:col>
      <xdr:colOff>203200</xdr:colOff>
      <xdr:row>41</xdr:row>
      <xdr:rowOff>114119</xdr:rowOff>
    </xdr:to>
    <xdr:cxnSp macro="">
      <xdr:nvCxnSpPr>
        <xdr:cNvPr id="391" name="直線コネクタ 390"/>
        <xdr:cNvCxnSpPr/>
      </xdr:nvCxnSpPr>
      <xdr:spPr>
        <a:xfrm>
          <a:off x="14401800" y="71366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3" name="テキスト ボックス 392"/>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107224</xdr:rowOff>
    </xdr:from>
    <xdr:to>
      <xdr:col>68</xdr:col>
      <xdr:colOff>152400</xdr:colOff>
      <xdr:row>41</xdr:row>
      <xdr:rowOff>155484</xdr:rowOff>
    </xdr:to>
    <xdr:cxnSp macro="">
      <xdr:nvCxnSpPr>
        <xdr:cNvPr id="394" name="直線コネクタ 393"/>
        <xdr:cNvCxnSpPr/>
      </xdr:nvCxnSpPr>
      <xdr:spPr>
        <a:xfrm flipV="1">
          <a:off x="13512800" y="71366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125367</xdr:rowOff>
    </xdr:from>
    <xdr:to>
      <xdr:col>81</xdr:col>
      <xdr:colOff>95250</xdr:colOff>
      <xdr:row>42</xdr:row>
      <xdr:rowOff>55517</xdr:rowOff>
    </xdr:to>
    <xdr:sp macro="" textlink="">
      <xdr:nvSpPr>
        <xdr:cNvPr id="404" name="楕円 403"/>
        <xdr:cNvSpPr/>
      </xdr:nvSpPr>
      <xdr:spPr>
        <a:xfrm>
          <a:off x="169672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97444</xdr:rowOff>
    </xdr:from>
    <xdr:ext cx="762000" cy="259045"/>
    <xdr:sp macro="" textlink="">
      <xdr:nvSpPr>
        <xdr:cNvPr id="405" name="公債費負担の状況該当値テキスト"/>
        <xdr:cNvSpPr txBox="1"/>
      </xdr:nvSpPr>
      <xdr:spPr>
        <a:xfrm>
          <a:off x="17106900" y="71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70213</xdr:rowOff>
    </xdr:from>
    <xdr:to>
      <xdr:col>77</xdr:col>
      <xdr:colOff>95250</xdr:colOff>
      <xdr:row>42</xdr:row>
      <xdr:rowOff>363</xdr:rowOff>
    </xdr:to>
    <xdr:sp macro="" textlink="">
      <xdr:nvSpPr>
        <xdr:cNvPr id="406" name="楕円 405"/>
        <xdr:cNvSpPr/>
      </xdr:nvSpPr>
      <xdr:spPr>
        <a:xfrm>
          <a:off x="16129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156590</xdr:rowOff>
    </xdr:from>
    <xdr:ext cx="736600" cy="259045"/>
    <xdr:sp macro="" textlink="">
      <xdr:nvSpPr>
        <xdr:cNvPr id="407" name="テキスト ボックス 406"/>
        <xdr:cNvSpPr txBox="1"/>
      </xdr:nvSpPr>
      <xdr:spPr>
        <a:xfrm>
          <a:off x="15798800" y="718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63319</xdr:rowOff>
    </xdr:from>
    <xdr:to>
      <xdr:col>73</xdr:col>
      <xdr:colOff>44450</xdr:colOff>
      <xdr:row>41</xdr:row>
      <xdr:rowOff>164919</xdr:rowOff>
    </xdr:to>
    <xdr:sp macro="" textlink="">
      <xdr:nvSpPr>
        <xdr:cNvPr id="408" name="楕円 407"/>
        <xdr:cNvSpPr/>
      </xdr:nvSpPr>
      <xdr:spPr>
        <a:xfrm>
          <a:off x="15240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149696</xdr:rowOff>
    </xdr:from>
    <xdr:ext cx="762000" cy="259045"/>
    <xdr:sp macro="" textlink="">
      <xdr:nvSpPr>
        <xdr:cNvPr id="409" name="テキスト ボックス 408"/>
        <xdr:cNvSpPr txBox="1"/>
      </xdr:nvSpPr>
      <xdr:spPr>
        <a:xfrm>
          <a:off x="14909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56424</xdr:rowOff>
    </xdr:from>
    <xdr:to>
      <xdr:col>68</xdr:col>
      <xdr:colOff>203200</xdr:colOff>
      <xdr:row>41</xdr:row>
      <xdr:rowOff>158024</xdr:rowOff>
    </xdr:to>
    <xdr:sp macro="" textlink="">
      <xdr:nvSpPr>
        <xdr:cNvPr id="410" name="楕円 409"/>
        <xdr:cNvSpPr/>
      </xdr:nvSpPr>
      <xdr:spPr>
        <a:xfrm>
          <a:off x="14351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142801</xdr:rowOff>
    </xdr:from>
    <xdr:ext cx="762000" cy="259045"/>
    <xdr:sp macro="" textlink="">
      <xdr:nvSpPr>
        <xdr:cNvPr id="411" name="テキスト ボックス 410"/>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412" name="楕円 411"/>
        <xdr:cNvSpPr/>
      </xdr:nvSpPr>
      <xdr:spPr>
        <a:xfrm>
          <a:off x="13462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413" name="テキスト ボックス 412"/>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年度から始まった高畠中学校建設事業以降増加傾向にあったが、平成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年度から減少に転じてきた。事業の抑制や職員数の圧縮等により、比重の大きい地方債残高や公営企業等繰入見込額、退職手当負担見込額の軽減を図っていくが、令和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年度はなごみこども園建設事業等を行っており、今後もしばらくは上昇すると見込まれる。今後も事業実施の適正化を図り、財政の健全化に努める。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160806</xdr:rowOff>
    </xdr:from>
    <xdr:to>
      <xdr:col>81</xdr:col>
      <xdr:colOff>44450</xdr:colOff>
      <xdr:row>21</xdr:row>
      <xdr:rowOff>96218</xdr:rowOff>
    </xdr:to>
    <xdr:cxnSp macro="">
      <xdr:nvCxnSpPr>
        <xdr:cNvPr id="449" name="直線コネクタ 448"/>
        <xdr:cNvCxnSpPr/>
      </xdr:nvCxnSpPr>
      <xdr:spPr>
        <a:xfrm flipV="1">
          <a:off x="16179800" y="3589806"/>
          <a:ext cx="8382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96218</xdr:rowOff>
    </xdr:from>
    <xdr:to>
      <xdr:col>77</xdr:col>
      <xdr:colOff>44450</xdr:colOff>
      <xdr:row>21</xdr:row>
      <xdr:rowOff>116901</xdr:rowOff>
    </xdr:to>
    <xdr:cxnSp macro="">
      <xdr:nvCxnSpPr>
        <xdr:cNvPr id="452" name="直線コネクタ 451"/>
        <xdr:cNvCxnSpPr/>
      </xdr:nvCxnSpPr>
      <xdr:spPr>
        <a:xfrm flipV="1">
          <a:off x="15290800" y="369666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45660</xdr:rowOff>
    </xdr:from>
    <xdr:to>
      <xdr:col>72</xdr:col>
      <xdr:colOff>203200</xdr:colOff>
      <xdr:row>21</xdr:row>
      <xdr:rowOff>116901</xdr:rowOff>
    </xdr:to>
    <xdr:cxnSp macro="">
      <xdr:nvCxnSpPr>
        <xdr:cNvPr id="455" name="直線コネクタ 454"/>
        <xdr:cNvCxnSpPr/>
      </xdr:nvCxnSpPr>
      <xdr:spPr>
        <a:xfrm>
          <a:off x="14401800" y="3646110"/>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39914</xdr:rowOff>
    </xdr:from>
    <xdr:to>
      <xdr:col>68</xdr:col>
      <xdr:colOff>152400</xdr:colOff>
      <xdr:row>21</xdr:row>
      <xdr:rowOff>45660</xdr:rowOff>
    </xdr:to>
    <xdr:cxnSp macro="">
      <xdr:nvCxnSpPr>
        <xdr:cNvPr id="458" name="直線コネクタ 457"/>
        <xdr:cNvCxnSpPr/>
      </xdr:nvCxnSpPr>
      <xdr:spPr>
        <a:xfrm>
          <a:off x="13512800" y="3640364"/>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110006</xdr:rowOff>
    </xdr:from>
    <xdr:to>
      <xdr:col>81</xdr:col>
      <xdr:colOff>95250</xdr:colOff>
      <xdr:row>21</xdr:row>
      <xdr:rowOff>40156</xdr:rowOff>
    </xdr:to>
    <xdr:sp macro="" textlink="">
      <xdr:nvSpPr>
        <xdr:cNvPr id="468" name="楕円 467"/>
        <xdr:cNvSpPr/>
      </xdr:nvSpPr>
      <xdr:spPr>
        <a:xfrm>
          <a:off x="16967200" y="35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82083</xdr:rowOff>
    </xdr:from>
    <xdr:ext cx="762000" cy="259045"/>
    <xdr:sp macro="" textlink="">
      <xdr:nvSpPr>
        <xdr:cNvPr id="469" name="将来負担の状況該当値テキスト"/>
        <xdr:cNvSpPr txBox="1"/>
      </xdr:nvSpPr>
      <xdr:spPr>
        <a:xfrm>
          <a:off x="17106900" y="351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45418</xdr:rowOff>
    </xdr:from>
    <xdr:to>
      <xdr:col>77</xdr:col>
      <xdr:colOff>95250</xdr:colOff>
      <xdr:row>21</xdr:row>
      <xdr:rowOff>147018</xdr:rowOff>
    </xdr:to>
    <xdr:sp macro="" textlink="">
      <xdr:nvSpPr>
        <xdr:cNvPr id="470" name="楕円 469"/>
        <xdr:cNvSpPr/>
      </xdr:nvSpPr>
      <xdr:spPr>
        <a:xfrm>
          <a:off x="16129000" y="364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131795</xdr:rowOff>
    </xdr:from>
    <xdr:ext cx="736600" cy="259045"/>
    <xdr:sp macro="" textlink="">
      <xdr:nvSpPr>
        <xdr:cNvPr id="471" name="テキスト ボックス 470"/>
        <xdr:cNvSpPr txBox="1"/>
      </xdr:nvSpPr>
      <xdr:spPr>
        <a:xfrm>
          <a:off x="15798800" y="3732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66101</xdr:rowOff>
    </xdr:from>
    <xdr:to>
      <xdr:col>73</xdr:col>
      <xdr:colOff>44450</xdr:colOff>
      <xdr:row>21</xdr:row>
      <xdr:rowOff>167701</xdr:rowOff>
    </xdr:to>
    <xdr:sp macro="" textlink="">
      <xdr:nvSpPr>
        <xdr:cNvPr id="472" name="楕円 471"/>
        <xdr:cNvSpPr/>
      </xdr:nvSpPr>
      <xdr:spPr>
        <a:xfrm>
          <a:off x="15240000" y="36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152478</xdr:rowOff>
    </xdr:from>
    <xdr:ext cx="762000" cy="259045"/>
    <xdr:sp macro="" textlink="">
      <xdr:nvSpPr>
        <xdr:cNvPr id="473" name="テキスト ボックス 472"/>
        <xdr:cNvSpPr txBox="1"/>
      </xdr:nvSpPr>
      <xdr:spPr>
        <a:xfrm>
          <a:off x="14909800" y="375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166310</xdr:rowOff>
    </xdr:from>
    <xdr:to>
      <xdr:col>68</xdr:col>
      <xdr:colOff>203200</xdr:colOff>
      <xdr:row>21</xdr:row>
      <xdr:rowOff>96460</xdr:rowOff>
    </xdr:to>
    <xdr:sp macro="" textlink="">
      <xdr:nvSpPr>
        <xdr:cNvPr id="474" name="楕円 473"/>
        <xdr:cNvSpPr/>
      </xdr:nvSpPr>
      <xdr:spPr>
        <a:xfrm>
          <a:off x="14351000" y="359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81237</xdr:rowOff>
    </xdr:from>
    <xdr:ext cx="762000" cy="259045"/>
    <xdr:sp macro="" textlink="">
      <xdr:nvSpPr>
        <xdr:cNvPr id="475" name="テキスト ボックス 474"/>
        <xdr:cNvSpPr txBox="1"/>
      </xdr:nvSpPr>
      <xdr:spPr>
        <a:xfrm>
          <a:off x="14020800" y="368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160564</xdr:rowOff>
    </xdr:from>
    <xdr:to>
      <xdr:col>64</xdr:col>
      <xdr:colOff>152400</xdr:colOff>
      <xdr:row>21</xdr:row>
      <xdr:rowOff>90714</xdr:rowOff>
    </xdr:to>
    <xdr:sp macro="" textlink="">
      <xdr:nvSpPr>
        <xdr:cNvPr id="476" name="楕円 475"/>
        <xdr:cNvSpPr/>
      </xdr:nvSpPr>
      <xdr:spPr>
        <a:xfrm>
          <a:off x="13462000" y="358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75491</xdr:rowOff>
    </xdr:from>
    <xdr:ext cx="762000" cy="259045"/>
    <xdr:sp macro="" textlink="">
      <xdr:nvSpPr>
        <xdr:cNvPr id="477" name="テキスト ボックス 476"/>
        <xdr:cNvSpPr txBox="1"/>
      </xdr:nvSpPr>
      <xdr:spPr>
        <a:xfrm>
          <a:off x="13131800" y="367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22,834
22,637
180.26
14,588,424
13,930,514
645,262
6,695,907
13,534,883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近年は退職者の増加や退職不補充により人件費は減少していたが、令和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年度は臨時職員の賃金が会計年度任用職員の人件費に移行したため、前年度比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ポイントの増加に転じた。しかし、類似団体平均を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ポイント下回っている状態である。今後も定員適正化計画に基づく職員数の管理を行い、給与の抑制に努めていく。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104140</xdr:rowOff>
    </xdr:to>
    <xdr:cxnSp macro="">
      <xdr:nvCxnSpPr>
        <xdr:cNvPr id="66" name="直線コネクタ 65"/>
        <xdr:cNvCxnSpPr/>
      </xdr:nvCxnSpPr>
      <xdr:spPr>
        <a:xfrm>
          <a:off x="3987800" y="61925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58420</xdr:rowOff>
    </xdr:to>
    <xdr:cxnSp macro="">
      <xdr:nvCxnSpPr>
        <xdr:cNvPr id="69" name="直線コネクタ 68"/>
        <xdr:cNvCxnSpPr/>
      </xdr:nvCxnSpPr>
      <xdr:spPr>
        <a:xfrm flipV="1">
          <a:off x="3098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81280</xdr:rowOff>
    </xdr:to>
    <xdr:cxnSp macro="">
      <xdr:nvCxnSpPr>
        <xdr:cNvPr id="72" name="直線コネクタ 71"/>
        <xdr:cNvCxnSpPr/>
      </xdr:nvCxnSpPr>
      <xdr:spPr>
        <a:xfrm flipV="1">
          <a:off x="2209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119380</xdr:rowOff>
    </xdr:to>
    <xdr:cxnSp macro="">
      <xdr:nvCxnSpPr>
        <xdr:cNvPr id="75" name="直線コネクタ 74"/>
        <xdr:cNvCxnSpPr/>
      </xdr:nvCxnSpPr>
      <xdr:spPr>
        <a:xfrm flipV="1">
          <a:off x="1320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88" name="テキスト ボックス 87"/>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93997</xdr:rowOff>
    </xdr:from>
    <xdr:ext cx="762000" cy="259045"/>
    <xdr:sp macro="" textlink="">
      <xdr:nvSpPr>
        <xdr:cNvPr id="90" name="テキスト ボックス 89"/>
        <xdr:cNvSpPr txBox="1"/>
      </xdr:nvSpPr>
      <xdr:spPr>
        <a:xfrm>
          <a:off x="2717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92" name="テキスト ボックス 91"/>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児童館の民営化等による委託料の減少や臨時職員の賃金から会計年度任用職員の人件費に移行したことによる皆減のほか全般的に減少があった。類似団体平均を下回った状態が続いてはいるが、今後とも内部管理経費の見直しや削減を行いながら、数値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16</xdr:row>
      <xdr:rowOff>99786</xdr:rowOff>
    </xdr:to>
    <xdr:cxnSp macro="">
      <xdr:nvCxnSpPr>
        <xdr:cNvPr id="129" name="直線コネクタ 128"/>
        <xdr:cNvCxnSpPr/>
      </xdr:nvCxnSpPr>
      <xdr:spPr>
        <a:xfrm flipV="1">
          <a:off x="15671800" y="2636157"/>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99786</xdr:rowOff>
    </xdr:to>
    <xdr:cxnSp macro="">
      <xdr:nvCxnSpPr>
        <xdr:cNvPr id="132" name="直線コネクタ 131"/>
        <xdr:cNvCxnSpPr/>
      </xdr:nvCxnSpPr>
      <xdr:spPr>
        <a:xfrm>
          <a:off x="14782800" y="26905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118836</xdr:rowOff>
    </xdr:to>
    <xdr:cxnSp macro="">
      <xdr:nvCxnSpPr>
        <xdr:cNvPr id="135" name="直線コネクタ 134"/>
        <xdr:cNvCxnSpPr/>
      </xdr:nvCxnSpPr>
      <xdr:spPr>
        <a:xfrm>
          <a:off x="13893800" y="2603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42636</xdr:rowOff>
    </xdr:to>
    <xdr:cxnSp macro="">
      <xdr:nvCxnSpPr>
        <xdr:cNvPr id="138" name="直線コネクタ 137"/>
        <xdr:cNvCxnSpPr/>
      </xdr:nvCxnSpPr>
      <xdr:spPr>
        <a:xfrm flipV="1">
          <a:off x="13004800" y="2603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8" name="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9"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48986</xdr:rowOff>
    </xdr:from>
    <xdr:to>
      <xdr:col>78</xdr:col>
      <xdr:colOff>120650</xdr:colOff>
      <xdr:row>16</xdr:row>
      <xdr:rowOff>150586</xdr:rowOff>
    </xdr:to>
    <xdr:sp macro="" textlink="">
      <xdr:nvSpPr>
        <xdr:cNvPr id="150" name="楕円 149"/>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51" name="テキスト ボックス 150"/>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7" name="テキスト ボックス 156"/>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年度から類似団体平均を超えた状況が続いていたが、平成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年度からは類似団体平均を下回り、令和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近年増加傾向だった県・町単福祉医療が受診控え等により減少したが、幼保無償化や公立保育園の民営化により児童入所措置費が大幅に増加したことから、全体として増額となった。情勢による変化が大きいが、今後も適正な行政サービス提供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57</xdr:row>
      <xdr:rowOff>31750</xdr:rowOff>
    </xdr:to>
    <xdr:cxnSp macro="">
      <xdr:nvCxnSpPr>
        <xdr:cNvPr id="190" name="直線コネクタ 189"/>
        <xdr:cNvCxnSpPr/>
      </xdr:nvCxnSpPr>
      <xdr:spPr>
        <a:xfrm>
          <a:off x="3987800" y="9747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56</xdr:row>
      <xdr:rowOff>165100</xdr:rowOff>
    </xdr:to>
    <xdr:cxnSp macro="">
      <xdr:nvCxnSpPr>
        <xdr:cNvPr id="193" name="直線コネクタ 192"/>
        <xdr:cNvCxnSpPr/>
      </xdr:nvCxnSpPr>
      <xdr:spPr>
        <a:xfrm flipV="1">
          <a:off x="3098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58</xdr:row>
      <xdr:rowOff>69850</xdr:rowOff>
    </xdr:to>
    <xdr:cxnSp macro="">
      <xdr:nvCxnSpPr>
        <xdr:cNvPr id="196" name="直線コネクタ 195"/>
        <xdr:cNvCxnSpPr/>
      </xdr:nvCxnSpPr>
      <xdr:spPr>
        <a:xfrm flipV="1">
          <a:off x="2209800" y="97663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69850</xdr:rowOff>
    </xdr:to>
    <xdr:cxnSp macro="">
      <xdr:nvCxnSpPr>
        <xdr:cNvPr id="199" name="直線コネクタ 198"/>
        <xdr:cNvCxnSpPr/>
      </xdr:nvCxnSpPr>
      <xdr:spPr>
        <a:xfrm>
          <a:off x="1320800" y="9842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10"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11" name="楕円 210"/>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35577</xdr:rowOff>
    </xdr:from>
    <xdr:ext cx="736600" cy="259045"/>
    <xdr:sp macro="" textlink="">
      <xdr:nvSpPr>
        <xdr:cNvPr id="212" name="テキスト ボックス 211"/>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4" name="テキスト ボックス 213"/>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5" name="楕円 214"/>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6" name="テキスト ボックス 215"/>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他会計繰出金の影響により、その他に係る経常収支比率が類似団体平均を</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ポイントと大きく上回っている。令和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下水道会計が減少したが、国民健康保険、介護保険、後期高齢者医療保険各会計は年々増加傾向にある。今後とも健康づくりの取組みや疾病等の予防対策に力を入れ、医療費抑制による繰出金の抑制を図っていきたい。</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58420</xdr:rowOff>
    </xdr:from>
    <xdr:to>
      <xdr:col>82</xdr:col>
      <xdr:colOff>107950</xdr:colOff>
      <xdr:row>60</xdr:row>
      <xdr:rowOff>66040</xdr:rowOff>
    </xdr:to>
    <xdr:cxnSp macro="">
      <xdr:nvCxnSpPr>
        <xdr:cNvPr id="251" name="直線コネクタ 250"/>
        <xdr:cNvCxnSpPr/>
      </xdr:nvCxnSpPr>
      <xdr:spPr>
        <a:xfrm flipV="1">
          <a:off x="15671800" y="10345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2"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58420</xdr:rowOff>
    </xdr:from>
    <xdr:to>
      <xdr:col>78</xdr:col>
      <xdr:colOff>69850</xdr:colOff>
      <xdr:row>60</xdr:row>
      <xdr:rowOff>66040</xdr:rowOff>
    </xdr:to>
    <xdr:cxnSp macro="">
      <xdr:nvCxnSpPr>
        <xdr:cNvPr id="254" name="直線コネクタ 253"/>
        <xdr:cNvCxnSpPr/>
      </xdr:nvCxnSpPr>
      <xdr:spPr>
        <a:xfrm>
          <a:off x="14782800" y="1034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161290</xdr:rowOff>
    </xdr:from>
    <xdr:to>
      <xdr:col>73</xdr:col>
      <xdr:colOff>180975</xdr:colOff>
      <xdr:row>60</xdr:row>
      <xdr:rowOff>58420</xdr:rowOff>
    </xdr:to>
    <xdr:cxnSp macro="">
      <xdr:nvCxnSpPr>
        <xdr:cNvPr id="257" name="直線コネクタ 256"/>
        <xdr:cNvCxnSpPr/>
      </xdr:nvCxnSpPr>
      <xdr:spPr>
        <a:xfrm>
          <a:off x="13893800" y="1027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123190</xdr:rowOff>
    </xdr:from>
    <xdr:to>
      <xdr:col>69</xdr:col>
      <xdr:colOff>92075</xdr:colOff>
      <xdr:row>59</xdr:row>
      <xdr:rowOff>161290</xdr:rowOff>
    </xdr:to>
    <xdr:cxnSp macro="">
      <xdr:nvCxnSpPr>
        <xdr:cNvPr id="260" name="直線コネクタ 259"/>
        <xdr:cNvCxnSpPr/>
      </xdr:nvCxnSpPr>
      <xdr:spPr>
        <a:xfrm>
          <a:off x="13004800" y="1023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xdr:rowOff>
    </xdr:from>
    <xdr:to>
      <xdr:col>82</xdr:col>
      <xdr:colOff>158750</xdr:colOff>
      <xdr:row>60</xdr:row>
      <xdr:rowOff>109220</xdr:rowOff>
    </xdr:to>
    <xdr:sp macro="" textlink="">
      <xdr:nvSpPr>
        <xdr:cNvPr id="270" name="楕円 269"/>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87647</xdr:rowOff>
    </xdr:from>
    <xdr:ext cx="762000" cy="259045"/>
    <xdr:sp macro="" textlink="">
      <xdr:nvSpPr>
        <xdr:cNvPr id="271" name="その他該当値テキスト"/>
        <xdr:cNvSpPr txBox="1"/>
      </xdr:nvSpPr>
      <xdr:spPr>
        <a:xfrm>
          <a:off x="16598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xdr:rowOff>
    </xdr:from>
    <xdr:to>
      <xdr:col>78</xdr:col>
      <xdr:colOff>120650</xdr:colOff>
      <xdr:row>60</xdr:row>
      <xdr:rowOff>116840</xdr:rowOff>
    </xdr:to>
    <xdr:sp macro="" textlink="">
      <xdr:nvSpPr>
        <xdr:cNvPr id="272" name="楕円 271"/>
        <xdr:cNvSpPr/>
      </xdr:nvSpPr>
      <xdr:spPr>
        <a:xfrm>
          <a:off x="15621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101617</xdr:rowOff>
    </xdr:from>
    <xdr:ext cx="736600" cy="259045"/>
    <xdr:sp macro="" textlink="">
      <xdr:nvSpPr>
        <xdr:cNvPr id="273" name="テキスト ボックス 272"/>
        <xdr:cNvSpPr txBox="1"/>
      </xdr:nvSpPr>
      <xdr:spPr>
        <a:xfrm>
          <a:off x="15290800" y="1038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xdr:rowOff>
    </xdr:from>
    <xdr:to>
      <xdr:col>74</xdr:col>
      <xdr:colOff>31750</xdr:colOff>
      <xdr:row>60</xdr:row>
      <xdr:rowOff>109220</xdr:rowOff>
    </xdr:to>
    <xdr:sp macro="" textlink="">
      <xdr:nvSpPr>
        <xdr:cNvPr id="274" name="楕円 273"/>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93997</xdr:rowOff>
    </xdr:from>
    <xdr:ext cx="762000" cy="259045"/>
    <xdr:sp macro="" textlink="">
      <xdr:nvSpPr>
        <xdr:cNvPr id="275" name="テキスト ボックス 274"/>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110490</xdr:rowOff>
    </xdr:from>
    <xdr:to>
      <xdr:col>69</xdr:col>
      <xdr:colOff>142875</xdr:colOff>
      <xdr:row>60</xdr:row>
      <xdr:rowOff>40640</xdr:rowOff>
    </xdr:to>
    <xdr:sp macro="" textlink="">
      <xdr:nvSpPr>
        <xdr:cNvPr id="276" name="楕円 275"/>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77" name="テキスト ボックス 276"/>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72390</xdr:rowOff>
    </xdr:from>
    <xdr:to>
      <xdr:col>65</xdr:col>
      <xdr:colOff>53975</xdr:colOff>
      <xdr:row>60</xdr:row>
      <xdr:rowOff>2540</xdr:rowOff>
    </xdr:to>
    <xdr:sp macro="" textlink="">
      <xdr:nvSpPr>
        <xdr:cNvPr id="278" name="楕円 277"/>
        <xdr:cNvSpPr/>
      </xdr:nvSpPr>
      <xdr:spPr>
        <a:xfrm>
          <a:off x="12954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158767</xdr:rowOff>
    </xdr:from>
    <xdr:ext cx="762000" cy="259045"/>
    <xdr:sp macro="" textlink="">
      <xdr:nvSpPr>
        <xdr:cNvPr id="279" name="テキスト ボックス 278"/>
        <xdr:cNvSpPr txBox="1"/>
      </xdr:nvSpPr>
      <xdr:spPr>
        <a:xfrm>
          <a:off x="12623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補助費等は、経常経費は令和元年度並みだが、経常経費充当特定財源（農林関係補助金等）が減になったことで前年度比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ポイントの増加となった。今後も補助費の伸びが予想されるが、補助内容の見直し等を行いながら経費削減に努める。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108712</xdr:rowOff>
    </xdr:to>
    <xdr:cxnSp macro="">
      <xdr:nvCxnSpPr>
        <xdr:cNvPr id="309" name="直線コネクタ 308"/>
        <xdr:cNvCxnSpPr/>
      </xdr:nvCxnSpPr>
      <xdr:spPr>
        <a:xfrm>
          <a:off x="15671800" y="62351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67564</xdr:rowOff>
    </xdr:to>
    <xdr:cxnSp macro="">
      <xdr:nvCxnSpPr>
        <xdr:cNvPr id="312" name="直線コネクタ 311"/>
        <xdr:cNvCxnSpPr/>
      </xdr:nvCxnSpPr>
      <xdr:spPr>
        <a:xfrm flipV="1">
          <a:off x="14782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67564</xdr:rowOff>
    </xdr:to>
    <xdr:cxnSp macro="">
      <xdr:nvCxnSpPr>
        <xdr:cNvPr id="315" name="直線コネクタ 314"/>
        <xdr:cNvCxnSpPr/>
      </xdr:nvCxnSpPr>
      <xdr:spPr>
        <a:xfrm>
          <a:off x="13893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7" name="テキスト ボックス 316"/>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37</xdr:row>
      <xdr:rowOff>5842</xdr:rowOff>
    </xdr:to>
    <xdr:cxnSp macro="">
      <xdr:nvCxnSpPr>
        <xdr:cNvPr id="318" name="直線コネクタ 317"/>
        <xdr:cNvCxnSpPr/>
      </xdr:nvCxnSpPr>
      <xdr:spPr>
        <a:xfrm flipV="1">
          <a:off x="13004800" y="62306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8" name="楕円 327"/>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9"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0" name="楕円 329"/>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1" name="テキスト ボックス 330"/>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2" name="楕円 331"/>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3" name="テキスト ボックス 33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4" name="楕円 333"/>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5" name="テキスト ボックス 33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6" name="楕円 335"/>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7" name="テキスト ボックス 336"/>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高畠中学校整備事業から始まり、近年大型の建設事業が続いたことにより、前年度比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ポイント上回った。今後しばらくは、これらの建設事業の起債償還が本格化することから、公債費は増加する予定である。今後は、起債の新規発行を伴う普通建設事業を抑制しながら財政の健全化に努める。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61686</xdr:rowOff>
    </xdr:from>
    <xdr:to>
      <xdr:col>24</xdr:col>
      <xdr:colOff>25400</xdr:colOff>
      <xdr:row>78</xdr:row>
      <xdr:rowOff>127000</xdr:rowOff>
    </xdr:to>
    <xdr:cxnSp macro="">
      <xdr:nvCxnSpPr>
        <xdr:cNvPr id="371" name="直線コネクタ 370"/>
        <xdr:cNvCxnSpPr/>
      </xdr:nvCxnSpPr>
      <xdr:spPr>
        <a:xfrm>
          <a:off x="3987800" y="134347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61686</xdr:rowOff>
    </xdr:to>
    <xdr:cxnSp macro="">
      <xdr:nvCxnSpPr>
        <xdr:cNvPr id="374" name="直線コネクタ 373"/>
        <xdr:cNvCxnSpPr/>
      </xdr:nvCxnSpPr>
      <xdr:spPr>
        <a:xfrm>
          <a:off x="3098800" y="1340866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6" name="テキスト ボックス 375"/>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154758</xdr:rowOff>
    </xdr:from>
    <xdr:to>
      <xdr:col>15</xdr:col>
      <xdr:colOff>98425</xdr:colOff>
      <xdr:row>78</xdr:row>
      <xdr:rowOff>35561</xdr:rowOff>
    </xdr:to>
    <xdr:cxnSp macro="">
      <xdr:nvCxnSpPr>
        <xdr:cNvPr id="377" name="直線コネクタ 376"/>
        <xdr:cNvCxnSpPr/>
      </xdr:nvCxnSpPr>
      <xdr:spPr>
        <a:xfrm>
          <a:off x="2209800" y="1335640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79" name="テキスト ボックス 378"/>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154758</xdr:rowOff>
    </xdr:from>
    <xdr:to>
      <xdr:col>11</xdr:col>
      <xdr:colOff>9525</xdr:colOff>
      <xdr:row>78</xdr:row>
      <xdr:rowOff>81280</xdr:rowOff>
    </xdr:to>
    <xdr:cxnSp macro="">
      <xdr:nvCxnSpPr>
        <xdr:cNvPr id="380" name="直線コネクタ 379"/>
        <xdr:cNvCxnSpPr/>
      </xdr:nvCxnSpPr>
      <xdr:spPr>
        <a:xfrm flipV="1">
          <a:off x="1320800" y="1335640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2" name="テキスト ボックス 381"/>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384" name="テキスト ボックス 383"/>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90" name="楕円 389"/>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91"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10886</xdr:rowOff>
    </xdr:from>
    <xdr:to>
      <xdr:col>20</xdr:col>
      <xdr:colOff>38100</xdr:colOff>
      <xdr:row>78</xdr:row>
      <xdr:rowOff>112486</xdr:rowOff>
    </xdr:to>
    <xdr:sp macro="" textlink="">
      <xdr:nvSpPr>
        <xdr:cNvPr id="392" name="楕円 391"/>
        <xdr:cNvSpPr/>
      </xdr:nvSpPr>
      <xdr:spPr>
        <a:xfrm>
          <a:off x="3937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97263</xdr:rowOff>
    </xdr:from>
    <xdr:ext cx="736600" cy="259045"/>
    <xdr:sp macro="" textlink="">
      <xdr:nvSpPr>
        <xdr:cNvPr id="393" name="テキスト ボックス 392"/>
        <xdr:cNvSpPr txBox="1"/>
      </xdr:nvSpPr>
      <xdr:spPr>
        <a:xfrm>
          <a:off x="3606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4" name="楕円 393"/>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5" name="テキスト ボックス 394"/>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103958</xdr:rowOff>
    </xdr:from>
    <xdr:to>
      <xdr:col>11</xdr:col>
      <xdr:colOff>60325</xdr:colOff>
      <xdr:row>78</xdr:row>
      <xdr:rowOff>34108</xdr:rowOff>
    </xdr:to>
    <xdr:sp macro="" textlink="">
      <xdr:nvSpPr>
        <xdr:cNvPr id="396" name="楕円 395"/>
        <xdr:cNvSpPr/>
      </xdr:nvSpPr>
      <xdr:spPr>
        <a:xfrm>
          <a:off x="2159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18885</xdr:rowOff>
    </xdr:from>
    <xdr:ext cx="762000" cy="259045"/>
    <xdr:sp macro="" textlink="">
      <xdr:nvSpPr>
        <xdr:cNvPr id="397" name="テキスト ボックス 396"/>
        <xdr:cNvSpPr txBox="1"/>
      </xdr:nvSpPr>
      <xdr:spPr>
        <a:xfrm>
          <a:off x="1828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8" name="楕円 397"/>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9" name="テキスト ボックス 398"/>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他会計繰出金の影響により、類似団体平均を上回る状態が続いている。国民健康保険、介護保険、後期高齢者医療保険各会計は年々増加傾向にあるため、今後とも健康づくりの取組みや疾病等の予防対策に力を入れ、医療費抑制による繰出金の抑制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35561</xdr:rowOff>
    </xdr:to>
    <xdr:cxnSp macro="">
      <xdr:nvCxnSpPr>
        <xdr:cNvPr id="430" name="直線コネクタ 429"/>
        <xdr:cNvCxnSpPr/>
      </xdr:nvCxnSpPr>
      <xdr:spPr>
        <a:xfrm>
          <a:off x="15671800" y="133903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1" name="公債費以外平均値テキスト"/>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17272</xdr:rowOff>
    </xdr:to>
    <xdr:cxnSp macro="">
      <xdr:nvCxnSpPr>
        <xdr:cNvPr id="433" name="直線コネクタ 432"/>
        <xdr:cNvCxnSpPr/>
      </xdr:nvCxnSpPr>
      <xdr:spPr>
        <a:xfrm>
          <a:off x="14782800" y="13353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77</xdr:row>
      <xdr:rowOff>152146</xdr:rowOff>
    </xdr:to>
    <xdr:cxnSp macro="">
      <xdr:nvCxnSpPr>
        <xdr:cNvPr id="436" name="直線コネクタ 435"/>
        <xdr:cNvCxnSpPr/>
      </xdr:nvCxnSpPr>
      <xdr:spPr>
        <a:xfrm>
          <a:off x="13893800" y="1334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49276</xdr:rowOff>
    </xdr:to>
    <xdr:cxnSp macro="">
      <xdr:nvCxnSpPr>
        <xdr:cNvPr id="439" name="直線コネクタ 438"/>
        <xdr:cNvCxnSpPr/>
      </xdr:nvCxnSpPr>
      <xdr:spPr>
        <a:xfrm flipV="1">
          <a:off x="13004800" y="133400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9" name="楕円 448"/>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0"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1" name="楕円 450"/>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2" name="テキスト ボックス 451"/>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3" name="楕円 452"/>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4" name="テキスト ボックス 453"/>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5" name="楕円 454"/>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6" name="テキスト ボックス 455"/>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7" name="楕円 456"/>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8" name="テキスト ボックス 457"/>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121443</xdr:rowOff>
    </xdr:from>
    <xdr:to>
      <xdr:col>29</xdr:col>
      <xdr:colOff>127000</xdr:colOff>
      <xdr:row>15</xdr:row>
      <xdr:rowOff>2816</xdr:rowOff>
    </xdr:to>
    <xdr:cxnSp macro="">
      <xdr:nvCxnSpPr>
        <xdr:cNvPr id="52" name="直線コネクタ 51"/>
        <xdr:cNvCxnSpPr/>
      </xdr:nvCxnSpPr>
      <xdr:spPr bwMode="auto">
        <a:xfrm flipV="1">
          <a:off x="5003800" y="2569368"/>
          <a:ext cx="647700" cy="52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98400</xdr:rowOff>
    </xdr:from>
    <xdr:ext cx="762000" cy="259045"/>
    <xdr:sp macro="" textlink="">
      <xdr:nvSpPr>
        <xdr:cNvPr id="53" name="人口1人当たり決算額の推移平均値テキスト130"/>
        <xdr:cNvSpPr txBox="1"/>
      </xdr:nvSpPr>
      <xdr:spPr>
        <a:xfrm>
          <a:off x="5740400" y="288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2816</xdr:rowOff>
    </xdr:from>
    <xdr:to>
      <xdr:col>26</xdr:col>
      <xdr:colOff>50800</xdr:colOff>
      <xdr:row>15</xdr:row>
      <xdr:rowOff>57076</xdr:rowOff>
    </xdr:to>
    <xdr:cxnSp macro="">
      <xdr:nvCxnSpPr>
        <xdr:cNvPr id="55" name="直線コネクタ 54"/>
        <xdr:cNvCxnSpPr/>
      </xdr:nvCxnSpPr>
      <xdr:spPr bwMode="auto">
        <a:xfrm flipV="1">
          <a:off x="4305300" y="2622191"/>
          <a:ext cx="698500" cy="5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52076</xdr:rowOff>
    </xdr:from>
    <xdr:ext cx="736600" cy="259045"/>
    <xdr:sp macro="" textlink="">
      <xdr:nvSpPr>
        <xdr:cNvPr id="57" name="テキスト ボックス 56"/>
        <xdr:cNvSpPr txBox="1"/>
      </xdr:nvSpPr>
      <xdr:spPr>
        <a:xfrm>
          <a:off x="4622800" y="301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51524</xdr:rowOff>
    </xdr:from>
    <xdr:to>
      <xdr:col>22</xdr:col>
      <xdr:colOff>114300</xdr:colOff>
      <xdr:row>15</xdr:row>
      <xdr:rowOff>57076</xdr:rowOff>
    </xdr:to>
    <xdr:cxnSp macro="">
      <xdr:nvCxnSpPr>
        <xdr:cNvPr id="58" name="直線コネクタ 57"/>
        <xdr:cNvCxnSpPr/>
      </xdr:nvCxnSpPr>
      <xdr:spPr bwMode="auto">
        <a:xfrm>
          <a:off x="3606800" y="2670899"/>
          <a:ext cx="698500" cy="5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63196</xdr:rowOff>
    </xdr:from>
    <xdr:ext cx="762000" cy="259045"/>
    <xdr:sp macro="" textlink="">
      <xdr:nvSpPr>
        <xdr:cNvPr id="60" name="テキスト ボックス 59"/>
        <xdr:cNvSpPr txBox="1"/>
      </xdr:nvSpPr>
      <xdr:spPr>
        <a:xfrm>
          <a:off x="39243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51524</xdr:rowOff>
    </xdr:from>
    <xdr:to>
      <xdr:col>18</xdr:col>
      <xdr:colOff>177800</xdr:colOff>
      <xdr:row>15</xdr:row>
      <xdr:rowOff>65207</xdr:rowOff>
    </xdr:to>
    <xdr:cxnSp macro="">
      <xdr:nvCxnSpPr>
        <xdr:cNvPr id="61" name="直線コネクタ 60"/>
        <xdr:cNvCxnSpPr/>
      </xdr:nvCxnSpPr>
      <xdr:spPr bwMode="auto">
        <a:xfrm flipV="1">
          <a:off x="2908300" y="2670899"/>
          <a:ext cx="6985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63114</xdr:rowOff>
    </xdr:from>
    <xdr:ext cx="762000" cy="259045"/>
    <xdr:sp macro="" textlink="">
      <xdr:nvSpPr>
        <xdr:cNvPr id="63" name="テキスト ボックス 62"/>
        <xdr:cNvSpPr txBox="1"/>
      </xdr:nvSpPr>
      <xdr:spPr>
        <a:xfrm>
          <a:off x="32258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70643</xdr:rowOff>
    </xdr:from>
    <xdr:to>
      <xdr:col>29</xdr:col>
      <xdr:colOff>177800</xdr:colOff>
      <xdr:row>15</xdr:row>
      <xdr:rowOff>793</xdr:rowOff>
    </xdr:to>
    <xdr:sp macro="" textlink="">
      <xdr:nvSpPr>
        <xdr:cNvPr id="71" name="楕円 70"/>
        <xdr:cNvSpPr/>
      </xdr:nvSpPr>
      <xdr:spPr bwMode="auto">
        <a:xfrm>
          <a:off x="5600700" y="2518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87170</xdr:rowOff>
    </xdr:from>
    <xdr:ext cx="762000" cy="259045"/>
    <xdr:sp macro="" textlink="">
      <xdr:nvSpPr>
        <xdr:cNvPr id="72" name="人口1人当たり決算額の推移該当値テキスト130"/>
        <xdr:cNvSpPr txBox="1"/>
      </xdr:nvSpPr>
      <xdr:spPr>
        <a:xfrm>
          <a:off x="5740400" y="236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123466</xdr:rowOff>
    </xdr:from>
    <xdr:to>
      <xdr:col>26</xdr:col>
      <xdr:colOff>101600</xdr:colOff>
      <xdr:row>15</xdr:row>
      <xdr:rowOff>53616</xdr:rowOff>
    </xdr:to>
    <xdr:sp macro="" textlink="">
      <xdr:nvSpPr>
        <xdr:cNvPr id="73" name="楕円 72"/>
        <xdr:cNvSpPr/>
      </xdr:nvSpPr>
      <xdr:spPr bwMode="auto">
        <a:xfrm>
          <a:off x="4953000" y="2571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63793</xdr:rowOff>
    </xdr:from>
    <xdr:ext cx="736600" cy="259045"/>
    <xdr:sp macro="" textlink="">
      <xdr:nvSpPr>
        <xdr:cNvPr id="74" name="テキスト ボックス 73"/>
        <xdr:cNvSpPr txBox="1"/>
      </xdr:nvSpPr>
      <xdr:spPr>
        <a:xfrm>
          <a:off x="4622800" y="234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6276</xdr:rowOff>
    </xdr:from>
    <xdr:to>
      <xdr:col>22</xdr:col>
      <xdr:colOff>165100</xdr:colOff>
      <xdr:row>15</xdr:row>
      <xdr:rowOff>107876</xdr:rowOff>
    </xdr:to>
    <xdr:sp macro="" textlink="">
      <xdr:nvSpPr>
        <xdr:cNvPr id="75" name="楕円 74"/>
        <xdr:cNvSpPr/>
      </xdr:nvSpPr>
      <xdr:spPr bwMode="auto">
        <a:xfrm>
          <a:off x="4254500" y="262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118053</xdr:rowOff>
    </xdr:from>
    <xdr:ext cx="762000" cy="259045"/>
    <xdr:sp macro="" textlink="">
      <xdr:nvSpPr>
        <xdr:cNvPr id="76" name="テキスト ボックス 75"/>
        <xdr:cNvSpPr txBox="1"/>
      </xdr:nvSpPr>
      <xdr:spPr>
        <a:xfrm>
          <a:off x="3924300" y="239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724</xdr:rowOff>
    </xdr:from>
    <xdr:to>
      <xdr:col>19</xdr:col>
      <xdr:colOff>38100</xdr:colOff>
      <xdr:row>15</xdr:row>
      <xdr:rowOff>102324</xdr:rowOff>
    </xdr:to>
    <xdr:sp macro="" textlink="">
      <xdr:nvSpPr>
        <xdr:cNvPr id="77" name="楕円 76"/>
        <xdr:cNvSpPr/>
      </xdr:nvSpPr>
      <xdr:spPr bwMode="auto">
        <a:xfrm>
          <a:off x="3556000" y="2620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112501</xdr:rowOff>
    </xdr:from>
    <xdr:ext cx="762000" cy="259045"/>
    <xdr:sp macro="" textlink="">
      <xdr:nvSpPr>
        <xdr:cNvPr id="78" name="テキスト ボックス 77"/>
        <xdr:cNvSpPr txBox="1"/>
      </xdr:nvSpPr>
      <xdr:spPr>
        <a:xfrm>
          <a:off x="3225800" y="238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14407</xdr:rowOff>
    </xdr:from>
    <xdr:to>
      <xdr:col>15</xdr:col>
      <xdr:colOff>101600</xdr:colOff>
      <xdr:row>15</xdr:row>
      <xdr:rowOff>116007</xdr:rowOff>
    </xdr:to>
    <xdr:sp macro="" textlink="">
      <xdr:nvSpPr>
        <xdr:cNvPr id="79" name="楕円 78"/>
        <xdr:cNvSpPr/>
      </xdr:nvSpPr>
      <xdr:spPr bwMode="auto">
        <a:xfrm>
          <a:off x="2857500" y="263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126184</xdr:rowOff>
    </xdr:from>
    <xdr:ext cx="762000" cy="259045"/>
    <xdr:sp macro="" textlink="">
      <xdr:nvSpPr>
        <xdr:cNvPr id="80" name="テキスト ボックス 79"/>
        <xdr:cNvSpPr txBox="1"/>
      </xdr:nvSpPr>
      <xdr:spPr>
        <a:xfrm>
          <a:off x="2527300" y="24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35502</xdr:rowOff>
    </xdr:from>
    <xdr:to>
      <xdr:col>29</xdr:col>
      <xdr:colOff>127000</xdr:colOff>
      <xdr:row>35</xdr:row>
      <xdr:rowOff>81261</xdr:rowOff>
    </xdr:to>
    <xdr:cxnSp macro="">
      <xdr:nvCxnSpPr>
        <xdr:cNvPr id="113" name="直線コネクタ 112"/>
        <xdr:cNvCxnSpPr/>
      </xdr:nvCxnSpPr>
      <xdr:spPr bwMode="auto">
        <a:xfrm flipV="1">
          <a:off x="5003800" y="6645852"/>
          <a:ext cx="647700" cy="45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249502</xdr:rowOff>
    </xdr:from>
    <xdr:ext cx="762000" cy="259045"/>
    <xdr:sp macro="" textlink="">
      <xdr:nvSpPr>
        <xdr:cNvPr id="114" name="人口1人当たり決算額の推移平均値テキスト445"/>
        <xdr:cNvSpPr txBox="1"/>
      </xdr:nvSpPr>
      <xdr:spPr>
        <a:xfrm>
          <a:off x="5740400" y="6859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81261</xdr:rowOff>
    </xdr:from>
    <xdr:to>
      <xdr:col>26</xdr:col>
      <xdr:colOff>50800</xdr:colOff>
      <xdr:row>35</xdr:row>
      <xdr:rowOff>82918</xdr:rowOff>
    </xdr:to>
    <xdr:cxnSp macro="">
      <xdr:nvCxnSpPr>
        <xdr:cNvPr id="116" name="直線コネクタ 115"/>
        <xdr:cNvCxnSpPr/>
      </xdr:nvCxnSpPr>
      <xdr:spPr bwMode="auto">
        <a:xfrm flipV="1">
          <a:off x="4305300" y="6691611"/>
          <a:ext cx="698500" cy="1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82918</xdr:rowOff>
    </xdr:from>
    <xdr:to>
      <xdr:col>22</xdr:col>
      <xdr:colOff>114300</xdr:colOff>
      <xdr:row>35</xdr:row>
      <xdr:rowOff>168319</xdr:rowOff>
    </xdr:to>
    <xdr:cxnSp macro="">
      <xdr:nvCxnSpPr>
        <xdr:cNvPr id="119" name="直線コネクタ 118"/>
        <xdr:cNvCxnSpPr/>
      </xdr:nvCxnSpPr>
      <xdr:spPr bwMode="auto">
        <a:xfrm flipV="1">
          <a:off x="3606800" y="6693268"/>
          <a:ext cx="698500" cy="85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126276</xdr:rowOff>
    </xdr:from>
    <xdr:to>
      <xdr:col>18</xdr:col>
      <xdr:colOff>177800</xdr:colOff>
      <xdr:row>35</xdr:row>
      <xdr:rowOff>168319</xdr:rowOff>
    </xdr:to>
    <xdr:cxnSp macro="">
      <xdr:nvCxnSpPr>
        <xdr:cNvPr id="122" name="直線コネクタ 121"/>
        <xdr:cNvCxnSpPr/>
      </xdr:nvCxnSpPr>
      <xdr:spPr bwMode="auto">
        <a:xfrm>
          <a:off x="2908300" y="6736626"/>
          <a:ext cx="698500" cy="42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327602</xdr:rowOff>
    </xdr:from>
    <xdr:to>
      <xdr:col>29</xdr:col>
      <xdr:colOff>177800</xdr:colOff>
      <xdr:row>35</xdr:row>
      <xdr:rowOff>86302</xdr:rowOff>
    </xdr:to>
    <xdr:sp macro="" textlink="">
      <xdr:nvSpPr>
        <xdr:cNvPr id="132" name="楕円 131"/>
        <xdr:cNvSpPr/>
      </xdr:nvSpPr>
      <xdr:spPr bwMode="auto">
        <a:xfrm>
          <a:off x="5600700" y="6595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172679</xdr:rowOff>
    </xdr:from>
    <xdr:ext cx="762000" cy="259045"/>
    <xdr:sp macro="" textlink="">
      <xdr:nvSpPr>
        <xdr:cNvPr id="133" name="人口1人当たり決算額の推移該当値テキスト445"/>
        <xdr:cNvSpPr txBox="1"/>
      </xdr:nvSpPr>
      <xdr:spPr>
        <a:xfrm>
          <a:off x="5740400" y="64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30461</xdr:rowOff>
    </xdr:from>
    <xdr:to>
      <xdr:col>26</xdr:col>
      <xdr:colOff>101600</xdr:colOff>
      <xdr:row>35</xdr:row>
      <xdr:rowOff>132061</xdr:rowOff>
    </xdr:to>
    <xdr:sp macro="" textlink="">
      <xdr:nvSpPr>
        <xdr:cNvPr id="134" name="楕円 133"/>
        <xdr:cNvSpPr/>
      </xdr:nvSpPr>
      <xdr:spPr bwMode="auto">
        <a:xfrm>
          <a:off x="4953000" y="6640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142238</xdr:rowOff>
    </xdr:from>
    <xdr:ext cx="736600" cy="259045"/>
    <xdr:sp macro="" textlink="">
      <xdr:nvSpPr>
        <xdr:cNvPr id="135" name="テキスト ボックス 134"/>
        <xdr:cNvSpPr txBox="1"/>
      </xdr:nvSpPr>
      <xdr:spPr>
        <a:xfrm>
          <a:off x="4622800" y="6409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32118</xdr:rowOff>
    </xdr:from>
    <xdr:to>
      <xdr:col>22</xdr:col>
      <xdr:colOff>165100</xdr:colOff>
      <xdr:row>35</xdr:row>
      <xdr:rowOff>133718</xdr:rowOff>
    </xdr:to>
    <xdr:sp macro="" textlink="">
      <xdr:nvSpPr>
        <xdr:cNvPr id="136" name="楕円 135"/>
        <xdr:cNvSpPr/>
      </xdr:nvSpPr>
      <xdr:spPr bwMode="auto">
        <a:xfrm>
          <a:off x="4254500" y="6642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143895</xdr:rowOff>
    </xdr:from>
    <xdr:ext cx="762000" cy="259045"/>
    <xdr:sp macro="" textlink="">
      <xdr:nvSpPr>
        <xdr:cNvPr id="137" name="テキスト ボックス 136"/>
        <xdr:cNvSpPr txBox="1"/>
      </xdr:nvSpPr>
      <xdr:spPr>
        <a:xfrm>
          <a:off x="3924300" y="641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117519</xdr:rowOff>
    </xdr:from>
    <xdr:to>
      <xdr:col>19</xdr:col>
      <xdr:colOff>38100</xdr:colOff>
      <xdr:row>35</xdr:row>
      <xdr:rowOff>219119</xdr:rowOff>
    </xdr:to>
    <xdr:sp macro="" textlink="">
      <xdr:nvSpPr>
        <xdr:cNvPr id="138" name="楕円 137"/>
        <xdr:cNvSpPr/>
      </xdr:nvSpPr>
      <xdr:spPr bwMode="auto">
        <a:xfrm>
          <a:off x="3556000" y="6727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229296</xdr:rowOff>
    </xdr:from>
    <xdr:ext cx="762000" cy="259045"/>
    <xdr:sp macro="" textlink="">
      <xdr:nvSpPr>
        <xdr:cNvPr id="139" name="テキスト ボックス 138"/>
        <xdr:cNvSpPr txBox="1"/>
      </xdr:nvSpPr>
      <xdr:spPr>
        <a:xfrm>
          <a:off x="3225800" y="649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75476</xdr:rowOff>
    </xdr:from>
    <xdr:to>
      <xdr:col>15</xdr:col>
      <xdr:colOff>101600</xdr:colOff>
      <xdr:row>35</xdr:row>
      <xdr:rowOff>177076</xdr:rowOff>
    </xdr:to>
    <xdr:sp macro="" textlink="">
      <xdr:nvSpPr>
        <xdr:cNvPr id="140" name="楕円 139"/>
        <xdr:cNvSpPr/>
      </xdr:nvSpPr>
      <xdr:spPr bwMode="auto">
        <a:xfrm>
          <a:off x="2857500" y="668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187253</xdr:rowOff>
    </xdr:from>
    <xdr:ext cx="762000" cy="259045"/>
    <xdr:sp macro="" textlink="">
      <xdr:nvSpPr>
        <xdr:cNvPr id="141" name="テキスト ボックス 140"/>
        <xdr:cNvSpPr txBox="1"/>
      </xdr:nvSpPr>
      <xdr:spPr>
        <a:xfrm>
          <a:off x="2527300" y="645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22,834
22,637
180.26
14,588,424
13,930,514
645,262
6,695,907
13,534,883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49028</xdr:rowOff>
    </xdr:from>
    <xdr:to>
      <xdr:col>24</xdr:col>
      <xdr:colOff>63500</xdr:colOff>
      <xdr:row>36</xdr:row>
      <xdr:rowOff>111811</xdr:rowOff>
    </xdr:to>
    <xdr:cxnSp macro="">
      <xdr:nvCxnSpPr>
        <xdr:cNvPr id="63" name="直線コネクタ 62"/>
        <xdr:cNvCxnSpPr/>
      </xdr:nvCxnSpPr>
      <xdr:spPr>
        <a:xfrm flipV="1">
          <a:off x="3797300" y="6221228"/>
          <a:ext cx="838200" cy="6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111811</xdr:rowOff>
    </xdr:from>
    <xdr:to>
      <xdr:col>19</xdr:col>
      <xdr:colOff>177800</xdr:colOff>
      <xdr:row>36</xdr:row>
      <xdr:rowOff>147113</xdr:rowOff>
    </xdr:to>
    <xdr:cxnSp macro="">
      <xdr:nvCxnSpPr>
        <xdr:cNvPr id="66" name="直線コネクタ 65"/>
        <xdr:cNvCxnSpPr/>
      </xdr:nvCxnSpPr>
      <xdr:spPr>
        <a:xfrm flipV="1">
          <a:off x="2908300" y="6284011"/>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109606</xdr:rowOff>
    </xdr:from>
    <xdr:to>
      <xdr:col>15</xdr:col>
      <xdr:colOff>50800</xdr:colOff>
      <xdr:row>36</xdr:row>
      <xdr:rowOff>147113</xdr:rowOff>
    </xdr:to>
    <xdr:cxnSp macro="">
      <xdr:nvCxnSpPr>
        <xdr:cNvPr id="69" name="直線コネクタ 68"/>
        <xdr:cNvCxnSpPr/>
      </xdr:nvCxnSpPr>
      <xdr:spPr>
        <a:xfrm>
          <a:off x="2019300" y="6281806"/>
          <a:ext cx="8890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109606</xdr:rowOff>
    </xdr:from>
    <xdr:to>
      <xdr:col>10</xdr:col>
      <xdr:colOff>114300</xdr:colOff>
      <xdr:row>36</xdr:row>
      <xdr:rowOff>129691</xdr:rowOff>
    </xdr:to>
    <xdr:cxnSp macro="">
      <xdr:nvCxnSpPr>
        <xdr:cNvPr id="72" name="直線コネクタ 71"/>
        <xdr:cNvCxnSpPr/>
      </xdr:nvCxnSpPr>
      <xdr:spPr>
        <a:xfrm flipV="1">
          <a:off x="1130300" y="6281806"/>
          <a:ext cx="889000" cy="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98368</xdr:rowOff>
    </xdr:from>
    <xdr:ext cx="534377" cy="259045"/>
    <xdr:sp macro="" textlink="">
      <xdr:nvSpPr>
        <xdr:cNvPr id="76" name="テキスト ボックス 75"/>
        <xdr:cNvSpPr txBox="1"/>
      </xdr:nvSpPr>
      <xdr:spPr>
        <a:xfrm>
          <a:off x="863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169678</xdr:rowOff>
    </xdr:from>
    <xdr:to>
      <xdr:col>24</xdr:col>
      <xdr:colOff>114300</xdr:colOff>
      <xdr:row>36</xdr:row>
      <xdr:rowOff>99828</xdr:rowOff>
    </xdr:to>
    <xdr:sp macro="" textlink="">
      <xdr:nvSpPr>
        <xdr:cNvPr id="82" name="楕円 81"/>
        <xdr:cNvSpPr/>
      </xdr:nvSpPr>
      <xdr:spPr>
        <a:xfrm>
          <a:off x="4584700" y="617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21105</xdr:rowOff>
    </xdr:from>
    <xdr:ext cx="534377" cy="259045"/>
    <xdr:sp macro="" textlink="">
      <xdr:nvSpPr>
        <xdr:cNvPr id="83" name="人件費該当値テキスト"/>
        <xdr:cNvSpPr txBox="1"/>
      </xdr:nvSpPr>
      <xdr:spPr>
        <a:xfrm>
          <a:off x="4686300" y="60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61011</xdr:rowOff>
    </xdr:from>
    <xdr:to>
      <xdr:col>20</xdr:col>
      <xdr:colOff>38100</xdr:colOff>
      <xdr:row>36</xdr:row>
      <xdr:rowOff>162611</xdr:rowOff>
    </xdr:to>
    <xdr:sp macro="" textlink="">
      <xdr:nvSpPr>
        <xdr:cNvPr id="84" name="楕円 83"/>
        <xdr:cNvSpPr/>
      </xdr:nvSpPr>
      <xdr:spPr>
        <a:xfrm>
          <a:off x="3746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7688</xdr:rowOff>
    </xdr:from>
    <xdr:ext cx="534377" cy="259045"/>
    <xdr:sp macro="" textlink="">
      <xdr:nvSpPr>
        <xdr:cNvPr id="85" name="テキスト ボックス 84"/>
        <xdr:cNvSpPr txBox="1"/>
      </xdr:nvSpPr>
      <xdr:spPr>
        <a:xfrm>
          <a:off x="3530111" y="600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96313</xdr:rowOff>
    </xdr:from>
    <xdr:to>
      <xdr:col>15</xdr:col>
      <xdr:colOff>101600</xdr:colOff>
      <xdr:row>37</xdr:row>
      <xdr:rowOff>26463</xdr:rowOff>
    </xdr:to>
    <xdr:sp macro="" textlink="">
      <xdr:nvSpPr>
        <xdr:cNvPr id="86" name="楕円 85"/>
        <xdr:cNvSpPr/>
      </xdr:nvSpPr>
      <xdr:spPr>
        <a:xfrm>
          <a:off x="2857500" y="62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42990</xdr:rowOff>
    </xdr:from>
    <xdr:ext cx="534377" cy="259045"/>
    <xdr:sp macro="" textlink="">
      <xdr:nvSpPr>
        <xdr:cNvPr id="87" name="テキスト ボックス 86"/>
        <xdr:cNvSpPr txBox="1"/>
      </xdr:nvSpPr>
      <xdr:spPr>
        <a:xfrm>
          <a:off x="2641111" y="604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58806</xdr:rowOff>
    </xdr:from>
    <xdr:to>
      <xdr:col>10</xdr:col>
      <xdr:colOff>165100</xdr:colOff>
      <xdr:row>36</xdr:row>
      <xdr:rowOff>160406</xdr:rowOff>
    </xdr:to>
    <xdr:sp macro="" textlink="">
      <xdr:nvSpPr>
        <xdr:cNvPr id="88" name="楕円 87"/>
        <xdr:cNvSpPr/>
      </xdr:nvSpPr>
      <xdr:spPr>
        <a:xfrm>
          <a:off x="1968500" y="62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5483</xdr:rowOff>
    </xdr:from>
    <xdr:ext cx="534377" cy="259045"/>
    <xdr:sp macro="" textlink="">
      <xdr:nvSpPr>
        <xdr:cNvPr id="89" name="テキスト ボックス 88"/>
        <xdr:cNvSpPr txBox="1"/>
      </xdr:nvSpPr>
      <xdr:spPr>
        <a:xfrm>
          <a:off x="1752111" y="60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78891</xdr:rowOff>
    </xdr:from>
    <xdr:to>
      <xdr:col>6</xdr:col>
      <xdr:colOff>38100</xdr:colOff>
      <xdr:row>37</xdr:row>
      <xdr:rowOff>9041</xdr:rowOff>
    </xdr:to>
    <xdr:sp macro="" textlink="">
      <xdr:nvSpPr>
        <xdr:cNvPr id="90" name="楕円 89"/>
        <xdr:cNvSpPr/>
      </xdr:nvSpPr>
      <xdr:spPr>
        <a:xfrm>
          <a:off x="1079500" y="625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25568</xdr:rowOff>
    </xdr:from>
    <xdr:ext cx="534377" cy="259045"/>
    <xdr:sp macro="" textlink="">
      <xdr:nvSpPr>
        <xdr:cNvPr id="91" name="テキスト ボックス 90"/>
        <xdr:cNvSpPr txBox="1"/>
      </xdr:nvSpPr>
      <xdr:spPr>
        <a:xfrm>
          <a:off x="863111" y="602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23647</xdr:rowOff>
    </xdr:from>
    <xdr:to>
      <xdr:col>24</xdr:col>
      <xdr:colOff>63500</xdr:colOff>
      <xdr:row>57</xdr:row>
      <xdr:rowOff>71768</xdr:rowOff>
    </xdr:to>
    <xdr:cxnSp macro="">
      <xdr:nvCxnSpPr>
        <xdr:cNvPr id="121" name="直線コネクタ 120"/>
        <xdr:cNvCxnSpPr/>
      </xdr:nvCxnSpPr>
      <xdr:spPr>
        <a:xfrm flipV="1">
          <a:off x="3797300" y="9796297"/>
          <a:ext cx="838200" cy="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71768</xdr:rowOff>
    </xdr:from>
    <xdr:to>
      <xdr:col>19</xdr:col>
      <xdr:colOff>177800</xdr:colOff>
      <xdr:row>57</xdr:row>
      <xdr:rowOff>145167</xdr:rowOff>
    </xdr:to>
    <xdr:cxnSp macro="">
      <xdr:nvCxnSpPr>
        <xdr:cNvPr id="124" name="直線コネクタ 123"/>
        <xdr:cNvCxnSpPr/>
      </xdr:nvCxnSpPr>
      <xdr:spPr>
        <a:xfrm flipV="1">
          <a:off x="2908300" y="9844418"/>
          <a:ext cx="889000" cy="7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145167</xdr:rowOff>
    </xdr:from>
    <xdr:to>
      <xdr:col>15</xdr:col>
      <xdr:colOff>50800</xdr:colOff>
      <xdr:row>58</xdr:row>
      <xdr:rowOff>18161</xdr:rowOff>
    </xdr:to>
    <xdr:cxnSp macro="">
      <xdr:nvCxnSpPr>
        <xdr:cNvPr id="127" name="直線コネクタ 126"/>
        <xdr:cNvCxnSpPr/>
      </xdr:nvCxnSpPr>
      <xdr:spPr>
        <a:xfrm flipV="1">
          <a:off x="2019300" y="9917817"/>
          <a:ext cx="889000" cy="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18161</xdr:rowOff>
    </xdr:from>
    <xdr:to>
      <xdr:col>10</xdr:col>
      <xdr:colOff>114300</xdr:colOff>
      <xdr:row>58</xdr:row>
      <xdr:rowOff>50527</xdr:rowOff>
    </xdr:to>
    <xdr:cxnSp macro="">
      <xdr:nvCxnSpPr>
        <xdr:cNvPr id="130" name="直線コネクタ 129"/>
        <xdr:cNvCxnSpPr/>
      </xdr:nvCxnSpPr>
      <xdr:spPr>
        <a:xfrm flipV="1">
          <a:off x="1130300" y="9962261"/>
          <a:ext cx="8890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144297</xdr:rowOff>
    </xdr:from>
    <xdr:to>
      <xdr:col>24</xdr:col>
      <xdr:colOff>114300</xdr:colOff>
      <xdr:row>57</xdr:row>
      <xdr:rowOff>74447</xdr:rowOff>
    </xdr:to>
    <xdr:sp macro="" textlink="">
      <xdr:nvSpPr>
        <xdr:cNvPr id="140" name="楕円 139"/>
        <xdr:cNvSpPr/>
      </xdr:nvSpPr>
      <xdr:spPr>
        <a:xfrm>
          <a:off x="4584700" y="97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122724</xdr:rowOff>
    </xdr:from>
    <xdr:ext cx="534377" cy="259045"/>
    <xdr:sp macro="" textlink="">
      <xdr:nvSpPr>
        <xdr:cNvPr id="141" name="物件費該当値テキスト"/>
        <xdr:cNvSpPr txBox="1"/>
      </xdr:nvSpPr>
      <xdr:spPr>
        <a:xfrm>
          <a:off x="4686300" y="97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20968</xdr:rowOff>
    </xdr:from>
    <xdr:to>
      <xdr:col>20</xdr:col>
      <xdr:colOff>38100</xdr:colOff>
      <xdr:row>57</xdr:row>
      <xdr:rowOff>122568</xdr:rowOff>
    </xdr:to>
    <xdr:sp macro="" textlink="">
      <xdr:nvSpPr>
        <xdr:cNvPr id="142" name="楕円 141"/>
        <xdr:cNvSpPr/>
      </xdr:nvSpPr>
      <xdr:spPr>
        <a:xfrm>
          <a:off x="3746500" y="979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113695</xdr:rowOff>
    </xdr:from>
    <xdr:ext cx="534377" cy="259045"/>
    <xdr:sp macro="" textlink="">
      <xdr:nvSpPr>
        <xdr:cNvPr id="143" name="テキスト ボックス 142"/>
        <xdr:cNvSpPr txBox="1"/>
      </xdr:nvSpPr>
      <xdr:spPr>
        <a:xfrm>
          <a:off x="3530111" y="98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94367</xdr:rowOff>
    </xdr:from>
    <xdr:to>
      <xdr:col>15</xdr:col>
      <xdr:colOff>101600</xdr:colOff>
      <xdr:row>58</xdr:row>
      <xdr:rowOff>24517</xdr:rowOff>
    </xdr:to>
    <xdr:sp macro="" textlink="">
      <xdr:nvSpPr>
        <xdr:cNvPr id="144" name="楕円 143"/>
        <xdr:cNvSpPr/>
      </xdr:nvSpPr>
      <xdr:spPr>
        <a:xfrm>
          <a:off x="2857500" y="98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15644</xdr:rowOff>
    </xdr:from>
    <xdr:ext cx="534377" cy="259045"/>
    <xdr:sp macro="" textlink="">
      <xdr:nvSpPr>
        <xdr:cNvPr id="145" name="テキスト ボックス 144"/>
        <xdr:cNvSpPr txBox="1"/>
      </xdr:nvSpPr>
      <xdr:spPr>
        <a:xfrm>
          <a:off x="2641111" y="99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138811</xdr:rowOff>
    </xdr:from>
    <xdr:to>
      <xdr:col>10</xdr:col>
      <xdr:colOff>165100</xdr:colOff>
      <xdr:row>58</xdr:row>
      <xdr:rowOff>68961</xdr:rowOff>
    </xdr:to>
    <xdr:sp macro="" textlink="">
      <xdr:nvSpPr>
        <xdr:cNvPr id="146" name="楕円 145"/>
        <xdr:cNvSpPr/>
      </xdr:nvSpPr>
      <xdr:spPr>
        <a:xfrm>
          <a:off x="1968500" y="991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60088</xdr:rowOff>
    </xdr:from>
    <xdr:ext cx="534377" cy="259045"/>
    <xdr:sp macro="" textlink="">
      <xdr:nvSpPr>
        <xdr:cNvPr id="147" name="テキスト ボックス 146"/>
        <xdr:cNvSpPr txBox="1"/>
      </xdr:nvSpPr>
      <xdr:spPr>
        <a:xfrm>
          <a:off x="1752111" y="100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171177</xdr:rowOff>
    </xdr:from>
    <xdr:to>
      <xdr:col>6</xdr:col>
      <xdr:colOff>38100</xdr:colOff>
      <xdr:row>58</xdr:row>
      <xdr:rowOff>101327</xdr:rowOff>
    </xdr:to>
    <xdr:sp macro="" textlink="">
      <xdr:nvSpPr>
        <xdr:cNvPr id="148" name="楕円 147"/>
        <xdr:cNvSpPr/>
      </xdr:nvSpPr>
      <xdr:spPr>
        <a:xfrm>
          <a:off x="1079500" y="99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92454</xdr:rowOff>
    </xdr:from>
    <xdr:ext cx="534377" cy="259045"/>
    <xdr:sp macro="" textlink="">
      <xdr:nvSpPr>
        <xdr:cNvPr id="149" name="テキスト ボックス 148"/>
        <xdr:cNvSpPr txBox="1"/>
      </xdr:nvSpPr>
      <xdr:spPr>
        <a:xfrm>
          <a:off x="863111" y="1003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136728</xdr:rowOff>
    </xdr:from>
    <xdr:to>
      <xdr:col>24</xdr:col>
      <xdr:colOff>63500</xdr:colOff>
      <xdr:row>75</xdr:row>
      <xdr:rowOff>13913</xdr:rowOff>
    </xdr:to>
    <xdr:cxnSp macro="">
      <xdr:nvCxnSpPr>
        <xdr:cNvPr id="174" name="直線コネクタ 173"/>
        <xdr:cNvCxnSpPr/>
      </xdr:nvCxnSpPr>
      <xdr:spPr>
        <a:xfrm flipV="1">
          <a:off x="3797300" y="12652578"/>
          <a:ext cx="838200" cy="2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42009</xdr:rowOff>
    </xdr:from>
    <xdr:ext cx="469744" cy="259045"/>
    <xdr:sp macro="" textlink="">
      <xdr:nvSpPr>
        <xdr:cNvPr id="175" name="維持補修費平均値テキスト"/>
        <xdr:cNvSpPr txBox="1"/>
      </xdr:nvSpPr>
      <xdr:spPr>
        <a:xfrm>
          <a:off x="4686300" y="13072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13913</xdr:rowOff>
    </xdr:from>
    <xdr:to>
      <xdr:col>19</xdr:col>
      <xdr:colOff>177800</xdr:colOff>
      <xdr:row>75</xdr:row>
      <xdr:rowOff>45688</xdr:rowOff>
    </xdr:to>
    <xdr:cxnSp macro="">
      <xdr:nvCxnSpPr>
        <xdr:cNvPr id="177" name="直線コネクタ 176"/>
        <xdr:cNvCxnSpPr/>
      </xdr:nvCxnSpPr>
      <xdr:spPr>
        <a:xfrm flipV="1">
          <a:off x="2908300" y="12872663"/>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169911</xdr:rowOff>
    </xdr:from>
    <xdr:ext cx="469744" cy="259045"/>
    <xdr:sp macro="" textlink="">
      <xdr:nvSpPr>
        <xdr:cNvPr id="179" name="テキスト ボックス 178"/>
        <xdr:cNvSpPr txBox="1"/>
      </xdr:nvSpPr>
      <xdr:spPr>
        <a:xfrm>
          <a:off x="3562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654</xdr:rowOff>
    </xdr:from>
    <xdr:to>
      <xdr:col>15</xdr:col>
      <xdr:colOff>50800</xdr:colOff>
      <xdr:row>75</xdr:row>
      <xdr:rowOff>45688</xdr:rowOff>
    </xdr:to>
    <xdr:cxnSp macro="">
      <xdr:nvCxnSpPr>
        <xdr:cNvPr id="180" name="直線コネクタ 179"/>
        <xdr:cNvCxnSpPr/>
      </xdr:nvCxnSpPr>
      <xdr:spPr>
        <a:xfrm>
          <a:off x="2019300" y="12516504"/>
          <a:ext cx="889000" cy="38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148080</xdr:rowOff>
    </xdr:from>
    <xdr:ext cx="469744" cy="259045"/>
    <xdr:sp macro="" textlink="">
      <xdr:nvSpPr>
        <xdr:cNvPr id="182" name="テキスト ボックス 181"/>
        <xdr:cNvSpPr txBox="1"/>
      </xdr:nvSpPr>
      <xdr:spPr>
        <a:xfrm>
          <a:off x="2673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654</xdr:rowOff>
    </xdr:from>
    <xdr:to>
      <xdr:col>10</xdr:col>
      <xdr:colOff>114300</xdr:colOff>
      <xdr:row>75</xdr:row>
      <xdr:rowOff>5112</xdr:rowOff>
    </xdr:to>
    <xdr:cxnSp macro="">
      <xdr:nvCxnSpPr>
        <xdr:cNvPr id="183" name="直線コネクタ 182"/>
        <xdr:cNvCxnSpPr/>
      </xdr:nvCxnSpPr>
      <xdr:spPr>
        <a:xfrm flipV="1">
          <a:off x="1130300" y="12516504"/>
          <a:ext cx="889000" cy="3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136822</xdr:rowOff>
    </xdr:from>
    <xdr:ext cx="469744" cy="259045"/>
    <xdr:sp macro="" textlink="">
      <xdr:nvSpPr>
        <xdr:cNvPr id="185" name="テキスト ボックス 184"/>
        <xdr:cNvSpPr txBox="1"/>
      </xdr:nvSpPr>
      <xdr:spPr>
        <a:xfrm>
          <a:off x="1784428" y="13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20121</xdr:rowOff>
    </xdr:from>
    <xdr:ext cx="469744" cy="259045"/>
    <xdr:sp macro="" textlink="">
      <xdr:nvSpPr>
        <xdr:cNvPr id="187" name="テキスト ボックス 186"/>
        <xdr:cNvSpPr txBox="1"/>
      </xdr:nvSpPr>
      <xdr:spPr>
        <a:xfrm>
          <a:off x="895428" y="132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85928</xdr:rowOff>
    </xdr:from>
    <xdr:to>
      <xdr:col>24</xdr:col>
      <xdr:colOff>114300</xdr:colOff>
      <xdr:row>74</xdr:row>
      <xdr:rowOff>16078</xdr:rowOff>
    </xdr:to>
    <xdr:sp macro="" textlink="">
      <xdr:nvSpPr>
        <xdr:cNvPr id="193" name="楕円 192"/>
        <xdr:cNvSpPr/>
      </xdr:nvSpPr>
      <xdr:spPr>
        <a:xfrm>
          <a:off x="4584700" y="126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108805</xdr:rowOff>
    </xdr:from>
    <xdr:ext cx="534377" cy="259045"/>
    <xdr:sp macro="" textlink="">
      <xdr:nvSpPr>
        <xdr:cNvPr id="194" name="維持補修費該当値テキスト"/>
        <xdr:cNvSpPr txBox="1"/>
      </xdr:nvSpPr>
      <xdr:spPr>
        <a:xfrm>
          <a:off x="4686300" y="1245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134563</xdr:rowOff>
    </xdr:from>
    <xdr:to>
      <xdr:col>20</xdr:col>
      <xdr:colOff>38100</xdr:colOff>
      <xdr:row>75</xdr:row>
      <xdr:rowOff>64713</xdr:rowOff>
    </xdr:to>
    <xdr:sp macro="" textlink="">
      <xdr:nvSpPr>
        <xdr:cNvPr id="195" name="楕円 194"/>
        <xdr:cNvSpPr/>
      </xdr:nvSpPr>
      <xdr:spPr>
        <a:xfrm>
          <a:off x="3746500" y="128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81240</xdr:rowOff>
    </xdr:from>
    <xdr:ext cx="469744" cy="259045"/>
    <xdr:sp macro="" textlink="">
      <xdr:nvSpPr>
        <xdr:cNvPr id="196" name="テキスト ボックス 195"/>
        <xdr:cNvSpPr txBox="1"/>
      </xdr:nvSpPr>
      <xdr:spPr>
        <a:xfrm>
          <a:off x="3562428" y="1259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166338</xdr:rowOff>
    </xdr:from>
    <xdr:to>
      <xdr:col>15</xdr:col>
      <xdr:colOff>101600</xdr:colOff>
      <xdr:row>75</xdr:row>
      <xdr:rowOff>96488</xdr:rowOff>
    </xdr:to>
    <xdr:sp macro="" textlink="">
      <xdr:nvSpPr>
        <xdr:cNvPr id="197" name="楕円 196"/>
        <xdr:cNvSpPr/>
      </xdr:nvSpPr>
      <xdr:spPr>
        <a:xfrm>
          <a:off x="2857500" y="1285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113015</xdr:rowOff>
    </xdr:from>
    <xdr:ext cx="469744" cy="259045"/>
    <xdr:sp macro="" textlink="">
      <xdr:nvSpPr>
        <xdr:cNvPr id="198" name="テキスト ボックス 197"/>
        <xdr:cNvSpPr txBox="1"/>
      </xdr:nvSpPr>
      <xdr:spPr>
        <a:xfrm>
          <a:off x="2673428" y="1262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121304</xdr:rowOff>
    </xdr:from>
    <xdr:to>
      <xdr:col>10</xdr:col>
      <xdr:colOff>165100</xdr:colOff>
      <xdr:row>73</xdr:row>
      <xdr:rowOff>51454</xdr:rowOff>
    </xdr:to>
    <xdr:sp macro="" textlink="">
      <xdr:nvSpPr>
        <xdr:cNvPr id="199" name="楕円 198"/>
        <xdr:cNvSpPr/>
      </xdr:nvSpPr>
      <xdr:spPr>
        <a:xfrm>
          <a:off x="1968500" y="124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67981</xdr:rowOff>
    </xdr:from>
    <xdr:ext cx="534377" cy="259045"/>
    <xdr:sp macro="" textlink="">
      <xdr:nvSpPr>
        <xdr:cNvPr id="200" name="テキスト ボックス 199"/>
        <xdr:cNvSpPr txBox="1"/>
      </xdr:nvSpPr>
      <xdr:spPr>
        <a:xfrm>
          <a:off x="1752111" y="122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125762</xdr:rowOff>
    </xdr:from>
    <xdr:to>
      <xdr:col>6</xdr:col>
      <xdr:colOff>38100</xdr:colOff>
      <xdr:row>75</xdr:row>
      <xdr:rowOff>55912</xdr:rowOff>
    </xdr:to>
    <xdr:sp macro="" textlink="">
      <xdr:nvSpPr>
        <xdr:cNvPr id="201" name="楕円 200"/>
        <xdr:cNvSpPr/>
      </xdr:nvSpPr>
      <xdr:spPr>
        <a:xfrm>
          <a:off x="1079500" y="128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72439</xdr:rowOff>
    </xdr:from>
    <xdr:ext cx="469744" cy="259045"/>
    <xdr:sp macro="" textlink="">
      <xdr:nvSpPr>
        <xdr:cNvPr id="202" name="テキスト ボックス 201"/>
        <xdr:cNvSpPr txBox="1"/>
      </xdr:nvSpPr>
      <xdr:spPr>
        <a:xfrm>
          <a:off x="895428" y="1258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100000</xdr:rowOff>
    </xdr:from>
    <xdr:to>
      <xdr:col>24</xdr:col>
      <xdr:colOff>63500</xdr:colOff>
      <xdr:row>95</xdr:row>
      <xdr:rowOff>96589</xdr:rowOff>
    </xdr:to>
    <xdr:cxnSp macro="">
      <xdr:nvCxnSpPr>
        <xdr:cNvPr id="232" name="直線コネクタ 231"/>
        <xdr:cNvCxnSpPr/>
      </xdr:nvCxnSpPr>
      <xdr:spPr>
        <a:xfrm flipV="1">
          <a:off x="3797300" y="16216300"/>
          <a:ext cx="838200" cy="16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96589</xdr:rowOff>
    </xdr:from>
    <xdr:to>
      <xdr:col>19</xdr:col>
      <xdr:colOff>177800</xdr:colOff>
      <xdr:row>95</xdr:row>
      <xdr:rowOff>106820</xdr:rowOff>
    </xdr:to>
    <xdr:cxnSp macro="">
      <xdr:nvCxnSpPr>
        <xdr:cNvPr id="235" name="直線コネクタ 234"/>
        <xdr:cNvCxnSpPr/>
      </xdr:nvCxnSpPr>
      <xdr:spPr>
        <a:xfrm flipV="1">
          <a:off x="2908300" y="16384339"/>
          <a:ext cx="889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94417</xdr:rowOff>
    </xdr:from>
    <xdr:to>
      <xdr:col>15</xdr:col>
      <xdr:colOff>50800</xdr:colOff>
      <xdr:row>95</xdr:row>
      <xdr:rowOff>106820</xdr:rowOff>
    </xdr:to>
    <xdr:cxnSp macro="">
      <xdr:nvCxnSpPr>
        <xdr:cNvPr id="238" name="直線コネクタ 237"/>
        <xdr:cNvCxnSpPr/>
      </xdr:nvCxnSpPr>
      <xdr:spPr>
        <a:xfrm>
          <a:off x="2019300" y="16382167"/>
          <a:ext cx="889000" cy="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94417</xdr:rowOff>
    </xdr:from>
    <xdr:to>
      <xdr:col>10</xdr:col>
      <xdr:colOff>114300</xdr:colOff>
      <xdr:row>95</xdr:row>
      <xdr:rowOff>153760</xdr:rowOff>
    </xdr:to>
    <xdr:cxnSp macro="">
      <xdr:nvCxnSpPr>
        <xdr:cNvPr id="241" name="直線コネクタ 240"/>
        <xdr:cNvCxnSpPr/>
      </xdr:nvCxnSpPr>
      <xdr:spPr>
        <a:xfrm flipV="1">
          <a:off x="1130300" y="16382167"/>
          <a:ext cx="889000" cy="5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49200</xdr:rowOff>
    </xdr:from>
    <xdr:to>
      <xdr:col>24</xdr:col>
      <xdr:colOff>114300</xdr:colOff>
      <xdr:row>94</xdr:row>
      <xdr:rowOff>150800</xdr:rowOff>
    </xdr:to>
    <xdr:sp macro="" textlink="">
      <xdr:nvSpPr>
        <xdr:cNvPr id="251" name="楕円 250"/>
        <xdr:cNvSpPr/>
      </xdr:nvSpPr>
      <xdr:spPr>
        <a:xfrm>
          <a:off x="4584700" y="161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72077</xdr:rowOff>
    </xdr:from>
    <xdr:ext cx="534377" cy="259045"/>
    <xdr:sp macro="" textlink="">
      <xdr:nvSpPr>
        <xdr:cNvPr id="252" name="扶助費該当値テキスト"/>
        <xdr:cNvSpPr txBox="1"/>
      </xdr:nvSpPr>
      <xdr:spPr>
        <a:xfrm>
          <a:off x="4686300" y="1601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45789</xdr:rowOff>
    </xdr:from>
    <xdr:to>
      <xdr:col>20</xdr:col>
      <xdr:colOff>38100</xdr:colOff>
      <xdr:row>95</xdr:row>
      <xdr:rowOff>147389</xdr:rowOff>
    </xdr:to>
    <xdr:sp macro="" textlink="">
      <xdr:nvSpPr>
        <xdr:cNvPr id="253" name="楕円 252"/>
        <xdr:cNvSpPr/>
      </xdr:nvSpPr>
      <xdr:spPr>
        <a:xfrm>
          <a:off x="3746500" y="1633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163916</xdr:rowOff>
    </xdr:from>
    <xdr:ext cx="534377" cy="259045"/>
    <xdr:sp macro="" textlink="">
      <xdr:nvSpPr>
        <xdr:cNvPr id="254" name="テキスト ボックス 253"/>
        <xdr:cNvSpPr txBox="1"/>
      </xdr:nvSpPr>
      <xdr:spPr>
        <a:xfrm>
          <a:off x="3530111" y="1610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56020</xdr:rowOff>
    </xdr:from>
    <xdr:to>
      <xdr:col>15</xdr:col>
      <xdr:colOff>101600</xdr:colOff>
      <xdr:row>95</xdr:row>
      <xdr:rowOff>157620</xdr:rowOff>
    </xdr:to>
    <xdr:sp macro="" textlink="">
      <xdr:nvSpPr>
        <xdr:cNvPr id="255" name="楕円 254"/>
        <xdr:cNvSpPr/>
      </xdr:nvSpPr>
      <xdr:spPr>
        <a:xfrm>
          <a:off x="2857500" y="163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2697</xdr:rowOff>
    </xdr:from>
    <xdr:ext cx="534377" cy="259045"/>
    <xdr:sp macro="" textlink="">
      <xdr:nvSpPr>
        <xdr:cNvPr id="256" name="テキスト ボックス 255"/>
        <xdr:cNvSpPr txBox="1"/>
      </xdr:nvSpPr>
      <xdr:spPr>
        <a:xfrm>
          <a:off x="2641111" y="1611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43617</xdr:rowOff>
    </xdr:from>
    <xdr:to>
      <xdr:col>10</xdr:col>
      <xdr:colOff>165100</xdr:colOff>
      <xdr:row>95</xdr:row>
      <xdr:rowOff>145217</xdr:rowOff>
    </xdr:to>
    <xdr:sp macro="" textlink="">
      <xdr:nvSpPr>
        <xdr:cNvPr id="257" name="楕円 256"/>
        <xdr:cNvSpPr/>
      </xdr:nvSpPr>
      <xdr:spPr>
        <a:xfrm>
          <a:off x="1968500" y="1633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161744</xdr:rowOff>
    </xdr:from>
    <xdr:ext cx="534377" cy="259045"/>
    <xdr:sp macro="" textlink="">
      <xdr:nvSpPr>
        <xdr:cNvPr id="258" name="テキスト ボックス 257"/>
        <xdr:cNvSpPr txBox="1"/>
      </xdr:nvSpPr>
      <xdr:spPr>
        <a:xfrm>
          <a:off x="1752111" y="1610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102960</xdr:rowOff>
    </xdr:from>
    <xdr:to>
      <xdr:col>6</xdr:col>
      <xdr:colOff>38100</xdr:colOff>
      <xdr:row>96</xdr:row>
      <xdr:rowOff>33110</xdr:rowOff>
    </xdr:to>
    <xdr:sp macro="" textlink="">
      <xdr:nvSpPr>
        <xdr:cNvPr id="259" name="楕円 258"/>
        <xdr:cNvSpPr/>
      </xdr:nvSpPr>
      <xdr:spPr>
        <a:xfrm>
          <a:off x="1079500" y="163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49637</xdr:rowOff>
    </xdr:from>
    <xdr:ext cx="534377" cy="259045"/>
    <xdr:sp macro="" textlink="">
      <xdr:nvSpPr>
        <xdr:cNvPr id="260" name="テキスト ボックス 259"/>
        <xdr:cNvSpPr txBox="1"/>
      </xdr:nvSpPr>
      <xdr:spPr>
        <a:xfrm>
          <a:off x="863111" y="1616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150124</xdr:rowOff>
    </xdr:from>
    <xdr:to>
      <xdr:col>55</xdr:col>
      <xdr:colOff>0</xdr:colOff>
      <xdr:row>38</xdr:row>
      <xdr:rowOff>119797</xdr:rowOff>
    </xdr:to>
    <xdr:cxnSp macro="">
      <xdr:nvCxnSpPr>
        <xdr:cNvPr id="290" name="直線コネクタ 289"/>
        <xdr:cNvCxnSpPr/>
      </xdr:nvCxnSpPr>
      <xdr:spPr>
        <a:xfrm flipV="1">
          <a:off x="9639300" y="5807974"/>
          <a:ext cx="838200" cy="8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1" name="補助費等平均値テキスト"/>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119797</xdr:rowOff>
    </xdr:from>
    <xdr:to>
      <xdr:col>50</xdr:col>
      <xdr:colOff>114300</xdr:colOff>
      <xdr:row>38</xdr:row>
      <xdr:rowOff>160289</xdr:rowOff>
    </xdr:to>
    <xdr:cxnSp macro="">
      <xdr:nvCxnSpPr>
        <xdr:cNvPr id="293" name="直線コネクタ 292"/>
        <xdr:cNvCxnSpPr/>
      </xdr:nvCxnSpPr>
      <xdr:spPr>
        <a:xfrm flipV="1">
          <a:off x="8750300" y="6634897"/>
          <a:ext cx="889000" cy="4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13019</xdr:rowOff>
    </xdr:from>
    <xdr:ext cx="534377" cy="259045"/>
    <xdr:sp macro="" textlink="">
      <xdr:nvSpPr>
        <xdr:cNvPr id="295" name="テキスト ボックス 294"/>
        <xdr:cNvSpPr txBox="1"/>
      </xdr:nvSpPr>
      <xdr:spPr>
        <a:xfrm>
          <a:off x="9372111" y="66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160289</xdr:rowOff>
    </xdr:from>
    <xdr:to>
      <xdr:col>45</xdr:col>
      <xdr:colOff>177800</xdr:colOff>
      <xdr:row>39</xdr:row>
      <xdr:rowOff>772</xdr:rowOff>
    </xdr:to>
    <xdr:cxnSp macro="">
      <xdr:nvCxnSpPr>
        <xdr:cNvPr id="296" name="直線コネクタ 295"/>
        <xdr:cNvCxnSpPr/>
      </xdr:nvCxnSpPr>
      <xdr:spPr>
        <a:xfrm flipV="1">
          <a:off x="7861300" y="6675389"/>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36854</xdr:rowOff>
    </xdr:from>
    <xdr:ext cx="534377" cy="259045"/>
    <xdr:sp macro="" textlink="">
      <xdr:nvSpPr>
        <xdr:cNvPr id="298" name="テキスト ボックス 297"/>
        <xdr:cNvSpPr txBox="1"/>
      </xdr:nvSpPr>
      <xdr:spPr>
        <a:xfrm>
          <a:off x="8483111" y="67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772</xdr:rowOff>
    </xdr:from>
    <xdr:to>
      <xdr:col>41</xdr:col>
      <xdr:colOff>50800</xdr:colOff>
      <xdr:row>39</xdr:row>
      <xdr:rowOff>14015</xdr:rowOff>
    </xdr:to>
    <xdr:cxnSp macro="">
      <xdr:nvCxnSpPr>
        <xdr:cNvPr id="299" name="直線コネクタ 298"/>
        <xdr:cNvCxnSpPr/>
      </xdr:nvCxnSpPr>
      <xdr:spPr>
        <a:xfrm flipV="1">
          <a:off x="6972300" y="6687322"/>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56964</xdr:rowOff>
    </xdr:from>
    <xdr:ext cx="534377" cy="259045"/>
    <xdr:sp macro="" textlink="">
      <xdr:nvSpPr>
        <xdr:cNvPr id="301" name="テキスト ボックス 300"/>
        <xdr:cNvSpPr txBox="1"/>
      </xdr:nvSpPr>
      <xdr:spPr>
        <a:xfrm>
          <a:off x="7594111" y="67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77957</xdr:rowOff>
    </xdr:from>
    <xdr:ext cx="534377" cy="259045"/>
    <xdr:sp macro="" textlink="">
      <xdr:nvSpPr>
        <xdr:cNvPr id="303" name="テキスト ボックス 302"/>
        <xdr:cNvSpPr txBox="1"/>
      </xdr:nvSpPr>
      <xdr:spPr>
        <a:xfrm>
          <a:off x="6705111" y="67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99324</xdr:rowOff>
    </xdr:from>
    <xdr:to>
      <xdr:col>55</xdr:col>
      <xdr:colOff>50800</xdr:colOff>
      <xdr:row>34</xdr:row>
      <xdr:rowOff>29474</xdr:rowOff>
    </xdr:to>
    <xdr:sp macro="" textlink="">
      <xdr:nvSpPr>
        <xdr:cNvPr id="309" name="楕円 308"/>
        <xdr:cNvSpPr/>
      </xdr:nvSpPr>
      <xdr:spPr>
        <a:xfrm>
          <a:off x="10426700" y="57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122201</xdr:rowOff>
    </xdr:from>
    <xdr:ext cx="599010" cy="259045"/>
    <xdr:sp macro="" textlink="">
      <xdr:nvSpPr>
        <xdr:cNvPr id="310" name="補助費等該当値テキスト"/>
        <xdr:cNvSpPr txBox="1"/>
      </xdr:nvSpPr>
      <xdr:spPr>
        <a:xfrm>
          <a:off x="10528300" y="560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68997</xdr:rowOff>
    </xdr:from>
    <xdr:to>
      <xdr:col>50</xdr:col>
      <xdr:colOff>165100</xdr:colOff>
      <xdr:row>38</xdr:row>
      <xdr:rowOff>170597</xdr:rowOff>
    </xdr:to>
    <xdr:sp macro="" textlink="">
      <xdr:nvSpPr>
        <xdr:cNvPr id="311" name="楕円 310"/>
        <xdr:cNvSpPr/>
      </xdr:nvSpPr>
      <xdr:spPr>
        <a:xfrm>
          <a:off x="9588500" y="658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15674</xdr:rowOff>
    </xdr:from>
    <xdr:ext cx="534377" cy="259045"/>
    <xdr:sp macro="" textlink="">
      <xdr:nvSpPr>
        <xdr:cNvPr id="312" name="テキスト ボックス 311"/>
        <xdr:cNvSpPr txBox="1"/>
      </xdr:nvSpPr>
      <xdr:spPr>
        <a:xfrm>
          <a:off x="9372111" y="635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109489</xdr:rowOff>
    </xdr:from>
    <xdr:to>
      <xdr:col>46</xdr:col>
      <xdr:colOff>38100</xdr:colOff>
      <xdr:row>39</xdr:row>
      <xdr:rowOff>39639</xdr:rowOff>
    </xdr:to>
    <xdr:sp macro="" textlink="">
      <xdr:nvSpPr>
        <xdr:cNvPr id="313" name="楕円 312"/>
        <xdr:cNvSpPr/>
      </xdr:nvSpPr>
      <xdr:spPr>
        <a:xfrm>
          <a:off x="8699500" y="662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56166</xdr:rowOff>
    </xdr:from>
    <xdr:ext cx="534377" cy="259045"/>
    <xdr:sp macro="" textlink="">
      <xdr:nvSpPr>
        <xdr:cNvPr id="314" name="テキスト ボックス 313"/>
        <xdr:cNvSpPr txBox="1"/>
      </xdr:nvSpPr>
      <xdr:spPr>
        <a:xfrm>
          <a:off x="8483111" y="639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121422</xdr:rowOff>
    </xdr:from>
    <xdr:to>
      <xdr:col>41</xdr:col>
      <xdr:colOff>101600</xdr:colOff>
      <xdr:row>39</xdr:row>
      <xdr:rowOff>51572</xdr:rowOff>
    </xdr:to>
    <xdr:sp macro="" textlink="">
      <xdr:nvSpPr>
        <xdr:cNvPr id="315" name="楕円 314"/>
        <xdr:cNvSpPr/>
      </xdr:nvSpPr>
      <xdr:spPr>
        <a:xfrm>
          <a:off x="7810500" y="66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68099</xdr:rowOff>
    </xdr:from>
    <xdr:ext cx="534377" cy="259045"/>
    <xdr:sp macro="" textlink="">
      <xdr:nvSpPr>
        <xdr:cNvPr id="316" name="テキスト ボックス 315"/>
        <xdr:cNvSpPr txBox="1"/>
      </xdr:nvSpPr>
      <xdr:spPr>
        <a:xfrm>
          <a:off x="7594111" y="641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134665</xdr:rowOff>
    </xdr:from>
    <xdr:to>
      <xdr:col>36</xdr:col>
      <xdr:colOff>165100</xdr:colOff>
      <xdr:row>39</xdr:row>
      <xdr:rowOff>64815</xdr:rowOff>
    </xdr:to>
    <xdr:sp macro="" textlink="">
      <xdr:nvSpPr>
        <xdr:cNvPr id="317" name="楕円 316"/>
        <xdr:cNvSpPr/>
      </xdr:nvSpPr>
      <xdr:spPr>
        <a:xfrm>
          <a:off x="6921500" y="66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81343</xdr:rowOff>
    </xdr:from>
    <xdr:ext cx="534377" cy="259045"/>
    <xdr:sp macro="" textlink="">
      <xdr:nvSpPr>
        <xdr:cNvPr id="318" name="テキスト ボックス 317"/>
        <xdr:cNvSpPr txBox="1"/>
      </xdr:nvSpPr>
      <xdr:spPr>
        <a:xfrm>
          <a:off x="6705111" y="642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162682</xdr:rowOff>
    </xdr:from>
    <xdr:to>
      <xdr:col>55</xdr:col>
      <xdr:colOff>0</xdr:colOff>
      <xdr:row>57</xdr:row>
      <xdr:rowOff>26459</xdr:rowOff>
    </xdr:to>
    <xdr:cxnSp macro="">
      <xdr:nvCxnSpPr>
        <xdr:cNvPr id="347" name="直線コネクタ 346"/>
        <xdr:cNvCxnSpPr/>
      </xdr:nvCxnSpPr>
      <xdr:spPr>
        <a:xfrm>
          <a:off x="9639300" y="9763882"/>
          <a:ext cx="8382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8" name="普通建設事業費平均値テキスト"/>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116429</xdr:rowOff>
    </xdr:from>
    <xdr:to>
      <xdr:col>50</xdr:col>
      <xdr:colOff>114300</xdr:colOff>
      <xdr:row>56</xdr:row>
      <xdr:rowOff>162682</xdr:rowOff>
    </xdr:to>
    <xdr:cxnSp macro="">
      <xdr:nvCxnSpPr>
        <xdr:cNvPr id="350" name="直線コネクタ 349"/>
        <xdr:cNvCxnSpPr/>
      </xdr:nvCxnSpPr>
      <xdr:spPr>
        <a:xfrm>
          <a:off x="8750300" y="9374729"/>
          <a:ext cx="889000" cy="3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2" name="テキスト ボックス 351"/>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116429</xdr:rowOff>
    </xdr:from>
    <xdr:to>
      <xdr:col>45</xdr:col>
      <xdr:colOff>177800</xdr:colOff>
      <xdr:row>57</xdr:row>
      <xdr:rowOff>146177</xdr:rowOff>
    </xdr:to>
    <xdr:cxnSp macro="">
      <xdr:nvCxnSpPr>
        <xdr:cNvPr id="353" name="直線コネクタ 352"/>
        <xdr:cNvCxnSpPr/>
      </xdr:nvCxnSpPr>
      <xdr:spPr>
        <a:xfrm flipV="1">
          <a:off x="7861300" y="9374729"/>
          <a:ext cx="889000" cy="54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5" name="テキスト ボックス 354"/>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27221</xdr:rowOff>
    </xdr:from>
    <xdr:to>
      <xdr:col>41</xdr:col>
      <xdr:colOff>50800</xdr:colOff>
      <xdr:row>57</xdr:row>
      <xdr:rowOff>146177</xdr:rowOff>
    </xdr:to>
    <xdr:cxnSp macro="">
      <xdr:nvCxnSpPr>
        <xdr:cNvPr id="356" name="直線コネクタ 355"/>
        <xdr:cNvCxnSpPr/>
      </xdr:nvCxnSpPr>
      <xdr:spPr>
        <a:xfrm>
          <a:off x="6972300" y="9628421"/>
          <a:ext cx="889000" cy="29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8" name="テキスト ボックス 357"/>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60" name="テキスト ボックス 359"/>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147109</xdr:rowOff>
    </xdr:from>
    <xdr:to>
      <xdr:col>55</xdr:col>
      <xdr:colOff>50800</xdr:colOff>
      <xdr:row>57</xdr:row>
      <xdr:rowOff>77259</xdr:rowOff>
    </xdr:to>
    <xdr:sp macro="" textlink="">
      <xdr:nvSpPr>
        <xdr:cNvPr id="366" name="楕円 365"/>
        <xdr:cNvSpPr/>
      </xdr:nvSpPr>
      <xdr:spPr>
        <a:xfrm>
          <a:off x="10426700" y="97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125536</xdr:rowOff>
    </xdr:from>
    <xdr:ext cx="534377" cy="259045"/>
    <xdr:sp macro="" textlink="">
      <xdr:nvSpPr>
        <xdr:cNvPr id="367" name="普通建設事業費該当値テキスト"/>
        <xdr:cNvSpPr txBox="1"/>
      </xdr:nvSpPr>
      <xdr:spPr>
        <a:xfrm>
          <a:off x="10528300" y="97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111882</xdr:rowOff>
    </xdr:from>
    <xdr:to>
      <xdr:col>50</xdr:col>
      <xdr:colOff>165100</xdr:colOff>
      <xdr:row>57</xdr:row>
      <xdr:rowOff>42032</xdr:rowOff>
    </xdr:to>
    <xdr:sp macro="" textlink="">
      <xdr:nvSpPr>
        <xdr:cNvPr id="368" name="楕円 367"/>
        <xdr:cNvSpPr/>
      </xdr:nvSpPr>
      <xdr:spPr>
        <a:xfrm>
          <a:off x="9588500" y="97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33159</xdr:rowOff>
    </xdr:from>
    <xdr:ext cx="534377" cy="259045"/>
    <xdr:sp macro="" textlink="">
      <xdr:nvSpPr>
        <xdr:cNvPr id="369" name="テキスト ボックス 368"/>
        <xdr:cNvSpPr txBox="1"/>
      </xdr:nvSpPr>
      <xdr:spPr>
        <a:xfrm>
          <a:off x="9372111" y="98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65629</xdr:rowOff>
    </xdr:from>
    <xdr:to>
      <xdr:col>46</xdr:col>
      <xdr:colOff>38100</xdr:colOff>
      <xdr:row>54</xdr:row>
      <xdr:rowOff>167229</xdr:rowOff>
    </xdr:to>
    <xdr:sp macro="" textlink="">
      <xdr:nvSpPr>
        <xdr:cNvPr id="370" name="楕円 369"/>
        <xdr:cNvSpPr/>
      </xdr:nvSpPr>
      <xdr:spPr>
        <a:xfrm>
          <a:off x="8699500" y="932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12306</xdr:rowOff>
    </xdr:from>
    <xdr:ext cx="599010" cy="259045"/>
    <xdr:sp macro="" textlink="">
      <xdr:nvSpPr>
        <xdr:cNvPr id="371" name="テキスト ボックス 370"/>
        <xdr:cNvSpPr txBox="1"/>
      </xdr:nvSpPr>
      <xdr:spPr>
        <a:xfrm>
          <a:off x="8450795" y="909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95377</xdr:rowOff>
    </xdr:from>
    <xdr:to>
      <xdr:col>41</xdr:col>
      <xdr:colOff>101600</xdr:colOff>
      <xdr:row>58</xdr:row>
      <xdr:rowOff>25527</xdr:rowOff>
    </xdr:to>
    <xdr:sp macro="" textlink="">
      <xdr:nvSpPr>
        <xdr:cNvPr id="372" name="楕円 371"/>
        <xdr:cNvSpPr/>
      </xdr:nvSpPr>
      <xdr:spPr>
        <a:xfrm>
          <a:off x="7810500" y="98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16654</xdr:rowOff>
    </xdr:from>
    <xdr:ext cx="534377" cy="259045"/>
    <xdr:sp macro="" textlink="">
      <xdr:nvSpPr>
        <xdr:cNvPr id="373" name="テキスト ボックス 372"/>
        <xdr:cNvSpPr txBox="1"/>
      </xdr:nvSpPr>
      <xdr:spPr>
        <a:xfrm>
          <a:off x="7594111" y="99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147871</xdr:rowOff>
    </xdr:from>
    <xdr:to>
      <xdr:col>36</xdr:col>
      <xdr:colOff>165100</xdr:colOff>
      <xdr:row>56</xdr:row>
      <xdr:rowOff>78021</xdr:rowOff>
    </xdr:to>
    <xdr:sp macro="" textlink="">
      <xdr:nvSpPr>
        <xdr:cNvPr id="374" name="楕円 373"/>
        <xdr:cNvSpPr/>
      </xdr:nvSpPr>
      <xdr:spPr>
        <a:xfrm>
          <a:off x="6921500" y="95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94548</xdr:rowOff>
    </xdr:from>
    <xdr:ext cx="534377" cy="259045"/>
    <xdr:sp macro="" textlink="">
      <xdr:nvSpPr>
        <xdr:cNvPr id="375" name="テキスト ボックス 374"/>
        <xdr:cNvSpPr txBox="1"/>
      </xdr:nvSpPr>
      <xdr:spPr>
        <a:xfrm>
          <a:off x="6705111" y="93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37643</xdr:rowOff>
    </xdr:from>
    <xdr:to>
      <xdr:col>55</xdr:col>
      <xdr:colOff>0</xdr:colOff>
      <xdr:row>79</xdr:row>
      <xdr:rowOff>42914</xdr:rowOff>
    </xdr:to>
    <xdr:cxnSp macro="">
      <xdr:nvCxnSpPr>
        <xdr:cNvPr id="404" name="直線コネクタ 403"/>
        <xdr:cNvCxnSpPr/>
      </xdr:nvCxnSpPr>
      <xdr:spPr>
        <a:xfrm>
          <a:off x="9639300" y="13582193"/>
          <a:ext cx="8382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37643</xdr:rowOff>
    </xdr:from>
    <xdr:to>
      <xdr:col>50</xdr:col>
      <xdr:colOff>114300</xdr:colOff>
      <xdr:row>79</xdr:row>
      <xdr:rowOff>44450</xdr:rowOff>
    </xdr:to>
    <xdr:cxnSp macro="">
      <xdr:nvCxnSpPr>
        <xdr:cNvPr id="407" name="直線コネクタ 406"/>
        <xdr:cNvCxnSpPr/>
      </xdr:nvCxnSpPr>
      <xdr:spPr>
        <a:xfrm flipV="1">
          <a:off x="8750300" y="13582193"/>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1130</xdr:rowOff>
    </xdr:from>
    <xdr:to>
      <xdr:col>45</xdr:col>
      <xdr:colOff>177800</xdr:colOff>
      <xdr:row>79</xdr:row>
      <xdr:rowOff>44450</xdr:rowOff>
    </xdr:to>
    <xdr:cxnSp macro="">
      <xdr:nvCxnSpPr>
        <xdr:cNvPr id="410" name="直線コネクタ 409"/>
        <xdr:cNvCxnSpPr/>
      </xdr:nvCxnSpPr>
      <xdr:spPr>
        <a:xfrm>
          <a:off x="7861300" y="13545680"/>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10491</xdr:rowOff>
    </xdr:from>
    <xdr:to>
      <xdr:col>41</xdr:col>
      <xdr:colOff>50800</xdr:colOff>
      <xdr:row>79</xdr:row>
      <xdr:rowOff>1130</xdr:rowOff>
    </xdr:to>
    <xdr:cxnSp macro="">
      <xdr:nvCxnSpPr>
        <xdr:cNvPr id="413" name="直線コネクタ 412"/>
        <xdr:cNvCxnSpPr/>
      </xdr:nvCxnSpPr>
      <xdr:spPr>
        <a:xfrm>
          <a:off x="6972300" y="13383591"/>
          <a:ext cx="889000" cy="16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5" name="テキスト ボックス 414"/>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7" name="テキスト ボックス 416"/>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163564</xdr:rowOff>
    </xdr:from>
    <xdr:to>
      <xdr:col>55</xdr:col>
      <xdr:colOff>50800</xdr:colOff>
      <xdr:row>79</xdr:row>
      <xdr:rowOff>93714</xdr:rowOff>
    </xdr:to>
    <xdr:sp macro="" textlink="">
      <xdr:nvSpPr>
        <xdr:cNvPr id="423" name="楕円 422"/>
        <xdr:cNvSpPr/>
      </xdr:nvSpPr>
      <xdr:spPr>
        <a:xfrm>
          <a:off x="10426700" y="135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78491</xdr:rowOff>
    </xdr:from>
    <xdr:ext cx="378565" cy="259045"/>
    <xdr:sp macro="" textlink="">
      <xdr:nvSpPr>
        <xdr:cNvPr id="424" name="普通建設事業費 （ うち新規整備　）該当値テキスト"/>
        <xdr:cNvSpPr txBox="1"/>
      </xdr:nvSpPr>
      <xdr:spPr>
        <a:xfrm>
          <a:off x="10528300" y="13451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158293</xdr:rowOff>
    </xdr:from>
    <xdr:to>
      <xdr:col>50</xdr:col>
      <xdr:colOff>165100</xdr:colOff>
      <xdr:row>79</xdr:row>
      <xdr:rowOff>88443</xdr:rowOff>
    </xdr:to>
    <xdr:sp macro="" textlink="">
      <xdr:nvSpPr>
        <xdr:cNvPr id="425" name="楕円 424"/>
        <xdr:cNvSpPr/>
      </xdr:nvSpPr>
      <xdr:spPr>
        <a:xfrm>
          <a:off x="9588500" y="1353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79570</xdr:rowOff>
    </xdr:from>
    <xdr:ext cx="378565" cy="259045"/>
    <xdr:sp macro="" textlink="">
      <xdr:nvSpPr>
        <xdr:cNvPr id="426" name="テキスト ボックス 425"/>
        <xdr:cNvSpPr txBox="1"/>
      </xdr:nvSpPr>
      <xdr:spPr>
        <a:xfrm>
          <a:off x="9450017" y="13624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121780</xdr:rowOff>
    </xdr:from>
    <xdr:to>
      <xdr:col>41</xdr:col>
      <xdr:colOff>101600</xdr:colOff>
      <xdr:row>79</xdr:row>
      <xdr:rowOff>51930</xdr:rowOff>
    </xdr:to>
    <xdr:sp macro="" textlink="">
      <xdr:nvSpPr>
        <xdr:cNvPr id="429" name="楕円 428"/>
        <xdr:cNvSpPr/>
      </xdr:nvSpPr>
      <xdr:spPr>
        <a:xfrm>
          <a:off x="7810500" y="1349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43057</xdr:rowOff>
    </xdr:from>
    <xdr:ext cx="469744" cy="259045"/>
    <xdr:sp macro="" textlink="">
      <xdr:nvSpPr>
        <xdr:cNvPr id="430" name="テキスト ボックス 429"/>
        <xdr:cNvSpPr txBox="1"/>
      </xdr:nvSpPr>
      <xdr:spPr>
        <a:xfrm>
          <a:off x="7626428" y="1358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131141</xdr:rowOff>
    </xdr:from>
    <xdr:to>
      <xdr:col>36</xdr:col>
      <xdr:colOff>165100</xdr:colOff>
      <xdr:row>78</xdr:row>
      <xdr:rowOff>61291</xdr:rowOff>
    </xdr:to>
    <xdr:sp macro="" textlink="">
      <xdr:nvSpPr>
        <xdr:cNvPr id="431" name="楕円 430"/>
        <xdr:cNvSpPr/>
      </xdr:nvSpPr>
      <xdr:spPr>
        <a:xfrm>
          <a:off x="6921500" y="133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52418</xdr:rowOff>
    </xdr:from>
    <xdr:ext cx="534377" cy="259045"/>
    <xdr:sp macro="" textlink="">
      <xdr:nvSpPr>
        <xdr:cNvPr id="432" name="テキスト ボックス 431"/>
        <xdr:cNvSpPr txBox="1"/>
      </xdr:nvSpPr>
      <xdr:spPr>
        <a:xfrm>
          <a:off x="6705111" y="134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49403</xdr:rowOff>
    </xdr:from>
    <xdr:to>
      <xdr:col>55</xdr:col>
      <xdr:colOff>0</xdr:colOff>
      <xdr:row>96</xdr:row>
      <xdr:rowOff>20104</xdr:rowOff>
    </xdr:to>
    <xdr:cxnSp macro="">
      <xdr:nvCxnSpPr>
        <xdr:cNvPr id="461" name="直線コネクタ 460"/>
        <xdr:cNvCxnSpPr/>
      </xdr:nvCxnSpPr>
      <xdr:spPr>
        <a:xfrm>
          <a:off x="9639300" y="16165703"/>
          <a:ext cx="838200" cy="3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2" name="普通建設事業費 （ うち更新整備　）平均値テキスト"/>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87751</xdr:rowOff>
    </xdr:from>
    <xdr:to>
      <xdr:col>50</xdr:col>
      <xdr:colOff>114300</xdr:colOff>
      <xdr:row>94</xdr:row>
      <xdr:rowOff>49403</xdr:rowOff>
    </xdr:to>
    <xdr:cxnSp macro="">
      <xdr:nvCxnSpPr>
        <xdr:cNvPr id="464" name="直線コネクタ 463"/>
        <xdr:cNvCxnSpPr/>
      </xdr:nvCxnSpPr>
      <xdr:spPr>
        <a:xfrm>
          <a:off x="8750300" y="15689701"/>
          <a:ext cx="889000" cy="47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152919</xdr:rowOff>
    </xdr:from>
    <xdr:ext cx="534377" cy="259045"/>
    <xdr:sp macro="" textlink="">
      <xdr:nvSpPr>
        <xdr:cNvPr id="466" name="テキスト ボックス 465"/>
        <xdr:cNvSpPr txBox="1"/>
      </xdr:nvSpPr>
      <xdr:spPr>
        <a:xfrm>
          <a:off x="9372111" y="164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87751</xdr:rowOff>
    </xdr:from>
    <xdr:to>
      <xdr:col>45</xdr:col>
      <xdr:colOff>177800</xdr:colOff>
      <xdr:row>97</xdr:row>
      <xdr:rowOff>45002</xdr:rowOff>
    </xdr:to>
    <xdr:cxnSp macro="">
      <xdr:nvCxnSpPr>
        <xdr:cNvPr id="467" name="直線コネクタ 466"/>
        <xdr:cNvCxnSpPr/>
      </xdr:nvCxnSpPr>
      <xdr:spPr>
        <a:xfrm flipV="1">
          <a:off x="7861300" y="15689701"/>
          <a:ext cx="889000" cy="98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29266</xdr:rowOff>
    </xdr:from>
    <xdr:ext cx="534377" cy="259045"/>
    <xdr:sp macro="" textlink="">
      <xdr:nvSpPr>
        <xdr:cNvPr id="469" name="テキスト ボックス 468"/>
        <xdr:cNvSpPr txBox="1"/>
      </xdr:nvSpPr>
      <xdr:spPr>
        <a:xfrm>
          <a:off x="8483111" y="164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79484</xdr:rowOff>
    </xdr:from>
    <xdr:to>
      <xdr:col>41</xdr:col>
      <xdr:colOff>50800</xdr:colOff>
      <xdr:row>97</xdr:row>
      <xdr:rowOff>45002</xdr:rowOff>
    </xdr:to>
    <xdr:cxnSp macro="">
      <xdr:nvCxnSpPr>
        <xdr:cNvPr id="470" name="直線コネクタ 469"/>
        <xdr:cNvCxnSpPr/>
      </xdr:nvCxnSpPr>
      <xdr:spPr>
        <a:xfrm>
          <a:off x="6972300" y="16195784"/>
          <a:ext cx="889000" cy="47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75195</xdr:rowOff>
    </xdr:from>
    <xdr:ext cx="534377" cy="259045"/>
    <xdr:sp macro="" textlink="">
      <xdr:nvSpPr>
        <xdr:cNvPr id="474" name="テキスト ボックス 473"/>
        <xdr:cNvSpPr txBox="1"/>
      </xdr:nvSpPr>
      <xdr:spPr>
        <a:xfrm>
          <a:off x="6705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140754</xdr:rowOff>
    </xdr:from>
    <xdr:to>
      <xdr:col>55</xdr:col>
      <xdr:colOff>50800</xdr:colOff>
      <xdr:row>96</xdr:row>
      <xdr:rowOff>70904</xdr:rowOff>
    </xdr:to>
    <xdr:sp macro="" textlink="">
      <xdr:nvSpPr>
        <xdr:cNvPr id="480" name="楕円 479"/>
        <xdr:cNvSpPr/>
      </xdr:nvSpPr>
      <xdr:spPr>
        <a:xfrm>
          <a:off x="10426700" y="164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119181</xdr:rowOff>
    </xdr:from>
    <xdr:ext cx="534377" cy="259045"/>
    <xdr:sp macro="" textlink="">
      <xdr:nvSpPr>
        <xdr:cNvPr id="481" name="普通建設事業費 （ うち更新整備　）該当値テキスト"/>
        <xdr:cNvSpPr txBox="1"/>
      </xdr:nvSpPr>
      <xdr:spPr>
        <a:xfrm>
          <a:off x="10528300" y="1640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170053</xdr:rowOff>
    </xdr:from>
    <xdr:to>
      <xdr:col>50</xdr:col>
      <xdr:colOff>165100</xdr:colOff>
      <xdr:row>94</xdr:row>
      <xdr:rowOff>100203</xdr:rowOff>
    </xdr:to>
    <xdr:sp macro="" textlink="">
      <xdr:nvSpPr>
        <xdr:cNvPr id="482" name="楕円 481"/>
        <xdr:cNvSpPr/>
      </xdr:nvSpPr>
      <xdr:spPr>
        <a:xfrm>
          <a:off x="9588500" y="161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116730</xdr:rowOff>
    </xdr:from>
    <xdr:ext cx="534377" cy="259045"/>
    <xdr:sp macro="" textlink="">
      <xdr:nvSpPr>
        <xdr:cNvPr id="483" name="テキスト ボックス 482"/>
        <xdr:cNvSpPr txBox="1"/>
      </xdr:nvSpPr>
      <xdr:spPr>
        <a:xfrm>
          <a:off x="9372111" y="1589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36951</xdr:rowOff>
    </xdr:from>
    <xdr:to>
      <xdr:col>46</xdr:col>
      <xdr:colOff>38100</xdr:colOff>
      <xdr:row>91</xdr:row>
      <xdr:rowOff>138551</xdr:rowOff>
    </xdr:to>
    <xdr:sp macro="" textlink="">
      <xdr:nvSpPr>
        <xdr:cNvPr id="484" name="楕円 483"/>
        <xdr:cNvSpPr/>
      </xdr:nvSpPr>
      <xdr:spPr>
        <a:xfrm>
          <a:off x="8699500" y="156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155078</xdr:rowOff>
    </xdr:from>
    <xdr:ext cx="534377" cy="259045"/>
    <xdr:sp macro="" textlink="">
      <xdr:nvSpPr>
        <xdr:cNvPr id="485" name="テキスト ボックス 484"/>
        <xdr:cNvSpPr txBox="1"/>
      </xdr:nvSpPr>
      <xdr:spPr>
        <a:xfrm>
          <a:off x="8483111" y="1541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165652</xdr:rowOff>
    </xdr:from>
    <xdr:to>
      <xdr:col>41</xdr:col>
      <xdr:colOff>101600</xdr:colOff>
      <xdr:row>97</xdr:row>
      <xdr:rowOff>95802</xdr:rowOff>
    </xdr:to>
    <xdr:sp macro="" textlink="">
      <xdr:nvSpPr>
        <xdr:cNvPr id="486" name="楕円 485"/>
        <xdr:cNvSpPr/>
      </xdr:nvSpPr>
      <xdr:spPr>
        <a:xfrm>
          <a:off x="7810500" y="166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86929</xdr:rowOff>
    </xdr:from>
    <xdr:ext cx="534377" cy="259045"/>
    <xdr:sp macro="" textlink="">
      <xdr:nvSpPr>
        <xdr:cNvPr id="487" name="テキスト ボックス 486"/>
        <xdr:cNvSpPr txBox="1"/>
      </xdr:nvSpPr>
      <xdr:spPr>
        <a:xfrm>
          <a:off x="7594111" y="167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28684</xdr:rowOff>
    </xdr:from>
    <xdr:to>
      <xdr:col>36</xdr:col>
      <xdr:colOff>165100</xdr:colOff>
      <xdr:row>94</xdr:row>
      <xdr:rowOff>130284</xdr:rowOff>
    </xdr:to>
    <xdr:sp macro="" textlink="">
      <xdr:nvSpPr>
        <xdr:cNvPr id="488" name="楕円 487"/>
        <xdr:cNvSpPr/>
      </xdr:nvSpPr>
      <xdr:spPr>
        <a:xfrm>
          <a:off x="6921500" y="1614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146811</xdr:rowOff>
    </xdr:from>
    <xdr:ext cx="534377" cy="259045"/>
    <xdr:sp macro="" textlink="">
      <xdr:nvSpPr>
        <xdr:cNvPr id="489" name="テキスト ボックス 488"/>
        <xdr:cNvSpPr txBox="1"/>
      </xdr:nvSpPr>
      <xdr:spPr>
        <a:xfrm>
          <a:off x="6705111" y="159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39619</xdr:rowOff>
    </xdr:from>
    <xdr:to>
      <xdr:col>85</xdr:col>
      <xdr:colOff>127000</xdr:colOff>
      <xdr:row>38</xdr:row>
      <xdr:rowOff>12233</xdr:rowOff>
    </xdr:to>
    <xdr:cxnSp macro="">
      <xdr:nvCxnSpPr>
        <xdr:cNvPr id="516" name="直線コネクタ 515"/>
        <xdr:cNvCxnSpPr/>
      </xdr:nvCxnSpPr>
      <xdr:spPr>
        <a:xfrm flipV="1">
          <a:off x="15481300" y="6383269"/>
          <a:ext cx="838200" cy="14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151429</xdr:rowOff>
    </xdr:from>
    <xdr:ext cx="469744" cy="259045"/>
    <xdr:sp macro="" textlink="">
      <xdr:nvSpPr>
        <xdr:cNvPr id="517" name="災害復旧事業費平均値テキスト"/>
        <xdr:cNvSpPr txBox="1"/>
      </xdr:nvSpPr>
      <xdr:spPr>
        <a:xfrm>
          <a:off x="16370300" y="64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12233</xdr:rowOff>
    </xdr:from>
    <xdr:to>
      <xdr:col>81</xdr:col>
      <xdr:colOff>50800</xdr:colOff>
      <xdr:row>38</xdr:row>
      <xdr:rowOff>139678</xdr:rowOff>
    </xdr:to>
    <xdr:cxnSp macro="">
      <xdr:nvCxnSpPr>
        <xdr:cNvPr id="519" name="直線コネクタ 518"/>
        <xdr:cNvCxnSpPr/>
      </xdr:nvCxnSpPr>
      <xdr:spPr>
        <a:xfrm flipV="1">
          <a:off x="14592300" y="6527333"/>
          <a:ext cx="889000" cy="1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99011</xdr:rowOff>
    </xdr:from>
    <xdr:ext cx="469744" cy="259045"/>
    <xdr:sp macro="" textlink="">
      <xdr:nvSpPr>
        <xdr:cNvPr id="521" name="テキスト ボックス 520"/>
        <xdr:cNvSpPr txBox="1"/>
      </xdr:nvSpPr>
      <xdr:spPr>
        <a:xfrm>
          <a:off x="15246428" y="661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129299</xdr:rowOff>
    </xdr:from>
    <xdr:to>
      <xdr:col>76</xdr:col>
      <xdr:colOff>114300</xdr:colOff>
      <xdr:row>38</xdr:row>
      <xdr:rowOff>139678</xdr:rowOff>
    </xdr:to>
    <xdr:cxnSp macro="">
      <xdr:nvCxnSpPr>
        <xdr:cNvPr id="522" name="直線コネクタ 521"/>
        <xdr:cNvCxnSpPr/>
      </xdr:nvCxnSpPr>
      <xdr:spPr>
        <a:xfrm>
          <a:off x="13703300" y="6644399"/>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129299</xdr:rowOff>
    </xdr:from>
    <xdr:to>
      <xdr:col>71</xdr:col>
      <xdr:colOff>177800</xdr:colOff>
      <xdr:row>38</xdr:row>
      <xdr:rowOff>132636</xdr:rowOff>
    </xdr:to>
    <xdr:cxnSp macro="">
      <xdr:nvCxnSpPr>
        <xdr:cNvPr id="525" name="直線コネクタ 524"/>
        <xdr:cNvCxnSpPr/>
      </xdr:nvCxnSpPr>
      <xdr:spPr>
        <a:xfrm flipV="1">
          <a:off x="12814300" y="6644399"/>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160269</xdr:rowOff>
    </xdr:from>
    <xdr:to>
      <xdr:col>85</xdr:col>
      <xdr:colOff>177800</xdr:colOff>
      <xdr:row>37</xdr:row>
      <xdr:rowOff>90419</xdr:rowOff>
    </xdr:to>
    <xdr:sp macro="" textlink="">
      <xdr:nvSpPr>
        <xdr:cNvPr id="535" name="楕円 534"/>
        <xdr:cNvSpPr/>
      </xdr:nvSpPr>
      <xdr:spPr>
        <a:xfrm>
          <a:off x="16268700" y="63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11696</xdr:rowOff>
    </xdr:from>
    <xdr:ext cx="534377" cy="259045"/>
    <xdr:sp macro="" textlink="">
      <xdr:nvSpPr>
        <xdr:cNvPr id="536" name="災害復旧事業費該当値テキスト"/>
        <xdr:cNvSpPr txBox="1"/>
      </xdr:nvSpPr>
      <xdr:spPr>
        <a:xfrm>
          <a:off x="16370300" y="61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132883</xdr:rowOff>
    </xdr:from>
    <xdr:to>
      <xdr:col>81</xdr:col>
      <xdr:colOff>101600</xdr:colOff>
      <xdr:row>38</xdr:row>
      <xdr:rowOff>63033</xdr:rowOff>
    </xdr:to>
    <xdr:sp macro="" textlink="">
      <xdr:nvSpPr>
        <xdr:cNvPr id="537" name="楕円 536"/>
        <xdr:cNvSpPr/>
      </xdr:nvSpPr>
      <xdr:spPr>
        <a:xfrm>
          <a:off x="15430500" y="647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79560</xdr:rowOff>
    </xdr:from>
    <xdr:ext cx="469744" cy="259045"/>
    <xdr:sp macro="" textlink="">
      <xdr:nvSpPr>
        <xdr:cNvPr id="538" name="テキスト ボックス 537"/>
        <xdr:cNvSpPr txBox="1"/>
      </xdr:nvSpPr>
      <xdr:spPr>
        <a:xfrm>
          <a:off x="15246428" y="625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88878</xdr:rowOff>
    </xdr:from>
    <xdr:to>
      <xdr:col>76</xdr:col>
      <xdr:colOff>165100</xdr:colOff>
      <xdr:row>39</xdr:row>
      <xdr:rowOff>19028</xdr:rowOff>
    </xdr:to>
    <xdr:sp macro="" textlink="">
      <xdr:nvSpPr>
        <xdr:cNvPr id="539" name="楕円 538"/>
        <xdr:cNvSpPr/>
      </xdr:nvSpPr>
      <xdr:spPr>
        <a:xfrm>
          <a:off x="14541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10155</xdr:rowOff>
    </xdr:from>
    <xdr:ext cx="249299" cy="259045"/>
    <xdr:sp macro="" textlink="">
      <xdr:nvSpPr>
        <xdr:cNvPr id="540" name="テキスト ボックス 539"/>
        <xdr:cNvSpPr txBox="1"/>
      </xdr:nvSpPr>
      <xdr:spPr>
        <a:xfrm>
          <a:off x="14467650" y="6696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78499</xdr:rowOff>
    </xdr:from>
    <xdr:to>
      <xdr:col>72</xdr:col>
      <xdr:colOff>38100</xdr:colOff>
      <xdr:row>39</xdr:row>
      <xdr:rowOff>8649</xdr:rowOff>
    </xdr:to>
    <xdr:sp macro="" textlink="">
      <xdr:nvSpPr>
        <xdr:cNvPr id="541" name="楕円 540"/>
        <xdr:cNvSpPr/>
      </xdr:nvSpPr>
      <xdr:spPr>
        <a:xfrm>
          <a:off x="13652500" y="65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171226</xdr:rowOff>
    </xdr:from>
    <xdr:ext cx="378565" cy="259045"/>
    <xdr:sp macro="" textlink="">
      <xdr:nvSpPr>
        <xdr:cNvPr id="542" name="テキスト ボックス 541"/>
        <xdr:cNvSpPr txBox="1"/>
      </xdr:nvSpPr>
      <xdr:spPr>
        <a:xfrm>
          <a:off x="13514017" y="6686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81836</xdr:rowOff>
    </xdr:from>
    <xdr:to>
      <xdr:col>67</xdr:col>
      <xdr:colOff>101600</xdr:colOff>
      <xdr:row>39</xdr:row>
      <xdr:rowOff>11986</xdr:rowOff>
    </xdr:to>
    <xdr:sp macro="" textlink="">
      <xdr:nvSpPr>
        <xdr:cNvPr id="543" name="楕円 542"/>
        <xdr:cNvSpPr/>
      </xdr:nvSpPr>
      <xdr:spPr>
        <a:xfrm>
          <a:off x="12763500" y="65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3113</xdr:rowOff>
    </xdr:from>
    <xdr:ext cx="378565" cy="259045"/>
    <xdr:sp macro="" textlink="">
      <xdr:nvSpPr>
        <xdr:cNvPr id="544" name="テキスト ボックス 543"/>
        <xdr:cNvSpPr txBox="1"/>
      </xdr:nvSpPr>
      <xdr:spPr>
        <a:xfrm>
          <a:off x="12625017" y="6689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159833</xdr:rowOff>
    </xdr:from>
    <xdr:to>
      <xdr:col>85</xdr:col>
      <xdr:colOff>127000</xdr:colOff>
      <xdr:row>75</xdr:row>
      <xdr:rowOff>33058</xdr:rowOff>
    </xdr:to>
    <xdr:cxnSp macro="">
      <xdr:nvCxnSpPr>
        <xdr:cNvPr id="624" name="直線コネクタ 623"/>
        <xdr:cNvCxnSpPr/>
      </xdr:nvCxnSpPr>
      <xdr:spPr>
        <a:xfrm flipV="1">
          <a:off x="15481300" y="12847133"/>
          <a:ext cx="8382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5" name="公債費平均値テキスト"/>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33058</xdr:rowOff>
    </xdr:from>
    <xdr:to>
      <xdr:col>81</xdr:col>
      <xdr:colOff>50800</xdr:colOff>
      <xdr:row>75</xdr:row>
      <xdr:rowOff>78305</xdr:rowOff>
    </xdr:to>
    <xdr:cxnSp macro="">
      <xdr:nvCxnSpPr>
        <xdr:cNvPr id="627" name="直線コネクタ 626"/>
        <xdr:cNvCxnSpPr/>
      </xdr:nvCxnSpPr>
      <xdr:spPr>
        <a:xfrm flipV="1">
          <a:off x="14592300" y="12891808"/>
          <a:ext cx="889000" cy="4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29" name="テキスト ボックス 628"/>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78305</xdr:rowOff>
    </xdr:from>
    <xdr:to>
      <xdr:col>76</xdr:col>
      <xdr:colOff>114300</xdr:colOff>
      <xdr:row>75</xdr:row>
      <xdr:rowOff>136434</xdr:rowOff>
    </xdr:to>
    <xdr:cxnSp macro="">
      <xdr:nvCxnSpPr>
        <xdr:cNvPr id="630" name="直線コネクタ 629"/>
        <xdr:cNvCxnSpPr/>
      </xdr:nvCxnSpPr>
      <xdr:spPr>
        <a:xfrm flipV="1">
          <a:off x="13703300" y="12937055"/>
          <a:ext cx="8890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2" name="テキスト ボックス 631"/>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84265</xdr:rowOff>
    </xdr:from>
    <xdr:to>
      <xdr:col>71</xdr:col>
      <xdr:colOff>177800</xdr:colOff>
      <xdr:row>75</xdr:row>
      <xdr:rowOff>136434</xdr:rowOff>
    </xdr:to>
    <xdr:cxnSp macro="">
      <xdr:nvCxnSpPr>
        <xdr:cNvPr id="633" name="直線コネクタ 632"/>
        <xdr:cNvCxnSpPr/>
      </xdr:nvCxnSpPr>
      <xdr:spPr>
        <a:xfrm>
          <a:off x="12814300" y="12943015"/>
          <a:ext cx="889000" cy="5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5" name="テキスト ボックス 634"/>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77402</xdr:rowOff>
    </xdr:from>
    <xdr:ext cx="534377" cy="259045"/>
    <xdr:sp macro="" textlink="">
      <xdr:nvSpPr>
        <xdr:cNvPr id="637" name="テキスト ボックス 636"/>
        <xdr:cNvSpPr txBox="1"/>
      </xdr:nvSpPr>
      <xdr:spPr>
        <a:xfrm>
          <a:off x="12547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109033</xdr:rowOff>
    </xdr:from>
    <xdr:to>
      <xdr:col>85</xdr:col>
      <xdr:colOff>177800</xdr:colOff>
      <xdr:row>75</xdr:row>
      <xdr:rowOff>39183</xdr:rowOff>
    </xdr:to>
    <xdr:sp macro="" textlink="">
      <xdr:nvSpPr>
        <xdr:cNvPr id="643" name="楕円 642"/>
        <xdr:cNvSpPr/>
      </xdr:nvSpPr>
      <xdr:spPr>
        <a:xfrm>
          <a:off x="16268700" y="127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131910</xdr:rowOff>
    </xdr:from>
    <xdr:ext cx="534377" cy="259045"/>
    <xdr:sp macro="" textlink="">
      <xdr:nvSpPr>
        <xdr:cNvPr id="644" name="公債費該当値テキスト"/>
        <xdr:cNvSpPr txBox="1"/>
      </xdr:nvSpPr>
      <xdr:spPr>
        <a:xfrm>
          <a:off x="16370300" y="1264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153708</xdr:rowOff>
    </xdr:from>
    <xdr:to>
      <xdr:col>81</xdr:col>
      <xdr:colOff>101600</xdr:colOff>
      <xdr:row>75</xdr:row>
      <xdr:rowOff>83858</xdr:rowOff>
    </xdr:to>
    <xdr:sp macro="" textlink="">
      <xdr:nvSpPr>
        <xdr:cNvPr id="645" name="楕円 644"/>
        <xdr:cNvSpPr/>
      </xdr:nvSpPr>
      <xdr:spPr>
        <a:xfrm>
          <a:off x="15430500" y="128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100385</xdr:rowOff>
    </xdr:from>
    <xdr:ext cx="534377" cy="259045"/>
    <xdr:sp macro="" textlink="">
      <xdr:nvSpPr>
        <xdr:cNvPr id="646" name="テキスト ボックス 645"/>
        <xdr:cNvSpPr txBox="1"/>
      </xdr:nvSpPr>
      <xdr:spPr>
        <a:xfrm>
          <a:off x="15214111" y="1261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27505</xdr:rowOff>
    </xdr:from>
    <xdr:to>
      <xdr:col>76</xdr:col>
      <xdr:colOff>165100</xdr:colOff>
      <xdr:row>75</xdr:row>
      <xdr:rowOff>129105</xdr:rowOff>
    </xdr:to>
    <xdr:sp macro="" textlink="">
      <xdr:nvSpPr>
        <xdr:cNvPr id="647" name="楕円 646"/>
        <xdr:cNvSpPr/>
      </xdr:nvSpPr>
      <xdr:spPr>
        <a:xfrm>
          <a:off x="14541500" y="128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145632</xdr:rowOff>
    </xdr:from>
    <xdr:ext cx="534377" cy="259045"/>
    <xdr:sp macro="" textlink="">
      <xdr:nvSpPr>
        <xdr:cNvPr id="648" name="テキスト ボックス 647"/>
        <xdr:cNvSpPr txBox="1"/>
      </xdr:nvSpPr>
      <xdr:spPr>
        <a:xfrm>
          <a:off x="14325111" y="126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85634</xdr:rowOff>
    </xdr:from>
    <xdr:to>
      <xdr:col>72</xdr:col>
      <xdr:colOff>38100</xdr:colOff>
      <xdr:row>76</xdr:row>
      <xdr:rowOff>15785</xdr:rowOff>
    </xdr:to>
    <xdr:sp macro="" textlink="">
      <xdr:nvSpPr>
        <xdr:cNvPr id="649" name="楕円 648"/>
        <xdr:cNvSpPr/>
      </xdr:nvSpPr>
      <xdr:spPr>
        <a:xfrm>
          <a:off x="13652500" y="129443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32311</xdr:rowOff>
    </xdr:from>
    <xdr:ext cx="534377" cy="259045"/>
    <xdr:sp macro="" textlink="">
      <xdr:nvSpPr>
        <xdr:cNvPr id="650" name="テキスト ボックス 649"/>
        <xdr:cNvSpPr txBox="1"/>
      </xdr:nvSpPr>
      <xdr:spPr>
        <a:xfrm>
          <a:off x="13436111" y="1271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33465</xdr:rowOff>
    </xdr:from>
    <xdr:to>
      <xdr:col>67</xdr:col>
      <xdr:colOff>101600</xdr:colOff>
      <xdr:row>75</xdr:row>
      <xdr:rowOff>135065</xdr:rowOff>
    </xdr:to>
    <xdr:sp macro="" textlink="">
      <xdr:nvSpPr>
        <xdr:cNvPr id="651" name="楕円 650"/>
        <xdr:cNvSpPr/>
      </xdr:nvSpPr>
      <xdr:spPr>
        <a:xfrm>
          <a:off x="12763500" y="128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151592</xdr:rowOff>
    </xdr:from>
    <xdr:ext cx="534377" cy="259045"/>
    <xdr:sp macro="" textlink="">
      <xdr:nvSpPr>
        <xdr:cNvPr id="652" name="テキスト ボックス 651"/>
        <xdr:cNvSpPr txBox="1"/>
      </xdr:nvSpPr>
      <xdr:spPr>
        <a:xfrm>
          <a:off x="12547111" y="1266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19974</xdr:rowOff>
    </xdr:from>
    <xdr:to>
      <xdr:col>85</xdr:col>
      <xdr:colOff>127000</xdr:colOff>
      <xdr:row>98</xdr:row>
      <xdr:rowOff>112184</xdr:rowOff>
    </xdr:to>
    <xdr:cxnSp macro="">
      <xdr:nvCxnSpPr>
        <xdr:cNvPr id="681" name="直線コネクタ 680"/>
        <xdr:cNvCxnSpPr/>
      </xdr:nvCxnSpPr>
      <xdr:spPr>
        <a:xfrm flipV="1">
          <a:off x="15481300" y="16822074"/>
          <a:ext cx="838200" cy="9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2" name="積立金平均値テキスト"/>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112184</xdr:rowOff>
    </xdr:from>
    <xdr:to>
      <xdr:col>81</xdr:col>
      <xdr:colOff>50800</xdr:colOff>
      <xdr:row>98</xdr:row>
      <xdr:rowOff>133459</xdr:rowOff>
    </xdr:to>
    <xdr:cxnSp macro="">
      <xdr:nvCxnSpPr>
        <xdr:cNvPr id="684" name="直線コネクタ 683"/>
        <xdr:cNvCxnSpPr/>
      </xdr:nvCxnSpPr>
      <xdr:spPr>
        <a:xfrm flipV="1">
          <a:off x="14592300" y="16914284"/>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6" name="テキスト ボックス 685"/>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133459</xdr:rowOff>
    </xdr:from>
    <xdr:to>
      <xdr:col>76</xdr:col>
      <xdr:colOff>114300</xdr:colOff>
      <xdr:row>98</xdr:row>
      <xdr:rowOff>160046</xdr:rowOff>
    </xdr:to>
    <xdr:cxnSp macro="">
      <xdr:nvCxnSpPr>
        <xdr:cNvPr id="687" name="直線コネクタ 686"/>
        <xdr:cNvCxnSpPr/>
      </xdr:nvCxnSpPr>
      <xdr:spPr>
        <a:xfrm flipV="1">
          <a:off x="13703300" y="16935559"/>
          <a:ext cx="889000" cy="2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89" name="テキスト ボックス 688"/>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135517</xdr:rowOff>
    </xdr:from>
    <xdr:to>
      <xdr:col>71</xdr:col>
      <xdr:colOff>177800</xdr:colOff>
      <xdr:row>98</xdr:row>
      <xdr:rowOff>160046</xdr:rowOff>
    </xdr:to>
    <xdr:cxnSp macro="">
      <xdr:nvCxnSpPr>
        <xdr:cNvPr id="690" name="直線コネクタ 689"/>
        <xdr:cNvCxnSpPr/>
      </xdr:nvCxnSpPr>
      <xdr:spPr>
        <a:xfrm>
          <a:off x="12814300" y="16937617"/>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2" name="テキスト ボックス 691"/>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4" name="テキスト ボックス 693"/>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140624</xdr:rowOff>
    </xdr:from>
    <xdr:to>
      <xdr:col>85</xdr:col>
      <xdr:colOff>177800</xdr:colOff>
      <xdr:row>98</xdr:row>
      <xdr:rowOff>70774</xdr:rowOff>
    </xdr:to>
    <xdr:sp macro="" textlink="">
      <xdr:nvSpPr>
        <xdr:cNvPr id="700" name="楕円 699"/>
        <xdr:cNvSpPr/>
      </xdr:nvSpPr>
      <xdr:spPr>
        <a:xfrm>
          <a:off x="16268700" y="167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163501</xdr:rowOff>
    </xdr:from>
    <xdr:ext cx="534377" cy="259045"/>
    <xdr:sp macro="" textlink="">
      <xdr:nvSpPr>
        <xdr:cNvPr id="701" name="積立金該当値テキスト"/>
        <xdr:cNvSpPr txBox="1"/>
      </xdr:nvSpPr>
      <xdr:spPr>
        <a:xfrm>
          <a:off x="16370300" y="1662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61384</xdr:rowOff>
    </xdr:from>
    <xdr:to>
      <xdr:col>81</xdr:col>
      <xdr:colOff>101600</xdr:colOff>
      <xdr:row>98</xdr:row>
      <xdr:rowOff>162984</xdr:rowOff>
    </xdr:to>
    <xdr:sp macro="" textlink="">
      <xdr:nvSpPr>
        <xdr:cNvPr id="702" name="楕円 701"/>
        <xdr:cNvSpPr/>
      </xdr:nvSpPr>
      <xdr:spPr>
        <a:xfrm>
          <a:off x="15430500" y="1686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154111</xdr:rowOff>
    </xdr:from>
    <xdr:ext cx="534377" cy="259045"/>
    <xdr:sp macro="" textlink="">
      <xdr:nvSpPr>
        <xdr:cNvPr id="703" name="テキスト ボックス 702"/>
        <xdr:cNvSpPr txBox="1"/>
      </xdr:nvSpPr>
      <xdr:spPr>
        <a:xfrm>
          <a:off x="15214111" y="1695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82659</xdr:rowOff>
    </xdr:from>
    <xdr:to>
      <xdr:col>76</xdr:col>
      <xdr:colOff>165100</xdr:colOff>
      <xdr:row>99</xdr:row>
      <xdr:rowOff>12809</xdr:rowOff>
    </xdr:to>
    <xdr:sp macro="" textlink="">
      <xdr:nvSpPr>
        <xdr:cNvPr id="704" name="楕円 703"/>
        <xdr:cNvSpPr/>
      </xdr:nvSpPr>
      <xdr:spPr>
        <a:xfrm>
          <a:off x="14541500" y="168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3936</xdr:rowOff>
    </xdr:from>
    <xdr:ext cx="534377" cy="259045"/>
    <xdr:sp macro="" textlink="">
      <xdr:nvSpPr>
        <xdr:cNvPr id="705" name="テキスト ボックス 704"/>
        <xdr:cNvSpPr txBox="1"/>
      </xdr:nvSpPr>
      <xdr:spPr>
        <a:xfrm>
          <a:off x="14325111" y="1697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109246</xdr:rowOff>
    </xdr:from>
    <xdr:to>
      <xdr:col>72</xdr:col>
      <xdr:colOff>38100</xdr:colOff>
      <xdr:row>99</xdr:row>
      <xdr:rowOff>39396</xdr:rowOff>
    </xdr:to>
    <xdr:sp macro="" textlink="">
      <xdr:nvSpPr>
        <xdr:cNvPr id="706" name="楕円 705"/>
        <xdr:cNvSpPr/>
      </xdr:nvSpPr>
      <xdr:spPr>
        <a:xfrm>
          <a:off x="13652500" y="169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30523</xdr:rowOff>
    </xdr:from>
    <xdr:ext cx="469744" cy="259045"/>
    <xdr:sp macro="" textlink="">
      <xdr:nvSpPr>
        <xdr:cNvPr id="707" name="テキスト ボックス 706"/>
        <xdr:cNvSpPr txBox="1"/>
      </xdr:nvSpPr>
      <xdr:spPr>
        <a:xfrm>
          <a:off x="13468428" y="1700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84717</xdr:rowOff>
    </xdr:from>
    <xdr:to>
      <xdr:col>67</xdr:col>
      <xdr:colOff>101600</xdr:colOff>
      <xdr:row>99</xdr:row>
      <xdr:rowOff>14867</xdr:rowOff>
    </xdr:to>
    <xdr:sp macro="" textlink="">
      <xdr:nvSpPr>
        <xdr:cNvPr id="708" name="楕円 707"/>
        <xdr:cNvSpPr/>
      </xdr:nvSpPr>
      <xdr:spPr>
        <a:xfrm>
          <a:off x="12763500" y="168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5994</xdr:rowOff>
    </xdr:from>
    <xdr:ext cx="534377" cy="259045"/>
    <xdr:sp macro="" textlink="">
      <xdr:nvSpPr>
        <xdr:cNvPr id="709" name="テキスト ボックス 708"/>
        <xdr:cNvSpPr txBox="1"/>
      </xdr:nvSpPr>
      <xdr:spPr>
        <a:xfrm>
          <a:off x="12547111" y="1697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169418</xdr:rowOff>
    </xdr:from>
    <xdr:to>
      <xdr:col>116</xdr:col>
      <xdr:colOff>63500</xdr:colOff>
      <xdr:row>35</xdr:row>
      <xdr:rowOff>30625</xdr:rowOff>
    </xdr:to>
    <xdr:cxnSp macro="">
      <xdr:nvCxnSpPr>
        <xdr:cNvPr id="740" name="直線コネクタ 739"/>
        <xdr:cNvCxnSpPr/>
      </xdr:nvCxnSpPr>
      <xdr:spPr>
        <a:xfrm flipV="1">
          <a:off x="21323300" y="599871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121102</xdr:rowOff>
    </xdr:from>
    <xdr:ext cx="469744" cy="259045"/>
    <xdr:sp macro="" textlink="">
      <xdr:nvSpPr>
        <xdr:cNvPr id="741" name="投資及び出資金平均値テキスト"/>
        <xdr:cNvSpPr txBox="1"/>
      </xdr:nvSpPr>
      <xdr:spPr>
        <a:xfrm>
          <a:off x="22212300" y="646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30625</xdr:rowOff>
    </xdr:from>
    <xdr:to>
      <xdr:col>111</xdr:col>
      <xdr:colOff>177800</xdr:colOff>
      <xdr:row>35</xdr:row>
      <xdr:rowOff>110853</xdr:rowOff>
    </xdr:to>
    <xdr:cxnSp macro="">
      <xdr:nvCxnSpPr>
        <xdr:cNvPr id="743" name="直線コネクタ 742"/>
        <xdr:cNvCxnSpPr/>
      </xdr:nvCxnSpPr>
      <xdr:spPr>
        <a:xfrm flipV="1">
          <a:off x="20434300" y="6031375"/>
          <a:ext cx="889000" cy="8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170306</xdr:rowOff>
    </xdr:from>
    <xdr:ext cx="469744" cy="259045"/>
    <xdr:sp macro="" textlink="">
      <xdr:nvSpPr>
        <xdr:cNvPr id="745" name="テキスト ボックス 744"/>
        <xdr:cNvSpPr txBox="1"/>
      </xdr:nvSpPr>
      <xdr:spPr>
        <a:xfrm>
          <a:off x="21088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94524</xdr:rowOff>
    </xdr:from>
    <xdr:to>
      <xdr:col>107</xdr:col>
      <xdr:colOff>50800</xdr:colOff>
      <xdr:row>35</xdr:row>
      <xdr:rowOff>110853</xdr:rowOff>
    </xdr:to>
    <xdr:cxnSp macro="">
      <xdr:nvCxnSpPr>
        <xdr:cNvPr id="746" name="直線コネクタ 745"/>
        <xdr:cNvCxnSpPr/>
      </xdr:nvCxnSpPr>
      <xdr:spPr>
        <a:xfrm>
          <a:off x="19545300" y="609527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26288</xdr:rowOff>
    </xdr:from>
    <xdr:ext cx="469744" cy="259045"/>
    <xdr:sp macro="" textlink="">
      <xdr:nvSpPr>
        <xdr:cNvPr id="748" name="テキスト ボックス 747"/>
        <xdr:cNvSpPr txBox="1"/>
      </xdr:nvSpPr>
      <xdr:spPr>
        <a:xfrm>
          <a:off x="20199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86469</xdr:rowOff>
    </xdr:from>
    <xdr:to>
      <xdr:col>102</xdr:col>
      <xdr:colOff>114300</xdr:colOff>
      <xdr:row>35</xdr:row>
      <xdr:rowOff>94524</xdr:rowOff>
    </xdr:to>
    <xdr:cxnSp macro="">
      <xdr:nvCxnSpPr>
        <xdr:cNvPr id="749" name="直線コネクタ 748"/>
        <xdr:cNvCxnSpPr/>
      </xdr:nvCxnSpPr>
      <xdr:spPr>
        <a:xfrm>
          <a:off x="18656300" y="6087219"/>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37936</xdr:rowOff>
    </xdr:from>
    <xdr:ext cx="378565" cy="259045"/>
    <xdr:sp macro="" textlink="">
      <xdr:nvSpPr>
        <xdr:cNvPr id="751" name="テキスト ボックス 750"/>
        <xdr:cNvSpPr txBox="1"/>
      </xdr:nvSpPr>
      <xdr:spPr>
        <a:xfrm>
          <a:off x="19356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38262</xdr:rowOff>
    </xdr:from>
    <xdr:ext cx="378565" cy="259045"/>
    <xdr:sp macro="" textlink="">
      <xdr:nvSpPr>
        <xdr:cNvPr id="753" name="テキスト ボックス 752"/>
        <xdr:cNvSpPr txBox="1"/>
      </xdr:nvSpPr>
      <xdr:spPr>
        <a:xfrm>
          <a:off x="18467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118618</xdr:rowOff>
    </xdr:from>
    <xdr:to>
      <xdr:col>116</xdr:col>
      <xdr:colOff>114300</xdr:colOff>
      <xdr:row>35</xdr:row>
      <xdr:rowOff>48768</xdr:rowOff>
    </xdr:to>
    <xdr:sp macro="" textlink="">
      <xdr:nvSpPr>
        <xdr:cNvPr id="759" name="楕円 758"/>
        <xdr:cNvSpPr/>
      </xdr:nvSpPr>
      <xdr:spPr>
        <a:xfrm>
          <a:off x="221107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141495</xdr:rowOff>
    </xdr:from>
    <xdr:ext cx="469744" cy="259045"/>
    <xdr:sp macro="" textlink="">
      <xdr:nvSpPr>
        <xdr:cNvPr id="760" name="投資及び出資金該当値テキスト"/>
        <xdr:cNvSpPr txBox="1"/>
      </xdr:nvSpPr>
      <xdr:spPr>
        <a:xfrm>
          <a:off x="22212300" y="5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151275</xdr:rowOff>
    </xdr:from>
    <xdr:to>
      <xdr:col>112</xdr:col>
      <xdr:colOff>38100</xdr:colOff>
      <xdr:row>35</xdr:row>
      <xdr:rowOff>81425</xdr:rowOff>
    </xdr:to>
    <xdr:sp macro="" textlink="">
      <xdr:nvSpPr>
        <xdr:cNvPr id="761" name="楕円 760"/>
        <xdr:cNvSpPr/>
      </xdr:nvSpPr>
      <xdr:spPr>
        <a:xfrm>
          <a:off x="21272500" y="59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97952</xdr:rowOff>
    </xdr:from>
    <xdr:ext cx="469744" cy="259045"/>
    <xdr:sp macro="" textlink="">
      <xdr:nvSpPr>
        <xdr:cNvPr id="762" name="テキスト ボックス 761"/>
        <xdr:cNvSpPr txBox="1"/>
      </xdr:nvSpPr>
      <xdr:spPr>
        <a:xfrm>
          <a:off x="21088428" y="575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60053</xdr:rowOff>
    </xdr:from>
    <xdr:to>
      <xdr:col>107</xdr:col>
      <xdr:colOff>101600</xdr:colOff>
      <xdr:row>35</xdr:row>
      <xdr:rowOff>161653</xdr:rowOff>
    </xdr:to>
    <xdr:sp macro="" textlink="">
      <xdr:nvSpPr>
        <xdr:cNvPr id="763" name="楕円 762"/>
        <xdr:cNvSpPr/>
      </xdr:nvSpPr>
      <xdr:spPr>
        <a:xfrm>
          <a:off x="20383500" y="60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6730</xdr:rowOff>
    </xdr:from>
    <xdr:ext cx="469744" cy="259045"/>
    <xdr:sp macro="" textlink="">
      <xdr:nvSpPr>
        <xdr:cNvPr id="764" name="テキスト ボックス 763"/>
        <xdr:cNvSpPr txBox="1"/>
      </xdr:nvSpPr>
      <xdr:spPr>
        <a:xfrm>
          <a:off x="20199428"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43724</xdr:rowOff>
    </xdr:from>
    <xdr:to>
      <xdr:col>102</xdr:col>
      <xdr:colOff>165100</xdr:colOff>
      <xdr:row>35</xdr:row>
      <xdr:rowOff>145324</xdr:rowOff>
    </xdr:to>
    <xdr:sp macro="" textlink="">
      <xdr:nvSpPr>
        <xdr:cNvPr id="765" name="楕円 764"/>
        <xdr:cNvSpPr/>
      </xdr:nvSpPr>
      <xdr:spPr>
        <a:xfrm>
          <a:off x="19494500" y="60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161851</xdr:rowOff>
    </xdr:from>
    <xdr:ext cx="469744" cy="259045"/>
    <xdr:sp macro="" textlink="">
      <xdr:nvSpPr>
        <xdr:cNvPr id="766" name="テキスト ボックス 765"/>
        <xdr:cNvSpPr txBox="1"/>
      </xdr:nvSpPr>
      <xdr:spPr>
        <a:xfrm>
          <a:off x="19310428" y="58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35669</xdr:rowOff>
    </xdr:from>
    <xdr:to>
      <xdr:col>98</xdr:col>
      <xdr:colOff>38100</xdr:colOff>
      <xdr:row>35</xdr:row>
      <xdr:rowOff>137269</xdr:rowOff>
    </xdr:to>
    <xdr:sp macro="" textlink="">
      <xdr:nvSpPr>
        <xdr:cNvPr id="767" name="楕円 766"/>
        <xdr:cNvSpPr/>
      </xdr:nvSpPr>
      <xdr:spPr>
        <a:xfrm>
          <a:off x="18605500" y="60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153796</xdr:rowOff>
    </xdr:from>
    <xdr:ext cx="469744" cy="259045"/>
    <xdr:sp macro="" textlink="">
      <xdr:nvSpPr>
        <xdr:cNvPr id="768" name="テキスト ボックス 767"/>
        <xdr:cNvSpPr txBox="1"/>
      </xdr:nvSpPr>
      <xdr:spPr>
        <a:xfrm>
          <a:off x="18421428" y="581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160274</xdr:rowOff>
    </xdr:from>
    <xdr:to>
      <xdr:col>116</xdr:col>
      <xdr:colOff>63500</xdr:colOff>
      <xdr:row>56</xdr:row>
      <xdr:rowOff>43859</xdr:rowOff>
    </xdr:to>
    <xdr:cxnSp macro="">
      <xdr:nvCxnSpPr>
        <xdr:cNvPr id="793" name="直線コネクタ 792"/>
        <xdr:cNvCxnSpPr/>
      </xdr:nvCxnSpPr>
      <xdr:spPr>
        <a:xfrm>
          <a:off x="21323300" y="9590024"/>
          <a:ext cx="838200" cy="5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143165</xdr:rowOff>
    </xdr:from>
    <xdr:ext cx="469744" cy="259045"/>
    <xdr:sp macro="" textlink="">
      <xdr:nvSpPr>
        <xdr:cNvPr id="794" name="貸付金平均値テキスト"/>
        <xdr:cNvSpPr txBox="1"/>
      </xdr:nvSpPr>
      <xdr:spPr>
        <a:xfrm>
          <a:off x="22212300" y="974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103810</xdr:rowOff>
    </xdr:from>
    <xdr:to>
      <xdr:col>111</xdr:col>
      <xdr:colOff>177800</xdr:colOff>
      <xdr:row>55</xdr:row>
      <xdr:rowOff>160274</xdr:rowOff>
    </xdr:to>
    <xdr:cxnSp macro="">
      <xdr:nvCxnSpPr>
        <xdr:cNvPr id="796" name="直線コネクタ 795"/>
        <xdr:cNvCxnSpPr/>
      </xdr:nvCxnSpPr>
      <xdr:spPr>
        <a:xfrm>
          <a:off x="20434300" y="9533560"/>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116533</xdr:rowOff>
    </xdr:from>
    <xdr:ext cx="469744" cy="259045"/>
    <xdr:sp macro="" textlink="">
      <xdr:nvSpPr>
        <xdr:cNvPr id="798" name="テキスト ボックス 797"/>
        <xdr:cNvSpPr txBox="1"/>
      </xdr:nvSpPr>
      <xdr:spPr>
        <a:xfrm>
          <a:off x="21088428" y="98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73692</xdr:rowOff>
    </xdr:from>
    <xdr:to>
      <xdr:col>107</xdr:col>
      <xdr:colOff>50800</xdr:colOff>
      <xdr:row>55</xdr:row>
      <xdr:rowOff>103810</xdr:rowOff>
    </xdr:to>
    <xdr:cxnSp macro="">
      <xdr:nvCxnSpPr>
        <xdr:cNvPr id="799" name="直線コネクタ 798"/>
        <xdr:cNvCxnSpPr/>
      </xdr:nvCxnSpPr>
      <xdr:spPr>
        <a:xfrm>
          <a:off x="19545300" y="9503442"/>
          <a:ext cx="889000" cy="3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99960</xdr:rowOff>
    </xdr:from>
    <xdr:ext cx="469744" cy="259045"/>
    <xdr:sp macro="" textlink="">
      <xdr:nvSpPr>
        <xdr:cNvPr id="801" name="テキスト ボックス 800"/>
        <xdr:cNvSpPr txBox="1"/>
      </xdr:nvSpPr>
      <xdr:spPr>
        <a:xfrm>
          <a:off x="20199428" y="987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166389</xdr:rowOff>
    </xdr:from>
    <xdr:to>
      <xdr:col>102</xdr:col>
      <xdr:colOff>114300</xdr:colOff>
      <xdr:row>55</xdr:row>
      <xdr:rowOff>73692</xdr:rowOff>
    </xdr:to>
    <xdr:cxnSp macro="">
      <xdr:nvCxnSpPr>
        <xdr:cNvPr id="802" name="直線コネクタ 801"/>
        <xdr:cNvCxnSpPr/>
      </xdr:nvCxnSpPr>
      <xdr:spPr>
        <a:xfrm>
          <a:off x="18656300" y="9424689"/>
          <a:ext cx="8890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90873</xdr:rowOff>
    </xdr:from>
    <xdr:ext cx="469744" cy="259045"/>
    <xdr:sp macro="" textlink="">
      <xdr:nvSpPr>
        <xdr:cNvPr id="804" name="テキスト ボックス 803"/>
        <xdr:cNvSpPr txBox="1"/>
      </xdr:nvSpPr>
      <xdr:spPr>
        <a:xfrm>
          <a:off x="19310428" y="986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83614</xdr:rowOff>
    </xdr:from>
    <xdr:ext cx="469744" cy="259045"/>
    <xdr:sp macro="" textlink="">
      <xdr:nvSpPr>
        <xdr:cNvPr id="806" name="テキスト ボックス 805"/>
        <xdr:cNvSpPr txBox="1"/>
      </xdr:nvSpPr>
      <xdr:spPr>
        <a:xfrm>
          <a:off x="18421428" y="98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164509</xdr:rowOff>
    </xdr:from>
    <xdr:to>
      <xdr:col>116</xdr:col>
      <xdr:colOff>114300</xdr:colOff>
      <xdr:row>56</xdr:row>
      <xdr:rowOff>94659</xdr:rowOff>
    </xdr:to>
    <xdr:sp macro="" textlink="">
      <xdr:nvSpPr>
        <xdr:cNvPr id="812" name="楕円 811"/>
        <xdr:cNvSpPr/>
      </xdr:nvSpPr>
      <xdr:spPr>
        <a:xfrm>
          <a:off x="22110700" y="95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15936</xdr:rowOff>
    </xdr:from>
    <xdr:ext cx="469744" cy="259045"/>
    <xdr:sp macro="" textlink="">
      <xdr:nvSpPr>
        <xdr:cNvPr id="813" name="貸付金該当値テキスト"/>
        <xdr:cNvSpPr txBox="1"/>
      </xdr:nvSpPr>
      <xdr:spPr>
        <a:xfrm>
          <a:off x="22212300" y="944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109474</xdr:rowOff>
    </xdr:from>
    <xdr:to>
      <xdr:col>112</xdr:col>
      <xdr:colOff>38100</xdr:colOff>
      <xdr:row>56</xdr:row>
      <xdr:rowOff>39624</xdr:rowOff>
    </xdr:to>
    <xdr:sp macro="" textlink="">
      <xdr:nvSpPr>
        <xdr:cNvPr id="814" name="楕円 813"/>
        <xdr:cNvSpPr/>
      </xdr:nvSpPr>
      <xdr:spPr>
        <a:xfrm>
          <a:off x="21272500" y="953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56151</xdr:rowOff>
    </xdr:from>
    <xdr:ext cx="469744" cy="259045"/>
    <xdr:sp macro="" textlink="">
      <xdr:nvSpPr>
        <xdr:cNvPr id="815" name="テキスト ボックス 814"/>
        <xdr:cNvSpPr txBox="1"/>
      </xdr:nvSpPr>
      <xdr:spPr>
        <a:xfrm>
          <a:off x="21088428" y="931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53010</xdr:rowOff>
    </xdr:from>
    <xdr:to>
      <xdr:col>107</xdr:col>
      <xdr:colOff>101600</xdr:colOff>
      <xdr:row>55</xdr:row>
      <xdr:rowOff>154610</xdr:rowOff>
    </xdr:to>
    <xdr:sp macro="" textlink="">
      <xdr:nvSpPr>
        <xdr:cNvPr id="816" name="楕円 815"/>
        <xdr:cNvSpPr/>
      </xdr:nvSpPr>
      <xdr:spPr>
        <a:xfrm>
          <a:off x="20383500" y="94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171137</xdr:rowOff>
    </xdr:from>
    <xdr:ext cx="469744" cy="259045"/>
    <xdr:sp macro="" textlink="">
      <xdr:nvSpPr>
        <xdr:cNvPr id="817" name="テキスト ボックス 816"/>
        <xdr:cNvSpPr txBox="1"/>
      </xdr:nvSpPr>
      <xdr:spPr>
        <a:xfrm>
          <a:off x="20199428" y="925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22892</xdr:rowOff>
    </xdr:from>
    <xdr:to>
      <xdr:col>102</xdr:col>
      <xdr:colOff>165100</xdr:colOff>
      <xdr:row>55</xdr:row>
      <xdr:rowOff>124492</xdr:rowOff>
    </xdr:to>
    <xdr:sp macro="" textlink="">
      <xdr:nvSpPr>
        <xdr:cNvPr id="818" name="楕円 817"/>
        <xdr:cNvSpPr/>
      </xdr:nvSpPr>
      <xdr:spPr>
        <a:xfrm>
          <a:off x="19494500" y="945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141019</xdr:rowOff>
    </xdr:from>
    <xdr:ext cx="469744" cy="259045"/>
    <xdr:sp macro="" textlink="">
      <xdr:nvSpPr>
        <xdr:cNvPr id="819" name="テキスト ボックス 818"/>
        <xdr:cNvSpPr txBox="1"/>
      </xdr:nvSpPr>
      <xdr:spPr>
        <a:xfrm>
          <a:off x="19310428" y="922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115589</xdr:rowOff>
    </xdr:from>
    <xdr:to>
      <xdr:col>98</xdr:col>
      <xdr:colOff>38100</xdr:colOff>
      <xdr:row>55</xdr:row>
      <xdr:rowOff>45739</xdr:rowOff>
    </xdr:to>
    <xdr:sp macro="" textlink="">
      <xdr:nvSpPr>
        <xdr:cNvPr id="820" name="楕円 819"/>
        <xdr:cNvSpPr/>
      </xdr:nvSpPr>
      <xdr:spPr>
        <a:xfrm>
          <a:off x="18605500" y="93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62266</xdr:rowOff>
    </xdr:from>
    <xdr:ext cx="469744" cy="259045"/>
    <xdr:sp macro="" textlink="">
      <xdr:nvSpPr>
        <xdr:cNvPr id="821" name="テキスト ボックス 820"/>
        <xdr:cNvSpPr txBox="1"/>
      </xdr:nvSpPr>
      <xdr:spPr>
        <a:xfrm>
          <a:off x="18421428" y="914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72149</xdr:rowOff>
    </xdr:from>
    <xdr:to>
      <xdr:col>116</xdr:col>
      <xdr:colOff>63500</xdr:colOff>
      <xdr:row>74</xdr:row>
      <xdr:rowOff>86360</xdr:rowOff>
    </xdr:to>
    <xdr:cxnSp macro="">
      <xdr:nvCxnSpPr>
        <xdr:cNvPr id="851" name="直線コネクタ 850"/>
        <xdr:cNvCxnSpPr/>
      </xdr:nvCxnSpPr>
      <xdr:spPr>
        <a:xfrm flipV="1">
          <a:off x="21323300" y="12759449"/>
          <a:ext cx="8382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2" name="繰出金平均値テキスト"/>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86360</xdr:rowOff>
    </xdr:from>
    <xdr:to>
      <xdr:col>111</xdr:col>
      <xdr:colOff>177800</xdr:colOff>
      <xdr:row>74</xdr:row>
      <xdr:rowOff>109772</xdr:rowOff>
    </xdr:to>
    <xdr:cxnSp macro="">
      <xdr:nvCxnSpPr>
        <xdr:cNvPr id="854" name="直線コネクタ 853"/>
        <xdr:cNvCxnSpPr/>
      </xdr:nvCxnSpPr>
      <xdr:spPr>
        <a:xfrm flipV="1">
          <a:off x="20434300" y="12773660"/>
          <a:ext cx="889000" cy="2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6" name="テキスト ボックス 855"/>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97333</xdr:rowOff>
    </xdr:from>
    <xdr:to>
      <xdr:col>107</xdr:col>
      <xdr:colOff>50800</xdr:colOff>
      <xdr:row>74</xdr:row>
      <xdr:rowOff>109772</xdr:rowOff>
    </xdr:to>
    <xdr:cxnSp macro="">
      <xdr:nvCxnSpPr>
        <xdr:cNvPr id="857" name="直線コネクタ 856"/>
        <xdr:cNvCxnSpPr/>
      </xdr:nvCxnSpPr>
      <xdr:spPr>
        <a:xfrm>
          <a:off x="19545300" y="12784633"/>
          <a:ext cx="8890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59" name="テキスト ボックス 858"/>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80188</xdr:rowOff>
    </xdr:from>
    <xdr:to>
      <xdr:col>102</xdr:col>
      <xdr:colOff>114300</xdr:colOff>
      <xdr:row>74</xdr:row>
      <xdr:rowOff>97333</xdr:rowOff>
    </xdr:to>
    <xdr:cxnSp macro="">
      <xdr:nvCxnSpPr>
        <xdr:cNvPr id="860" name="直線コネクタ 859"/>
        <xdr:cNvCxnSpPr/>
      </xdr:nvCxnSpPr>
      <xdr:spPr>
        <a:xfrm>
          <a:off x="18656300" y="1276748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2" name="テキスト ボックス 861"/>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4" name="テキスト ボックス 863"/>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21349</xdr:rowOff>
    </xdr:from>
    <xdr:to>
      <xdr:col>116</xdr:col>
      <xdr:colOff>114300</xdr:colOff>
      <xdr:row>74</xdr:row>
      <xdr:rowOff>122949</xdr:rowOff>
    </xdr:to>
    <xdr:sp macro="" textlink="">
      <xdr:nvSpPr>
        <xdr:cNvPr id="870" name="楕円 869"/>
        <xdr:cNvSpPr/>
      </xdr:nvSpPr>
      <xdr:spPr>
        <a:xfrm>
          <a:off x="22110700" y="127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44226</xdr:rowOff>
    </xdr:from>
    <xdr:ext cx="534377" cy="259045"/>
    <xdr:sp macro="" textlink="">
      <xdr:nvSpPr>
        <xdr:cNvPr id="871" name="繰出金該当値テキスト"/>
        <xdr:cNvSpPr txBox="1"/>
      </xdr:nvSpPr>
      <xdr:spPr>
        <a:xfrm>
          <a:off x="22212300" y="1256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35560</xdr:rowOff>
    </xdr:from>
    <xdr:to>
      <xdr:col>112</xdr:col>
      <xdr:colOff>38100</xdr:colOff>
      <xdr:row>74</xdr:row>
      <xdr:rowOff>137160</xdr:rowOff>
    </xdr:to>
    <xdr:sp macro="" textlink="">
      <xdr:nvSpPr>
        <xdr:cNvPr id="872" name="楕円 871"/>
        <xdr:cNvSpPr/>
      </xdr:nvSpPr>
      <xdr:spPr>
        <a:xfrm>
          <a:off x="21272500" y="127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153687</xdr:rowOff>
    </xdr:from>
    <xdr:ext cx="534377" cy="259045"/>
    <xdr:sp macro="" textlink="">
      <xdr:nvSpPr>
        <xdr:cNvPr id="873" name="テキスト ボックス 872"/>
        <xdr:cNvSpPr txBox="1"/>
      </xdr:nvSpPr>
      <xdr:spPr>
        <a:xfrm>
          <a:off x="21056111" y="124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58972</xdr:rowOff>
    </xdr:from>
    <xdr:to>
      <xdr:col>107</xdr:col>
      <xdr:colOff>101600</xdr:colOff>
      <xdr:row>74</xdr:row>
      <xdr:rowOff>160572</xdr:rowOff>
    </xdr:to>
    <xdr:sp macro="" textlink="">
      <xdr:nvSpPr>
        <xdr:cNvPr id="874" name="楕円 873"/>
        <xdr:cNvSpPr/>
      </xdr:nvSpPr>
      <xdr:spPr>
        <a:xfrm>
          <a:off x="20383500" y="127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5649</xdr:rowOff>
    </xdr:from>
    <xdr:ext cx="534377" cy="259045"/>
    <xdr:sp macro="" textlink="">
      <xdr:nvSpPr>
        <xdr:cNvPr id="875" name="テキスト ボックス 874"/>
        <xdr:cNvSpPr txBox="1"/>
      </xdr:nvSpPr>
      <xdr:spPr>
        <a:xfrm>
          <a:off x="20167111" y="1252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46533</xdr:rowOff>
    </xdr:from>
    <xdr:to>
      <xdr:col>102</xdr:col>
      <xdr:colOff>165100</xdr:colOff>
      <xdr:row>74</xdr:row>
      <xdr:rowOff>148133</xdr:rowOff>
    </xdr:to>
    <xdr:sp macro="" textlink="">
      <xdr:nvSpPr>
        <xdr:cNvPr id="876" name="楕円 875"/>
        <xdr:cNvSpPr/>
      </xdr:nvSpPr>
      <xdr:spPr>
        <a:xfrm>
          <a:off x="19494500" y="127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164660</xdr:rowOff>
    </xdr:from>
    <xdr:ext cx="534377" cy="259045"/>
    <xdr:sp macro="" textlink="">
      <xdr:nvSpPr>
        <xdr:cNvPr id="877" name="テキスト ボックス 876"/>
        <xdr:cNvSpPr txBox="1"/>
      </xdr:nvSpPr>
      <xdr:spPr>
        <a:xfrm>
          <a:off x="19278111" y="125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29388</xdr:rowOff>
    </xdr:from>
    <xdr:to>
      <xdr:col>98</xdr:col>
      <xdr:colOff>38100</xdr:colOff>
      <xdr:row>74</xdr:row>
      <xdr:rowOff>130988</xdr:rowOff>
    </xdr:to>
    <xdr:sp macro="" textlink="">
      <xdr:nvSpPr>
        <xdr:cNvPr id="878" name="楕円 877"/>
        <xdr:cNvSpPr/>
      </xdr:nvSpPr>
      <xdr:spPr>
        <a:xfrm>
          <a:off x="18605500" y="127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147515</xdr:rowOff>
    </xdr:from>
    <xdr:ext cx="534377" cy="259045"/>
    <xdr:sp macro="" textlink="">
      <xdr:nvSpPr>
        <xdr:cNvPr id="879" name="テキスト ボックス 878"/>
        <xdr:cNvSpPr txBox="1"/>
      </xdr:nvSpPr>
      <xdr:spPr>
        <a:xfrm>
          <a:off x="18389111" y="124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610,078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円となっている。主な構成項目である補助費は、住民一人当たり</a:t>
          </a:r>
          <a:r>
            <a:rPr kumimoji="1" lang="en-US" altLang="ja-JP" sz="1300">
              <a:latin typeface="ＭＳ Ｐゴシック" panose="020B0600070205080204" pitchFamily="50" charset="-128"/>
              <a:ea typeface="ＭＳ Ｐゴシック" panose="020B0600070205080204" pitchFamily="50" charset="-128"/>
            </a:rPr>
            <a:t>171,132</a:t>
          </a:r>
          <a:r>
            <a:rPr kumimoji="1" lang="ja-JP" altLang="en-US" sz="1300">
              <a:latin typeface="ＭＳ Ｐゴシック" panose="020B0600070205080204" pitchFamily="50" charset="-128"/>
              <a:ea typeface="ＭＳ Ｐゴシック" panose="020B0600070205080204" pitchFamily="50" charset="-128"/>
            </a:rPr>
            <a:t>円で前年度比約</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倍となり、一人当たり</a:t>
          </a:r>
          <a:r>
            <a:rPr kumimoji="1" lang="en-US" altLang="ja-JP" sz="1300">
              <a:latin typeface="ＭＳ Ｐゴシック" panose="020B0600070205080204" pitchFamily="50" charset="-128"/>
              <a:ea typeface="ＭＳ Ｐゴシック" panose="020B0600070205080204" pitchFamily="50" charset="-128"/>
            </a:rPr>
            <a:t>108,520</a:t>
          </a:r>
          <a:r>
            <a:rPr kumimoji="1" lang="ja-JP" altLang="en-US" sz="1300">
              <a:latin typeface="ＭＳ Ｐゴシック" panose="020B0600070205080204" pitchFamily="50" charset="-128"/>
              <a:ea typeface="ＭＳ Ｐゴシック" panose="020B0600070205080204" pitchFamily="50" charset="-128"/>
            </a:rPr>
            <a:t>円増加している。これは、新型コロナウイルス感染症緊急経済対策の特別定額給付金の影響と考えられる。次に大きいのは扶助費で、住民一人当たり</a:t>
          </a:r>
          <a:r>
            <a:rPr kumimoji="1" lang="en-US" altLang="ja-JP" sz="1300">
              <a:latin typeface="ＭＳ Ｐゴシック" panose="020B0600070205080204" pitchFamily="50" charset="-128"/>
              <a:ea typeface="ＭＳ Ｐゴシック" panose="020B0600070205080204" pitchFamily="50" charset="-128"/>
            </a:rPr>
            <a:t>82,084</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8,821</a:t>
          </a:r>
          <a:r>
            <a:rPr kumimoji="1" lang="ja-JP" altLang="en-US" sz="1300">
              <a:latin typeface="ＭＳ Ｐゴシック" panose="020B0600070205080204" pitchFamily="50" charset="-128"/>
              <a:ea typeface="ＭＳ Ｐゴシック" panose="020B0600070205080204" pitchFamily="50" charset="-128"/>
            </a:rPr>
            <a:t>円増加している。これは、屋代児童館が民間保育園に移行したことにより物件費の委託料から扶助費に移行した影響が大きいと考えられる。次に多いのが人件費で、住民一人当たり</a:t>
          </a:r>
          <a:r>
            <a:rPr kumimoji="1" lang="en-US" altLang="ja-JP" sz="1300">
              <a:latin typeface="ＭＳ Ｐゴシック" panose="020B0600070205080204" pitchFamily="50" charset="-128"/>
              <a:ea typeface="ＭＳ Ｐゴシック" panose="020B0600070205080204" pitchFamily="50" charset="-128"/>
            </a:rPr>
            <a:t>74,553</a:t>
          </a:r>
          <a:r>
            <a:rPr kumimoji="1" lang="ja-JP" altLang="en-US" sz="1300">
              <a:latin typeface="ＭＳ Ｐゴシック" panose="020B0600070205080204" pitchFamily="50" charset="-128"/>
              <a:ea typeface="ＭＳ Ｐゴシック" panose="020B0600070205080204" pitchFamily="50" charset="-128"/>
            </a:rPr>
            <a:t>円となっている。定員適正化計画に基づいた採用を行っていることから職員数はほぼ横ばいだが、令和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制度変更により臨時職員の賃金から会計年度任用職員の人件費となったため、増加している。引き続き定員適正化計画に基づいて採用を行うが、今後は再任用や定年延長によって増加する可能性も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22,834
22,637
180.26
14,588,424
13,930,514
645,262
6,695,907
13,534,883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101219</xdr:rowOff>
    </xdr:from>
    <xdr:to>
      <xdr:col>24</xdr:col>
      <xdr:colOff>63500</xdr:colOff>
      <xdr:row>31</xdr:row>
      <xdr:rowOff>112268</xdr:rowOff>
    </xdr:to>
    <xdr:cxnSp macro="">
      <xdr:nvCxnSpPr>
        <xdr:cNvPr id="61" name="直線コネクタ 60"/>
        <xdr:cNvCxnSpPr/>
      </xdr:nvCxnSpPr>
      <xdr:spPr>
        <a:xfrm flipV="1">
          <a:off x="3797300" y="5416169"/>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108077</xdr:rowOff>
    </xdr:from>
    <xdr:to>
      <xdr:col>19</xdr:col>
      <xdr:colOff>177800</xdr:colOff>
      <xdr:row>31</xdr:row>
      <xdr:rowOff>112268</xdr:rowOff>
    </xdr:to>
    <xdr:cxnSp macro="">
      <xdr:nvCxnSpPr>
        <xdr:cNvPr id="64" name="直線コネクタ 63"/>
        <xdr:cNvCxnSpPr/>
      </xdr:nvCxnSpPr>
      <xdr:spPr>
        <a:xfrm>
          <a:off x="2908300" y="542302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106172</xdr:rowOff>
    </xdr:from>
    <xdr:to>
      <xdr:col>15</xdr:col>
      <xdr:colOff>50800</xdr:colOff>
      <xdr:row>31</xdr:row>
      <xdr:rowOff>108077</xdr:rowOff>
    </xdr:to>
    <xdr:cxnSp macro="">
      <xdr:nvCxnSpPr>
        <xdr:cNvPr id="67" name="直線コネクタ 66"/>
        <xdr:cNvCxnSpPr/>
      </xdr:nvCxnSpPr>
      <xdr:spPr>
        <a:xfrm>
          <a:off x="2019300" y="542112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106172</xdr:rowOff>
    </xdr:from>
    <xdr:to>
      <xdr:col>10</xdr:col>
      <xdr:colOff>114300</xdr:colOff>
      <xdr:row>31</xdr:row>
      <xdr:rowOff>132842</xdr:rowOff>
    </xdr:to>
    <xdr:cxnSp macro="">
      <xdr:nvCxnSpPr>
        <xdr:cNvPr id="70" name="直線コネクタ 69"/>
        <xdr:cNvCxnSpPr/>
      </xdr:nvCxnSpPr>
      <xdr:spPr>
        <a:xfrm flipV="1">
          <a:off x="1130300" y="542112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50419</xdr:rowOff>
    </xdr:from>
    <xdr:to>
      <xdr:col>24</xdr:col>
      <xdr:colOff>114300</xdr:colOff>
      <xdr:row>31</xdr:row>
      <xdr:rowOff>152019</xdr:rowOff>
    </xdr:to>
    <xdr:sp macro="" textlink="">
      <xdr:nvSpPr>
        <xdr:cNvPr id="80" name="楕円 79"/>
        <xdr:cNvSpPr/>
      </xdr:nvSpPr>
      <xdr:spPr>
        <a:xfrm>
          <a:off x="4584700" y="53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73296</xdr:rowOff>
    </xdr:from>
    <xdr:ext cx="469744" cy="259045"/>
    <xdr:sp macro="" textlink="">
      <xdr:nvSpPr>
        <xdr:cNvPr id="81" name="議会費該当値テキスト"/>
        <xdr:cNvSpPr txBox="1"/>
      </xdr:nvSpPr>
      <xdr:spPr>
        <a:xfrm>
          <a:off x="4686300" y="521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61468</xdr:rowOff>
    </xdr:from>
    <xdr:to>
      <xdr:col>20</xdr:col>
      <xdr:colOff>38100</xdr:colOff>
      <xdr:row>31</xdr:row>
      <xdr:rowOff>163068</xdr:rowOff>
    </xdr:to>
    <xdr:sp macro="" textlink="">
      <xdr:nvSpPr>
        <xdr:cNvPr id="82" name="楕円 81"/>
        <xdr:cNvSpPr/>
      </xdr:nvSpPr>
      <xdr:spPr>
        <a:xfrm>
          <a:off x="3746500" y="53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8145</xdr:rowOff>
    </xdr:from>
    <xdr:ext cx="469744" cy="259045"/>
    <xdr:sp macro="" textlink="">
      <xdr:nvSpPr>
        <xdr:cNvPr id="83" name="テキスト ボックス 82"/>
        <xdr:cNvSpPr txBox="1"/>
      </xdr:nvSpPr>
      <xdr:spPr>
        <a:xfrm>
          <a:off x="3562428" y="51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57277</xdr:rowOff>
    </xdr:from>
    <xdr:to>
      <xdr:col>15</xdr:col>
      <xdr:colOff>101600</xdr:colOff>
      <xdr:row>31</xdr:row>
      <xdr:rowOff>158877</xdr:rowOff>
    </xdr:to>
    <xdr:sp macro="" textlink="">
      <xdr:nvSpPr>
        <xdr:cNvPr id="84" name="楕円 83"/>
        <xdr:cNvSpPr/>
      </xdr:nvSpPr>
      <xdr:spPr>
        <a:xfrm>
          <a:off x="2857500" y="53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3954</xdr:rowOff>
    </xdr:from>
    <xdr:ext cx="469744" cy="259045"/>
    <xdr:sp macro="" textlink="">
      <xdr:nvSpPr>
        <xdr:cNvPr id="85" name="テキスト ボックス 84"/>
        <xdr:cNvSpPr txBox="1"/>
      </xdr:nvSpPr>
      <xdr:spPr>
        <a:xfrm>
          <a:off x="2673428" y="514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55372</xdr:rowOff>
    </xdr:from>
    <xdr:to>
      <xdr:col>10</xdr:col>
      <xdr:colOff>165100</xdr:colOff>
      <xdr:row>31</xdr:row>
      <xdr:rowOff>156972</xdr:rowOff>
    </xdr:to>
    <xdr:sp macro="" textlink="">
      <xdr:nvSpPr>
        <xdr:cNvPr id="86" name="楕円 85"/>
        <xdr:cNvSpPr/>
      </xdr:nvSpPr>
      <xdr:spPr>
        <a:xfrm>
          <a:off x="1968500" y="53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2049</xdr:rowOff>
    </xdr:from>
    <xdr:ext cx="469744" cy="259045"/>
    <xdr:sp macro="" textlink="">
      <xdr:nvSpPr>
        <xdr:cNvPr id="87" name="テキスト ボックス 86"/>
        <xdr:cNvSpPr txBox="1"/>
      </xdr:nvSpPr>
      <xdr:spPr>
        <a:xfrm>
          <a:off x="1784428" y="514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82042</xdr:rowOff>
    </xdr:from>
    <xdr:to>
      <xdr:col>6</xdr:col>
      <xdr:colOff>38100</xdr:colOff>
      <xdr:row>32</xdr:row>
      <xdr:rowOff>12192</xdr:rowOff>
    </xdr:to>
    <xdr:sp macro="" textlink="">
      <xdr:nvSpPr>
        <xdr:cNvPr id="88" name="楕円 87"/>
        <xdr:cNvSpPr/>
      </xdr:nvSpPr>
      <xdr:spPr>
        <a:xfrm>
          <a:off x="1079500" y="539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28719</xdr:rowOff>
    </xdr:from>
    <xdr:ext cx="469744" cy="259045"/>
    <xdr:sp macro="" textlink="">
      <xdr:nvSpPr>
        <xdr:cNvPr id="89" name="テキスト ボックス 88"/>
        <xdr:cNvSpPr txBox="1"/>
      </xdr:nvSpPr>
      <xdr:spPr>
        <a:xfrm>
          <a:off x="895428" y="517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75434</xdr:rowOff>
    </xdr:from>
    <xdr:to>
      <xdr:col>24</xdr:col>
      <xdr:colOff>63500</xdr:colOff>
      <xdr:row>58</xdr:row>
      <xdr:rowOff>58377</xdr:rowOff>
    </xdr:to>
    <xdr:cxnSp macro="">
      <xdr:nvCxnSpPr>
        <xdr:cNvPr id="120" name="直線コネクタ 119"/>
        <xdr:cNvCxnSpPr/>
      </xdr:nvCxnSpPr>
      <xdr:spPr>
        <a:xfrm flipV="1">
          <a:off x="3797300" y="9676634"/>
          <a:ext cx="838200" cy="32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58377</xdr:rowOff>
    </xdr:from>
    <xdr:to>
      <xdr:col>19</xdr:col>
      <xdr:colOff>177800</xdr:colOff>
      <xdr:row>58</xdr:row>
      <xdr:rowOff>85434</xdr:rowOff>
    </xdr:to>
    <xdr:cxnSp macro="">
      <xdr:nvCxnSpPr>
        <xdr:cNvPr id="123" name="直線コネクタ 122"/>
        <xdr:cNvCxnSpPr/>
      </xdr:nvCxnSpPr>
      <xdr:spPr>
        <a:xfrm flipV="1">
          <a:off x="2908300" y="10002477"/>
          <a:ext cx="8890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85434</xdr:rowOff>
    </xdr:from>
    <xdr:to>
      <xdr:col>15</xdr:col>
      <xdr:colOff>50800</xdr:colOff>
      <xdr:row>58</xdr:row>
      <xdr:rowOff>93219</xdr:rowOff>
    </xdr:to>
    <xdr:cxnSp macro="">
      <xdr:nvCxnSpPr>
        <xdr:cNvPr id="126" name="直線コネクタ 125"/>
        <xdr:cNvCxnSpPr/>
      </xdr:nvCxnSpPr>
      <xdr:spPr>
        <a:xfrm flipV="1">
          <a:off x="2019300" y="10029534"/>
          <a:ext cx="8890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88925</xdr:rowOff>
    </xdr:from>
    <xdr:to>
      <xdr:col>10</xdr:col>
      <xdr:colOff>114300</xdr:colOff>
      <xdr:row>58</xdr:row>
      <xdr:rowOff>93219</xdr:rowOff>
    </xdr:to>
    <xdr:cxnSp macro="">
      <xdr:nvCxnSpPr>
        <xdr:cNvPr id="129" name="直線コネクタ 128"/>
        <xdr:cNvCxnSpPr/>
      </xdr:nvCxnSpPr>
      <xdr:spPr>
        <a:xfrm>
          <a:off x="1130300" y="10033025"/>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24634</xdr:rowOff>
    </xdr:from>
    <xdr:to>
      <xdr:col>24</xdr:col>
      <xdr:colOff>114300</xdr:colOff>
      <xdr:row>56</xdr:row>
      <xdr:rowOff>126234</xdr:rowOff>
    </xdr:to>
    <xdr:sp macro="" textlink="">
      <xdr:nvSpPr>
        <xdr:cNvPr id="139" name="楕円 138"/>
        <xdr:cNvSpPr/>
      </xdr:nvSpPr>
      <xdr:spPr>
        <a:xfrm>
          <a:off x="4584700" y="96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7577</xdr:rowOff>
    </xdr:from>
    <xdr:to>
      <xdr:col>20</xdr:col>
      <xdr:colOff>38100</xdr:colOff>
      <xdr:row>58</xdr:row>
      <xdr:rowOff>109177</xdr:rowOff>
    </xdr:to>
    <xdr:sp macro="" textlink="">
      <xdr:nvSpPr>
        <xdr:cNvPr id="141" name="楕円 140"/>
        <xdr:cNvSpPr/>
      </xdr:nvSpPr>
      <xdr:spPr>
        <a:xfrm>
          <a:off x="3746500" y="99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100304</xdr:rowOff>
    </xdr:from>
    <xdr:ext cx="534377" cy="259045"/>
    <xdr:sp macro="" textlink="">
      <xdr:nvSpPr>
        <xdr:cNvPr id="142" name="テキスト ボックス 141"/>
        <xdr:cNvSpPr txBox="1"/>
      </xdr:nvSpPr>
      <xdr:spPr>
        <a:xfrm>
          <a:off x="3530111" y="1004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34634</xdr:rowOff>
    </xdr:from>
    <xdr:to>
      <xdr:col>15</xdr:col>
      <xdr:colOff>101600</xdr:colOff>
      <xdr:row>58</xdr:row>
      <xdr:rowOff>136234</xdr:rowOff>
    </xdr:to>
    <xdr:sp macro="" textlink="">
      <xdr:nvSpPr>
        <xdr:cNvPr id="143" name="楕円 142"/>
        <xdr:cNvSpPr/>
      </xdr:nvSpPr>
      <xdr:spPr>
        <a:xfrm>
          <a:off x="2857500" y="997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127361</xdr:rowOff>
    </xdr:from>
    <xdr:ext cx="534377" cy="259045"/>
    <xdr:sp macro="" textlink="">
      <xdr:nvSpPr>
        <xdr:cNvPr id="144" name="テキスト ボックス 143"/>
        <xdr:cNvSpPr txBox="1"/>
      </xdr:nvSpPr>
      <xdr:spPr>
        <a:xfrm>
          <a:off x="2641111" y="1007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42419</xdr:rowOff>
    </xdr:from>
    <xdr:to>
      <xdr:col>10</xdr:col>
      <xdr:colOff>165100</xdr:colOff>
      <xdr:row>58</xdr:row>
      <xdr:rowOff>144019</xdr:rowOff>
    </xdr:to>
    <xdr:sp macro="" textlink="">
      <xdr:nvSpPr>
        <xdr:cNvPr id="145" name="楕円 144"/>
        <xdr:cNvSpPr/>
      </xdr:nvSpPr>
      <xdr:spPr>
        <a:xfrm>
          <a:off x="1968500" y="99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135146</xdr:rowOff>
    </xdr:from>
    <xdr:ext cx="534377" cy="259045"/>
    <xdr:sp macro="" textlink="">
      <xdr:nvSpPr>
        <xdr:cNvPr id="146" name="テキスト ボックス 145"/>
        <xdr:cNvSpPr txBox="1"/>
      </xdr:nvSpPr>
      <xdr:spPr>
        <a:xfrm>
          <a:off x="1752111" y="1007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38125</xdr:rowOff>
    </xdr:from>
    <xdr:to>
      <xdr:col>6</xdr:col>
      <xdr:colOff>38100</xdr:colOff>
      <xdr:row>58</xdr:row>
      <xdr:rowOff>139725</xdr:rowOff>
    </xdr:to>
    <xdr:sp macro="" textlink="">
      <xdr:nvSpPr>
        <xdr:cNvPr id="147" name="楕円 146"/>
        <xdr:cNvSpPr/>
      </xdr:nvSpPr>
      <xdr:spPr>
        <a:xfrm>
          <a:off x="1079500" y="99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130852</xdr:rowOff>
    </xdr:from>
    <xdr:ext cx="534377" cy="259045"/>
    <xdr:sp macro="" textlink="">
      <xdr:nvSpPr>
        <xdr:cNvPr id="148" name="テキスト ボックス 147"/>
        <xdr:cNvSpPr txBox="1"/>
      </xdr:nvSpPr>
      <xdr:spPr>
        <a:xfrm>
          <a:off x="863111" y="100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68311</xdr:rowOff>
    </xdr:from>
    <xdr:to>
      <xdr:col>24</xdr:col>
      <xdr:colOff>63500</xdr:colOff>
      <xdr:row>75</xdr:row>
      <xdr:rowOff>67021</xdr:rowOff>
    </xdr:to>
    <xdr:cxnSp macro="">
      <xdr:nvCxnSpPr>
        <xdr:cNvPr id="180" name="直線コネクタ 179"/>
        <xdr:cNvCxnSpPr/>
      </xdr:nvCxnSpPr>
      <xdr:spPr>
        <a:xfrm flipV="1">
          <a:off x="3797300" y="12755611"/>
          <a:ext cx="838200" cy="17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46676</xdr:rowOff>
    </xdr:from>
    <xdr:to>
      <xdr:col>19</xdr:col>
      <xdr:colOff>177800</xdr:colOff>
      <xdr:row>75</xdr:row>
      <xdr:rowOff>67021</xdr:rowOff>
    </xdr:to>
    <xdr:cxnSp macro="">
      <xdr:nvCxnSpPr>
        <xdr:cNvPr id="183" name="直線コネクタ 182"/>
        <xdr:cNvCxnSpPr/>
      </xdr:nvCxnSpPr>
      <xdr:spPr>
        <a:xfrm>
          <a:off x="2908300" y="12733976"/>
          <a:ext cx="889000" cy="19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5" name="テキスト ボックス 184"/>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46676</xdr:rowOff>
    </xdr:from>
    <xdr:to>
      <xdr:col>15</xdr:col>
      <xdr:colOff>50800</xdr:colOff>
      <xdr:row>76</xdr:row>
      <xdr:rowOff>20876</xdr:rowOff>
    </xdr:to>
    <xdr:cxnSp macro="">
      <xdr:nvCxnSpPr>
        <xdr:cNvPr id="186" name="直線コネクタ 185"/>
        <xdr:cNvCxnSpPr/>
      </xdr:nvCxnSpPr>
      <xdr:spPr>
        <a:xfrm flipV="1">
          <a:off x="2019300" y="12733976"/>
          <a:ext cx="889000" cy="3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8" name="テキスト ボックス 187"/>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20876</xdr:rowOff>
    </xdr:from>
    <xdr:to>
      <xdr:col>10</xdr:col>
      <xdr:colOff>114300</xdr:colOff>
      <xdr:row>76</xdr:row>
      <xdr:rowOff>111598</xdr:rowOff>
    </xdr:to>
    <xdr:cxnSp macro="">
      <xdr:nvCxnSpPr>
        <xdr:cNvPr id="189" name="直線コネクタ 188"/>
        <xdr:cNvCxnSpPr/>
      </xdr:nvCxnSpPr>
      <xdr:spPr>
        <a:xfrm flipV="1">
          <a:off x="1130300" y="13051076"/>
          <a:ext cx="889000" cy="9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91" name="テキスト ボックス 190"/>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17511</xdr:rowOff>
    </xdr:from>
    <xdr:to>
      <xdr:col>24</xdr:col>
      <xdr:colOff>114300</xdr:colOff>
      <xdr:row>74</xdr:row>
      <xdr:rowOff>119111</xdr:rowOff>
    </xdr:to>
    <xdr:sp macro="" textlink="">
      <xdr:nvSpPr>
        <xdr:cNvPr id="199" name="楕円 198"/>
        <xdr:cNvSpPr/>
      </xdr:nvSpPr>
      <xdr:spPr>
        <a:xfrm>
          <a:off x="4584700" y="1270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40388</xdr:rowOff>
    </xdr:from>
    <xdr:ext cx="599010" cy="259045"/>
    <xdr:sp macro="" textlink="">
      <xdr:nvSpPr>
        <xdr:cNvPr id="200" name="民生費該当値テキスト"/>
        <xdr:cNvSpPr txBox="1"/>
      </xdr:nvSpPr>
      <xdr:spPr>
        <a:xfrm>
          <a:off x="4686300" y="1255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16221</xdr:rowOff>
    </xdr:from>
    <xdr:to>
      <xdr:col>20</xdr:col>
      <xdr:colOff>38100</xdr:colOff>
      <xdr:row>75</xdr:row>
      <xdr:rowOff>117821</xdr:rowOff>
    </xdr:to>
    <xdr:sp macro="" textlink="">
      <xdr:nvSpPr>
        <xdr:cNvPr id="201" name="楕円 200"/>
        <xdr:cNvSpPr/>
      </xdr:nvSpPr>
      <xdr:spPr>
        <a:xfrm>
          <a:off x="3746500" y="1287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134348</xdr:rowOff>
    </xdr:from>
    <xdr:ext cx="599010" cy="259045"/>
    <xdr:sp macro="" textlink="">
      <xdr:nvSpPr>
        <xdr:cNvPr id="202" name="テキスト ボックス 201"/>
        <xdr:cNvSpPr txBox="1"/>
      </xdr:nvSpPr>
      <xdr:spPr>
        <a:xfrm>
          <a:off x="3497795" y="1265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167326</xdr:rowOff>
    </xdr:from>
    <xdr:to>
      <xdr:col>15</xdr:col>
      <xdr:colOff>101600</xdr:colOff>
      <xdr:row>74</xdr:row>
      <xdr:rowOff>97476</xdr:rowOff>
    </xdr:to>
    <xdr:sp macro="" textlink="">
      <xdr:nvSpPr>
        <xdr:cNvPr id="203" name="楕円 202"/>
        <xdr:cNvSpPr/>
      </xdr:nvSpPr>
      <xdr:spPr>
        <a:xfrm>
          <a:off x="2857500" y="126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114003</xdr:rowOff>
    </xdr:from>
    <xdr:ext cx="599010" cy="259045"/>
    <xdr:sp macro="" textlink="">
      <xdr:nvSpPr>
        <xdr:cNvPr id="204" name="テキスト ボックス 203"/>
        <xdr:cNvSpPr txBox="1"/>
      </xdr:nvSpPr>
      <xdr:spPr>
        <a:xfrm>
          <a:off x="2608795" y="1245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141527</xdr:rowOff>
    </xdr:from>
    <xdr:to>
      <xdr:col>10</xdr:col>
      <xdr:colOff>165100</xdr:colOff>
      <xdr:row>76</xdr:row>
      <xdr:rowOff>71676</xdr:rowOff>
    </xdr:to>
    <xdr:sp macro="" textlink="">
      <xdr:nvSpPr>
        <xdr:cNvPr id="205" name="楕円 204"/>
        <xdr:cNvSpPr/>
      </xdr:nvSpPr>
      <xdr:spPr>
        <a:xfrm>
          <a:off x="1968500" y="130002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88204</xdr:rowOff>
    </xdr:from>
    <xdr:ext cx="599010" cy="259045"/>
    <xdr:sp macro="" textlink="">
      <xdr:nvSpPr>
        <xdr:cNvPr id="206" name="テキスト ボックス 205"/>
        <xdr:cNvSpPr txBox="1"/>
      </xdr:nvSpPr>
      <xdr:spPr>
        <a:xfrm>
          <a:off x="1719795" y="1277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60798</xdr:rowOff>
    </xdr:from>
    <xdr:to>
      <xdr:col>6</xdr:col>
      <xdr:colOff>38100</xdr:colOff>
      <xdr:row>76</xdr:row>
      <xdr:rowOff>162398</xdr:rowOff>
    </xdr:to>
    <xdr:sp macro="" textlink="">
      <xdr:nvSpPr>
        <xdr:cNvPr id="207" name="楕円 206"/>
        <xdr:cNvSpPr/>
      </xdr:nvSpPr>
      <xdr:spPr>
        <a:xfrm>
          <a:off x="1079500" y="130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153525</xdr:rowOff>
    </xdr:from>
    <xdr:ext cx="599010" cy="259045"/>
    <xdr:sp macro="" textlink="">
      <xdr:nvSpPr>
        <xdr:cNvPr id="208" name="テキスト ボックス 207"/>
        <xdr:cNvSpPr txBox="1"/>
      </xdr:nvSpPr>
      <xdr:spPr>
        <a:xfrm>
          <a:off x="830795" y="1318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79921</xdr:rowOff>
    </xdr:from>
    <xdr:to>
      <xdr:col>24</xdr:col>
      <xdr:colOff>63500</xdr:colOff>
      <xdr:row>96</xdr:row>
      <xdr:rowOff>127012</xdr:rowOff>
    </xdr:to>
    <xdr:cxnSp macro="">
      <xdr:nvCxnSpPr>
        <xdr:cNvPr id="238" name="直線コネクタ 237"/>
        <xdr:cNvCxnSpPr/>
      </xdr:nvCxnSpPr>
      <xdr:spPr>
        <a:xfrm flipV="1">
          <a:off x="3797300" y="16539121"/>
          <a:ext cx="8382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156481</xdr:rowOff>
    </xdr:from>
    <xdr:ext cx="534377" cy="259045"/>
    <xdr:sp macro="" textlink="">
      <xdr:nvSpPr>
        <xdr:cNvPr id="239" name="衛生費平均値テキスト"/>
        <xdr:cNvSpPr txBox="1"/>
      </xdr:nvSpPr>
      <xdr:spPr>
        <a:xfrm>
          <a:off x="4686300" y="1661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18962</xdr:rowOff>
    </xdr:from>
    <xdr:to>
      <xdr:col>19</xdr:col>
      <xdr:colOff>177800</xdr:colOff>
      <xdr:row>96</xdr:row>
      <xdr:rowOff>127012</xdr:rowOff>
    </xdr:to>
    <xdr:cxnSp macro="">
      <xdr:nvCxnSpPr>
        <xdr:cNvPr id="241" name="直線コネクタ 240"/>
        <xdr:cNvCxnSpPr/>
      </xdr:nvCxnSpPr>
      <xdr:spPr>
        <a:xfrm>
          <a:off x="2908300" y="16478162"/>
          <a:ext cx="889000" cy="10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3" name="テキスト ボックス 242"/>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18962</xdr:rowOff>
    </xdr:from>
    <xdr:to>
      <xdr:col>15</xdr:col>
      <xdr:colOff>50800</xdr:colOff>
      <xdr:row>97</xdr:row>
      <xdr:rowOff>58356</xdr:rowOff>
    </xdr:to>
    <xdr:cxnSp macro="">
      <xdr:nvCxnSpPr>
        <xdr:cNvPr id="244" name="直線コネクタ 243"/>
        <xdr:cNvCxnSpPr/>
      </xdr:nvCxnSpPr>
      <xdr:spPr>
        <a:xfrm flipV="1">
          <a:off x="2019300" y="16478162"/>
          <a:ext cx="889000" cy="21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137202</xdr:rowOff>
    </xdr:from>
    <xdr:ext cx="534377" cy="259045"/>
    <xdr:sp macro="" textlink="">
      <xdr:nvSpPr>
        <xdr:cNvPr id="246" name="テキスト ボックス 245"/>
        <xdr:cNvSpPr txBox="1"/>
      </xdr:nvSpPr>
      <xdr:spPr>
        <a:xfrm>
          <a:off x="2641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58356</xdr:rowOff>
    </xdr:from>
    <xdr:to>
      <xdr:col>10</xdr:col>
      <xdr:colOff>114300</xdr:colOff>
      <xdr:row>97</xdr:row>
      <xdr:rowOff>72644</xdr:rowOff>
    </xdr:to>
    <xdr:cxnSp macro="">
      <xdr:nvCxnSpPr>
        <xdr:cNvPr id="247" name="直線コネクタ 246"/>
        <xdr:cNvCxnSpPr/>
      </xdr:nvCxnSpPr>
      <xdr:spPr>
        <a:xfrm flipV="1">
          <a:off x="1130300" y="1668900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129888</xdr:rowOff>
    </xdr:from>
    <xdr:ext cx="534377" cy="259045"/>
    <xdr:sp macro="" textlink="">
      <xdr:nvSpPr>
        <xdr:cNvPr id="249" name="テキスト ボックス 248"/>
        <xdr:cNvSpPr txBox="1"/>
      </xdr:nvSpPr>
      <xdr:spPr>
        <a:xfrm>
          <a:off x="1752111" y="16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125696</xdr:rowOff>
    </xdr:from>
    <xdr:ext cx="534377" cy="259045"/>
    <xdr:sp macro="" textlink="">
      <xdr:nvSpPr>
        <xdr:cNvPr id="251" name="テキスト ボックス 250"/>
        <xdr:cNvSpPr txBox="1"/>
      </xdr:nvSpPr>
      <xdr:spPr>
        <a:xfrm>
          <a:off x="863111" y="167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29121</xdr:rowOff>
    </xdr:from>
    <xdr:to>
      <xdr:col>24</xdr:col>
      <xdr:colOff>114300</xdr:colOff>
      <xdr:row>96</xdr:row>
      <xdr:rowOff>130721</xdr:rowOff>
    </xdr:to>
    <xdr:sp macro="" textlink="">
      <xdr:nvSpPr>
        <xdr:cNvPr id="257" name="楕円 256"/>
        <xdr:cNvSpPr/>
      </xdr:nvSpPr>
      <xdr:spPr>
        <a:xfrm>
          <a:off x="4584700" y="164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51998</xdr:rowOff>
    </xdr:from>
    <xdr:ext cx="534377" cy="259045"/>
    <xdr:sp macro="" textlink="">
      <xdr:nvSpPr>
        <xdr:cNvPr id="258" name="衛生費該当値テキスト"/>
        <xdr:cNvSpPr txBox="1"/>
      </xdr:nvSpPr>
      <xdr:spPr>
        <a:xfrm>
          <a:off x="4686300" y="1633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76212</xdr:rowOff>
    </xdr:from>
    <xdr:to>
      <xdr:col>20</xdr:col>
      <xdr:colOff>38100</xdr:colOff>
      <xdr:row>97</xdr:row>
      <xdr:rowOff>6362</xdr:rowOff>
    </xdr:to>
    <xdr:sp macro="" textlink="">
      <xdr:nvSpPr>
        <xdr:cNvPr id="259" name="楕円 258"/>
        <xdr:cNvSpPr/>
      </xdr:nvSpPr>
      <xdr:spPr>
        <a:xfrm>
          <a:off x="3746500" y="165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22889</xdr:rowOff>
    </xdr:from>
    <xdr:ext cx="534377" cy="259045"/>
    <xdr:sp macro="" textlink="">
      <xdr:nvSpPr>
        <xdr:cNvPr id="260" name="テキスト ボックス 259"/>
        <xdr:cNvSpPr txBox="1"/>
      </xdr:nvSpPr>
      <xdr:spPr>
        <a:xfrm>
          <a:off x="3530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139612</xdr:rowOff>
    </xdr:from>
    <xdr:to>
      <xdr:col>15</xdr:col>
      <xdr:colOff>101600</xdr:colOff>
      <xdr:row>96</xdr:row>
      <xdr:rowOff>69762</xdr:rowOff>
    </xdr:to>
    <xdr:sp macro="" textlink="">
      <xdr:nvSpPr>
        <xdr:cNvPr id="261" name="楕円 260"/>
        <xdr:cNvSpPr/>
      </xdr:nvSpPr>
      <xdr:spPr>
        <a:xfrm>
          <a:off x="2857500" y="164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86289</xdr:rowOff>
    </xdr:from>
    <xdr:ext cx="534377" cy="259045"/>
    <xdr:sp macro="" textlink="">
      <xdr:nvSpPr>
        <xdr:cNvPr id="262" name="テキスト ボックス 261"/>
        <xdr:cNvSpPr txBox="1"/>
      </xdr:nvSpPr>
      <xdr:spPr>
        <a:xfrm>
          <a:off x="2641111" y="162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7556</xdr:rowOff>
    </xdr:from>
    <xdr:to>
      <xdr:col>10</xdr:col>
      <xdr:colOff>165100</xdr:colOff>
      <xdr:row>97</xdr:row>
      <xdr:rowOff>109156</xdr:rowOff>
    </xdr:to>
    <xdr:sp macro="" textlink="">
      <xdr:nvSpPr>
        <xdr:cNvPr id="263" name="楕円 262"/>
        <xdr:cNvSpPr/>
      </xdr:nvSpPr>
      <xdr:spPr>
        <a:xfrm>
          <a:off x="1968500" y="166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125683</xdr:rowOff>
    </xdr:from>
    <xdr:ext cx="534377" cy="259045"/>
    <xdr:sp macro="" textlink="">
      <xdr:nvSpPr>
        <xdr:cNvPr id="264" name="テキスト ボックス 263"/>
        <xdr:cNvSpPr txBox="1"/>
      </xdr:nvSpPr>
      <xdr:spPr>
        <a:xfrm>
          <a:off x="1752111" y="164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21844</xdr:rowOff>
    </xdr:from>
    <xdr:to>
      <xdr:col>6</xdr:col>
      <xdr:colOff>38100</xdr:colOff>
      <xdr:row>97</xdr:row>
      <xdr:rowOff>123444</xdr:rowOff>
    </xdr:to>
    <xdr:sp macro="" textlink="">
      <xdr:nvSpPr>
        <xdr:cNvPr id="265" name="楕円 264"/>
        <xdr:cNvSpPr/>
      </xdr:nvSpPr>
      <xdr:spPr>
        <a:xfrm>
          <a:off x="1079500" y="166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139971</xdr:rowOff>
    </xdr:from>
    <xdr:ext cx="534377" cy="259045"/>
    <xdr:sp macro="" textlink="">
      <xdr:nvSpPr>
        <xdr:cNvPr id="266" name="テキスト ボックス 265"/>
        <xdr:cNvSpPr txBox="1"/>
      </xdr:nvSpPr>
      <xdr:spPr>
        <a:xfrm>
          <a:off x="863111" y="1642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143891</xdr:rowOff>
    </xdr:from>
    <xdr:to>
      <xdr:col>55</xdr:col>
      <xdr:colOff>0</xdr:colOff>
      <xdr:row>34</xdr:row>
      <xdr:rowOff>146177</xdr:rowOff>
    </xdr:to>
    <xdr:cxnSp macro="">
      <xdr:nvCxnSpPr>
        <xdr:cNvPr id="295" name="直線コネクタ 294"/>
        <xdr:cNvCxnSpPr/>
      </xdr:nvCxnSpPr>
      <xdr:spPr>
        <a:xfrm>
          <a:off x="9639300" y="597319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96" name="労働費平均値テキスト"/>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73787</xdr:rowOff>
    </xdr:from>
    <xdr:to>
      <xdr:col>50</xdr:col>
      <xdr:colOff>114300</xdr:colOff>
      <xdr:row>34</xdr:row>
      <xdr:rowOff>143891</xdr:rowOff>
    </xdr:to>
    <xdr:cxnSp macro="">
      <xdr:nvCxnSpPr>
        <xdr:cNvPr id="298" name="直線コネクタ 297"/>
        <xdr:cNvCxnSpPr/>
      </xdr:nvCxnSpPr>
      <xdr:spPr>
        <a:xfrm>
          <a:off x="8750300" y="5903087"/>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126382</xdr:rowOff>
    </xdr:from>
    <xdr:ext cx="378565" cy="259045"/>
    <xdr:sp macro="" textlink="">
      <xdr:nvSpPr>
        <xdr:cNvPr id="300" name="テキスト ボックス 299"/>
        <xdr:cNvSpPr txBox="1"/>
      </xdr:nvSpPr>
      <xdr:spPr>
        <a:xfrm>
          <a:off x="9450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73787</xdr:rowOff>
    </xdr:from>
    <xdr:to>
      <xdr:col>45</xdr:col>
      <xdr:colOff>177800</xdr:colOff>
      <xdr:row>34</xdr:row>
      <xdr:rowOff>78740</xdr:rowOff>
    </xdr:to>
    <xdr:cxnSp macro="">
      <xdr:nvCxnSpPr>
        <xdr:cNvPr id="301" name="直線コネクタ 300"/>
        <xdr:cNvCxnSpPr/>
      </xdr:nvCxnSpPr>
      <xdr:spPr>
        <a:xfrm flipV="1">
          <a:off x="7861300" y="590308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145432</xdr:rowOff>
    </xdr:from>
    <xdr:ext cx="378565" cy="259045"/>
    <xdr:sp macro="" textlink="">
      <xdr:nvSpPr>
        <xdr:cNvPr id="303" name="テキスト ボックス 302"/>
        <xdr:cNvSpPr txBox="1"/>
      </xdr:nvSpPr>
      <xdr:spPr>
        <a:xfrm>
          <a:off x="8561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78740</xdr:rowOff>
    </xdr:from>
    <xdr:to>
      <xdr:col>41</xdr:col>
      <xdr:colOff>50800</xdr:colOff>
      <xdr:row>34</xdr:row>
      <xdr:rowOff>101219</xdr:rowOff>
    </xdr:to>
    <xdr:cxnSp macro="">
      <xdr:nvCxnSpPr>
        <xdr:cNvPr id="304" name="直線コネクタ 303"/>
        <xdr:cNvCxnSpPr/>
      </xdr:nvCxnSpPr>
      <xdr:spPr>
        <a:xfrm flipV="1">
          <a:off x="6972300" y="5908040"/>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121429</xdr:rowOff>
    </xdr:from>
    <xdr:ext cx="378565" cy="259045"/>
    <xdr:sp macro="" textlink="">
      <xdr:nvSpPr>
        <xdr:cNvPr id="306" name="テキスト ボックス 305"/>
        <xdr:cNvSpPr txBox="1"/>
      </xdr:nvSpPr>
      <xdr:spPr>
        <a:xfrm>
          <a:off x="7672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94759</xdr:rowOff>
    </xdr:from>
    <xdr:ext cx="378565" cy="259045"/>
    <xdr:sp macro="" textlink="">
      <xdr:nvSpPr>
        <xdr:cNvPr id="308" name="テキスト ボックス 307"/>
        <xdr:cNvSpPr txBox="1"/>
      </xdr:nvSpPr>
      <xdr:spPr>
        <a:xfrm>
          <a:off x="6783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95377</xdr:rowOff>
    </xdr:from>
    <xdr:to>
      <xdr:col>55</xdr:col>
      <xdr:colOff>50800</xdr:colOff>
      <xdr:row>35</xdr:row>
      <xdr:rowOff>25527</xdr:rowOff>
    </xdr:to>
    <xdr:sp macro="" textlink="">
      <xdr:nvSpPr>
        <xdr:cNvPr id="314" name="楕円 313"/>
        <xdr:cNvSpPr/>
      </xdr:nvSpPr>
      <xdr:spPr>
        <a:xfrm>
          <a:off x="10426700" y="59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118254</xdr:rowOff>
    </xdr:from>
    <xdr:ext cx="469744" cy="259045"/>
    <xdr:sp macro="" textlink="">
      <xdr:nvSpPr>
        <xdr:cNvPr id="315" name="労働費該当値テキスト"/>
        <xdr:cNvSpPr txBox="1"/>
      </xdr:nvSpPr>
      <xdr:spPr>
        <a:xfrm>
          <a:off x="10528300" y="577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93091</xdr:rowOff>
    </xdr:from>
    <xdr:to>
      <xdr:col>50</xdr:col>
      <xdr:colOff>165100</xdr:colOff>
      <xdr:row>35</xdr:row>
      <xdr:rowOff>23241</xdr:rowOff>
    </xdr:to>
    <xdr:sp macro="" textlink="">
      <xdr:nvSpPr>
        <xdr:cNvPr id="316" name="楕円 315"/>
        <xdr:cNvSpPr/>
      </xdr:nvSpPr>
      <xdr:spPr>
        <a:xfrm>
          <a:off x="9588500" y="59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39768</xdr:rowOff>
    </xdr:from>
    <xdr:ext cx="469744" cy="259045"/>
    <xdr:sp macro="" textlink="">
      <xdr:nvSpPr>
        <xdr:cNvPr id="317" name="テキスト ボックス 316"/>
        <xdr:cNvSpPr txBox="1"/>
      </xdr:nvSpPr>
      <xdr:spPr>
        <a:xfrm>
          <a:off x="9404428" y="569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22987</xdr:rowOff>
    </xdr:from>
    <xdr:to>
      <xdr:col>46</xdr:col>
      <xdr:colOff>38100</xdr:colOff>
      <xdr:row>34</xdr:row>
      <xdr:rowOff>124587</xdr:rowOff>
    </xdr:to>
    <xdr:sp macro="" textlink="">
      <xdr:nvSpPr>
        <xdr:cNvPr id="318" name="楕円 317"/>
        <xdr:cNvSpPr/>
      </xdr:nvSpPr>
      <xdr:spPr>
        <a:xfrm>
          <a:off x="8699500" y="58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141114</xdr:rowOff>
    </xdr:from>
    <xdr:ext cx="469744" cy="259045"/>
    <xdr:sp macro="" textlink="">
      <xdr:nvSpPr>
        <xdr:cNvPr id="319" name="テキスト ボックス 318"/>
        <xdr:cNvSpPr txBox="1"/>
      </xdr:nvSpPr>
      <xdr:spPr>
        <a:xfrm>
          <a:off x="8515428" y="56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27940</xdr:rowOff>
    </xdr:from>
    <xdr:to>
      <xdr:col>41</xdr:col>
      <xdr:colOff>101600</xdr:colOff>
      <xdr:row>34</xdr:row>
      <xdr:rowOff>129540</xdr:rowOff>
    </xdr:to>
    <xdr:sp macro="" textlink="">
      <xdr:nvSpPr>
        <xdr:cNvPr id="320" name="楕円 319"/>
        <xdr:cNvSpPr/>
      </xdr:nvSpPr>
      <xdr:spPr>
        <a:xfrm>
          <a:off x="7810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146067</xdr:rowOff>
    </xdr:from>
    <xdr:ext cx="469744" cy="259045"/>
    <xdr:sp macro="" textlink="">
      <xdr:nvSpPr>
        <xdr:cNvPr id="321" name="テキスト ボックス 320"/>
        <xdr:cNvSpPr txBox="1"/>
      </xdr:nvSpPr>
      <xdr:spPr>
        <a:xfrm>
          <a:off x="7626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50419</xdr:rowOff>
    </xdr:from>
    <xdr:to>
      <xdr:col>36</xdr:col>
      <xdr:colOff>165100</xdr:colOff>
      <xdr:row>34</xdr:row>
      <xdr:rowOff>152019</xdr:rowOff>
    </xdr:to>
    <xdr:sp macro="" textlink="">
      <xdr:nvSpPr>
        <xdr:cNvPr id="322" name="楕円 321"/>
        <xdr:cNvSpPr/>
      </xdr:nvSpPr>
      <xdr:spPr>
        <a:xfrm>
          <a:off x="69215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168546</xdr:rowOff>
    </xdr:from>
    <xdr:ext cx="469744" cy="259045"/>
    <xdr:sp macro="" textlink="">
      <xdr:nvSpPr>
        <xdr:cNvPr id="323" name="テキスト ボックス 322"/>
        <xdr:cNvSpPr txBox="1"/>
      </xdr:nvSpPr>
      <xdr:spPr>
        <a:xfrm>
          <a:off x="6737428"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98163</xdr:rowOff>
    </xdr:from>
    <xdr:to>
      <xdr:col>55</xdr:col>
      <xdr:colOff>0</xdr:colOff>
      <xdr:row>55</xdr:row>
      <xdr:rowOff>126121</xdr:rowOff>
    </xdr:to>
    <xdr:cxnSp macro="">
      <xdr:nvCxnSpPr>
        <xdr:cNvPr id="350" name="直線コネクタ 349"/>
        <xdr:cNvCxnSpPr/>
      </xdr:nvCxnSpPr>
      <xdr:spPr>
        <a:xfrm flipV="1">
          <a:off x="9639300" y="9527913"/>
          <a:ext cx="8382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103375</xdr:rowOff>
    </xdr:from>
    <xdr:to>
      <xdr:col>50</xdr:col>
      <xdr:colOff>114300</xdr:colOff>
      <xdr:row>55</xdr:row>
      <xdr:rowOff>126121</xdr:rowOff>
    </xdr:to>
    <xdr:cxnSp macro="">
      <xdr:nvCxnSpPr>
        <xdr:cNvPr id="353" name="直線コネクタ 352"/>
        <xdr:cNvCxnSpPr/>
      </xdr:nvCxnSpPr>
      <xdr:spPr>
        <a:xfrm>
          <a:off x="8750300" y="9533125"/>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69956</xdr:rowOff>
    </xdr:from>
    <xdr:ext cx="534377" cy="259045"/>
    <xdr:sp macro="" textlink="">
      <xdr:nvSpPr>
        <xdr:cNvPr id="355" name="テキスト ボックス 354"/>
        <xdr:cNvSpPr txBox="1"/>
      </xdr:nvSpPr>
      <xdr:spPr>
        <a:xfrm>
          <a:off x="9372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103375</xdr:rowOff>
    </xdr:from>
    <xdr:to>
      <xdr:col>45</xdr:col>
      <xdr:colOff>177800</xdr:colOff>
      <xdr:row>56</xdr:row>
      <xdr:rowOff>4643</xdr:rowOff>
    </xdr:to>
    <xdr:cxnSp macro="">
      <xdr:nvCxnSpPr>
        <xdr:cNvPr id="356" name="直線コネクタ 355"/>
        <xdr:cNvCxnSpPr/>
      </xdr:nvCxnSpPr>
      <xdr:spPr>
        <a:xfrm flipV="1">
          <a:off x="7861300" y="9533125"/>
          <a:ext cx="889000" cy="7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75259</xdr:rowOff>
    </xdr:from>
    <xdr:ext cx="534377" cy="259045"/>
    <xdr:sp macro="" textlink="">
      <xdr:nvSpPr>
        <xdr:cNvPr id="358" name="テキスト ボックス 357"/>
        <xdr:cNvSpPr txBox="1"/>
      </xdr:nvSpPr>
      <xdr:spPr>
        <a:xfrm>
          <a:off x="8483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1214</xdr:rowOff>
    </xdr:from>
    <xdr:to>
      <xdr:col>41</xdr:col>
      <xdr:colOff>50800</xdr:colOff>
      <xdr:row>56</xdr:row>
      <xdr:rowOff>4643</xdr:rowOff>
    </xdr:to>
    <xdr:cxnSp macro="">
      <xdr:nvCxnSpPr>
        <xdr:cNvPr id="359" name="直線コネクタ 358"/>
        <xdr:cNvCxnSpPr/>
      </xdr:nvCxnSpPr>
      <xdr:spPr>
        <a:xfrm>
          <a:off x="6972300" y="960241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64035</xdr:rowOff>
    </xdr:from>
    <xdr:ext cx="534377" cy="259045"/>
    <xdr:sp macro="" textlink="">
      <xdr:nvSpPr>
        <xdr:cNvPr id="361" name="テキスト ボックス 360"/>
        <xdr:cNvSpPr txBox="1"/>
      </xdr:nvSpPr>
      <xdr:spPr>
        <a:xfrm>
          <a:off x="7594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71602</xdr:rowOff>
    </xdr:from>
    <xdr:ext cx="534377" cy="259045"/>
    <xdr:sp macro="" textlink="">
      <xdr:nvSpPr>
        <xdr:cNvPr id="363" name="テキスト ボックス 362"/>
        <xdr:cNvSpPr txBox="1"/>
      </xdr:nvSpPr>
      <xdr:spPr>
        <a:xfrm>
          <a:off x="6705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47363</xdr:rowOff>
    </xdr:from>
    <xdr:to>
      <xdr:col>55</xdr:col>
      <xdr:colOff>50800</xdr:colOff>
      <xdr:row>55</xdr:row>
      <xdr:rowOff>148963</xdr:rowOff>
    </xdr:to>
    <xdr:sp macro="" textlink="">
      <xdr:nvSpPr>
        <xdr:cNvPr id="369" name="楕円 368"/>
        <xdr:cNvSpPr/>
      </xdr:nvSpPr>
      <xdr:spPr>
        <a:xfrm>
          <a:off x="10426700" y="947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70240</xdr:rowOff>
    </xdr:from>
    <xdr:ext cx="534377" cy="259045"/>
    <xdr:sp macro="" textlink="">
      <xdr:nvSpPr>
        <xdr:cNvPr id="370" name="農林水産業費該当値テキスト"/>
        <xdr:cNvSpPr txBox="1"/>
      </xdr:nvSpPr>
      <xdr:spPr>
        <a:xfrm>
          <a:off x="10528300" y="932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75321</xdr:rowOff>
    </xdr:from>
    <xdr:to>
      <xdr:col>50</xdr:col>
      <xdr:colOff>165100</xdr:colOff>
      <xdr:row>56</xdr:row>
      <xdr:rowOff>5471</xdr:rowOff>
    </xdr:to>
    <xdr:sp macro="" textlink="">
      <xdr:nvSpPr>
        <xdr:cNvPr id="371" name="楕円 370"/>
        <xdr:cNvSpPr/>
      </xdr:nvSpPr>
      <xdr:spPr>
        <a:xfrm>
          <a:off x="9588500" y="95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21998</xdr:rowOff>
    </xdr:from>
    <xdr:ext cx="534377" cy="259045"/>
    <xdr:sp macro="" textlink="">
      <xdr:nvSpPr>
        <xdr:cNvPr id="372" name="テキスト ボックス 371"/>
        <xdr:cNvSpPr txBox="1"/>
      </xdr:nvSpPr>
      <xdr:spPr>
        <a:xfrm>
          <a:off x="9372111" y="928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52575</xdr:rowOff>
    </xdr:from>
    <xdr:to>
      <xdr:col>46</xdr:col>
      <xdr:colOff>38100</xdr:colOff>
      <xdr:row>55</xdr:row>
      <xdr:rowOff>154175</xdr:rowOff>
    </xdr:to>
    <xdr:sp macro="" textlink="">
      <xdr:nvSpPr>
        <xdr:cNvPr id="373" name="楕円 372"/>
        <xdr:cNvSpPr/>
      </xdr:nvSpPr>
      <xdr:spPr>
        <a:xfrm>
          <a:off x="8699500" y="94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170702</xdr:rowOff>
    </xdr:from>
    <xdr:ext cx="534377" cy="259045"/>
    <xdr:sp macro="" textlink="">
      <xdr:nvSpPr>
        <xdr:cNvPr id="374" name="テキスト ボックス 373"/>
        <xdr:cNvSpPr txBox="1"/>
      </xdr:nvSpPr>
      <xdr:spPr>
        <a:xfrm>
          <a:off x="8483111" y="925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125293</xdr:rowOff>
    </xdr:from>
    <xdr:to>
      <xdr:col>41</xdr:col>
      <xdr:colOff>101600</xdr:colOff>
      <xdr:row>56</xdr:row>
      <xdr:rowOff>55443</xdr:rowOff>
    </xdr:to>
    <xdr:sp macro="" textlink="">
      <xdr:nvSpPr>
        <xdr:cNvPr id="375" name="楕円 374"/>
        <xdr:cNvSpPr/>
      </xdr:nvSpPr>
      <xdr:spPr>
        <a:xfrm>
          <a:off x="7810500" y="955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71970</xdr:rowOff>
    </xdr:from>
    <xdr:ext cx="534377" cy="259045"/>
    <xdr:sp macro="" textlink="">
      <xdr:nvSpPr>
        <xdr:cNvPr id="376" name="テキスト ボックス 375"/>
        <xdr:cNvSpPr txBox="1"/>
      </xdr:nvSpPr>
      <xdr:spPr>
        <a:xfrm>
          <a:off x="759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121864</xdr:rowOff>
    </xdr:from>
    <xdr:to>
      <xdr:col>36</xdr:col>
      <xdr:colOff>165100</xdr:colOff>
      <xdr:row>56</xdr:row>
      <xdr:rowOff>52014</xdr:rowOff>
    </xdr:to>
    <xdr:sp macro="" textlink="">
      <xdr:nvSpPr>
        <xdr:cNvPr id="377" name="楕円 376"/>
        <xdr:cNvSpPr/>
      </xdr:nvSpPr>
      <xdr:spPr>
        <a:xfrm>
          <a:off x="6921500" y="955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68541</xdr:rowOff>
    </xdr:from>
    <xdr:ext cx="534377" cy="259045"/>
    <xdr:sp macro="" textlink="">
      <xdr:nvSpPr>
        <xdr:cNvPr id="378" name="テキスト ボックス 377"/>
        <xdr:cNvSpPr txBox="1"/>
      </xdr:nvSpPr>
      <xdr:spPr>
        <a:xfrm>
          <a:off x="6705111" y="93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68181</xdr:rowOff>
    </xdr:from>
    <xdr:to>
      <xdr:col>55</xdr:col>
      <xdr:colOff>0</xdr:colOff>
      <xdr:row>76</xdr:row>
      <xdr:rowOff>83530</xdr:rowOff>
    </xdr:to>
    <xdr:cxnSp macro="">
      <xdr:nvCxnSpPr>
        <xdr:cNvPr id="409" name="直線コネクタ 408"/>
        <xdr:cNvCxnSpPr/>
      </xdr:nvCxnSpPr>
      <xdr:spPr>
        <a:xfrm flipV="1">
          <a:off x="9639300" y="12584031"/>
          <a:ext cx="838200" cy="5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103348</xdr:rowOff>
    </xdr:from>
    <xdr:ext cx="534377" cy="259045"/>
    <xdr:sp macro="" textlink="">
      <xdr:nvSpPr>
        <xdr:cNvPr id="410" name="商工費平均値テキスト"/>
        <xdr:cNvSpPr txBox="1"/>
      </xdr:nvSpPr>
      <xdr:spPr>
        <a:xfrm>
          <a:off x="10528300" y="1313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83530</xdr:rowOff>
    </xdr:from>
    <xdr:to>
      <xdr:col>50</xdr:col>
      <xdr:colOff>114300</xdr:colOff>
      <xdr:row>76</xdr:row>
      <xdr:rowOff>92641</xdr:rowOff>
    </xdr:to>
    <xdr:cxnSp macro="">
      <xdr:nvCxnSpPr>
        <xdr:cNvPr id="412" name="直線コネクタ 411"/>
        <xdr:cNvCxnSpPr/>
      </xdr:nvCxnSpPr>
      <xdr:spPr>
        <a:xfrm flipV="1">
          <a:off x="8750300" y="13113730"/>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836</xdr:rowOff>
    </xdr:from>
    <xdr:ext cx="469744" cy="259045"/>
    <xdr:sp macro="" textlink="">
      <xdr:nvSpPr>
        <xdr:cNvPr id="414" name="テキスト ボックス 413"/>
        <xdr:cNvSpPr txBox="1"/>
      </xdr:nvSpPr>
      <xdr:spPr>
        <a:xfrm>
          <a:off x="9404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92641</xdr:rowOff>
    </xdr:from>
    <xdr:to>
      <xdr:col>45</xdr:col>
      <xdr:colOff>177800</xdr:colOff>
      <xdr:row>76</xdr:row>
      <xdr:rowOff>93850</xdr:rowOff>
    </xdr:to>
    <xdr:cxnSp macro="">
      <xdr:nvCxnSpPr>
        <xdr:cNvPr id="415" name="直線コネクタ 414"/>
        <xdr:cNvCxnSpPr/>
      </xdr:nvCxnSpPr>
      <xdr:spPr>
        <a:xfrm flipV="1">
          <a:off x="7861300" y="13122841"/>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159224</xdr:rowOff>
    </xdr:from>
    <xdr:ext cx="469744" cy="259045"/>
    <xdr:sp macro="" textlink="">
      <xdr:nvSpPr>
        <xdr:cNvPr id="417" name="テキスト ボックス 416"/>
        <xdr:cNvSpPr txBox="1"/>
      </xdr:nvSpPr>
      <xdr:spPr>
        <a:xfrm>
          <a:off x="8515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56490</xdr:rowOff>
    </xdr:from>
    <xdr:to>
      <xdr:col>41</xdr:col>
      <xdr:colOff>50800</xdr:colOff>
      <xdr:row>76</xdr:row>
      <xdr:rowOff>93850</xdr:rowOff>
    </xdr:to>
    <xdr:cxnSp macro="">
      <xdr:nvCxnSpPr>
        <xdr:cNvPr id="418" name="直線コネクタ 417"/>
        <xdr:cNvCxnSpPr/>
      </xdr:nvCxnSpPr>
      <xdr:spPr>
        <a:xfrm>
          <a:off x="6972300" y="13086690"/>
          <a:ext cx="889000" cy="3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20" name="テキスト ボックス 419"/>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17296</xdr:rowOff>
    </xdr:from>
    <xdr:ext cx="469744" cy="259045"/>
    <xdr:sp macro="" textlink="">
      <xdr:nvSpPr>
        <xdr:cNvPr id="422" name="テキスト ボックス 421"/>
        <xdr:cNvSpPr txBox="1"/>
      </xdr:nvSpPr>
      <xdr:spPr>
        <a:xfrm>
          <a:off x="6737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17381</xdr:rowOff>
    </xdr:from>
    <xdr:to>
      <xdr:col>55</xdr:col>
      <xdr:colOff>50800</xdr:colOff>
      <xdr:row>73</xdr:row>
      <xdr:rowOff>118981</xdr:rowOff>
    </xdr:to>
    <xdr:sp macro="" textlink="">
      <xdr:nvSpPr>
        <xdr:cNvPr id="428" name="楕円 427"/>
        <xdr:cNvSpPr/>
      </xdr:nvSpPr>
      <xdr:spPr>
        <a:xfrm>
          <a:off x="10426700" y="1253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40258</xdr:rowOff>
    </xdr:from>
    <xdr:ext cx="534377" cy="259045"/>
    <xdr:sp macro="" textlink="">
      <xdr:nvSpPr>
        <xdr:cNvPr id="429" name="商工費該当値テキスト"/>
        <xdr:cNvSpPr txBox="1"/>
      </xdr:nvSpPr>
      <xdr:spPr>
        <a:xfrm>
          <a:off x="10528300" y="1238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32730</xdr:rowOff>
    </xdr:from>
    <xdr:to>
      <xdr:col>50</xdr:col>
      <xdr:colOff>165100</xdr:colOff>
      <xdr:row>76</xdr:row>
      <xdr:rowOff>134330</xdr:rowOff>
    </xdr:to>
    <xdr:sp macro="" textlink="">
      <xdr:nvSpPr>
        <xdr:cNvPr id="430" name="楕円 429"/>
        <xdr:cNvSpPr/>
      </xdr:nvSpPr>
      <xdr:spPr>
        <a:xfrm>
          <a:off x="9588500" y="130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150857</xdr:rowOff>
    </xdr:from>
    <xdr:ext cx="534377" cy="259045"/>
    <xdr:sp macro="" textlink="">
      <xdr:nvSpPr>
        <xdr:cNvPr id="431" name="テキスト ボックス 430"/>
        <xdr:cNvSpPr txBox="1"/>
      </xdr:nvSpPr>
      <xdr:spPr>
        <a:xfrm>
          <a:off x="9372111" y="1283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41841</xdr:rowOff>
    </xdr:from>
    <xdr:to>
      <xdr:col>46</xdr:col>
      <xdr:colOff>38100</xdr:colOff>
      <xdr:row>76</xdr:row>
      <xdr:rowOff>143441</xdr:rowOff>
    </xdr:to>
    <xdr:sp macro="" textlink="">
      <xdr:nvSpPr>
        <xdr:cNvPr id="432" name="楕円 431"/>
        <xdr:cNvSpPr/>
      </xdr:nvSpPr>
      <xdr:spPr>
        <a:xfrm>
          <a:off x="8699500" y="130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159968</xdr:rowOff>
    </xdr:from>
    <xdr:ext cx="534377" cy="259045"/>
    <xdr:sp macro="" textlink="">
      <xdr:nvSpPr>
        <xdr:cNvPr id="433" name="テキスト ボックス 432"/>
        <xdr:cNvSpPr txBox="1"/>
      </xdr:nvSpPr>
      <xdr:spPr>
        <a:xfrm>
          <a:off x="8483111" y="1284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43050</xdr:rowOff>
    </xdr:from>
    <xdr:to>
      <xdr:col>41</xdr:col>
      <xdr:colOff>101600</xdr:colOff>
      <xdr:row>76</xdr:row>
      <xdr:rowOff>144650</xdr:rowOff>
    </xdr:to>
    <xdr:sp macro="" textlink="">
      <xdr:nvSpPr>
        <xdr:cNvPr id="434" name="楕円 433"/>
        <xdr:cNvSpPr/>
      </xdr:nvSpPr>
      <xdr:spPr>
        <a:xfrm>
          <a:off x="7810500" y="130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161176</xdr:rowOff>
    </xdr:from>
    <xdr:ext cx="534377" cy="259045"/>
    <xdr:sp macro="" textlink="">
      <xdr:nvSpPr>
        <xdr:cNvPr id="435" name="テキスト ボックス 434"/>
        <xdr:cNvSpPr txBox="1"/>
      </xdr:nvSpPr>
      <xdr:spPr>
        <a:xfrm>
          <a:off x="7594111" y="128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5690</xdr:rowOff>
    </xdr:from>
    <xdr:to>
      <xdr:col>36</xdr:col>
      <xdr:colOff>165100</xdr:colOff>
      <xdr:row>76</xdr:row>
      <xdr:rowOff>107290</xdr:rowOff>
    </xdr:to>
    <xdr:sp macro="" textlink="">
      <xdr:nvSpPr>
        <xdr:cNvPr id="436" name="楕円 435"/>
        <xdr:cNvSpPr/>
      </xdr:nvSpPr>
      <xdr:spPr>
        <a:xfrm>
          <a:off x="6921500" y="130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123817</xdr:rowOff>
    </xdr:from>
    <xdr:ext cx="534377" cy="259045"/>
    <xdr:sp macro="" textlink="">
      <xdr:nvSpPr>
        <xdr:cNvPr id="437" name="テキスト ボックス 436"/>
        <xdr:cNvSpPr txBox="1"/>
      </xdr:nvSpPr>
      <xdr:spPr>
        <a:xfrm>
          <a:off x="6705111" y="128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66109</xdr:rowOff>
    </xdr:from>
    <xdr:to>
      <xdr:col>55</xdr:col>
      <xdr:colOff>0</xdr:colOff>
      <xdr:row>96</xdr:row>
      <xdr:rowOff>110325</xdr:rowOff>
    </xdr:to>
    <xdr:cxnSp macro="">
      <xdr:nvCxnSpPr>
        <xdr:cNvPr id="467" name="直線コネクタ 466"/>
        <xdr:cNvCxnSpPr/>
      </xdr:nvCxnSpPr>
      <xdr:spPr>
        <a:xfrm flipV="1">
          <a:off x="9639300" y="16525309"/>
          <a:ext cx="838200" cy="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110325</xdr:rowOff>
    </xdr:from>
    <xdr:to>
      <xdr:col>50</xdr:col>
      <xdr:colOff>114300</xdr:colOff>
      <xdr:row>96</xdr:row>
      <xdr:rowOff>118783</xdr:rowOff>
    </xdr:to>
    <xdr:cxnSp macro="">
      <xdr:nvCxnSpPr>
        <xdr:cNvPr id="470" name="直線コネクタ 469"/>
        <xdr:cNvCxnSpPr/>
      </xdr:nvCxnSpPr>
      <xdr:spPr>
        <a:xfrm flipV="1">
          <a:off x="8750300" y="16569525"/>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2" name="テキスト ボックス 471"/>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39326</xdr:rowOff>
    </xdr:from>
    <xdr:to>
      <xdr:col>45</xdr:col>
      <xdr:colOff>177800</xdr:colOff>
      <xdr:row>96</xdr:row>
      <xdr:rowOff>118783</xdr:rowOff>
    </xdr:to>
    <xdr:cxnSp macro="">
      <xdr:nvCxnSpPr>
        <xdr:cNvPr id="473" name="直線コネクタ 472"/>
        <xdr:cNvCxnSpPr/>
      </xdr:nvCxnSpPr>
      <xdr:spPr>
        <a:xfrm>
          <a:off x="7861300" y="16498526"/>
          <a:ext cx="889000" cy="7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5" name="テキスト ボックス 474"/>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39326</xdr:rowOff>
    </xdr:from>
    <xdr:to>
      <xdr:col>41</xdr:col>
      <xdr:colOff>50800</xdr:colOff>
      <xdr:row>96</xdr:row>
      <xdr:rowOff>156750</xdr:rowOff>
    </xdr:to>
    <xdr:cxnSp macro="">
      <xdr:nvCxnSpPr>
        <xdr:cNvPr id="476" name="直線コネクタ 475"/>
        <xdr:cNvCxnSpPr/>
      </xdr:nvCxnSpPr>
      <xdr:spPr>
        <a:xfrm flipV="1">
          <a:off x="6972300" y="16498526"/>
          <a:ext cx="889000" cy="1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8" name="テキスト ボックス 477"/>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15309</xdr:rowOff>
    </xdr:from>
    <xdr:to>
      <xdr:col>55</xdr:col>
      <xdr:colOff>50800</xdr:colOff>
      <xdr:row>96</xdr:row>
      <xdr:rowOff>116909</xdr:rowOff>
    </xdr:to>
    <xdr:sp macro="" textlink="">
      <xdr:nvSpPr>
        <xdr:cNvPr id="486" name="楕円 485"/>
        <xdr:cNvSpPr/>
      </xdr:nvSpPr>
      <xdr:spPr>
        <a:xfrm>
          <a:off x="10426700" y="1647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38186</xdr:rowOff>
    </xdr:from>
    <xdr:ext cx="534377" cy="259045"/>
    <xdr:sp macro="" textlink="">
      <xdr:nvSpPr>
        <xdr:cNvPr id="487" name="土木費該当値テキスト"/>
        <xdr:cNvSpPr txBox="1"/>
      </xdr:nvSpPr>
      <xdr:spPr>
        <a:xfrm>
          <a:off x="10528300" y="1632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59525</xdr:rowOff>
    </xdr:from>
    <xdr:to>
      <xdr:col>50</xdr:col>
      <xdr:colOff>165100</xdr:colOff>
      <xdr:row>96</xdr:row>
      <xdr:rowOff>161125</xdr:rowOff>
    </xdr:to>
    <xdr:sp macro="" textlink="">
      <xdr:nvSpPr>
        <xdr:cNvPr id="488" name="楕円 487"/>
        <xdr:cNvSpPr/>
      </xdr:nvSpPr>
      <xdr:spPr>
        <a:xfrm>
          <a:off x="9588500" y="165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6202</xdr:rowOff>
    </xdr:from>
    <xdr:ext cx="534377" cy="259045"/>
    <xdr:sp macro="" textlink="">
      <xdr:nvSpPr>
        <xdr:cNvPr id="489" name="テキスト ボックス 488"/>
        <xdr:cNvSpPr txBox="1"/>
      </xdr:nvSpPr>
      <xdr:spPr>
        <a:xfrm>
          <a:off x="9372111" y="162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67983</xdr:rowOff>
    </xdr:from>
    <xdr:to>
      <xdr:col>46</xdr:col>
      <xdr:colOff>38100</xdr:colOff>
      <xdr:row>96</xdr:row>
      <xdr:rowOff>169583</xdr:rowOff>
    </xdr:to>
    <xdr:sp macro="" textlink="">
      <xdr:nvSpPr>
        <xdr:cNvPr id="490" name="楕円 489"/>
        <xdr:cNvSpPr/>
      </xdr:nvSpPr>
      <xdr:spPr>
        <a:xfrm>
          <a:off x="8699500" y="16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14660</xdr:rowOff>
    </xdr:from>
    <xdr:ext cx="534377" cy="259045"/>
    <xdr:sp macro="" textlink="">
      <xdr:nvSpPr>
        <xdr:cNvPr id="491" name="テキスト ボックス 490"/>
        <xdr:cNvSpPr txBox="1"/>
      </xdr:nvSpPr>
      <xdr:spPr>
        <a:xfrm>
          <a:off x="8483111" y="163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159976</xdr:rowOff>
    </xdr:from>
    <xdr:to>
      <xdr:col>41</xdr:col>
      <xdr:colOff>101600</xdr:colOff>
      <xdr:row>96</xdr:row>
      <xdr:rowOff>90126</xdr:rowOff>
    </xdr:to>
    <xdr:sp macro="" textlink="">
      <xdr:nvSpPr>
        <xdr:cNvPr id="492" name="楕円 491"/>
        <xdr:cNvSpPr/>
      </xdr:nvSpPr>
      <xdr:spPr>
        <a:xfrm>
          <a:off x="7810500" y="164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106653</xdr:rowOff>
    </xdr:from>
    <xdr:ext cx="534377" cy="259045"/>
    <xdr:sp macro="" textlink="">
      <xdr:nvSpPr>
        <xdr:cNvPr id="493" name="テキスト ボックス 492"/>
        <xdr:cNvSpPr txBox="1"/>
      </xdr:nvSpPr>
      <xdr:spPr>
        <a:xfrm>
          <a:off x="7594111" y="1622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105950</xdr:rowOff>
    </xdr:from>
    <xdr:to>
      <xdr:col>36</xdr:col>
      <xdr:colOff>165100</xdr:colOff>
      <xdr:row>97</xdr:row>
      <xdr:rowOff>36100</xdr:rowOff>
    </xdr:to>
    <xdr:sp macro="" textlink="">
      <xdr:nvSpPr>
        <xdr:cNvPr id="494" name="楕円 493"/>
        <xdr:cNvSpPr/>
      </xdr:nvSpPr>
      <xdr:spPr>
        <a:xfrm>
          <a:off x="6921500" y="165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52627</xdr:rowOff>
    </xdr:from>
    <xdr:ext cx="534377" cy="259045"/>
    <xdr:sp macro="" textlink="">
      <xdr:nvSpPr>
        <xdr:cNvPr id="495" name="テキスト ボックス 494"/>
        <xdr:cNvSpPr txBox="1"/>
      </xdr:nvSpPr>
      <xdr:spPr>
        <a:xfrm>
          <a:off x="6705111" y="1634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86390</xdr:rowOff>
    </xdr:from>
    <xdr:to>
      <xdr:col>85</xdr:col>
      <xdr:colOff>127000</xdr:colOff>
      <xdr:row>36</xdr:row>
      <xdr:rowOff>51232</xdr:rowOff>
    </xdr:to>
    <xdr:cxnSp macro="">
      <xdr:nvCxnSpPr>
        <xdr:cNvPr id="523" name="直線コネクタ 522"/>
        <xdr:cNvCxnSpPr/>
      </xdr:nvCxnSpPr>
      <xdr:spPr>
        <a:xfrm flipV="1">
          <a:off x="15481300" y="6087140"/>
          <a:ext cx="838200" cy="13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4" name="消防費平均値テキスト"/>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51232</xdr:rowOff>
    </xdr:from>
    <xdr:to>
      <xdr:col>81</xdr:col>
      <xdr:colOff>50800</xdr:colOff>
      <xdr:row>36</xdr:row>
      <xdr:rowOff>82138</xdr:rowOff>
    </xdr:to>
    <xdr:cxnSp macro="">
      <xdr:nvCxnSpPr>
        <xdr:cNvPr id="526" name="直線コネクタ 525"/>
        <xdr:cNvCxnSpPr/>
      </xdr:nvCxnSpPr>
      <xdr:spPr>
        <a:xfrm flipV="1">
          <a:off x="14592300" y="6223432"/>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109755</xdr:rowOff>
    </xdr:from>
    <xdr:ext cx="534377" cy="259045"/>
    <xdr:sp macro="" textlink="">
      <xdr:nvSpPr>
        <xdr:cNvPr id="528" name="テキスト ボックス 527"/>
        <xdr:cNvSpPr txBox="1"/>
      </xdr:nvSpPr>
      <xdr:spPr>
        <a:xfrm>
          <a:off x="15214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65908</xdr:rowOff>
    </xdr:from>
    <xdr:to>
      <xdr:col>76</xdr:col>
      <xdr:colOff>114300</xdr:colOff>
      <xdr:row>36</xdr:row>
      <xdr:rowOff>82138</xdr:rowOff>
    </xdr:to>
    <xdr:cxnSp macro="">
      <xdr:nvCxnSpPr>
        <xdr:cNvPr id="529" name="直線コネクタ 528"/>
        <xdr:cNvCxnSpPr/>
      </xdr:nvCxnSpPr>
      <xdr:spPr>
        <a:xfrm>
          <a:off x="13703300" y="6238108"/>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128499</xdr:rowOff>
    </xdr:from>
    <xdr:to>
      <xdr:col>71</xdr:col>
      <xdr:colOff>177800</xdr:colOff>
      <xdr:row>36</xdr:row>
      <xdr:rowOff>65908</xdr:rowOff>
    </xdr:to>
    <xdr:cxnSp macro="">
      <xdr:nvCxnSpPr>
        <xdr:cNvPr id="532" name="直線コネクタ 531"/>
        <xdr:cNvCxnSpPr/>
      </xdr:nvCxnSpPr>
      <xdr:spPr>
        <a:xfrm>
          <a:off x="12814300" y="5786349"/>
          <a:ext cx="889000" cy="45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140022</xdr:rowOff>
    </xdr:from>
    <xdr:ext cx="534377" cy="259045"/>
    <xdr:sp macro="" textlink="">
      <xdr:nvSpPr>
        <xdr:cNvPr id="534" name="テキスト ボックス 533"/>
        <xdr:cNvSpPr txBox="1"/>
      </xdr:nvSpPr>
      <xdr:spPr>
        <a:xfrm>
          <a:off x="13436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67373</xdr:rowOff>
    </xdr:from>
    <xdr:ext cx="534377" cy="259045"/>
    <xdr:sp macro="" textlink="">
      <xdr:nvSpPr>
        <xdr:cNvPr id="536" name="テキスト ボックス 535"/>
        <xdr:cNvSpPr txBox="1"/>
      </xdr:nvSpPr>
      <xdr:spPr>
        <a:xfrm>
          <a:off x="12547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35590</xdr:rowOff>
    </xdr:from>
    <xdr:to>
      <xdr:col>85</xdr:col>
      <xdr:colOff>177800</xdr:colOff>
      <xdr:row>35</xdr:row>
      <xdr:rowOff>137190</xdr:rowOff>
    </xdr:to>
    <xdr:sp macro="" textlink="">
      <xdr:nvSpPr>
        <xdr:cNvPr id="542" name="楕円 541"/>
        <xdr:cNvSpPr/>
      </xdr:nvSpPr>
      <xdr:spPr>
        <a:xfrm>
          <a:off x="16268700" y="60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58467</xdr:rowOff>
    </xdr:from>
    <xdr:ext cx="534377" cy="259045"/>
    <xdr:sp macro="" textlink="">
      <xdr:nvSpPr>
        <xdr:cNvPr id="543" name="消防費該当値テキスト"/>
        <xdr:cNvSpPr txBox="1"/>
      </xdr:nvSpPr>
      <xdr:spPr>
        <a:xfrm>
          <a:off x="16370300" y="58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432</xdr:rowOff>
    </xdr:from>
    <xdr:to>
      <xdr:col>81</xdr:col>
      <xdr:colOff>101600</xdr:colOff>
      <xdr:row>36</xdr:row>
      <xdr:rowOff>102032</xdr:rowOff>
    </xdr:to>
    <xdr:sp macro="" textlink="">
      <xdr:nvSpPr>
        <xdr:cNvPr id="544" name="楕円 543"/>
        <xdr:cNvSpPr/>
      </xdr:nvSpPr>
      <xdr:spPr>
        <a:xfrm>
          <a:off x="15430500" y="61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118559</xdr:rowOff>
    </xdr:from>
    <xdr:ext cx="534377" cy="259045"/>
    <xdr:sp macro="" textlink="">
      <xdr:nvSpPr>
        <xdr:cNvPr id="545" name="テキスト ボックス 544"/>
        <xdr:cNvSpPr txBox="1"/>
      </xdr:nvSpPr>
      <xdr:spPr>
        <a:xfrm>
          <a:off x="15214111" y="59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31338</xdr:rowOff>
    </xdr:from>
    <xdr:to>
      <xdr:col>76</xdr:col>
      <xdr:colOff>165100</xdr:colOff>
      <xdr:row>36</xdr:row>
      <xdr:rowOff>132938</xdr:rowOff>
    </xdr:to>
    <xdr:sp macro="" textlink="">
      <xdr:nvSpPr>
        <xdr:cNvPr id="546" name="楕円 545"/>
        <xdr:cNvSpPr/>
      </xdr:nvSpPr>
      <xdr:spPr>
        <a:xfrm>
          <a:off x="14541500" y="62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124065</xdr:rowOff>
    </xdr:from>
    <xdr:ext cx="534377" cy="259045"/>
    <xdr:sp macro="" textlink="">
      <xdr:nvSpPr>
        <xdr:cNvPr id="547" name="テキスト ボックス 546"/>
        <xdr:cNvSpPr txBox="1"/>
      </xdr:nvSpPr>
      <xdr:spPr>
        <a:xfrm>
          <a:off x="14325111" y="62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15108</xdr:rowOff>
    </xdr:from>
    <xdr:to>
      <xdr:col>72</xdr:col>
      <xdr:colOff>38100</xdr:colOff>
      <xdr:row>36</xdr:row>
      <xdr:rowOff>116708</xdr:rowOff>
    </xdr:to>
    <xdr:sp macro="" textlink="">
      <xdr:nvSpPr>
        <xdr:cNvPr id="548" name="楕円 547"/>
        <xdr:cNvSpPr/>
      </xdr:nvSpPr>
      <xdr:spPr>
        <a:xfrm>
          <a:off x="13652500" y="61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133235</xdr:rowOff>
    </xdr:from>
    <xdr:ext cx="534377" cy="259045"/>
    <xdr:sp macro="" textlink="">
      <xdr:nvSpPr>
        <xdr:cNvPr id="549" name="テキスト ボックス 548"/>
        <xdr:cNvSpPr txBox="1"/>
      </xdr:nvSpPr>
      <xdr:spPr>
        <a:xfrm>
          <a:off x="13436111" y="59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77699</xdr:rowOff>
    </xdr:from>
    <xdr:to>
      <xdr:col>67</xdr:col>
      <xdr:colOff>101600</xdr:colOff>
      <xdr:row>34</xdr:row>
      <xdr:rowOff>7849</xdr:rowOff>
    </xdr:to>
    <xdr:sp macro="" textlink="">
      <xdr:nvSpPr>
        <xdr:cNvPr id="550" name="楕円 549"/>
        <xdr:cNvSpPr/>
      </xdr:nvSpPr>
      <xdr:spPr>
        <a:xfrm>
          <a:off x="12763500" y="57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24376</xdr:rowOff>
    </xdr:from>
    <xdr:ext cx="534377" cy="259045"/>
    <xdr:sp macro="" textlink="">
      <xdr:nvSpPr>
        <xdr:cNvPr id="551" name="テキスト ボックス 550"/>
        <xdr:cNvSpPr txBox="1"/>
      </xdr:nvSpPr>
      <xdr:spPr>
        <a:xfrm>
          <a:off x="12547111" y="551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99885</xdr:rowOff>
    </xdr:from>
    <xdr:to>
      <xdr:col>85</xdr:col>
      <xdr:colOff>127000</xdr:colOff>
      <xdr:row>55</xdr:row>
      <xdr:rowOff>105905</xdr:rowOff>
    </xdr:to>
    <xdr:cxnSp macro="">
      <xdr:nvCxnSpPr>
        <xdr:cNvPr id="581" name="直線コネクタ 580"/>
        <xdr:cNvCxnSpPr/>
      </xdr:nvCxnSpPr>
      <xdr:spPr>
        <a:xfrm>
          <a:off x="15481300" y="9529635"/>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2" name="教育費平均値テキスト"/>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119812</xdr:rowOff>
    </xdr:from>
    <xdr:to>
      <xdr:col>81</xdr:col>
      <xdr:colOff>50800</xdr:colOff>
      <xdr:row>55</xdr:row>
      <xdr:rowOff>99885</xdr:rowOff>
    </xdr:to>
    <xdr:cxnSp macro="">
      <xdr:nvCxnSpPr>
        <xdr:cNvPr id="584" name="直線コネクタ 583"/>
        <xdr:cNvCxnSpPr/>
      </xdr:nvCxnSpPr>
      <xdr:spPr>
        <a:xfrm>
          <a:off x="14592300" y="9035212"/>
          <a:ext cx="889000" cy="49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142556</xdr:rowOff>
    </xdr:from>
    <xdr:ext cx="534377" cy="259045"/>
    <xdr:sp macro="" textlink="">
      <xdr:nvSpPr>
        <xdr:cNvPr id="586" name="テキスト ボックス 585"/>
        <xdr:cNvSpPr txBox="1"/>
      </xdr:nvSpPr>
      <xdr:spPr>
        <a:xfrm>
          <a:off x="15214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119812</xdr:rowOff>
    </xdr:from>
    <xdr:to>
      <xdr:col>76</xdr:col>
      <xdr:colOff>114300</xdr:colOff>
      <xdr:row>56</xdr:row>
      <xdr:rowOff>122689</xdr:rowOff>
    </xdr:to>
    <xdr:cxnSp macro="">
      <xdr:nvCxnSpPr>
        <xdr:cNvPr id="587" name="直線コネクタ 586"/>
        <xdr:cNvCxnSpPr/>
      </xdr:nvCxnSpPr>
      <xdr:spPr>
        <a:xfrm flipV="1">
          <a:off x="13703300" y="9035212"/>
          <a:ext cx="889000" cy="68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20635</xdr:rowOff>
    </xdr:from>
    <xdr:ext cx="534377" cy="259045"/>
    <xdr:sp macro="" textlink="">
      <xdr:nvSpPr>
        <xdr:cNvPr id="589" name="テキスト ボックス 588"/>
        <xdr:cNvSpPr txBox="1"/>
      </xdr:nvSpPr>
      <xdr:spPr>
        <a:xfrm>
          <a:off x="14325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66910</xdr:rowOff>
    </xdr:from>
    <xdr:to>
      <xdr:col>71</xdr:col>
      <xdr:colOff>177800</xdr:colOff>
      <xdr:row>56</xdr:row>
      <xdr:rowOff>122689</xdr:rowOff>
    </xdr:to>
    <xdr:cxnSp macro="">
      <xdr:nvCxnSpPr>
        <xdr:cNvPr id="590" name="直線コネクタ 589"/>
        <xdr:cNvCxnSpPr/>
      </xdr:nvCxnSpPr>
      <xdr:spPr>
        <a:xfrm>
          <a:off x="12814300" y="9153760"/>
          <a:ext cx="889000" cy="57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594" name="テキスト ボックス 593"/>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55105</xdr:rowOff>
    </xdr:from>
    <xdr:to>
      <xdr:col>85</xdr:col>
      <xdr:colOff>177800</xdr:colOff>
      <xdr:row>55</xdr:row>
      <xdr:rowOff>156705</xdr:rowOff>
    </xdr:to>
    <xdr:sp macro="" textlink="">
      <xdr:nvSpPr>
        <xdr:cNvPr id="600" name="楕円 599"/>
        <xdr:cNvSpPr/>
      </xdr:nvSpPr>
      <xdr:spPr>
        <a:xfrm>
          <a:off x="16268700" y="94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33532</xdr:rowOff>
    </xdr:from>
    <xdr:ext cx="534377" cy="259045"/>
    <xdr:sp macro="" textlink="">
      <xdr:nvSpPr>
        <xdr:cNvPr id="601" name="教育費該当値テキスト"/>
        <xdr:cNvSpPr txBox="1"/>
      </xdr:nvSpPr>
      <xdr:spPr>
        <a:xfrm>
          <a:off x="16370300" y="946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49085</xdr:rowOff>
    </xdr:from>
    <xdr:to>
      <xdr:col>81</xdr:col>
      <xdr:colOff>101600</xdr:colOff>
      <xdr:row>55</xdr:row>
      <xdr:rowOff>150685</xdr:rowOff>
    </xdr:to>
    <xdr:sp macro="" textlink="">
      <xdr:nvSpPr>
        <xdr:cNvPr id="602" name="楕円 601"/>
        <xdr:cNvSpPr/>
      </xdr:nvSpPr>
      <xdr:spPr>
        <a:xfrm>
          <a:off x="15430500" y="94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167212</xdr:rowOff>
    </xdr:from>
    <xdr:ext cx="534377" cy="259045"/>
    <xdr:sp macro="" textlink="">
      <xdr:nvSpPr>
        <xdr:cNvPr id="603" name="テキスト ボックス 602"/>
        <xdr:cNvSpPr txBox="1"/>
      </xdr:nvSpPr>
      <xdr:spPr>
        <a:xfrm>
          <a:off x="15214111" y="925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69012</xdr:rowOff>
    </xdr:from>
    <xdr:to>
      <xdr:col>76</xdr:col>
      <xdr:colOff>165100</xdr:colOff>
      <xdr:row>52</xdr:row>
      <xdr:rowOff>170612</xdr:rowOff>
    </xdr:to>
    <xdr:sp macro="" textlink="">
      <xdr:nvSpPr>
        <xdr:cNvPr id="604" name="楕円 603"/>
        <xdr:cNvSpPr/>
      </xdr:nvSpPr>
      <xdr:spPr>
        <a:xfrm>
          <a:off x="14541500" y="898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15689</xdr:rowOff>
    </xdr:from>
    <xdr:ext cx="534377" cy="259045"/>
    <xdr:sp macro="" textlink="">
      <xdr:nvSpPr>
        <xdr:cNvPr id="605" name="テキスト ボックス 604"/>
        <xdr:cNvSpPr txBox="1"/>
      </xdr:nvSpPr>
      <xdr:spPr>
        <a:xfrm>
          <a:off x="14325111" y="875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71889</xdr:rowOff>
    </xdr:from>
    <xdr:to>
      <xdr:col>72</xdr:col>
      <xdr:colOff>38100</xdr:colOff>
      <xdr:row>57</xdr:row>
      <xdr:rowOff>2039</xdr:rowOff>
    </xdr:to>
    <xdr:sp macro="" textlink="">
      <xdr:nvSpPr>
        <xdr:cNvPr id="606" name="楕円 605"/>
        <xdr:cNvSpPr/>
      </xdr:nvSpPr>
      <xdr:spPr>
        <a:xfrm>
          <a:off x="13652500" y="96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164616</xdr:rowOff>
    </xdr:from>
    <xdr:ext cx="534377" cy="259045"/>
    <xdr:sp macro="" textlink="">
      <xdr:nvSpPr>
        <xdr:cNvPr id="607" name="テキスト ボックス 606"/>
        <xdr:cNvSpPr txBox="1"/>
      </xdr:nvSpPr>
      <xdr:spPr>
        <a:xfrm>
          <a:off x="13436111" y="97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16110</xdr:rowOff>
    </xdr:from>
    <xdr:to>
      <xdr:col>67</xdr:col>
      <xdr:colOff>101600</xdr:colOff>
      <xdr:row>53</xdr:row>
      <xdr:rowOff>117710</xdr:rowOff>
    </xdr:to>
    <xdr:sp macro="" textlink="">
      <xdr:nvSpPr>
        <xdr:cNvPr id="608" name="楕円 607"/>
        <xdr:cNvSpPr/>
      </xdr:nvSpPr>
      <xdr:spPr>
        <a:xfrm>
          <a:off x="12763500" y="91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134237</xdr:rowOff>
    </xdr:from>
    <xdr:ext cx="534377" cy="259045"/>
    <xdr:sp macro="" textlink="">
      <xdr:nvSpPr>
        <xdr:cNvPr id="609" name="テキスト ボックス 608"/>
        <xdr:cNvSpPr txBox="1"/>
      </xdr:nvSpPr>
      <xdr:spPr>
        <a:xfrm>
          <a:off x="12547111" y="887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39619</xdr:rowOff>
    </xdr:from>
    <xdr:to>
      <xdr:col>85</xdr:col>
      <xdr:colOff>127000</xdr:colOff>
      <xdr:row>78</xdr:row>
      <xdr:rowOff>12233</xdr:rowOff>
    </xdr:to>
    <xdr:cxnSp macro="">
      <xdr:nvCxnSpPr>
        <xdr:cNvPr id="636" name="直線コネクタ 635"/>
        <xdr:cNvCxnSpPr/>
      </xdr:nvCxnSpPr>
      <xdr:spPr>
        <a:xfrm flipV="1">
          <a:off x="15481300" y="13241269"/>
          <a:ext cx="838200" cy="14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151429</xdr:rowOff>
    </xdr:from>
    <xdr:ext cx="469744" cy="259045"/>
    <xdr:sp macro="" textlink="">
      <xdr:nvSpPr>
        <xdr:cNvPr id="637" name="災害復旧費平均値テキスト"/>
        <xdr:cNvSpPr txBox="1"/>
      </xdr:nvSpPr>
      <xdr:spPr>
        <a:xfrm>
          <a:off x="16370300" y="13353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12233</xdr:rowOff>
    </xdr:from>
    <xdr:to>
      <xdr:col>81</xdr:col>
      <xdr:colOff>50800</xdr:colOff>
      <xdr:row>78</xdr:row>
      <xdr:rowOff>139677</xdr:rowOff>
    </xdr:to>
    <xdr:cxnSp macro="">
      <xdr:nvCxnSpPr>
        <xdr:cNvPr id="639" name="直線コネクタ 638"/>
        <xdr:cNvCxnSpPr/>
      </xdr:nvCxnSpPr>
      <xdr:spPr>
        <a:xfrm flipV="1">
          <a:off x="14592300" y="13385333"/>
          <a:ext cx="889000" cy="1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99010</xdr:rowOff>
    </xdr:from>
    <xdr:ext cx="469744" cy="259045"/>
    <xdr:sp macro="" textlink="">
      <xdr:nvSpPr>
        <xdr:cNvPr id="641" name="テキスト ボックス 640"/>
        <xdr:cNvSpPr txBox="1"/>
      </xdr:nvSpPr>
      <xdr:spPr>
        <a:xfrm>
          <a:off x="15246428" y="1347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129299</xdr:rowOff>
    </xdr:from>
    <xdr:to>
      <xdr:col>76</xdr:col>
      <xdr:colOff>114300</xdr:colOff>
      <xdr:row>78</xdr:row>
      <xdr:rowOff>139677</xdr:rowOff>
    </xdr:to>
    <xdr:cxnSp macro="">
      <xdr:nvCxnSpPr>
        <xdr:cNvPr id="642" name="直線コネクタ 641"/>
        <xdr:cNvCxnSpPr/>
      </xdr:nvCxnSpPr>
      <xdr:spPr>
        <a:xfrm>
          <a:off x="13703300" y="13502399"/>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129299</xdr:rowOff>
    </xdr:from>
    <xdr:to>
      <xdr:col>71</xdr:col>
      <xdr:colOff>177800</xdr:colOff>
      <xdr:row>78</xdr:row>
      <xdr:rowOff>132637</xdr:rowOff>
    </xdr:to>
    <xdr:cxnSp macro="">
      <xdr:nvCxnSpPr>
        <xdr:cNvPr id="645" name="直線コネクタ 644"/>
        <xdr:cNvCxnSpPr/>
      </xdr:nvCxnSpPr>
      <xdr:spPr>
        <a:xfrm flipV="1">
          <a:off x="12814300" y="13502399"/>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160269</xdr:rowOff>
    </xdr:from>
    <xdr:to>
      <xdr:col>85</xdr:col>
      <xdr:colOff>177800</xdr:colOff>
      <xdr:row>77</xdr:row>
      <xdr:rowOff>90419</xdr:rowOff>
    </xdr:to>
    <xdr:sp macro="" textlink="">
      <xdr:nvSpPr>
        <xdr:cNvPr id="655" name="楕円 654"/>
        <xdr:cNvSpPr/>
      </xdr:nvSpPr>
      <xdr:spPr>
        <a:xfrm>
          <a:off x="16268700" y="131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11696</xdr:rowOff>
    </xdr:from>
    <xdr:ext cx="534377" cy="259045"/>
    <xdr:sp macro="" textlink="">
      <xdr:nvSpPr>
        <xdr:cNvPr id="656" name="災害復旧費該当値テキスト"/>
        <xdr:cNvSpPr txBox="1"/>
      </xdr:nvSpPr>
      <xdr:spPr>
        <a:xfrm>
          <a:off x="16370300" y="1304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132883</xdr:rowOff>
    </xdr:from>
    <xdr:to>
      <xdr:col>81</xdr:col>
      <xdr:colOff>101600</xdr:colOff>
      <xdr:row>78</xdr:row>
      <xdr:rowOff>63033</xdr:rowOff>
    </xdr:to>
    <xdr:sp macro="" textlink="">
      <xdr:nvSpPr>
        <xdr:cNvPr id="657" name="楕円 656"/>
        <xdr:cNvSpPr/>
      </xdr:nvSpPr>
      <xdr:spPr>
        <a:xfrm>
          <a:off x="15430500" y="133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79560</xdr:rowOff>
    </xdr:from>
    <xdr:ext cx="469744" cy="259045"/>
    <xdr:sp macro="" textlink="">
      <xdr:nvSpPr>
        <xdr:cNvPr id="658" name="テキスト ボックス 657"/>
        <xdr:cNvSpPr txBox="1"/>
      </xdr:nvSpPr>
      <xdr:spPr>
        <a:xfrm>
          <a:off x="15246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88877</xdr:rowOff>
    </xdr:from>
    <xdr:to>
      <xdr:col>76</xdr:col>
      <xdr:colOff>165100</xdr:colOff>
      <xdr:row>79</xdr:row>
      <xdr:rowOff>19027</xdr:rowOff>
    </xdr:to>
    <xdr:sp macro="" textlink="">
      <xdr:nvSpPr>
        <xdr:cNvPr id="659" name="楕円 658"/>
        <xdr:cNvSpPr/>
      </xdr:nvSpPr>
      <xdr:spPr>
        <a:xfrm>
          <a:off x="14541500" y="134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10154</xdr:rowOff>
    </xdr:from>
    <xdr:ext cx="249299" cy="259045"/>
    <xdr:sp macro="" textlink="">
      <xdr:nvSpPr>
        <xdr:cNvPr id="660" name="テキスト ボックス 659"/>
        <xdr:cNvSpPr txBox="1"/>
      </xdr:nvSpPr>
      <xdr:spPr>
        <a:xfrm>
          <a:off x="14467650" y="135547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78499</xdr:rowOff>
    </xdr:from>
    <xdr:to>
      <xdr:col>72</xdr:col>
      <xdr:colOff>38100</xdr:colOff>
      <xdr:row>79</xdr:row>
      <xdr:rowOff>8649</xdr:rowOff>
    </xdr:to>
    <xdr:sp macro="" textlink="">
      <xdr:nvSpPr>
        <xdr:cNvPr id="661" name="楕円 660"/>
        <xdr:cNvSpPr/>
      </xdr:nvSpPr>
      <xdr:spPr>
        <a:xfrm>
          <a:off x="13652500" y="134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171226</xdr:rowOff>
    </xdr:from>
    <xdr:ext cx="378565" cy="259045"/>
    <xdr:sp macro="" textlink="">
      <xdr:nvSpPr>
        <xdr:cNvPr id="662" name="テキスト ボックス 661"/>
        <xdr:cNvSpPr txBox="1"/>
      </xdr:nvSpPr>
      <xdr:spPr>
        <a:xfrm>
          <a:off x="13514017" y="13544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81837</xdr:rowOff>
    </xdr:from>
    <xdr:to>
      <xdr:col>67</xdr:col>
      <xdr:colOff>101600</xdr:colOff>
      <xdr:row>79</xdr:row>
      <xdr:rowOff>11987</xdr:rowOff>
    </xdr:to>
    <xdr:sp macro="" textlink="">
      <xdr:nvSpPr>
        <xdr:cNvPr id="663" name="楕円 662"/>
        <xdr:cNvSpPr/>
      </xdr:nvSpPr>
      <xdr:spPr>
        <a:xfrm>
          <a:off x="12763500" y="134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3114</xdr:rowOff>
    </xdr:from>
    <xdr:ext cx="378565" cy="259045"/>
    <xdr:sp macro="" textlink="">
      <xdr:nvSpPr>
        <xdr:cNvPr id="664" name="テキスト ボックス 663"/>
        <xdr:cNvSpPr txBox="1"/>
      </xdr:nvSpPr>
      <xdr:spPr>
        <a:xfrm>
          <a:off x="12625017" y="13547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159834</xdr:rowOff>
    </xdr:from>
    <xdr:to>
      <xdr:col>85</xdr:col>
      <xdr:colOff>127000</xdr:colOff>
      <xdr:row>95</xdr:row>
      <xdr:rowOff>33058</xdr:rowOff>
    </xdr:to>
    <xdr:cxnSp macro="">
      <xdr:nvCxnSpPr>
        <xdr:cNvPr id="695" name="直線コネクタ 694"/>
        <xdr:cNvCxnSpPr/>
      </xdr:nvCxnSpPr>
      <xdr:spPr>
        <a:xfrm flipV="1">
          <a:off x="15481300" y="16276134"/>
          <a:ext cx="838200" cy="4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6" name="公債費平均値テキスト"/>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33058</xdr:rowOff>
    </xdr:from>
    <xdr:to>
      <xdr:col>81</xdr:col>
      <xdr:colOff>50800</xdr:colOff>
      <xdr:row>95</xdr:row>
      <xdr:rowOff>78305</xdr:rowOff>
    </xdr:to>
    <xdr:cxnSp macro="">
      <xdr:nvCxnSpPr>
        <xdr:cNvPr id="698" name="直線コネクタ 697"/>
        <xdr:cNvCxnSpPr/>
      </xdr:nvCxnSpPr>
      <xdr:spPr>
        <a:xfrm flipV="1">
          <a:off x="14592300" y="16320808"/>
          <a:ext cx="889000" cy="4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700" name="テキスト ボックス 699"/>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78305</xdr:rowOff>
    </xdr:from>
    <xdr:to>
      <xdr:col>76</xdr:col>
      <xdr:colOff>114300</xdr:colOff>
      <xdr:row>95</xdr:row>
      <xdr:rowOff>136434</xdr:rowOff>
    </xdr:to>
    <xdr:cxnSp macro="">
      <xdr:nvCxnSpPr>
        <xdr:cNvPr id="701" name="直線コネクタ 700"/>
        <xdr:cNvCxnSpPr/>
      </xdr:nvCxnSpPr>
      <xdr:spPr>
        <a:xfrm flipV="1">
          <a:off x="13703300" y="16366055"/>
          <a:ext cx="8890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3" name="テキスト ボックス 702"/>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84265</xdr:rowOff>
    </xdr:from>
    <xdr:to>
      <xdr:col>71</xdr:col>
      <xdr:colOff>177800</xdr:colOff>
      <xdr:row>95</xdr:row>
      <xdr:rowOff>136434</xdr:rowOff>
    </xdr:to>
    <xdr:cxnSp macro="">
      <xdr:nvCxnSpPr>
        <xdr:cNvPr id="704" name="直線コネクタ 703"/>
        <xdr:cNvCxnSpPr/>
      </xdr:nvCxnSpPr>
      <xdr:spPr>
        <a:xfrm>
          <a:off x="12814300" y="16372015"/>
          <a:ext cx="889000" cy="5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6" name="テキスト ボックス 705"/>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77402</xdr:rowOff>
    </xdr:from>
    <xdr:ext cx="534377" cy="259045"/>
    <xdr:sp macro="" textlink="">
      <xdr:nvSpPr>
        <xdr:cNvPr id="708" name="テキスト ボックス 707"/>
        <xdr:cNvSpPr txBox="1"/>
      </xdr:nvSpPr>
      <xdr:spPr>
        <a:xfrm>
          <a:off x="12547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109034</xdr:rowOff>
    </xdr:from>
    <xdr:to>
      <xdr:col>85</xdr:col>
      <xdr:colOff>177800</xdr:colOff>
      <xdr:row>95</xdr:row>
      <xdr:rowOff>39184</xdr:rowOff>
    </xdr:to>
    <xdr:sp macro="" textlink="">
      <xdr:nvSpPr>
        <xdr:cNvPr id="714" name="楕円 713"/>
        <xdr:cNvSpPr/>
      </xdr:nvSpPr>
      <xdr:spPr>
        <a:xfrm>
          <a:off x="16268700" y="162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131911</xdr:rowOff>
    </xdr:from>
    <xdr:ext cx="534377" cy="259045"/>
    <xdr:sp macro="" textlink="">
      <xdr:nvSpPr>
        <xdr:cNvPr id="715" name="公債費該当値テキスト"/>
        <xdr:cNvSpPr txBox="1"/>
      </xdr:nvSpPr>
      <xdr:spPr>
        <a:xfrm>
          <a:off x="16370300" y="1607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153708</xdr:rowOff>
    </xdr:from>
    <xdr:to>
      <xdr:col>81</xdr:col>
      <xdr:colOff>101600</xdr:colOff>
      <xdr:row>95</xdr:row>
      <xdr:rowOff>83858</xdr:rowOff>
    </xdr:to>
    <xdr:sp macro="" textlink="">
      <xdr:nvSpPr>
        <xdr:cNvPr id="716" name="楕円 715"/>
        <xdr:cNvSpPr/>
      </xdr:nvSpPr>
      <xdr:spPr>
        <a:xfrm>
          <a:off x="15430500" y="162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100385</xdr:rowOff>
    </xdr:from>
    <xdr:ext cx="534377" cy="259045"/>
    <xdr:sp macro="" textlink="">
      <xdr:nvSpPr>
        <xdr:cNvPr id="717" name="テキスト ボックス 716"/>
        <xdr:cNvSpPr txBox="1"/>
      </xdr:nvSpPr>
      <xdr:spPr>
        <a:xfrm>
          <a:off x="15214111" y="160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27505</xdr:rowOff>
    </xdr:from>
    <xdr:to>
      <xdr:col>76</xdr:col>
      <xdr:colOff>165100</xdr:colOff>
      <xdr:row>95</xdr:row>
      <xdr:rowOff>129105</xdr:rowOff>
    </xdr:to>
    <xdr:sp macro="" textlink="">
      <xdr:nvSpPr>
        <xdr:cNvPr id="718" name="楕円 717"/>
        <xdr:cNvSpPr/>
      </xdr:nvSpPr>
      <xdr:spPr>
        <a:xfrm>
          <a:off x="14541500" y="163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145632</xdr:rowOff>
    </xdr:from>
    <xdr:ext cx="534377" cy="259045"/>
    <xdr:sp macro="" textlink="">
      <xdr:nvSpPr>
        <xdr:cNvPr id="719" name="テキスト ボックス 718"/>
        <xdr:cNvSpPr txBox="1"/>
      </xdr:nvSpPr>
      <xdr:spPr>
        <a:xfrm>
          <a:off x="14325111" y="1609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85634</xdr:rowOff>
    </xdr:from>
    <xdr:to>
      <xdr:col>72</xdr:col>
      <xdr:colOff>38100</xdr:colOff>
      <xdr:row>96</xdr:row>
      <xdr:rowOff>15784</xdr:rowOff>
    </xdr:to>
    <xdr:sp macro="" textlink="">
      <xdr:nvSpPr>
        <xdr:cNvPr id="720" name="楕円 719"/>
        <xdr:cNvSpPr/>
      </xdr:nvSpPr>
      <xdr:spPr>
        <a:xfrm>
          <a:off x="13652500" y="163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32311</xdr:rowOff>
    </xdr:from>
    <xdr:ext cx="534377" cy="259045"/>
    <xdr:sp macro="" textlink="">
      <xdr:nvSpPr>
        <xdr:cNvPr id="721" name="テキスト ボックス 720"/>
        <xdr:cNvSpPr txBox="1"/>
      </xdr:nvSpPr>
      <xdr:spPr>
        <a:xfrm>
          <a:off x="13436111" y="161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33465</xdr:rowOff>
    </xdr:from>
    <xdr:to>
      <xdr:col>67</xdr:col>
      <xdr:colOff>101600</xdr:colOff>
      <xdr:row>95</xdr:row>
      <xdr:rowOff>135065</xdr:rowOff>
    </xdr:to>
    <xdr:sp macro="" textlink="">
      <xdr:nvSpPr>
        <xdr:cNvPr id="722" name="楕円 721"/>
        <xdr:cNvSpPr/>
      </xdr:nvSpPr>
      <xdr:spPr>
        <a:xfrm>
          <a:off x="12763500" y="163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151592</xdr:rowOff>
    </xdr:from>
    <xdr:ext cx="534377" cy="259045"/>
    <xdr:sp macro="" textlink="">
      <xdr:nvSpPr>
        <xdr:cNvPr id="723" name="テキスト ボックス 722"/>
        <xdr:cNvSpPr txBox="1"/>
      </xdr:nvSpPr>
      <xdr:spPr>
        <a:xfrm>
          <a:off x="12547111" y="160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目的別歳出の構成項目で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番大きいのは総務費で、住民一人当たり</a:t>
          </a:r>
          <a:r>
            <a:rPr kumimoji="1" lang="en-US" altLang="ja-JP" sz="1300">
              <a:latin typeface="ＭＳ Ｐゴシック" panose="020B0600070205080204" pitchFamily="50" charset="-128"/>
              <a:ea typeface="ＭＳ Ｐゴシック" panose="020B0600070205080204" pitchFamily="50" charset="-128"/>
            </a:rPr>
            <a:t>164,679</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99,777</a:t>
          </a:r>
          <a:r>
            <a:rPr kumimoji="1" lang="ja-JP" altLang="en-US" sz="1300">
              <a:latin typeface="ＭＳ Ｐゴシック" panose="020B0600070205080204" pitchFamily="50" charset="-128"/>
              <a:ea typeface="ＭＳ Ｐゴシック" panose="020B0600070205080204" pitchFamily="50" charset="-128"/>
            </a:rPr>
            <a:t>円と大幅に増加している。これは新型コロナウイルス感染症緊急経済対策の特別定額給付金の影響であると考えられ、これを除くとほぼ横ばいである。次に大きいのは民生費で、住民一人当たり</a:t>
          </a:r>
          <a:r>
            <a:rPr kumimoji="1" lang="en-US" altLang="ja-JP" sz="1300">
              <a:latin typeface="ＭＳ Ｐゴシック" panose="020B0600070205080204" pitchFamily="50" charset="-128"/>
              <a:ea typeface="ＭＳ Ｐゴシック" panose="020B0600070205080204" pitchFamily="50" charset="-128"/>
            </a:rPr>
            <a:t>154,372</a:t>
          </a:r>
          <a:r>
            <a:rPr kumimoji="1" lang="ja-JP" altLang="en-US" sz="1300">
              <a:latin typeface="ＭＳ Ｐゴシック" panose="020B0600070205080204" pitchFamily="50" charset="-128"/>
              <a:ea typeface="ＭＳ Ｐゴシック" panose="020B0600070205080204" pitchFamily="50" charset="-128"/>
            </a:rPr>
            <a:t>円となっている。前年度比</a:t>
          </a:r>
          <a:r>
            <a:rPr kumimoji="1" lang="en-US" altLang="ja-JP" sz="1300">
              <a:latin typeface="ＭＳ Ｐゴシック" panose="020B0600070205080204" pitchFamily="50" charset="-128"/>
              <a:ea typeface="ＭＳ Ｐゴシック" panose="020B0600070205080204" pitchFamily="50" charset="-128"/>
            </a:rPr>
            <a:t>10,421</a:t>
          </a:r>
          <a:r>
            <a:rPr kumimoji="1" lang="ja-JP" altLang="en-US" sz="1300">
              <a:latin typeface="ＭＳ Ｐゴシック" panose="020B0600070205080204" pitchFamily="50" charset="-128"/>
              <a:ea typeface="ＭＳ Ｐゴシック" panose="020B0600070205080204" pitchFamily="50" charset="-128"/>
            </a:rPr>
            <a:t>円の増加となっているが、これは幼保無償化や屋代児童館の民営化により対象が増加したためと考えられる。次に大きいのが教育費で、住民一人当たり</a:t>
          </a:r>
          <a:r>
            <a:rPr kumimoji="1" lang="en-US" altLang="ja-JP" sz="1300">
              <a:latin typeface="ＭＳ Ｐゴシック" panose="020B0600070205080204" pitchFamily="50" charset="-128"/>
              <a:ea typeface="ＭＳ Ｐゴシック" panose="020B0600070205080204" pitchFamily="50" charset="-128"/>
            </a:rPr>
            <a:t>52,774</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年度の図書館建設事業完了以降はほぼ横ばいである。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年度から引き続きプラスとなった。財政調整基金は、決算余剰金等を積み立て、</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百万円の増額となった。今後も老朽化する公共施設の整備事業や長寿命化対策など大きな普通建設事業が予定されており、基金の取崩しで対応することとなるが、決算余剰金等を確実に積み立てながら事務事業の見直しを進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社会保障費の増大や公共施設の老朽化に対応すべく、公共施設総合管理計画や個別施設計画、各種長寿命化計画などを実施計画に反映させ、事業を平準化して、将来にわたり健全な財政運営が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63819_&#39640;&#30048;&#30010;_2020(2&#22238;&#30446;&#12539;&#20170;&#22238;&#20837;&#21147;&#20998;&#12398;&#12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115.5</v>
          </cell>
          <cell r="BX51">
            <v>116</v>
          </cell>
          <cell r="CF51">
            <v>122.2</v>
          </cell>
          <cell r="CN51">
            <v>120.4</v>
          </cell>
          <cell r="CV51">
            <v>111.1</v>
          </cell>
        </row>
        <row r="53">
          <cell r="BP53">
            <v>54.2</v>
          </cell>
          <cell r="BX53">
            <v>58</v>
          </cell>
          <cell r="CF53">
            <v>58.5</v>
          </cell>
          <cell r="CN53">
            <v>59.5</v>
          </cell>
          <cell r="CV53">
            <v>60.9</v>
          </cell>
        </row>
        <row r="55">
          <cell r="AN55" t="str">
            <v>類似団体内平均値</v>
          </cell>
          <cell r="BP55">
            <v>15.5</v>
          </cell>
          <cell r="BX55">
            <v>14</v>
          </cell>
          <cell r="CF55">
            <v>11.4</v>
          </cell>
          <cell r="CN55">
            <v>10.4</v>
          </cell>
          <cell r="CV55">
            <v>10.9</v>
          </cell>
        </row>
        <row r="57">
          <cell r="BP57">
            <v>57.7</v>
          </cell>
          <cell r="BX57">
            <v>58</v>
          </cell>
          <cell r="CF57">
            <v>59.7</v>
          </cell>
          <cell r="CN57">
            <v>60.8</v>
          </cell>
          <cell r="CV57">
            <v>62</v>
          </cell>
        </row>
        <row r="72">
          <cell r="BP72" t="str">
            <v>H28</v>
          </cell>
          <cell r="BX72" t="str">
            <v>H29</v>
          </cell>
          <cell r="CF72" t="str">
            <v>H30</v>
          </cell>
          <cell r="CN72" t="str">
            <v>R01</v>
          </cell>
          <cell r="CV72" t="str">
            <v>R02</v>
          </cell>
        </row>
        <row r="73">
          <cell r="AN73" t="str">
            <v>当該団体値</v>
          </cell>
          <cell r="BP73">
            <v>115.5</v>
          </cell>
          <cell r="BX73">
            <v>116</v>
          </cell>
          <cell r="CF73">
            <v>122.2</v>
          </cell>
          <cell r="CN73">
            <v>120.4</v>
          </cell>
          <cell r="CV73">
            <v>111.1</v>
          </cell>
        </row>
        <row r="75">
          <cell r="BP75">
            <v>10.4</v>
          </cell>
          <cell r="BX75">
            <v>9.6999999999999993</v>
          </cell>
          <cell r="CF75">
            <v>9.8000000000000007</v>
          </cell>
          <cell r="CN75">
            <v>9.9</v>
          </cell>
          <cell r="CV75">
            <v>10.7</v>
          </cell>
        </row>
        <row r="77">
          <cell r="AN77" t="str">
            <v>類似団体内平均値</v>
          </cell>
          <cell r="BP77">
            <v>15.5</v>
          </cell>
          <cell r="BX77">
            <v>14</v>
          </cell>
          <cell r="CF77">
            <v>11.4</v>
          </cell>
          <cell r="CN77">
            <v>10.4</v>
          </cell>
          <cell r="CV77">
            <v>10.9</v>
          </cell>
        </row>
        <row r="79">
          <cell r="BP79">
            <v>6.6</v>
          </cell>
          <cell r="BX79">
            <v>6.5</v>
          </cell>
          <cell r="CF79">
            <v>6.7</v>
          </cell>
          <cell r="CN79">
            <v>6.6</v>
          </cell>
          <cell r="CV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14588424</v>
      </c>
      <c r="BO4" s="426"/>
      <c r="BP4" s="426"/>
      <c r="BQ4" s="426"/>
      <c r="BR4" s="426"/>
      <c r="BS4" s="426"/>
      <c r="BT4" s="426"/>
      <c r="BU4" s="427"/>
      <c r="BV4" s="425">
        <v>11362188</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9.6</v>
      </c>
      <c r="CU4" s="610"/>
      <c r="CV4" s="610"/>
      <c r="CW4" s="610"/>
      <c r="CX4" s="610"/>
      <c r="CY4" s="610"/>
      <c r="CZ4" s="610"/>
      <c r="DA4" s="611"/>
      <c r="DB4" s="609">
        <v>8.1</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13930514</v>
      </c>
      <c r="BO5" s="431"/>
      <c r="BP5" s="431"/>
      <c r="BQ5" s="431"/>
      <c r="BR5" s="431"/>
      <c r="BS5" s="431"/>
      <c r="BT5" s="431"/>
      <c r="BU5" s="432"/>
      <c r="BV5" s="430">
        <v>10790182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94</v>
      </c>
      <c r="CU5" s="401"/>
      <c r="CV5" s="401"/>
      <c r="CW5" s="401"/>
      <c r="CX5" s="401"/>
      <c r="CY5" s="401"/>
      <c r="CZ5" s="401"/>
      <c r="DA5" s="402"/>
      <c r="DB5" s="400">
        <v>92.6</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657910</v>
      </c>
      <c r="BO6" s="431"/>
      <c r="BP6" s="431"/>
      <c r="BQ6" s="431"/>
      <c r="BR6" s="431"/>
      <c r="BS6" s="431"/>
      <c r="BT6" s="431"/>
      <c r="BU6" s="432"/>
      <c r="BV6" s="430">
        <v>572006</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97.5</v>
      </c>
      <c r="CU6" s="584"/>
      <c r="CV6" s="584"/>
      <c r="CW6" s="584"/>
      <c r="CX6" s="584"/>
      <c r="CY6" s="584"/>
      <c r="CZ6" s="584"/>
      <c r="DA6" s="585"/>
      <c r="DB6" s="583">
        <v>96.1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12648</v>
      </c>
      <c r="BO7" s="431"/>
      <c r="BP7" s="431"/>
      <c r="BQ7" s="431"/>
      <c r="BR7" s="431"/>
      <c r="BS7" s="431"/>
      <c r="BT7" s="431"/>
      <c r="BU7" s="432"/>
      <c r="BV7" s="430">
        <v>29832</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6695907</v>
      </c>
      <c r="CU7" s="431"/>
      <c r="CV7" s="431"/>
      <c r="CW7" s="431"/>
      <c r="CX7" s="431"/>
      <c r="CY7" s="431"/>
      <c r="CZ7" s="431"/>
      <c r="DA7" s="432"/>
      <c r="DB7" s="430">
        <v>6704018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94</v>
      </c>
      <c r="AV8" s="488"/>
      <c r="AW8" s="488"/>
      <c r="AX8" s="488"/>
      <c r="AY8" s="410" t="s">
        <v>110</v>
      </c>
      <c r="AZ8" s="411"/>
      <c r="BA8" s="411"/>
      <c r="BB8" s="411"/>
      <c r="BC8" s="411"/>
      <c r="BD8" s="411"/>
      <c r="BE8" s="411"/>
      <c r="BF8" s="411"/>
      <c r="BG8" s="411"/>
      <c r="BH8" s="411"/>
      <c r="BI8" s="411"/>
      <c r="BJ8" s="411"/>
      <c r="BK8" s="411"/>
      <c r="BL8" s="411"/>
      <c r="BM8" s="412"/>
      <c r="BN8" s="430">
        <v>645262</v>
      </c>
      <c r="BO8" s="431"/>
      <c r="BP8" s="431"/>
      <c r="BQ8" s="431"/>
      <c r="BR8" s="431"/>
      <c r="BS8" s="431"/>
      <c r="BT8" s="431"/>
      <c r="BU8" s="432"/>
      <c r="BV8" s="430">
        <v>542174</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0.41</v>
      </c>
      <c r="CU8" s="544"/>
      <c r="CV8" s="544"/>
      <c r="CW8" s="544"/>
      <c r="CX8" s="544"/>
      <c r="CY8" s="544"/>
      <c r="CZ8" s="544"/>
      <c r="DA8" s="545"/>
      <c r="DB8" s="543">
        <v>0.4</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22463</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103088</v>
      </c>
      <c r="BO9" s="431"/>
      <c r="BP9" s="431"/>
      <c r="BQ9" s="431"/>
      <c r="BR9" s="431"/>
      <c r="BS9" s="431"/>
      <c r="BT9" s="431"/>
      <c r="BU9" s="432"/>
      <c r="BV9" s="430">
        <v>93224</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11.9</v>
      </c>
      <c r="CU9" s="401"/>
      <c r="CV9" s="401"/>
      <c r="CW9" s="401"/>
      <c r="CX9" s="401"/>
      <c r="CY9" s="401"/>
      <c r="CZ9" s="401"/>
      <c r="DA9" s="402"/>
      <c r="DB9" s="400">
        <v>12.6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23882</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102</v>
      </c>
      <c r="AV10" s="488"/>
      <c r="AW10" s="488"/>
      <c r="AX10" s="488"/>
      <c r="AY10" s="410" t="s">
        <v>120</v>
      </c>
      <c r="AZ10" s="411"/>
      <c r="BA10" s="411"/>
      <c r="BB10" s="411"/>
      <c r="BC10" s="411"/>
      <c r="BD10" s="411"/>
      <c r="BE10" s="411"/>
      <c r="BF10" s="411"/>
      <c r="BG10" s="411"/>
      <c r="BH10" s="411"/>
      <c r="BI10" s="411"/>
      <c r="BJ10" s="411"/>
      <c r="BK10" s="411"/>
      <c r="BL10" s="411"/>
      <c r="BM10" s="412"/>
      <c r="BN10" s="430">
        <v>271972</v>
      </c>
      <c r="BO10" s="431"/>
      <c r="BP10" s="431"/>
      <c r="BQ10" s="431"/>
      <c r="BR10" s="431"/>
      <c r="BS10" s="431"/>
      <c r="BT10" s="431"/>
      <c r="BU10" s="432"/>
      <c r="BV10" s="430">
        <v>224603</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22834</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125</v>
      </c>
      <c r="AV12" s="488"/>
      <c r="AW12" s="488"/>
      <c r="AX12" s="488"/>
      <c r="AY12" s="410" t="s">
        <v>135</v>
      </c>
      <c r="AZ12" s="411"/>
      <c r="BA12" s="411"/>
      <c r="BB12" s="411"/>
      <c r="BC12" s="411"/>
      <c r="BD12" s="411"/>
      <c r="BE12" s="411"/>
      <c r="BF12" s="411"/>
      <c r="BG12" s="411"/>
      <c r="BH12" s="411"/>
      <c r="BI12" s="411"/>
      <c r="BJ12" s="411"/>
      <c r="BK12" s="411"/>
      <c r="BL12" s="411"/>
      <c r="BM12" s="412"/>
      <c r="BN12" s="430">
        <v>217533</v>
      </c>
      <c r="BO12" s="431"/>
      <c r="BP12" s="431"/>
      <c r="BQ12" s="431"/>
      <c r="BR12" s="431"/>
      <c r="BS12" s="431"/>
      <c r="BT12" s="431"/>
      <c r="BU12" s="432"/>
      <c r="BV12" s="430">
        <v>252276</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22637</v>
      </c>
      <c r="S13" s="534"/>
      <c r="T13" s="534"/>
      <c r="U13" s="534"/>
      <c r="V13" s="535"/>
      <c r="W13" s="521" t="s">
        <v>140</v>
      </c>
      <c r="X13" s="443"/>
      <c r="Y13" s="443"/>
      <c r="Z13" s="443"/>
      <c r="AA13" s="443"/>
      <c r="AB13" s="444"/>
      <c r="AC13" s="406">
        <v>1871</v>
      </c>
      <c r="AD13" s="407"/>
      <c r="AE13" s="407"/>
      <c r="AF13" s="407"/>
      <c r="AG13" s="408"/>
      <c r="AH13" s="406">
        <v>2087</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157527</v>
      </c>
      <c r="BO13" s="431"/>
      <c r="BP13" s="431"/>
      <c r="BQ13" s="431"/>
      <c r="BR13" s="431"/>
      <c r="BS13" s="431"/>
      <c r="BT13" s="431"/>
      <c r="BU13" s="432"/>
      <c r="BV13" s="430">
        <v>65551</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10.7</v>
      </c>
      <c r="CU13" s="401"/>
      <c r="CV13" s="401"/>
      <c r="CW13" s="401"/>
      <c r="CX13" s="401"/>
      <c r="CY13" s="401"/>
      <c r="CZ13" s="401"/>
      <c r="DA13" s="402"/>
      <c r="DB13" s="400">
        <v>9.9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23159</v>
      </c>
      <c r="S14" s="534"/>
      <c r="T14" s="534"/>
      <c r="U14" s="534"/>
      <c r="V14" s="535"/>
      <c r="W14" s="536"/>
      <c r="X14" s="446"/>
      <c r="Y14" s="446"/>
      <c r="Z14" s="446"/>
      <c r="AA14" s="446"/>
      <c r="AB14" s="447"/>
      <c r="AC14" s="526">
        <v>14.7</v>
      </c>
      <c r="AD14" s="527"/>
      <c r="AE14" s="527"/>
      <c r="AF14" s="527"/>
      <c r="AG14" s="528"/>
      <c r="AH14" s="526">
        <v>16.2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111.1</v>
      </c>
      <c r="CU14" s="538"/>
      <c r="CV14" s="538"/>
      <c r="CW14" s="538"/>
      <c r="CX14" s="538"/>
      <c r="CY14" s="538"/>
      <c r="CZ14" s="538"/>
      <c r="DA14" s="539"/>
      <c r="DB14" s="537">
        <v>120.4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22965</v>
      </c>
      <c r="S15" s="534"/>
      <c r="T15" s="534"/>
      <c r="U15" s="534"/>
      <c r="V15" s="535"/>
      <c r="W15" s="521" t="s">
        <v>147</v>
      </c>
      <c r="X15" s="443"/>
      <c r="Y15" s="443"/>
      <c r="Z15" s="443"/>
      <c r="AA15" s="443"/>
      <c r="AB15" s="444"/>
      <c r="AC15" s="406">
        <v>4622</v>
      </c>
      <c r="AD15" s="407"/>
      <c r="AE15" s="407"/>
      <c r="AF15" s="407"/>
      <c r="AG15" s="408"/>
      <c r="AH15" s="406">
        <v>4772</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2438283</v>
      </c>
      <c r="BO15" s="426"/>
      <c r="BP15" s="426"/>
      <c r="BQ15" s="426"/>
      <c r="BR15" s="426"/>
      <c r="BS15" s="426"/>
      <c r="BT15" s="426"/>
      <c r="BU15" s="427"/>
      <c r="BV15" s="425">
        <v>2283157</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36.299999999999997</v>
      </c>
      <c r="AD16" s="527"/>
      <c r="AE16" s="527"/>
      <c r="AF16" s="527"/>
      <c r="AG16" s="528"/>
      <c r="AH16" s="526">
        <v>37.1</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5871256</v>
      </c>
      <c r="BO16" s="431"/>
      <c r="BP16" s="431"/>
      <c r="BQ16" s="431"/>
      <c r="BR16" s="431"/>
      <c r="BS16" s="431"/>
      <c r="BT16" s="431"/>
      <c r="BU16" s="432"/>
      <c r="BV16" s="430">
        <v>5735307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151</v>
      </c>
      <c r="S17" s="519"/>
      <c r="T17" s="519"/>
      <c r="U17" s="519"/>
      <c r="V17" s="520"/>
      <c r="W17" s="521" t="s">
        <v>154</v>
      </c>
      <c r="X17" s="443"/>
      <c r="Y17" s="443"/>
      <c r="Z17" s="443"/>
      <c r="AA17" s="443"/>
      <c r="AB17" s="444"/>
      <c r="AC17" s="406">
        <v>6232</v>
      </c>
      <c r="AD17" s="407"/>
      <c r="AE17" s="407"/>
      <c r="AF17" s="407"/>
      <c r="AG17" s="408"/>
      <c r="AH17" s="406">
        <v>6004</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3027002</v>
      </c>
      <c r="BO17" s="431"/>
      <c r="BP17" s="431"/>
      <c r="BQ17" s="431"/>
      <c r="BR17" s="431"/>
      <c r="BS17" s="431"/>
      <c r="BT17" s="431"/>
      <c r="BU17" s="432"/>
      <c r="BV17" s="430">
        <v>2860480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180.26</v>
      </c>
      <c r="M18" s="495"/>
      <c r="N18" s="495"/>
      <c r="O18" s="495"/>
      <c r="P18" s="495"/>
      <c r="Q18" s="495"/>
      <c r="R18" s="496"/>
      <c r="S18" s="496"/>
      <c r="T18" s="496"/>
      <c r="U18" s="496"/>
      <c r="V18" s="497"/>
      <c r="W18" s="511"/>
      <c r="X18" s="512"/>
      <c r="Y18" s="512"/>
      <c r="Z18" s="512"/>
      <c r="AA18" s="512"/>
      <c r="AB18" s="522"/>
      <c r="AC18" s="394">
        <v>49</v>
      </c>
      <c r="AD18" s="395"/>
      <c r="AE18" s="395"/>
      <c r="AF18" s="395"/>
      <c r="AG18" s="498"/>
      <c r="AH18" s="394">
        <v>46.7</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6276979</v>
      </c>
      <c r="BO18" s="431"/>
      <c r="BP18" s="431"/>
      <c r="BQ18" s="431"/>
      <c r="BR18" s="431"/>
      <c r="BS18" s="431"/>
      <c r="BT18" s="431"/>
      <c r="BU18" s="432"/>
      <c r="BV18" s="430">
        <v>6317697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125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9011458</v>
      </c>
      <c r="BO19" s="431"/>
      <c r="BP19" s="431"/>
      <c r="BQ19" s="431"/>
      <c r="BR19" s="431"/>
      <c r="BS19" s="431"/>
      <c r="BT19" s="431"/>
      <c r="BU19" s="432"/>
      <c r="BV19" s="430">
        <v>8144765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7358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13534883</v>
      </c>
      <c r="BO23" s="431"/>
      <c r="BP23" s="431"/>
      <c r="BQ23" s="431"/>
      <c r="BR23" s="431"/>
      <c r="BS23" s="431"/>
      <c r="BT23" s="431"/>
      <c r="BU23" s="432"/>
      <c r="BV23" s="430">
        <v>13883704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8600</v>
      </c>
      <c r="R24" s="407"/>
      <c r="S24" s="407"/>
      <c r="T24" s="407"/>
      <c r="U24" s="407"/>
      <c r="V24" s="408"/>
      <c r="W24" s="472"/>
      <c r="X24" s="463"/>
      <c r="Y24" s="464"/>
      <c r="Z24" s="403" t="s">
        <v>170</v>
      </c>
      <c r="AA24" s="404"/>
      <c r="AB24" s="404"/>
      <c r="AC24" s="404"/>
      <c r="AD24" s="404"/>
      <c r="AE24" s="404"/>
      <c r="AF24" s="404"/>
      <c r="AG24" s="405"/>
      <c r="AH24" s="406">
        <v>171</v>
      </c>
      <c r="AI24" s="407"/>
      <c r="AJ24" s="407"/>
      <c r="AK24" s="407"/>
      <c r="AL24" s="408"/>
      <c r="AM24" s="406">
        <v>538308</v>
      </c>
      <c r="AN24" s="407"/>
      <c r="AO24" s="407"/>
      <c r="AP24" s="407"/>
      <c r="AQ24" s="407"/>
      <c r="AR24" s="408"/>
      <c r="AS24" s="406">
        <v>3148</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9271820</v>
      </c>
      <c r="BO24" s="431"/>
      <c r="BP24" s="431"/>
      <c r="BQ24" s="431"/>
      <c r="BR24" s="431"/>
      <c r="BS24" s="431"/>
      <c r="BT24" s="431"/>
      <c r="BU24" s="432"/>
      <c r="BV24" s="430">
        <v>9352076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6850</v>
      </c>
      <c r="R25" s="407"/>
      <c r="S25" s="407"/>
      <c r="T25" s="407"/>
      <c r="U25" s="407"/>
      <c r="V25" s="408"/>
      <c r="W25" s="472"/>
      <c r="X25" s="463"/>
      <c r="Y25" s="464"/>
      <c r="Z25" s="403" t="s">
        <v>173</v>
      </c>
      <c r="AA25" s="404"/>
      <c r="AB25" s="404"/>
      <c r="AC25" s="404"/>
      <c r="AD25" s="404"/>
      <c r="AE25" s="404"/>
      <c r="AF25" s="404"/>
      <c r="AG25" s="405"/>
      <c r="AH25" s="406" t="s">
        <v>138</v>
      </c>
      <c r="AI25" s="407"/>
      <c r="AJ25" s="407"/>
      <c r="AK25" s="407"/>
      <c r="AL25" s="408"/>
      <c r="AM25" s="406" t="s">
        <v>138</v>
      </c>
      <c r="AN25" s="407"/>
      <c r="AO25" s="407"/>
      <c r="AP25" s="407"/>
      <c r="AQ25" s="407"/>
      <c r="AR25" s="408"/>
      <c r="AS25" s="406" t="s">
        <v>129</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1513640</v>
      </c>
      <c r="BO25" s="426"/>
      <c r="BP25" s="426"/>
      <c r="BQ25" s="426"/>
      <c r="BR25" s="426"/>
      <c r="BS25" s="426"/>
      <c r="BT25" s="426"/>
      <c r="BU25" s="427"/>
      <c r="BV25" s="425">
        <v>639948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5950</v>
      </c>
      <c r="R26" s="407"/>
      <c r="S26" s="407"/>
      <c r="T26" s="407"/>
      <c r="U26" s="407"/>
      <c r="V26" s="408"/>
      <c r="W26" s="472"/>
      <c r="X26" s="463"/>
      <c r="Y26" s="464"/>
      <c r="Z26" s="403" t="s">
        <v>176</v>
      </c>
      <c r="AA26" s="485"/>
      <c r="AB26" s="485"/>
      <c r="AC26" s="485"/>
      <c r="AD26" s="485"/>
      <c r="AE26" s="485"/>
      <c r="AF26" s="485"/>
      <c r="AG26" s="486"/>
      <c r="AH26" s="406">
        <v>14</v>
      </c>
      <c r="AI26" s="407"/>
      <c r="AJ26" s="407"/>
      <c r="AK26" s="407"/>
      <c r="AL26" s="408"/>
      <c r="AM26" s="406">
        <v>52234</v>
      </c>
      <c r="AN26" s="407"/>
      <c r="AO26" s="407"/>
      <c r="AP26" s="407"/>
      <c r="AQ26" s="407"/>
      <c r="AR26" s="408"/>
      <c r="AS26" s="406">
        <v>3731</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3700</v>
      </c>
      <c r="R27" s="407"/>
      <c r="S27" s="407"/>
      <c r="T27" s="407"/>
      <c r="U27" s="407"/>
      <c r="V27" s="408"/>
      <c r="W27" s="472"/>
      <c r="X27" s="463"/>
      <c r="Y27" s="464"/>
      <c r="Z27" s="403" t="s">
        <v>179</v>
      </c>
      <c r="AA27" s="404"/>
      <c r="AB27" s="404"/>
      <c r="AC27" s="404"/>
      <c r="AD27" s="404"/>
      <c r="AE27" s="404"/>
      <c r="AF27" s="404"/>
      <c r="AG27" s="405"/>
      <c r="AH27" s="406">
        <v>2</v>
      </c>
      <c r="AI27" s="407"/>
      <c r="AJ27" s="407"/>
      <c r="AK27" s="407"/>
      <c r="AL27" s="408"/>
      <c r="AM27" s="406" t="s">
        <v>180</v>
      </c>
      <c r="AN27" s="407"/>
      <c r="AO27" s="407"/>
      <c r="AP27" s="407"/>
      <c r="AQ27" s="407"/>
      <c r="AR27" s="408"/>
      <c r="AS27" s="406" t="s">
        <v>180</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4309</v>
      </c>
      <c r="BO27" s="434"/>
      <c r="BP27" s="434"/>
      <c r="BQ27" s="434"/>
      <c r="BR27" s="434"/>
      <c r="BS27" s="434"/>
      <c r="BT27" s="434"/>
      <c r="BU27" s="435"/>
      <c r="BV27" s="433">
        <v>4305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3100</v>
      </c>
      <c r="R28" s="407"/>
      <c r="S28" s="407"/>
      <c r="T28" s="407"/>
      <c r="U28" s="407"/>
      <c r="V28" s="408"/>
      <c r="W28" s="472"/>
      <c r="X28" s="463"/>
      <c r="Y28" s="464"/>
      <c r="Z28" s="403" t="s">
        <v>183</v>
      </c>
      <c r="AA28" s="404"/>
      <c r="AB28" s="404"/>
      <c r="AC28" s="404"/>
      <c r="AD28" s="404"/>
      <c r="AE28" s="404"/>
      <c r="AF28" s="404"/>
      <c r="AG28" s="405"/>
      <c r="AH28" s="406" t="s">
        <v>138</v>
      </c>
      <c r="AI28" s="407"/>
      <c r="AJ28" s="407"/>
      <c r="AK28" s="407"/>
      <c r="AL28" s="408"/>
      <c r="AM28" s="406" t="s">
        <v>138</v>
      </c>
      <c r="AN28" s="407"/>
      <c r="AO28" s="407"/>
      <c r="AP28" s="407"/>
      <c r="AQ28" s="407"/>
      <c r="AR28" s="408"/>
      <c r="AS28" s="406" t="s">
        <v>138</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569389</v>
      </c>
      <c r="BO28" s="426"/>
      <c r="BP28" s="426"/>
      <c r="BQ28" s="426"/>
      <c r="BR28" s="426"/>
      <c r="BS28" s="426"/>
      <c r="BT28" s="426"/>
      <c r="BU28" s="427"/>
      <c r="BV28" s="425">
        <v>514950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13</v>
      </c>
      <c r="M29" s="407"/>
      <c r="N29" s="407"/>
      <c r="O29" s="407"/>
      <c r="P29" s="408"/>
      <c r="Q29" s="406">
        <v>2900</v>
      </c>
      <c r="R29" s="407"/>
      <c r="S29" s="407"/>
      <c r="T29" s="407"/>
      <c r="U29" s="407"/>
      <c r="V29" s="408"/>
      <c r="W29" s="473"/>
      <c r="X29" s="474"/>
      <c r="Y29" s="475"/>
      <c r="Z29" s="403" t="s">
        <v>186</v>
      </c>
      <c r="AA29" s="404"/>
      <c r="AB29" s="404"/>
      <c r="AC29" s="404"/>
      <c r="AD29" s="404"/>
      <c r="AE29" s="404"/>
      <c r="AF29" s="404"/>
      <c r="AG29" s="405"/>
      <c r="AH29" s="406">
        <v>173</v>
      </c>
      <c r="AI29" s="407"/>
      <c r="AJ29" s="407"/>
      <c r="AK29" s="407"/>
      <c r="AL29" s="408"/>
      <c r="AM29" s="406">
        <v>546262</v>
      </c>
      <c r="AN29" s="407"/>
      <c r="AO29" s="407"/>
      <c r="AP29" s="407"/>
      <c r="AQ29" s="407"/>
      <c r="AR29" s="408"/>
      <c r="AS29" s="406">
        <v>3158</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319820</v>
      </c>
      <c r="BO29" s="431"/>
      <c r="BP29" s="431"/>
      <c r="BQ29" s="431"/>
      <c r="BR29" s="431"/>
      <c r="BS29" s="431"/>
      <c r="BT29" s="431"/>
      <c r="BU29" s="432"/>
      <c r="BV29" s="430">
        <v>412560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100.3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973998</v>
      </c>
      <c r="BO30" s="434"/>
      <c r="BP30" s="434"/>
      <c r="BQ30" s="434"/>
      <c r="BR30" s="434"/>
      <c r="BS30" s="434"/>
      <c r="BT30" s="434"/>
      <c r="BU30" s="435"/>
      <c r="BV30" s="433">
        <v>667996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195</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IF('各会計、関係団体の財政状況及び健全化判断比率'!B34="","",'各会計、関係団体の財政状況及び健全化判断比率'!B34)</f>
        <v>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山形県消防補償等組合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高畠町土地開発公社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飲料水供給事業特別会計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IF('各会計、関係団体の財政状況及び健全化判断比率'!B33="","",'各会計、関係団体の財政状況及び健全化判断比率'!B33)</f>
        <v>病院事業会計</v>
      </c>
      <c r="AP35" s="388"/>
      <c r="AQ35" s="388"/>
      <c r="AR35" s="388"/>
      <c r="AS35" s="388"/>
      <c r="AT35" s="388"/>
      <c r="AU35" s="388"/>
      <c r="AV35" s="388"/>
      <c r="AW35" s="388"/>
      <c r="AX35" s="388"/>
      <c r="AY35" s="388"/>
      <c r="AZ35" s="388"/>
      <c r="BA35" s="388"/>
      <c r="BB35" s="388"/>
      <c r="BC35" s="388"/>
      <c r="BD35" s="214"/>
      <c r="BE35" s="389">
        <f t="shared" ref="BE35:BE43" si="1">IF(BG35="","",BE34+1)</f>
        <v>10</v>
      </c>
      <c r="BF35" s="389"/>
      <c r="BG35" s="388" t="str">
        <f>IF('各会計、関係団体の財政状況及び健全化判断比率'!B35="","",'各会計、関係団体の財政状況及び健全化判断比率'!B35)</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山形県自治会館管理組合</v>
      </c>
      <c r="BZ35" s="388"/>
      <c r="CA35" s="388"/>
      <c r="CB35" s="388"/>
      <c r="CC35" s="388"/>
      <c r="CD35" s="388"/>
      <c r="CE35" s="388"/>
      <c r="CF35" s="388"/>
      <c r="CG35" s="388"/>
      <c r="CH35" s="388"/>
      <c r="CI35" s="388"/>
      <c r="CJ35" s="388"/>
      <c r="CK35" s="388"/>
      <c r="CL35" s="388"/>
      <c r="CM35" s="388"/>
      <c r="CN35" s="214"/>
      <c r="CO35" s="389">
        <f t="shared" ref="CO35:CO43" si="3">IF(CQ35="","",CO34+1)</f>
        <v>21</v>
      </c>
      <c r="CP35" s="389"/>
      <c r="CQ35" s="388" t="str">
        <f>IF('各会計、関係団体の財政状況及び健全化判断比率'!BS8="","",'各会計、関係団体の財政状況及び健全化判断比率'!BS8)</f>
        <v>浜田広介記念館</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11</v>
      </c>
      <c r="BF36" s="389"/>
      <c r="BG36" s="388" t="str">
        <f>IF('各会計、関係団体の財政状況及び健全化判断比率'!B36="","",'各会計、関係団体の財政状況及び健全化判断比率'!B36)</f>
        <v>特定地域生活排水処理事業特別会計</v>
      </c>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山形県市町村職員退職手当組合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訪問看護事業特別会計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15</v>
      </c>
      <c r="BX37" s="389"/>
      <c r="BY37" s="388" t="str">
        <f>IF('各会計、関係団体の財政状況及び健全化判断比率'!B71="","",'各会計、関係団体の財政状況及び健全化判断比率'!B71)</f>
        <v>松川堰組合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16</v>
      </c>
      <c r="BX38" s="389"/>
      <c r="BY38" s="388" t="str">
        <f>IF('各会計、関係団体の財政状況及び健全化判断比率'!B72="","",'各会計、関係団体の財政状況及び健全化判断比率'!B72)</f>
        <v>山形県市町村交通災害共済組合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17</v>
      </c>
      <c r="BX39" s="389"/>
      <c r="BY39" s="388" t="str">
        <f>IF('各会計、関係団体の財政状況及び健全化判断比率'!B73="","",'各会計、関係団体の財政状況及び健全化判断比率'!B73)</f>
        <v>置賜広域行政事務組合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18</v>
      </c>
      <c r="BX40" s="389"/>
      <c r="BY40" s="388" t="str">
        <f>IF('各会計、関係団体の財政状況及び健全化判断比率'!B74="","",'各会計、関係団体の財政状況及び健全化判断比率'!B74)</f>
        <v>山形県後期高齢者医療広域連合（普通会計分）</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19</v>
      </c>
      <c r="BX41" s="389"/>
      <c r="BY41" s="388" t="str">
        <f>IF('各会計、関係団体の財政状況及び健全化判断比率'!B75="","",'各会計、関係団体の財政状況及び健全化判断比率'!B75)</f>
        <v>山形県後期高齢者医療広域連合（事業会計分）</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03u1YDSeSocgqcmljZRvlZWjSKNwLyeJtxquZvqv6b3tbsiNckiL8JW49OekHMmylNHnHe1phvm0D1gHkUiAcQ==" saltValue="kqBdiLdkiNGsY5zM84fAC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2" t="s">
        <v>571</v>
      </c>
      <c r="D34" s="1212"/>
      <c r="E34" s="1213"/>
      <c r="F34" s="32">
        <v>14.05</v>
      </c>
      <c r="G34" s="33">
        <v>11.79</v>
      </c>
      <c r="H34" s="33">
        <v>14.2</v>
      </c>
      <c r="I34" s="33">
        <v>15.52</v>
      </c>
      <c r="J34" s="34">
        <v>16.29</v>
      </c>
      <c r="K34" s="22"/>
      <c r="L34" s="22"/>
      <c r="M34" s="22"/>
      <c r="N34" s="22"/>
      <c r="O34" s="22"/>
      <c r="P34" s="22"/>
    </row>
    <row r="35" spans="1:16" ht="39" customHeight="1" x14ac:dyDescent="0.15">
      <c r="A35" s="22"/>
      <c r="B35" s="35"/>
      <c r="C35" s="1206" t="s">
        <v>572</v>
      </c>
      <c r="D35" s="1207"/>
      <c r="E35" s="1208"/>
      <c r="F35" s="36">
        <v>4.9400000000000004</v>
      </c>
      <c r="G35" s="37">
        <v>7.3</v>
      </c>
      <c r="H35" s="37">
        <v>6.84</v>
      </c>
      <c r="I35" s="37">
        <v>8.08</v>
      </c>
      <c r="J35" s="38">
        <v>9.6199999999999992</v>
      </c>
      <c r="K35" s="22"/>
      <c r="L35" s="22"/>
      <c r="M35" s="22"/>
      <c r="N35" s="22"/>
      <c r="O35" s="22"/>
      <c r="P35" s="22"/>
    </row>
    <row r="36" spans="1:16" ht="39" customHeight="1" x14ac:dyDescent="0.15">
      <c r="A36" s="22"/>
      <c r="B36" s="35"/>
      <c r="C36" s="1206" t="s">
        <v>573</v>
      </c>
      <c r="D36" s="1207"/>
      <c r="E36" s="1208"/>
      <c r="F36" s="36">
        <v>4.42</v>
      </c>
      <c r="G36" s="37">
        <v>4.8899999999999997</v>
      </c>
      <c r="H36" s="37">
        <v>6.84</v>
      </c>
      <c r="I36" s="37">
        <v>7.46</v>
      </c>
      <c r="J36" s="38">
        <v>7.18</v>
      </c>
      <c r="K36" s="22"/>
      <c r="L36" s="22"/>
      <c r="M36" s="22"/>
      <c r="N36" s="22"/>
      <c r="O36" s="22"/>
      <c r="P36" s="22"/>
    </row>
    <row r="37" spans="1:16" ht="39" customHeight="1" x14ac:dyDescent="0.15">
      <c r="A37" s="22"/>
      <c r="B37" s="35"/>
      <c r="C37" s="1206" t="s">
        <v>574</v>
      </c>
      <c r="D37" s="1207"/>
      <c r="E37" s="1208"/>
      <c r="F37" s="36">
        <v>2.4700000000000002</v>
      </c>
      <c r="G37" s="37">
        <v>2.9</v>
      </c>
      <c r="H37" s="37">
        <v>0.92</v>
      </c>
      <c r="I37" s="37">
        <v>1.19</v>
      </c>
      <c r="J37" s="38">
        <v>1.53</v>
      </c>
      <c r="K37" s="22"/>
      <c r="L37" s="22"/>
      <c r="M37" s="22"/>
      <c r="N37" s="22"/>
      <c r="O37" s="22"/>
      <c r="P37" s="22"/>
    </row>
    <row r="38" spans="1:16" ht="39" customHeight="1" x14ac:dyDescent="0.15">
      <c r="A38" s="22"/>
      <c r="B38" s="35"/>
      <c r="C38" s="1206" t="s">
        <v>575</v>
      </c>
      <c r="D38" s="1207"/>
      <c r="E38" s="1208"/>
      <c r="F38" s="36">
        <v>1.2</v>
      </c>
      <c r="G38" s="37">
        <v>1.01</v>
      </c>
      <c r="H38" s="37">
        <v>1.0900000000000001</v>
      </c>
      <c r="I38" s="37">
        <v>1.26</v>
      </c>
      <c r="J38" s="38">
        <v>1.29</v>
      </c>
      <c r="K38" s="22"/>
      <c r="L38" s="22"/>
      <c r="M38" s="22"/>
      <c r="N38" s="22"/>
      <c r="O38" s="22"/>
      <c r="P38" s="22"/>
    </row>
    <row r="39" spans="1:16" ht="39" customHeight="1" x14ac:dyDescent="0.15">
      <c r="A39" s="22"/>
      <c r="B39" s="35"/>
      <c r="C39" s="1206" t="s">
        <v>576</v>
      </c>
      <c r="D39" s="1207"/>
      <c r="E39" s="1208"/>
      <c r="F39" s="36">
        <v>0.15</v>
      </c>
      <c r="G39" s="37">
        <v>0.12</v>
      </c>
      <c r="H39" s="37">
        <v>0.11</v>
      </c>
      <c r="I39" s="37">
        <v>0.2</v>
      </c>
      <c r="J39" s="38">
        <v>0.12</v>
      </c>
      <c r="K39" s="22"/>
      <c r="L39" s="22"/>
      <c r="M39" s="22"/>
      <c r="N39" s="22"/>
      <c r="O39" s="22"/>
      <c r="P39" s="22"/>
    </row>
    <row r="40" spans="1:16" ht="39" customHeight="1" x14ac:dyDescent="0.15">
      <c r="A40" s="22"/>
      <c r="B40" s="35"/>
      <c r="C40" s="1206" t="s">
        <v>577</v>
      </c>
      <c r="D40" s="1207"/>
      <c r="E40" s="1208"/>
      <c r="F40" s="36">
        <v>7.0000000000000007E-2</v>
      </c>
      <c r="G40" s="37">
        <v>0.06</v>
      </c>
      <c r="H40" s="37">
        <v>7.0000000000000007E-2</v>
      </c>
      <c r="I40" s="37">
        <v>0.06</v>
      </c>
      <c r="J40" s="38">
        <v>0.05</v>
      </c>
      <c r="K40" s="22"/>
      <c r="L40" s="22"/>
      <c r="M40" s="22"/>
      <c r="N40" s="22"/>
      <c r="O40" s="22"/>
      <c r="P40" s="22"/>
    </row>
    <row r="41" spans="1:16" ht="39" customHeight="1" x14ac:dyDescent="0.15">
      <c r="A41" s="22"/>
      <c r="B41" s="35"/>
      <c r="C41" s="1206" t="s">
        <v>578</v>
      </c>
      <c r="D41" s="1207"/>
      <c r="E41" s="1208"/>
      <c r="F41" s="36">
        <v>0.02</v>
      </c>
      <c r="G41" s="37">
        <v>0.03</v>
      </c>
      <c r="H41" s="37">
        <v>0.04</v>
      </c>
      <c r="I41" s="37">
        <v>0.04</v>
      </c>
      <c r="J41" s="38">
        <v>0.05</v>
      </c>
      <c r="K41" s="22"/>
      <c r="L41" s="22"/>
      <c r="M41" s="22"/>
      <c r="N41" s="22"/>
      <c r="O41" s="22"/>
      <c r="P41" s="22"/>
    </row>
    <row r="42" spans="1:16" ht="39" customHeight="1" x14ac:dyDescent="0.15">
      <c r="A42" s="22"/>
      <c r="B42" s="39"/>
      <c r="C42" s="1206" t="s">
        <v>579</v>
      </c>
      <c r="D42" s="1207"/>
      <c r="E42" s="1208"/>
      <c r="F42" s="36" t="s">
        <v>524</v>
      </c>
      <c r="G42" s="37" t="s">
        <v>524</v>
      </c>
      <c r="H42" s="37" t="s">
        <v>524</v>
      </c>
      <c r="I42" s="37" t="s">
        <v>524</v>
      </c>
      <c r="J42" s="38" t="s">
        <v>524</v>
      </c>
      <c r="K42" s="22"/>
      <c r="L42" s="22"/>
      <c r="M42" s="22"/>
      <c r="N42" s="22"/>
      <c r="O42" s="22"/>
      <c r="P42" s="22"/>
    </row>
    <row r="43" spans="1:16" ht="39" customHeight="1" thickBot="1" x14ac:dyDescent="0.2">
      <c r="A43" s="22"/>
      <c r="B43" s="40"/>
      <c r="C43" s="1209" t="s">
        <v>580</v>
      </c>
      <c r="D43" s="1210"/>
      <c r="E43" s="1211"/>
      <c r="F43" s="41">
        <v>7.0000000000000007E-2</v>
      </c>
      <c r="G43" s="42">
        <v>0.04</v>
      </c>
      <c r="H43" s="42">
        <v>0.02</v>
      </c>
      <c r="I43" s="42">
        <v>0.06</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NnCbDiqBkjBPYzgrt8ouSNH2AIYfqO46AtYXXzzkj/9X3vRwoTI7nPzXpT2tPEs9o8fOts0oQ88G2i3mC5qIA==" saltValue="qIyXliCW4CBFM7gXACgN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950</v>
      </c>
      <c r="L45" s="60">
        <v>944</v>
      </c>
      <c r="M45" s="60">
        <v>1006</v>
      </c>
      <c r="N45" s="60">
        <v>1066</v>
      </c>
      <c r="O45" s="61">
        <v>1113</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524</v>
      </c>
      <c r="L46" s="64" t="s">
        <v>524</v>
      </c>
      <c r="M46" s="64" t="s">
        <v>524</v>
      </c>
      <c r="N46" s="64" t="s">
        <v>524</v>
      </c>
      <c r="O46" s="65" t="s">
        <v>524</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524</v>
      </c>
      <c r="L47" s="64" t="s">
        <v>524</v>
      </c>
      <c r="M47" s="64" t="s">
        <v>524</v>
      </c>
      <c r="N47" s="64" t="s">
        <v>524</v>
      </c>
      <c r="O47" s="65" t="s">
        <v>524</v>
      </c>
      <c r="P47" s="48"/>
      <c r="Q47" s="48"/>
      <c r="R47" s="48"/>
      <c r="S47" s="48"/>
      <c r="T47" s="48"/>
      <c r="U47" s="48"/>
    </row>
    <row r="48" spans="1:21" ht="30.75" customHeight="1" x14ac:dyDescent="0.15">
      <c r="A48" s="48"/>
      <c r="B48" s="1234"/>
      <c r="C48" s="1235"/>
      <c r="D48" s="62"/>
      <c r="E48" s="1216" t="s">
        <v>15</v>
      </c>
      <c r="F48" s="1216"/>
      <c r="G48" s="1216"/>
      <c r="H48" s="1216"/>
      <c r="I48" s="1216"/>
      <c r="J48" s="1217"/>
      <c r="K48" s="63">
        <v>692</v>
      </c>
      <c r="L48" s="64">
        <v>658</v>
      </c>
      <c r="M48" s="64">
        <v>721</v>
      </c>
      <c r="N48" s="64">
        <v>677</v>
      </c>
      <c r="O48" s="65">
        <v>659</v>
      </c>
      <c r="P48" s="48"/>
      <c r="Q48" s="48"/>
      <c r="R48" s="48"/>
      <c r="S48" s="48"/>
      <c r="T48" s="48"/>
      <c r="U48" s="48"/>
    </row>
    <row r="49" spans="1:21" ht="30.75" customHeight="1" x14ac:dyDescent="0.15">
      <c r="A49" s="48"/>
      <c r="B49" s="1234"/>
      <c r="C49" s="1235"/>
      <c r="D49" s="62"/>
      <c r="E49" s="1216" t="s">
        <v>16</v>
      </c>
      <c r="F49" s="1216"/>
      <c r="G49" s="1216"/>
      <c r="H49" s="1216"/>
      <c r="I49" s="1216"/>
      <c r="J49" s="1217"/>
      <c r="K49" s="63">
        <v>50</v>
      </c>
      <c r="L49" s="64">
        <v>37</v>
      </c>
      <c r="M49" s="64">
        <v>42</v>
      </c>
      <c r="N49" s="64">
        <v>45</v>
      </c>
      <c r="O49" s="65">
        <v>46</v>
      </c>
      <c r="P49" s="48"/>
      <c r="Q49" s="48"/>
      <c r="R49" s="48"/>
      <c r="S49" s="48"/>
      <c r="T49" s="48"/>
      <c r="U49" s="48"/>
    </row>
    <row r="50" spans="1:21" ht="30.75" customHeight="1" x14ac:dyDescent="0.15">
      <c r="A50" s="48"/>
      <c r="B50" s="1234"/>
      <c r="C50" s="1235"/>
      <c r="D50" s="62"/>
      <c r="E50" s="1216" t="s">
        <v>17</v>
      </c>
      <c r="F50" s="1216"/>
      <c r="G50" s="1216"/>
      <c r="H50" s="1216"/>
      <c r="I50" s="1216"/>
      <c r="J50" s="1217"/>
      <c r="K50" s="63">
        <v>37</v>
      </c>
      <c r="L50" s="64">
        <v>36</v>
      </c>
      <c r="M50" s="64">
        <v>36</v>
      </c>
      <c r="N50" s="64">
        <v>4</v>
      </c>
      <c r="O50" s="65" t="s">
        <v>524</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1175</v>
      </c>
      <c r="L52" s="64">
        <v>1180</v>
      </c>
      <c r="M52" s="64">
        <v>1211</v>
      </c>
      <c r="N52" s="64">
        <v>1204</v>
      </c>
      <c r="O52" s="65">
        <v>1183</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554</v>
      </c>
      <c r="L53" s="69">
        <v>495</v>
      </c>
      <c r="M53" s="69">
        <v>594</v>
      </c>
      <c r="N53" s="69">
        <v>588</v>
      </c>
      <c r="O53" s="70">
        <v>635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609</v>
      </c>
      <c r="L57" s="84" t="s">
        <v>610</v>
      </c>
      <c r="M57" s="84" t="s">
        <v>610</v>
      </c>
      <c r="N57" s="84" t="s">
        <v>611</v>
      </c>
      <c r="O57" s="85" t="s">
        <v>610</v>
      </c>
    </row>
    <row r="58" spans="1:21" ht="31.5" customHeight="1" thickBot="1" x14ac:dyDescent="0.2">
      <c r="B58" s="1224"/>
      <c r="C58" s="1225"/>
      <c r="D58" s="1229" t="s">
        <v>27</v>
      </c>
      <c r="E58" s="1230"/>
      <c r="F58" s="1230"/>
      <c r="G58" s="1230"/>
      <c r="H58" s="1230"/>
      <c r="I58" s="1230"/>
      <c r="J58" s="1231"/>
      <c r="K58" s="86" t="s">
        <v>610</v>
      </c>
      <c r="L58" s="87" t="s">
        <v>610</v>
      </c>
      <c r="M58" s="87" t="s">
        <v>610</v>
      </c>
      <c r="N58" s="87" t="s">
        <v>610</v>
      </c>
      <c r="O58" s="88" t="s">
        <v>610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wEzoiJzBto3FYtgmCK3cM+GcCtTYh5hhddWdVA2L/ScFMsOwyIdRM1eiS+uUEZ7c8Mw+Ks2QFPuxCrsPV7KSA==" saltValue="lvZIVLaJ/FkZ9Yefsviv1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52" t="s">
        <v>30</v>
      </c>
      <c r="C41" s="1253"/>
      <c r="D41" s="102"/>
      <c r="E41" s="1254" t="s">
        <v>31</v>
      </c>
      <c r="F41" s="1254"/>
      <c r="G41" s="1254"/>
      <c r="H41" s="1255"/>
      <c r="I41" s="103">
        <v>13029</v>
      </c>
      <c r="J41" s="104">
        <v>12838</v>
      </c>
      <c r="K41" s="104">
        <v>13794</v>
      </c>
      <c r="L41" s="104">
        <v>13884</v>
      </c>
      <c r="M41" s="105">
        <v>13535</v>
      </c>
    </row>
    <row r="42" spans="2:13" ht="27.75" customHeight="1" x14ac:dyDescent="0.15">
      <c r="B42" s="1242"/>
      <c r="C42" s="1243"/>
      <c r="D42" s="106"/>
      <c r="E42" s="1246" t="s">
        <v>32</v>
      </c>
      <c r="F42" s="1246"/>
      <c r="G42" s="1246"/>
      <c r="H42" s="1247"/>
      <c r="I42" s="107">
        <v>76</v>
      </c>
      <c r="J42" s="108">
        <v>40</v>
      </c>
      <c r="K42" s="108">
        <v>4</v>
      </c>
      <c r="L42" s="108" t="s">
        <v>524</v>
      </c>
      <c r="M42" s="109" t="s">
        <v>524</v>
      </c>
    </row>
    <row r="43" spans="2:13" ht="27.75" customHeight="1" x14ac:dyDescent="0.15">
      <c r="B43" s="1242"/>
      <c r="C43" s="1243"/>
      <c r="D43" s="106"/>
      <c r="E43" s="1246" t="s">
        <v>33</v>
      </c>
      <c r="F43" s="1246"/>
      <c r="G43" s="1246"/>
      <c r="H43" s="1247"/>
      <c r="I43" s="107">
        <v>5755</v>
      </c>
      <c r="J43" s="108">
        <v>5338</v>
      </c>
      <c r="K43" s="108">
        <v>5160</v>
      </c>
      <c r="L43" s="108">
        <v>4766</v>
      </c>
      <c r="M43" s="109">
        <v>4312</v>
      </c>
    </row>
    <row r="44" spans="2:13" ht="27.75" customHeight="1" x14ac:dyDescent="0.15">
      <c r="B44" s="1242"/>
      <c r="C44" s="1243"/>
      <c r="D44" s="106"/>
      <c r="E44" s="1246" t="s">
        <v>34</v>
      </c>
      <c r="F44" s="1246"/>
      <c r="G44" s="1246"/>
      <c r="H44" s="1247"/>
      <c r="I44" s="107">
        <v>391</v>
      </c>
      <c r="J44" s="108">
        <v>421</v>
      </c>
      <c r="K44" s="108">
        <v>387</v>
      </c>
      <c r="L44" s="108">
        <v>364</v>
      </c>
      <c r="M44" s="109">
        <v>369</v>
      </c>
    </row>
    <row r="45" spans="2:13" ht="27.75" customHeight="1" x14ac:dyDescent="0.15">
      <c r="B45" s="1242"/>
      <c r="C45" s="1243"/>
      <c r="D45" s="106"/>
      <c r="E45" s="1246" t="s">
        <v>35</v>
      </c>
      <c r="F45" s="1246"/>
      <c r="G45" s="1246"/>
      <c r="H45" s="1247"/>
      <c r="I45" s="107">
        <v>1395</v>
      </c>
      <c r="J45" s="108">
        <v>1353</v>
      </c>
      <c r="K45" s="108">
        <v>1269</v>
      </c>
      <c r="L45" s="108">
        <v>1216</v>
      </c>
      <c r="M45" s="109">
        <v>1160</v>
      </c>
    </row>
    <row r="46" spans="2:13" ht="27.75" customHeight="1" x14ac:dyDescent="0.15">
      <c r="B46" s="1242"/>
      <c r="C46" s="1243"/>
      <c r="D46" s="110"/>
      <c r="E46" s="1246" t="s">
        <v>36</v>
      </c>
      <c r="F46" s="1246"/>
      <c r="G46" s="1246"/>
      <c r="H46" s="1247"/>
      <c r="I46" s="107">
        <v>219</v>
      </c>
      <c r="J46" s="108">
        <v>220</v>
      </c>
      <c r="K46" s="108">
        <v>126</v>
      </c>
      <c r="L46" s="108">
        <v>80</v>
      </c>
      <c r="M46" s="109">
        <v>68</v>
      </c>
    </row>
    <row r="47" spans="2:13" ht="27.75" customHeight="1" x14ac:dyDescent="0.15">
      <c r="B47" s="1242"/>
      <c r="C47" s="1243"/>
      <c r="D47" s="111"/>
      <c r="E47" s="1256" t="s">
        <v>37</v>
      </c>
      <c r="F47" s="1257"/>
      <c r="G47" s="1257"/>
      <c r="H47" s="1258"/>
      <c r="I47" s="107" t="s">
        <v>524</v>
      </c>
      <c r="J47" s="108" t="s">
        <v>524</v>
      </c>
      <c r="K47" s="108" t="s">
        <v>524</v>
      </c>
      <c r="L47" s="108" t="s">
        <v>524</v>
      </c>
      <c r="M47" s="109" t="s">
        <v>524</v>
      </c>
    </row>
    <row r="48" spans="2:13" ht="27.75" customHeight="1" x14ac:dyDescent="0.15">
      <c r="B48" s="1242"/>
      <c r="C48" s="1243"/>
      <c r="D48" s="106"/>
      <c r="E48" s="1246" t="s">
        <v>38</v>
      </c>
      <c r="F48" s="1246"/>
      <c r="G48" s="1246"/>
      <c r="H48" s="1247"/>
      <c r="I48" s="107" t="s">
        <v>524</v>
      </c>
      <c r="J48" s="108" t="s">
        <v>524</v>
      </c>
      <c r="K48" s="108" t="s">
        <v>524</v>
      </c>
      <c r="L48" s="108" t="s">
        <v>524</v>
      </c>
      <c r="M48" s="109" t="s">
        <v>524</v>
      </c>
    </row>
    <row r="49" spans="2:13" ht="27.75" customHeight="1" x14ac:dyDescent="0.15">
      <c r="B49" s="1244"/>
      <c r="C49" s="1245"/>
      <c r="D49" s="106"/>
      <c r="E49" s="1246" t="s">
        <v>39</v>
      </c>
      <c r="F49" s="1246"/>
      <c r="G49" s="1246"/>
      <c r="H49" s="1247"/>
      <c r="I49" s="107" t="s">
        <v>524</v>
      </c>
      <c r="J49" s="108" t="s">
        <v>524</v>
      </c>
      <c r="K49" s="108" t="s">
        <v>524</v>
      </c>
      <c r="L49" s="108" t="s">
        <v>524</v>
      </c>
      <c r="M49" s="109" t="s">
        <v>524</v>
      </c>
    </row>
    <row r="50" spans="2:13" ht="27.75" customHeight="1" x14ac:dyDescent="0.15">
      <c r="B50" s="1240" t="s">
        <v>40</v>
      </c>
      <c r="C50" s="1241"/>
      <c r="D50" s="112"/>
      <c r="E50" s="1246" t="s">
        <v>41</v>
      </c>
      <c r="F50" s="1246"/>
      <c r="G50" s="1246"/>
      <c r="H50" s="1247"/>
      <c r="I50" s="107">
        <v>2212</v>
      </c>
      <c r="J50" s="108">
        <v>2141</v>
      </c>
      <c r="K50" s="108">
        <v>2238</v>
      </c>
      <c r="L50" s="108">
        <v>2255</v>
      </c>
      <c r="M50" s="109">
        <v>2259</v>
      </c>
    </row>
    <row r="51" spans="2:13" ht="27.75" customHeight="1" x14ac:dyDescent="0.15">
      <c r="B51" s="1242"/>
      <c r="C51" s="1243"/>
      <c r="D51" s="106"/>
      <c r="E51" s="1246" t="s">
        <v>42</v>
      </c>
      <c r="F51" s="1246"/>
      <c r="G51" s="1246"/>
      <c r="H51" s="1247"/>
      <c r="I51" s="107">
        <v>1503</v>
      </c>
      <c r="J51" s="108">
        <v>1480</v>
      </c>
      <c r="K51" s="108">
        <v>1401</v>
      </c>
      <c r="L51" s="108">
        <v>1342</v>
      </c>
      <c r="M51" s="109">
        <v>1422</v>
      </c>
    </row>
    <row r="52" spans="2:13" ht="27.75" customHeight="1" x14ac:dyDescent="0.15">
      <c r="B52" s="1244"/>
      <c r="C52" s="1245"/>
      <c r="D52" s="106"/>
      <c r="E52" s="1246" t="s">
        <v>43</v>
      </c>
      <c r="F52" s="1246"/>
      <c r="G52" s="1246"/>
      <c r="H52" s="1247"/>
      <c r="I52" s="107">
        <v>10709</v>
      </c>
      <c r="J52" s="108">
        <v>10045</v>
      </c>
      <c r="K52" s="108">
        <v>10367</v>
      </c>
      <c r="L52" s="108">
        <v>9881</v>
      </c>
      <c r="M52" s="109">
        <v>9442</v>
      </c>
    </row>
    <row r="53" spans="2:13" ht="27.75" customHeight="1" thickBot="1" x14ac:dyDescent="0.2">
      <c r="B53" s="1248" t="s">
        <v>44</v>
      </c>
      <c r="C53" s="1249"/>
      <c r="D53" s="113"/>
      <c r="E53" s="1250" t="s">
        <v>45</v>
      </c>
      <c r="F53" s="1250"/>
      <c r="G53" s="1250"/>
      <c r="H53" s="1251"/>
      <c r="I53" s="114">
        <v>6442</v>
      </c>
      <c r="J53" s="115">
        <v>6545</v>
      </c>
      <c r="K53" s="115">
        <v>6733</v>
      </c>
      <c r="L53" s="115">
        <v>6833</v>
      </c>
      <c r="M53" s="116">
        <v>6320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EKMoPpj52L6EM79BzihUhNPeP5dnvG1ocBClXhsyWtEX9hRiXTjvwKp3rZLkNYF6AQH1zR1r9CE30QtIvI/qw==" saltValue="wwjuF6645F2qqlkM2Cpt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7" t="s">
        <v>48</v>
      </c>
      <c r="D55" s="1267"/>
      <c r="E55" s="1268"/>
      <c r="F55" s="128">
        <v>543</v>
      </c>
      <c r="G55" s="128">
        <v>515</v>
      </c>
      <c r="H55" s="129">
        <v>569</v>
      </c>
    </row>
    <row r="56" spans="2:8" ht="52.5" customHeight="1" x14ac:dyDescent="0.15">
      <c r="B56" s="130"/>
      <c r="C56" s="1269" t="s">
        <v>49</v>
      </c>
      <c r="D56" s="1269"/>
      <c r="E56" s="1270"/>
      <c r="F56" s="131">
        <v>415</v>
      </c>
      <c r="G56" s="131">
        <v>413</v>
      </c>
      <c r="H56" s="132">
        <v>320</v>
      </c>
    </row>
    <row r="57" spans="2:8" ht="53.25" customHeight="1" x14ac:dyDescent="0.15">
      <c r="B57" s="130"/>
      <c r="C57" s="1271" t="s">
        <v>50</v>
      </c>
      <c r="D57" s="1271"/>
      <c r="E57" s="1272"/>
      <c r="F57" s="133">
        <v>590</v>
      </c>
      <c r="G57" s="133">
        <v>668</v>
      </c>
      <c r="H57" s="134">
        <v>974</v>
      </c>
    </row>
    <row r="58" spans="2:8" ht="45.75" customHeight="1" x14ac:dyDescent="0.15">
      <c r="B58" s="135"/>
      <c r="C58" s="1259" t="s">
        <v>604</v>
      </c>
      <c r="D58" s="1260"/>
      <c r="E58" s="1261"/>
      <c r="F58" s="136">
        <v>462</v>
      </c>
      <c r="G58" s="136">
        <v>542</v>
      </c>
      <c r="H58" s="137">
        <v>642</v>
      </c>
    </row>
    <row r="59" spans="2:8" ht="45.75" customHeight="1" x14ac:dyDescent="0.15">
      <c r="B59" s="135"/>
      <c r="C59" s="1259" t="s">
        <v>605</v>
      </c>
      <c r="D59" s="1260"/>
      <c r="E59" s="1261"/>
      <c r="F59" s="136" t="s">
        <v>612</v>
      </c>
      <c r="G59" s="136" t="s">
        <v>612</v>
      </c>
      <c r="H59" s="137">
        <v>191</v>
      </c>
    </row>
    <row r="60" spans="2:8" ht="45.75" customHeight="1" x14ac:dyDescent="0.15">
      <c r="B60" s="135"/>
      <c r="C60" s="1259" t="s">
        <v>606</v>
      </c>
      <c r="D60" s="1260"/>
      <c r="E60" s="1261"/>
      <c r="F60" s="136">
        <v>67</v>
      </c>
      <c r="G60" s="136">
        <v>67</v>
      </c>
      <c r="H60" s="137">
        <v>67</v>
      </c>
    </row>
    <row r="61" spans="2:8" ht="45.75" customHeight="1" x14ac:dyDescent="0.15">
      <c r="B61" s="135"/>
      <c r="C61" s="1259" t="s">
        <v>607</v>
      </c>
      <c r="D61" s="1260"/>
      <c r="E61" s="1261"/>
      <c r="F61" s="136">
        <v>22</v>
      </c>
      <c r="G61" s="136">
        <v>20</v>
      </c>
      <c r="H61" s="137">
        <v>18</v>
      </c>
    </row>
    <row r="62" spans="2:8" ht="45.75" customHeight="1" thickBot="1" x14ac:dyDescent="0.2">
      <c r="B62" s="138"/>
      <c r="C62" s="1262" t="s">
        <v>608</v>
      </c>
      <c r="D62" s="1263"/>
      <c r="E62" s="1264"/>
      <c r="F62" s="139">
        <v>15</v>
      </c>
      <c r="G62" s="139">
        <v>13</v>
      </c>
      <c r="H62" s="140">
        <v>13</v>
      </c>
    </row>
    <row r="63" spans="2:8" ht="52.5" customHeight="1" thickBot="1" x14ac:dyDescent="0.2">
      <c r="B63" s="141"/>
      <c r="C63" s="1265" t="s">
        <v>51</v>
      </c>
      <c r="D63" s="1265"/>
      <c r="E63" s="1266"/>
      <c r="F63" s="142">
        <v>1548</v>
      </c>
      <c r="G63" s="142">
        <v>1596</v>
      </c>
      <c r="H63" s="143">
        <v>1863</v>
      </c>
    </row>
    <row r="64" spans="2:8" ht="15" customHeight="1" x14ac:dyDescent="0.15"/>
  </sheetData>
  <sheetProtection algorithmName="SHA-512" hashValue="0LrnojldEUUL2s7eaWHMBIG1yAsCRZzGKB/qcevnwNTqu8IVftP6MgOtYK4FBuXMu+TkxD5QQf47JvGYVoDJVg==" saltValue="W8pOPUf132WgWTccx8Mh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614</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615</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617</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565</v>
      </c>
      <c r="BQ50" s="1307"/>
      <c r="BR50" s="1307"/>
      <c r="BS50" s="1307"/>
      <c r="BT50" s="1307"/>
      <c r="BU50" s="1307"/>
      <c r="BV50" s="1307"/>
      <c r="BW50" s="1307"/>
      <c r="BX50" s="1307" t="s">
        <v>566</v>
      </c>
      <c r="BY50" s="1307"/>
      <c r="BZ50" s="1307"/>
      <c r="CA50" s="1307"/>
      <c r="CB50" s="1307"/>
      <c r="CC50" s="1307"/>
      <c r="CD50" s="1307"/>
      <c r="CE50" s="1307"/>
      <c r="CF50" s="1307" t="s">
        <v>567</v>
      </c>
      <c r="CG50" s="1307"/>
      <c r="CH50" s="1307"/>
      <c r="CI50" s="1307"/>
      <c r="CJ50" s="1307"/>
      <c r="CK50" s="1307"/>
      <c r="CL50" s="1307"/>
      <c r="CM50" s="1307"/>
      <c r="CN50" s="1307" t="s">
        <v>568</v>
      </c>
      <c r="CO50" s="1307"/>
      <c r="CP50" s="1307"/>
      <c r="CQ50" s="1307"/>
      <c r="CR50" s="1307"/>
      <c r="CS50" s="1307"/>
      <c r="CT50" s="1307"/>
      <c r="CU50" s="1307"/>
      <c r="CV50" s="1307" t="s">
        <v>569</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618</v>
      </c>
      <c r="AO51" s="1311"/>
      <c r="AP51" s="1311"/>
      <c r="AQ51" s="1311"/>
      <c r="AR51" s="1311"/>
      <c r="AS51" s="1311"/>
      <c r="AT51" s="1311"/>
      <c r="AU51" s="1311"/>
      <c r="AV51" s="1311"/>
      <c r="AW51" s="1311"/>
      <c r="AX51" s="1311"/>
      <c r="AY51" s="1311"/>
      <c r="AZ51" s="1311"/>
      <c r="BA51" s="1311"/>
      <c r="BB51" s="1311" t="s">
        <v>619</v>
      </c>
      <c r="BC51" s="1311"/>
      <c r="BD51" s="1311"/>
      <c r="BE51" s="1311"/>
      <c r="BF51" s="1311"/>
      <c r="BG51" s="1311"/>
      <c r="BH51" s="1311"/>
      <c r="BI51" s="1311"/>
      <c r="BJ51" s="1311"/>
      <c r="BK51" s="1311"/>
      <c r="BL51" s="1311"/>
      <c r="BM51" s="1311"/>
      <c r="BN51" s="1311"/>
      <c r="BO51" s="1311"/>
      <c r="BP51" s="1312">
        <v>115.5</v>
      </c>
      <c r="BQ51" s="1312"/>
      <c r="BR51" s="1312"/>
      <c r="BS51" s="1312"/>
      <c r="BT51" s="1312"/>
      <c r="BU51" s="1312"/>
      <c r="BV51" s="1312"/>
      <c r="BW51" s="1312"/>
      <c r="BX51" s="1312">
        <v>116</v>
      </c>
      <c r="BY51" s="1312"/>
      <c r="BZ51" s="1312"/>
      <c r="CA51" s="1312"/>
      <c r="CB51" s="1312"/>
      <c r="CC51" s="1312"/>
      <c r="CD51" s="1312"/>
      <c r="CE51" s="1312"/>
      <c r="CF51" s="1312">
        <v>122.2</v>
      </c>
      <c r="CG51" s="1312"/>
      <c r="CH51" s="1312"/>
      <c r="CI51" s="1312"/>
      <c r="CJ51" s="1312"/>
      <c r="CK51" s="1312"/>
      <c r="CL51" s="1312"/>
      <c r="CM51" s="1312"/>
      <c r="CN51" s="1312">
        <v>120.4</v>
      </c>
      <c r="CO51" s="1312"/>
      <c r="CP51" s="1312"/>
      <c r="CQ51" s="1312"/>
      <c r="CR51" s="1312"/>
      <c r="CS51" s="1312"/>
      <c r="CT51" s="1312"/>
      <c r="CU51" s="1312"/>
      <c r="CV51" s="1312">
        <v>111.1</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620</v>
      </c>
      <c r="BC53" s="1311"/>
      <c r="BD53" s="1311"/>
      <c r="BE53" s="1311"/>
      <c r="BF53" s="1311"/>
      <c r="BG53" s="1311"/>
      <c r="BH53" s="1311"/>
      <c r="BI53" s="1311"/>
      <c r="BJ53" s="1311"/>
      <c r="BK53" s="1311"/>
      <c r="BL53" s="1311"/>
      <c r="BM53" s="1311"/>
      <c r="BN53" s="1311"/>
      <c r="BO53" s="1311"/>
      <c r="BP53" s="1312">
        <v>54.2</v>
      </c>
      <c r="BQ53" s="1312"/>
      <c r="BR53" s="1312"/>
      <c r="BS53" s="1312"/>
      <c r="BT53" s="1312"/>
      <c r="BU53" s="1312"/>
      <c r="BV53" s="1312"/>
      <c r="BW53" s="1312"/>
      <c r="BX53" s="1312">
        <v>58</v>
      </c>
      <c r="BY53" s="1312"/>
      <c r="BZ53" s="1312"/>
      <c r="CA53" s="1312"/>
      <c r="CB53" s="1312"/>
      <c r="CC53" s="1312"/>
      <c r="CD53" s="1312"/>
      <c r="CE53" s="1312"/>
      <c r="CF53" s="1312">
        <v>58.5</v>
      </c>
      <c r="CG53" s="1312"/>
      <c r="CH53" s="1312"/>
      <c r="CI53" s="1312"/>
      <c r="CJ53" s="1312"/>
      <c r="CK53" s="1312"/>
      <c r="CL53" s="1312"/>
      <c r="CM53" s="1312"/>
      <c r="CN53" s="1312">
        <v>59.5</v>
      </c>
      <c r="CO53" s="1312"/>
      <c r="CP53" s="1312"/>
      <c r="CQ53" s="1312"/>
      <c r="CR53" s="1312"/>
      <c r="CS53" s="1312"/>
      <c r="CT53" s="1312"/>
      <c r="CU53" s="1312"/>
      <c r="CV53" s="1312">
        <v>60.9</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621</v>
      </c>
      <c r="AO55" s="1307"/>
      <c r="AP55" s="1307"/>
      <c r="AQ55" s="1307"/>
      <c r="AR55" s="1307"/>
      <c r="AS55" s="1307"/>
      <c r="AT55" s="1307"/>
      <c r="AU55" s="1307"/>
      <c r="AV55" s="1307"/>
      <c r="AW55" s="1307"/>
      <c r="AX55" s="1307"/>
      <c r="AY55" s="1307"/>
      <c r="AZ55" s="1307"/>
      <c r="BA55" s="1307"/>
      <c r="BB55" s="1311" t="s">
        <v>622</v>
      </c>
      <c r="BC55" s="1311"/>
      <c r="BD55" s="1311"/>
      <c r="BE55" s="1311"/>
      <c r="BF55" s="1311"/>
      <c r="BG55" s="1311"/>
      <c r="BH55" s="1311"/>
      <c r="BI55" s="1311"/>
      <c r="BJ55" s="1311"/>
      <c r="BK55" s="1311"/>
      <c r="BL55" s="1311"/>
      <c r="BM55" s="1311"/>
      <c r="BN55" s="1311"/>
      <c r="BO55" s="1311"/>
      <c r="BP55" s="1312">
        <v>15.5</v>
      </c>
      <c r="BQ55" s="1312"/>
      <c r="BR55" s="1312"/>
      <c r="BS55" s="1312"/>
      <c r="BT55" s="1312"/>
      <c r="BU55" s="1312"/>
      <c r="BV55" s="1312"/>
      <c r="BW55" s="1312"/>
      <c r="BX55" s="1312">
        <v>14</v>
      </c>
      <c r="BY55" s="1312"/>
      <c r="BZ55" s="1312"/>
      <c r="CA55" s="1312"/>
      <c r="CB55" s="1312"/>
      <c r="CC55" s="1312"/>
      <c r="CD55" s="1312"/>
      <c r="CE55" s="1312"/>
      <c r="CF55" s="1312">
        <v>11.4</v>
      </c>
      <c r="CG55" s="1312"/>
      <c r="CH55" s="1312"/>
      <c r="CI55" s="1312"/>
      <c r="CJ55" s="1312"/>
      <c r="CK55" s="1312"/>
      <c r="CL55" s="1312"/>
      <c r="CM55" s="1312"/>
      <c r="CN55" s="1312">
        <v>10.4</v>
      </c>
      <c r="CO55" s="1312"/>
      <c r="CP55" s="1312"/>
      <c r="CQ55" s="1312"/>
      <c r="CR55" s="1312"/>
      <c r="CS55" s="1312"/>
      <c r="CT55" s="1312"/>
      <c r="CU55" s="1312"/>
      <c r="CV55" s="1312">
        <v>10.9</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623</v>
      </c>
      <c r="BC57" s="1311"/>
      <c r="BD57" s="1311"/>
      <c r="BE57" s="1311"/>
      <c r="BF57" s="1311"/>
      <c r="BG57" s="1311"/>
      <c r="BH57" s="1311"/>
      <c r="BI57" s="1311"/>
      <c r="BJ57" s="1311"/>
      <c r="BK57" s="1311"/>
      <c r="BL57" s="1311"/>
      <c r="BM57" s="1311"/>
      <c r="BN57" s="1311"/>
      <c r="BO57" s="1311"/>
      <c r="BP57" s="1312">
        <v>57.7</v>
      </c>
      <c r="BQ57" s="1312"/>
      <c r="BR57" s="1312"/>
      <c r="BS57" s="1312"/>
      <c r="BT57" s="1312"/>
      <c r="BU57" s="1312"/>
      <c r="BV57" s="1312"/>
      <c r="BW57" s="1312"/>
      <c r="BX57" s="1312">
        <v>58</v>
      </c>
      <c r="BY57" s="1312"/>
      <c r="BZ57" s="1312"/>
      <c r="CA57" s="1312"/>
      <c r="CB57" s="1312"/>
      <c r="CC57" s="1312"/>
      <c r="CD57" s="1312"/>
      <c r="CE57" s="1312"/>
      <c r="CF57" s="1312">
        <v>59.7</v>
      </c>
      <c r="CG57" s="1312"/>
      <c r="CH57" s="1312"/>
      <c r="CI57" s="1312"/>
      <c r="CJ57" s="1312"/>
      <c r="CK57" s="1312"/>
      <c r="CL57" s="1312"/>
      <c r="CM57" s="1312"/>
      <c r="CN57" s="1312">
        <v>60.8</v>
      </c>
      <c r="CO57" s="1312"/>
      <c r="CP57" s="1312"/>
      <c r="CQ57" s="1312"/>
      <c r="CR57" s="1312"/>
      <c r="CS57" s="1312"/>
      <c r="CT57" s="1312"/>
      <c r="CU57" s="1312"/>
      <c r="CV57" s="1312">
        <v>62</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624</v>
      </c>
    </row>
    <row r="64" spans="1:109" x14ac:dyDescent="0.15">
      <c r="B64" s="1282"/>
      <c r="G64" s="1289"/>
      <c r="I64" s="1322"/>
      <c r="J64" s="1322"/>
      <c r="K64" s="1322"/>
      <c r="L64" s="1322"/>
      <c r="M64" s="1322"/>
      <c r="N64" s="1323"/>
      <c r="AM64" s="1289"/>
      <c r="AN64" s="1289" t="s">
        <v>615</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617</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565</v>
      </c>
      <c r="BQ72" s="1307"/>
      <c r="BR72" s="1307"/>
      <c r="BS72" s="1307"/>
      <c r="BT72" s="1307"/>
      <c r="BU72" s="1307"/>
      <c r="BV72" s="1307"/>
      <c r="BW72" s="1307"/>
      <c r="BX72" s="1307" t="s">
        <v>566</v>
      </c>
      <c r="BY72" s="1307"/>
      <c r="BZ72" s="1307"/>
      <c r="CA72" s="1307"/>
      <c r="CB72" s="1307"/>
      <c r="CC72" s="1307"/>
      <c r="CD72" s="1307"/>
      <c r="CE72" s="1307"/>
      <c r="CF72" s="1307" t="s">
        <v>567</v>
      </c>
      <c r="CG72" s="1307"/>
      <c r="CH72" s="1307"/>
      <c r="CI72" s="1307"/>
      <c r="CJ72" s="1307"/>
      <c r="CK72" s="1307"/>
      <c r="CL72" s="1307"/>
      <c r="CM72" s="1307"/>
      <c r="CN72" s="1307" t="s">
        <v>568</v>
      </c>
      <c r="CO72" s="1307"/>
      <c r="CP72" s="1307"/>
      <c r="CQ72" s="1307"/>
      <c r="CR72" s="1307"/>
      <c r="CS72" s="1307"/>
      <c r="CT72" s="1307"/>
      <c r="CU72" s="1307"/>
      <c r="CV72" s="1307" t="s">
        <v>569</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618</v>
      </c>
      <c r="AO73" s="1311"/>
      <c r="AP73" s="1311"/>
      <c r="AQ73" s="1311"/>
      <c r="AR73" s="1311"/>
      <c r="AS73" s="1311"/>
      <c r="AT73" s="1311"/>
      <c r="AU73" s="1311"/>
      <c r="AV73" s="1311"/>
      <c r="AW73" s="1311"/>
      <c r="AX73" s="1311"/>
      <c r="AY73" s="1311"/>
      <c r="AZ73" s="1311"/>
      <c r="BA73" s="1311"/>
      <c r="BB73" s="1311" t="s">
        <v>626</v>
      </c>
      <c r="BC73" s="1311"/>
      <c r="BD73" s="1311"/>
      <c r="BE73" s="1311"/>
      <c r="BF73" s="1311"/>
      <c r="BG73" s="1311"/>
      <c r="BH73" s="1311"/>
      <c r="BI73" s="1311"/>
      <c r="BJ73" s="1311"/>
      <c r="BK73" s="1311"/>
      <c r="BL73" s="1311"/>
      <c r="BM73" s="1311"/>
      <c r="BN73" s="1311"/>
      <c r="BO73" s="1311"/>
      <c r="BP73" s="1312">
        <v>115.5</v>
      </c>
      <c r="BQ73" s="1312"/>
      <c r="BR73" s="1312"/>
      <c r="BS73" s="1312"/>
      <c r="BT73" s="1312"/>
      <c r="BU73" s="1312"/>
      <c r="BV73" s="1312"/>
      <c r="BW73" s="1312"/>
      <c r="BX73" s="1312">
        <v>116</v>
      </c>
      <c r="BY73" s="1312"/>
      <c r="BZ73" s="1312"/>
      <c r="CA73" s="1312"/>
      <c r="CB73" s="1312"/>
      <c r="CC73" s="1312"/>
      <c r="CD73" s="1312"/>
      <c r="CE73" s="1312"/>
      <c r="CF73" s="1312">
        <v>122.2</v>
      </c>
      <c r="CG73" s="1312"/>
      <c r="CH73" s="1312"/>
      <c r="CI73" s="1312"/>
      <c r="CJ73" s="1312"/>
      <c r="CK73" s="1312"/>
      <c r="CL73" s="1312"/>
      <c r="CM73" s="1312"/>
      <c r="CN73" s="1312">
        <v>120.4</v>
      </c>
      <c r="CO73" s="1312"/>
      <c r="CP73" s="1312"/>
      <c r="CQ73" s="1312"/>
      <c r="CR73" s="1312"/>
      <c r="CS73" s="1312"/>
      <c r="CT73" s="1312"/>
      <c r="CU73" s="1312"/>
      <c r="CV73" s="1312">
        <v>111.1</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627</v>
      </c>
      <c r="BC75" s="1311"/>
      <c r="BD75" s="1311"/>
      <c r="BE75" s="1311"/>
      <c r="BF75" s="1311"/>
      <c r="BG75" s="1311"/>
      <c r="BH75" s="1311"/>
      <c r="BI75" s="1311"/>
      <c r="BJ75" s="1311"/>
      <c r="BK75" s="1311"/>
      <c r="BL75" s="1311"/>
      <c r="BM75" s="1311"/>
      <c r="BN75" s="1311"/>
      <c r="BO75" s="1311"/>
      <c r="BP75" s="1312">
        <v>10.4</v>
      </c>
      <c r="BQ75" s="1312"/>
      <c r="BR75" s="1312"/>
      <c r="BS75" s="1312"/>
      <c r="BT75" s="1312"/>
      <c r="BU75" s="1312"/>
      <c r="BV75" s="1312"/>
      <c r="BW75" s="1312"/>
      <c r="BX75" s="1312">
        <v>9.6999999999999993</v>
      </c>
      <c r="BY75" s="1312"/>
      <c r="BZ75" s="1312"/>
      <c r="CA75" s="1312"/>
      <c r="CB75" s="1312"/>
      <c r="CC75" s="1312"/>
      <c r="CD75" s="1312"/>
      <c r="CE75" s="1312"/>
      <c r="CF75" s="1312">
        <v>9.8000000000000007</v>
      </c>
      <c r="CG75" s="1312"/>
      <c r="CH75" s="1312"/>
      <c r="CI75" s="1312"/>
      <c r="CJ75" s="1312"/>
      <c r="CK75" s="1312"/>
      <c r="CL75" s="1312"/>
      <c r="CM75" s="1312"/>
      <c r="CN75" s="1312">
        <v>9.9</v>
      </c>
      <c r="CO75" s="1312"/>
      <c r="CP75" s="1312"/>
      <c r="CQ75" s="1312"/>
      <c r="CR75" s="1312"/>
      <c r="CS75" s="1312"/>
      <c r="CT75" s="1312"/>
      <c r="CU75" s="1312"/>
      <c r="CV75" s="1312">
        <v>10.7</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628</v>
      </c>
      <c r="AO77" s="1307"/>
      <c r="AP77" s="1307"/>
      <c r="AQ77" s="1307"/>
      <c r="AR77" s="1307"/>
      <c r="AS77" s="1307"/>
      <c r="AT77" s="1307"/>
      <c r="AU77" s="1307"/>
      <c r="AV77" s="1307"/>
      <c r="AW77" s="1307"/>
      <c r="AX77" s="1307"/>
      <c r="AY77" s="1307"/>
      <c r="AZ77" s="1307"/>
      <c r="BA77" s="1307"/>
      <c r="BB77" s="1311" t="s">
        <v>629</v>
      </c>
      <c r="BC77" s="1311"/>
      <c r="BD77" s="1311"/>
      <c r="BE77" s="1311"/>
      <c r="BF77" s="1311"/>
      <c r="BG77" s="1311"/>
      <c r="BH77" s="1311"/>
      <c r="BI77" s="1311"/>
      <c r="BJ77" s="1311"/>
      <c r="BK77" s="1311"/>
      <c r="BL77" s="1311"/>
      <c r="BM77" s="1311"/>
      <c r="BN77" s="1311"/>
      <c r="BO77" s="1311"/>
      <c r="BP77" s="1312">
        <v>15.5</v>
      </c>
      <c r="BQ77" s="1312"/>
      <c r="BR77" s="1312"/>
      <c r="BS77" s="1312"/>
      <c r="BT77" s="1312"/>
      <c r="BU77" s="1312"/>
      <c r="BV77" s="1312"/>
      <c r="BW77" s="1312"/>
      <c r="BX77" s="1312">
        <v>14</v>
      </c>
      <c r="BY77" s="1312"/>
      <c r="BZ77" s="1312"/>
      <c r="CA77" s="1312"/>
      <c r="CB77" s="1312"/>
      <c r="CC77" s="1312"/>
      <c r="CD77" s="1312"/>
      <c r="CE77" s="1312"/>
      <c r="CF77" s="1312">
        <v>11.4</v>
      </c>
      <c r="CG77" s="1312"/>
      <c r="CH77" s="1312"/>
      <c r="CI77" s="1312"/>
      <c r="CJ77" s="1312"/>
      <c r="CK77" s="1312"/>
      <c r="CL77" s="1312"/>
      <c r="CM77" s="1312"/>
      <c r="CN77" s="1312">
        <v>10.4</v>
      </c>
      <c r="CO77" s="1312"/>
      <c r="CP77" s="1312"/>
      <c r="CQ77" s="1312"/>
      <c r="CR77" s="1312"/>
      <c r="CS77" s="1312"/>
      <c r="CT77" s="1312"/>
      <c r="CU77" s="1312"/>
      <c r="CV77" s="1312">
        <v>10.9</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630</v>
      </c>
      <c r="BC79" s="1311"/>
      <c r="BD79" s="1311"/>
      <c r="BE79" s="1311"/>
      <c r="BF79" s="1311"/>
      <c r="BG79" s="1311"/>
      <c r="BH79" s="1311"/>
      <c r="BI79" s="1311"/>
      <c r="BJ79" s="1311"/>
      <c r="BK79" s="1311"/>
      <c r="BL79" s="1311"/>
      <c r="BM79" s="1311"/>
      <c r="BN79" s="1311"/>
      <c r="BO79" s="1311"/>
      <c r="BP79" s="1312">
        <v>6.6</v>
      </c>
      <c r="BQ79" s="1312"/>
      <c r="BR79" s="1312"/>
      <c r="BS79" s="1312"/>
      <c r="BT79" s="1312"/>
      <c r="BU79" s="1312"/>
      <c r="BV79" s="1312"/>
      <c r="BW79" s="1312"/>
      <c r="BX79" s="1312">
        <v>6.5</v>
      </c>
      <c r="BY79" s="1312"/>
      <c r="BZ79" s="1312"/>
      <c r="CA79" s="1312"/>
      <c r="CB79" s="1312"/>
      <c r="CC79" s="1312"/>
      <c r="CD79" s="1312"/>
      <c r="CE79" s="1312"/>
      <c r="CF79" s="1312">
        <v>6.7</v>
      </c>
      <c r="CG79" s="1312"/>
      <c r="CH79" s="1312"/>
      <c r="CI79" s="1312"/>
      <c r="CJ79" s="1312"/>
      <c r="CK79" s="1312"/>
      <c r="CL79" s="1312"/>
      <c r="CM79" s="1312"/>
      <c r="CN79" s="1312">
        <v>6.6</v>
      </c>
      <c r="CO79" s="1312"/>
      <c r="CP79" s="1312"/>
      <c r="CQ79" s="1312"/>
      <c r="CR79" s="1312"/>
      <c r="CS79" s="1312"/>
      <c r="CT79" s="1312"/>
      <c r="CU79" s="1312"/>
      <c r="CV79" s="1312">
        <v>5.9</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39JWpbQO2aqdp0AKi0BUnEA/hPZLvISkmpMNTlb+LQhljH45WsB0IncilwBuf8RtQrxYG1bNFsRTTxiPBN0dJA==" saltValue="hACDHIkRnde0OHVQ+f/bA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564</v>
      </c>
    </row>
  </sheetData>
  <sheetProtection algorithmName="SHA-512" hashValue="Q5ddUloqyWkdipfOUHfOes1EJOjhEfbsWlGsrgoHeB7QMqiajxJbU7QhNYP4Jd4VdAJKl4LaViKEk7PhUEgImg==" saltValue="w6YHvcM5M4r/qMjeIklz5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564</v>
      </c>
    </row>
  </sheetData>
  <sheetProtection algorithmName="SHA-512" hashValue="ju+NJ0NPZJKfQs2hF6JMtZ6l3/rFDnKLxMOCbytnp8d1SW5UqCpnjH/44vZlXIQlKsB10nzNy7DfA0Kbpu7ALg==" saltValue="yw00X6/OYNtCFMNcB6aj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69761</v>
      </c>
      <c r="E3" s="162"/>
      <c r="F3" s="163">
        <v>57122</v>
      </c>
      <c r="G3" s="164"/>
      <c r="H3" s="165"/>
    </row>
    <row r="4" spans="1:8" x14ac:dyDescent="0.15">
      <c r="A4" s="166"/>
      <c r="B4" s="167"/>
      <c r="C4" s="168"/>
      <c r="D4" s="169">
        <v>47173</v>
      </c>
      <c r="E4" s="170"/>
      <c r="F4" s="171">
        <v>36191</v>
      </c>
      <c r="G4" s="172"/>
      <c r="H4" s="173"/>
    </row>
    <row r="5" spans="1:8" x14ac:dyDescent="0.15">
      <c r="A5" s="154" t="s">
        <v>557</v>
      </c>
      <c r="B5" s="159"/>
      <c r="C5" s="160"/>
      <c r="D5" s="161">
        <v>31650</v>
      </c>
      <c r="E5" s="162"/>
      <c r="F5" s="163">
        <v>53655</v>
      </c>
      <c r="G5" s="164"/>
      <c r="H5" s="165"/>
    </row>
    <row r="6" spans="1:8" x14ac:dyDescent="0.15">
      <c r="A6" s="166"/>
      <c r="B6" s="167"/>
      <c r="C6" s="168"/>
      <c r="D6" s="169">
        <v>18119</v>
      </c>
      <c r="E6" s="170"/>
      <c r="F6" s="171">
        <v>32719</v>
      </c>
      <c r="G6" s="172"/>
      <c r="H6" s="173"/>
    </row>
    <row r="7" spans="1:8" x14ac:dyDescent="0.15">
      <c r="A7" s="154" t="s">
        <v>558</v>
      </c>
      <c r="B7" s="159"/>
      <c r="C7" s="160"/>
      <c r="D7" s="161">
        <v>103054</v>
      </c>
      <c r="E7" s="162"/>
      <c r="F7" s="163">
        <v>53869</v>
      </c>
      <c r="G7" s="164"/>
      <c r="H7" s="165"/>
    </row>
    <row r="8" spans="1:8" x14ac:dyDescent="0.15">
      <c r="A8" s="166"/>
      <c r="B8" s="167"/>
      <c r="C8" s="168"/>
      <c r="D8" s="169">
        <v>78085</v>
      </c>
      <c r="E8" s="170"/>
      <c r="F8" s="171">
        <v>35046</v>
      </c>
      <c r="G8" s="172"/>
      <c r="H8" s="173"/>
    </row>
    <row r="9" spans="1:8" x14ac:dyDescent="0.15">
      <c r="A9" s="154" t="s">
        <v>559</v>
      </c>
      <c r="B9" s="159"/>
      <c r="C9" s="160"/>
      <c r="D9" s="161">
        <v>51984</v>
      </c>
      <c r="E9" s="162"/>
      <c r="F9" s="163">
        <v>59119</v>
      </c>
      <c r="G9" s="164"/>
      <c r="H9" s="165"/>
    </row>
    <row r="10" spans="1:8" x14ac:dyDescent="0.15">
      <c r="A10" s="166"/>
      <c r="B10" s="167"/>
      <c r="C10" s="168"/>
      <c r="D10" s="169">
        <v>24430</v>
      </c>
      <c r="E10" s="170"/>
      <c r="F10" s="171">
        <v>29900</v>
      </c>
      <c r="G10" s="172"/>
      <c r="H10" s="173"/>
    </row>
    <row r="11" spans="1:8" x14ac:dyDescent="0.15">
      <c r="A11" s="154" t="s">
        <v>560</v>
      </c>
      <c r="B11" s="159"/>
      <c r="C11" s="160"/>
      <c r="D11" s="161">
        <v>47361</v>
      </c>
      <c r="E11" s="162"/>
      <c r="F11" s="163">
        <v>53895</v>
      </c>
      <c r="G11" s="164"/>
      <c r="H11" s="165"/>
    </row>
    <row r="12" spans="1:8" x14ac:dyDescent="0.15">
      <c r="A12" s="166"/>
      <c r="B12" s="167"/>
      <c r="C12" s="174"/>
      <c r="D12" s="169">
        <v>20325</v>
      </c>
      <c r="E12" s="170"/>
      <c r="F12" s="171">
        <v>31224</v>
      </c>
      <c r="G12" s="172"/>
      <c r="H12" s="173"/>
    </row>
    <row r="13" spans="1:8" x14ac:dyDescent="0.15">
      <c r="A13" s="154"/>
      <c r="B13" s="159"/>
      <c r="C13" s="175"/>
      <c r="D13" s="176">
        <v>60762</v>
      </c>
      <c r="E13" s="177"/>
      <c r="F13" s="178">
        <v>55532</v>
      </c>
      <c r="G13" s="179"/>
      <c r="H13" s="165"/>
    </row>
    <row r="14" spans="1:8" x14ac:dyDescent="0.15">
      <c r="A14" s="166"/>
      <c r="B14" s="167"/>
      <c r="C14" s="168"/>
      <c r="D14" s="169">
        <v>37626</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4.96</v>
      </c>
      <c r="C19" s="180">
        <f>ROUND(VALUE(SUBSTITUTE(実質収支比率等に係る経年分析!G$48,"▲","-")),2)</f>
        <v>7.31</v>
      </c>
      <c r="D19" s="180">
        <f>ROUND(VALUE(SUBSTITUTE(実質収支比率等に係る経年分析!H$48,"▲","-")),2)</f>
        <v>6.85</v>
      </c>
      <c r="E19" s="180">
        <f>ROUND(VALUE(SUBSTITUTE(実質収支比率等に係る経年分析!I$48,"▲","-")),2)</f>
        <v>8.09</v>
      </c>
      <c r="F19" s="180">
        <f>ROUND(VALUE(SUBSTITUTE(実質収支比率等に係る経年分析!J$48,"▲","-")),2)</f>
        <v>9.64</v>
      </c>
    </row>
    <row r="20" spans="1:11" x14ac:dyDescent="0.15">
      <c r="A20" s="180" t="s">
        <v>55</v>
      </c>
      <c r="B20" s="180">
        <f>ROUND(VALUE(SUBSTITUTE(実質収支比率等に係る経年分析!F$47,"▲","-")),2)</f>
        <v>7.47</v>
      </c>
      <c r="C20" s="180">
        <f>ROUND(VALUE(SUBSTITUTE(実質収支比率等に係る経年分析!G$47,"▲","-")),2)</f>
        <v>5.83</v>
      </c>
      <c r="D20" s="180">
        <f>ROUND(VALUE(SUBSTITUTE(実質収支比率等に係る経年分析!H$47,"▲","-")),2)</f>
        <v>8.2799999999999994</v>
      </c>
      <c r="E20" s="180">
        <f>ROUND(VALUE(SUBSTITUTE(実質収支比率等に係る経年分析!I$47,"▲","-")),2)</f>
        <v>7.68</v>
      </c>
      <c r="F20" s="180">
        <f>ROUND(VALUE(SUBSTITUTE(実質収支比率等に係る経年分析!J$47,"▲","-")),2)</f>
        <v>8.5</v>
      </c>
    </row>
    <row r="21" spans="1:11" x14ac:dyDescent="0.15">
      <c r="A21" s="180" t="s">
        <v>56</v>
      </c>
      <c r="B21" s="180">
        <f>IF(ISNUMBER(VALUE(SUBSTITUTE(実質収支比率等に係る経年分析!F$49,"▲","-"))),ROUND(VALUE(SUBSTITUTE(実質収支比率等に係る経年分析!F$49,"▲","-")),2),NA())</f>
        <v>-0.08</v>
      </c>
      <c r="C21" s="180">
        <f>IF(ISNUMBER(VALUE(SUBSTITUTE(実質収支比率等に係る経年分析!G$49,"▲","-"))),ROUND(VALUE(SUBSTITUTE(実質収支比率等に係る経年分析!G$49,"▲","-")),2),NA())</f>
        <v>0.82</v>
      </c>
      <c r="D21" s="180">
        <f>IF(ISNUMBER(VALUE(SUBSTITUTE(実質収支比率等に係る経年分析!H$49,"▲","-"))),ROUND(VALUE(SUBSTITUTE(実質収支比率等に係る経年分析!H$49,"▲","-")),2),NA())</f>
        <v>1.87</v>
      </c>
      <c r="E21" s="180">
        <f>IF(ISNUMBER(VALUE(SUBSTITUTE(実質収支比率等に係る経年分析!I$49,"▲","-"))),ROUND(VALUE(SUBSTITUTE(実質収支比率等に係る経年分析!I$49,"▲","-")),2),NA())</f>
        <v>0.98</v>
      </c>
      <c r="F21" s="180">
        <f>IF(ISNUMBER(VALUE(SUBSTITUTE(実質収支比率等に係る経年分析!J$49,"▲","-"))),ROUND(VALUE(SUBSTITUTE(実質収支比率等に係る経年分析!J$49,"▲","-")),2),NA())</f>
        <v>2.35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特定地域生活排水処理事業特別会計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1.0900000000000001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2.4700000000000002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1.53</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4.8899999999999997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7.18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4.9400000000000004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9.6199999999999992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16.29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1175</v>
      </c>
      <c r="E42" s="182"/>
      <c r="F42" s="182"/>
      <c r="G42" s="182">
        <f>'実質公債費比率（分子）の構造'!L$52</f>
        <v>1180</v>
      </c>
      <c r="H42" s="182"/>
      <c r="I42" s="182"/>
      <c r="J42" s="182">
        <f>'実質公債費比率（分子）の構造'!M$52</f>
        <v>1211</v>
      </c>
      <c r="K42" s="182"/>
      <c r="L42" s="182"/>
      <c r="M42" s="182">
        <f>'実質公債費比率（分子）の構造'!N$52</f>
        <v>1204</v>
      </c>
      <c r="N42" s="182"/>
      <c r="O42" s="182"/>
      <c r="P42" s="182">
        <f>'実質公債費比率（分子）の構造'!O$52</f>
        <v>1183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37</v>
      </c>
      <c r="C44" s="182"/>
      <c r="D44" s="182"/>
      <c r="E44" s="182">
        <f>'実質公債費比率（分子）の構造'!L$50</f>
        <v>36</v>
      </c>
      <c r="F44" s="182"/>
      <c r="G44" s="182"/>
      <c r="H44" s="182">
        <f>'実質公債費比率（分子）の構造'!M$50</f>
        <v>36</v>
      </c>
      <c r="I44" s="182"/>
      <c r="J44" s="182"/>
      <c r="K44" s="182">
        <f>'実質公債費比率（分子）の構造'!N$50</f>
        <v>4</v>
      </c>
      <c r="L44" s="182"/>
      <c r="M44" s="182"/>
      <c r="N44" s="182" t="str">
        <f>'実質公債費比率（分子）の構造'!O$50</f>
        <v>-</v>
      </c>
      <c r="O44" s="182"/>
      <c r="P44" s="182"/>
    </row>
    <row r="45" spans="1:16" x14ac:dyDescent="0.15">
      <c r="A45" s="182" t="s">
        <v>66</v>
      </c>
      <c r="B45" s="182">
        <f>'実質公債費比率（分子）の構造'!K$49</f>
        <v>50</v>
      </c>
      <c r="C45" s="182"/>
      <c r="D45" s="182"/>
      <c r="E45" s="182">
        <f>'実質公債費比率（分子）の構造'!L$49</f>
        <v>37</v>
      </c>
      <c r="F45" s="182"/>
      <c r="G45" s="182"/>
      <c r="H45" s="182">
        <f>'実質公債費比率（分子）の構造'!M$49</f>
        <v>42</v>
      </c>
      <c r="I45" s="182"/>
      <c r="J45" s="182"/>
      <c r="K45" s="182">
        <f>'実質公債費比率（分子）の構造'!N$49</f>
        <v>45</v>
      </c>
      <c r="L45" s="182"/>
      <c r="M45" s="182"/>
      <c r="N45" s="182">
        <f>'実質公債費比率（分子）の構造'!O$49</f>
        <v>46</v>
      </c>
      <c r="O45" s="182"/>
      <c r="P45" s="182"/>
    </row>
    <row r="46" spans="1:16" x14ac:dyDescent="0.15">
      <c r="A46" s="182" t="s">
        <v>67</v>
      </c>
      <c r="B46" s="182">
        <f>'実質公債費比率（分子）の構造'!K$48</f>
        <v>692</v>
      </c>
      <c r="C46" s="182"/>
      <c r="D46" s="182"/>
      <c r="E46" s="182">
        <f>'実質公債費比率（分子）の構造'!L$48</f>
        <v>658</v>
      </c>
      <c r="F46" s="182"/>
      <c r="G46" s="182"/>
      <c r="H46" s="182">
        <f>'実質公債費比率（分子）の構造'!M$48</f>
        <v>721</v>
      </c>
      <c r="I46" s="182"/>
      <c r="J46" s="182"/>
      <c r="K46" s="182">
        <f>'実質公債費比率（分子）の構造'!N$48</f>
        <v>677</v>
      </c>
      <c r="L46" s="182"/>
      <c r="M46" s="182"/>
      <c r="N46" s="182">
        <f>'実質公債費比率（分子）の構造'!O$48</f>
        <v>659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950</v>
      </c>
      <c r="C49" s="182"/>
      <c r="D49" s="182"/>
      <c r="E49" s="182">
        <f>'実質公債費比率（分子）の構造'!L$45</f>
        <v>944</v>
      </c>
      <c r="F49" s="182"/>
      <c r="G49" s="182"/>
      <c r="H49" s="182">
        <f>'実質公債費比率（分子）の構造'!M$45</f>
        <v>1006</v>
      </c>
      <c r="I49" s="182"/>
      <c r="J49" s="182"/>
      <c r="K49" s="182">
        <f>'実質公債費比率（分子）の構造'!N$45</f>
        <v>1066</v>
      </c>
      <c r="L49" s="182"/>
      <c r="M49" s="182"/>
      <c r="N49" s="182">
        <f>'実質公債費比率（分子）の構造'!O$45</f>
        <v>1113</v>
      </c>
      <c r="O49" s="182"/>
      <c r="P49" s="182"/>
    </row>
    <row r="50" spans="1:16" x14ac:dyDescent="0.15">
      <c r="A50" s="182" t="s">
        <v>71</v>
      </c>
      <c r="B50" s="182" t="e">
        <f>NA()</f>
        <v>#N/A</v>
      </c>
      <c r="C50" s="182">
        <f>IF(ISNUMBER('実質公債費比率（分子）の構造'!K$53),'実質公債費比率（分子）の構造'!K$53,NA())</f>
        <v>554</v>
      </c>
      <c r="D50" s="182" t="e">
        <f>NA()</f>
        <v>#N/A</v>
      </c>
      <c r="E50" s="182" t="e">
        <f>NA()</f>
        <v>#N/A</v>
      </c>
      <c r="F50" s="182">
        <f>IF(ISNUMBER('実質公債費比率（分子）の構造'!L$53),'実質公債費比率（分子）の構造'!L$53,NA())</f>
        <v>495</v>
      </c>
      <c r="G50" s="182" t="e">
        <f>NA()</f>
        <v>#N/A</v>
      </c>
      <c r="H50" s="182" t="e">
        <f>NA()</f>
        <v>#N/A</v>
      </c>
      <c r="I50" s="182">
        <f>IF(ISNUMBER('実質公債費比率（分子）の構造'!M$53),'実質公債費比率（分子）の構造'!M$53,NA())</f>
        <v>594</v>
      </c>
      <c r="J50" s="182" t="e">
        <f>NA()</f>
        <v>#N/A</v>
      </c>
      <c r="K50" s="182" t="e">
        <f>NA()</f>
        <v>#N/A</v>
      </c>
      <c r="L50" s="182">
        <f>IF(ISNUMBER('実質公債費比率（分子）の構造'!N$53),'実質公債費比率（分子）の構造'!N$53,NA())</f>
        <v>588</v>
      </c>
      <c r="M50" s="182" t="e">
        <f>NA()</f>
        <v>#N/A</v>
      </c>
      <c r="N50" s="182" t="e">
        <f>NA()</f>
        <v>#N/A</v>
      </c>
      <c r="O50" s="182">
        <f>IF(ISNUMBER('実質公債費比率（分子）の構造'!O$53),'実質公債費比率（分子）の構造'!O$53,NA())</f>
        <v>635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10709</v>
      </c>
      <c r="E56" s="181"/>
      <c r="F56" s="181"/>
      <c r="G56" s="181">
        <f>'将来負担比率（分子）の構造'!J$52</f>
        <v>10045</v>
      </c>
      <c r="H56" s="181"/>
      <c r="I56" s="181"/>
      <c r="J56" s="181">
        <f>'将来負担比率（分子）の構造'!K$52</f>
        <v>10367</v>
      </c>
      <c r="K56" s="181"/>
      <c r="L56" s="181"/>
      <c r="M56" s="181">
        <f>'将来負担比率（分子）の構造'!L$52</f>
        <v>9881</v>
      </c>
      <c r="N56" s="181"/>
      <c r="O56" s="181"/>
      <c r="P56" s="181">
        <f>'将来負担比率（分子）の構造'!M$52</f>
        <v>9442</v>
      </c>
    </row>
    <row r="57" spans="1:16" x14ac:dyDescent="0.15">
      <c r="A57" s="181" t="s">
        <v>42</v>
      </c>
      <c r="B57" s="181"/>
      <c r="C57" s="181"/>
      <c r="D57" s="181">
        <f>'将来負担比率（分子）の構造'!I$51</f>
        <v>1503</v>
      </c>
      <c r="E57" s="181"/>
      <c r="F57" s="181"/>
      <c r="G57" s="181">
        <f>'将来負担比率（分子）の構造'!J$51</f>
        <v>1480</v>
      </c>
      <c r="H57" s="181"/>
      <c r="I57" s="181"/>
      <c r="J57" s="181">
        <f>'将来負担比率（分子）の構造'!K$51</f>
        <v>1401</v>
      </c>
      <c r="K57" s="181"/>
      <c r="L57" s="181"/>
      <c r="M57" s="181">
        <f>'将来負担比率（分子）の構造'!L$51</f>
        <v>1342</v>
      </c>
      <c r="N57" s="181"/>
      <c r="O57" s="181"/>
      <c r="P57" s="181">
        <f>'将来負担比率（分子）の構造'!M$51</f>
        <v>1422</v>
      </c>
    </row>
    <row r="58" spans="1:16" x14ac:dyDescent="0.15">
      <c r="A58" s="181" t="s">
        <v>41</v>
      </c>
      <c r="B58" s="181"/>
      <c r="C58" s="181"/>
      <c r="D58" s="181">
        <f>'将来負担比率（分子）の構造'!I$50</f>
        <v>2212</v>
      </c>
      <c r="E58" s="181"/>
      <c r="F58" s="181"/>
      <c r="G58" s="181">
        <f>'将来負担比率（分子）の構造'!J$50</f>
        <v>2141</v>
      </c>
      <c r="H58" s="181"/>
      <c r="I58" s="181"/>
      <c r="J58" s="181">
        <f>'将来負担比率（分子）の構造'!K$50</f>
        <v>2238</v>
      </c>
      <c r="K58" s="181"/>
      <c r="L58" s="181"/>
      <c r="M58" s="181">
        <f>'将来負担比率（分子）の構造'!L$50</f>
        <v>2255</v>
      </c>
      <c r="N58" s="181"/>
      <c r="O58" s="181"/>
      <c r="P58" s="181">
        <f>'将来負担比率（分子）の構造'!M$50</f>
        <v>2259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219</v>
      </c>
      <c r="C61" s="181"/>
      <c r="D61" s="181"/>
      <c r="E61" s="181">
        <f>'将来負担比率（分子）の構造'!J$46</f>
        <v>220</v>
      </c>
      <c r="F61" s="181"/>
      <c r="G61" s="181"/>
      <c r="H61" s="181">
        <f>'将来負担比率（分子）の構造'!K$46</f>
        <v>126</v>
      </c>
      <c r="I61" s="181"/>
      <c r="J61" s="181"/>
      <c r="K61" s="181">
        <f>'将来負担比率（分子）の構造'!L$46</f>
        <v>80</v>
      </c>
      <c r="L61" s="181"/>
      <c r="M61" s="181"/>
      <c r="N61" s="181">
        <f>'将来負担比率（分子）の構造'!M$46</f>
        <v>68</v>
      </c>
      <c r="O61" s="181"/>
      <c r="P61" s="181"/>
    </row>
    <row r="62" spans="1:16" x14ac:dyDescent="0.15">
      <c r="A62" s="181" t="s">
        <v>35</v>
      </c>
      <c r="B62" s="181">
        <f>'将来負担比率（分子）の構造'!I$45</f>
        <v>1395</v>
      </c>
      <c r="C62" s="181"/>
      <c r="D62" s="181"/>
      <c r="E62" s="181">
        <f>'将来負担比率（分子）の構造'!J$45</f>
        <v>1353</v>
      </c>
      <c r="F62" s="181"/>
      <c r="G62" s="181"/>
      <c r="H62" s="181">
        <f>'将来負担比率（分子）の構造'!K$45</f>
        <v>1269</v>
      </c>
      <c r="I62" s="181"/>
      <c r="J62" s="181"/>
      <c r="K62" s="181">
        <f>'将来負担比率（分子）の構造'!L$45</f>
        <v>1216</v>
      </c>
      <c r="L62" s="181"/>
      <c r="M62" s="181"/>
      <c r="N62" s="181">
        <f>'将来負担比率（分子）の構造'!M$45</f>
        <v>1160</v>
      </c>
      <c r="O62" s="181"/>
      <c r="P62" s="181"/>
    </row>
    <row r="63" spans="1:16" x14ac:dyDescent="0.15">
      <c r="A63" s="181" t="s">
        <v>34</v>
      </c>
      <c r="B63" s="181">
        <f>'将来負担比率（分子）の構造'!I$44</f>
        <v>391</v>
      </c>
      <c r="C63" s="181"/>
      <c r="D63" s="181"/>
      <c r="E63" s="181">
        <f>'将来負担比率（分子）の構造'!J$44</f>
        <v>421</v>
      </c>
      <c r="F63" s="181"/>
      <c r="G63" s="181"/>
      <c r="H63" s="181">
        <f>'将来負担比率（分子）の構造'!K$44</f>
        <v>387</v>
      </c>
      <c r="I63" s="181"/>
      <c r="J63" s="181"/>
      <c r="K63" s="181">
        <f>'将来負担比率（分子）の構造'!L$44</f>
        <v>364</v>
      </c>
      <c r="L63" s="181"/>
      <c r="M63" s="181"/>
      <c r="N63" s="181">
        <f>'将来負担比率（分子）の構造'!M$44</f>
        <v>369</v>
      </c>
      <c r="O63" s="181"/>
      <c r="P63" s="181"/>
    </row>
    <row r="64" spans="1:16" x14ac:dyDescent="0.15">
      <c r="A64" s="181" t="s">
        <v>33</v>
      </c>
      <c r="B64" s="181">
        <f>'将来負担比率（分子）の構造'!I$43</f>
        <v>5755</v>
      </c>
      <c r="C64" s="181"/>
      <c r="D64" s="181"/>
      <c r="E64" s="181">
        <f>'将来負担比率（分子）の構造'!J$43</f>
        <v>5338</v>
      </c>
      <c r="F64" s="181"/>
      <c r="G64" s="181"/>
      <c r="H64" s="181">
        <f>'将来負担比率（分子）の構造'!K$43</f>
        <v>5160</v>
      </c>
      <c r="I64" s="181"/>
      <c r="J64" s="181"/>
      <c r="K64" s="181">
        <f>'将来負担比率（分子）の構造'!L$43</f>
        <v>4766</v>
      </c>
      <c r="L64" s="181"/>
      <c r="M64" s="181"/>
      <c r="N64" s="181">
        <f>'将来負担比率（分子）の構造'!M$43</f>
        <v>4312</v>
      </c>
      <c r="O64" s="181"/>
      <c r="P64" s="181"/>
    </row>
    <row r="65" spans="1:16" x14ac:dyDescent="0.15">
      <c r="A65" s="181" t="s">
        <v>32</v>
      </c>
      <c r="B65" s="181">
        <f>'将来負担比率（分子）の構造'!I$42</f>
        <v>76</v>
      </c>
      <c r="C65" s="181"/>
      <c r="D65" s="181"/>
      <c r="E65" s="181">
        <f>'将来負担比率（分子）の構造'!J$42</f>
        <v>40</v>
      </c>
      <c r="F65" s="181"/>
      <c r="G65" s="181"/>
      <c r="H65" s="181">
        <f>'将来負担比率（分子）の構造'!K$42</f>
        <v>4</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13029</v>
      </c>
      <c r="C66" s="181"/>
      <c r="D66" s="181"/>
      <c r="E66" s="181">
        <f>'将来負担比率（分子）の構造'!J$41</f>
        <v>12838</v>
      </c>
      <c r="F66" s="181"/>
      <c r="G66" s="181"/>
      <c r="H66" s="181">
        <f>'将来負担比率（分子）の構造'!K$41</f>
        <v>13794</v>
      </c>
      <c r="I66" s="181"/>
      <c r="J66" s="181"/>
      <c r="K66" s="181">
        <f>'将来負担比率（分子）の構造'!L$41</f>
        <v>13884</v>
      </c>
      <c r="L66" s="181"/>
      <c r="M66" s="181"/>
      <c r="N66" s="181">
        <f>'将来負担比率（分子）の構造'!M$41</f>
        <v>13535</v>
      </c>
      <c r="O66" s="181"/>
      <c r="P66" s="181"/>
    </row>
    <row r="67" spans="1:16" x14ac:dyDescent="0.15">
      <c r="A67" s="181" t="s">
        <v>75</v>
      </c>
      <c r="B67" s="181" t="e">
        <f>NA()</f>
        <v>#N/A</v>
      </c>
      <c r="C67" s="181">
        <f>IF(ISNUMBER('将来負担比率（分子）の構造'!I$53), IF('将来負担比率（分子）の構造'!I$53 &lt; 0, 0, '将来負担比率（分子）の構造'!I$53), NA())</f>
        <v>6442</v>
      </c>
      <c r="D67" s="181" t="e">
        <f>NA()</f>
        <v>#N/A</v>
      </c>
      <c r="E67" s="181" t="e">
        <f>NA()</f>
        <v>#N/A</v>
      </c>
      <c r="F67" s="181">
        <f>IF(ISNUMBER('将来負担比率（分子）の構造'!J$53), IF('将来負担比率（分子）の構造'!J$53 &lt; 0, 0, '将来負担比率（分子）の構造'!J$53), NA())</f>
        <v>6545</v>
      </c>
      <c r="G67" s="181" t="e">
        <f>NA()</f>
        <v>#N/A</v>
      </c>
      <c r="H67" s="181" t="e">
        <f>NA()</f>
        <v>#N/A</v>
      </c>
      <c r="I67" s="181">
        <f>IF(ISNUMBER('将来負担比率（分子）の構造'!K$53), IF('将来負担比率（分子）の構造'!K$53 &lt; 0, 0, '将来負担比率（分子）の構造'!K$53), NA())</f>
        <v>6733</v>
      </c>
      <c r="J67" s="181" t="e">
        <f>NA()</f>
        <v>#N/A</v>
      </c>
      <c r="K67" s="181" t="e">
        <f>NA()</f>
        <v>#N/A</v>
      </c>
      <c r="L67" s="181">
        <f>IF(ISNUMBER('将来負担比率（分子）の構造'!L$53), IF('将来負担比率（分子）の構造'!L$53 &lt; 0, 0, '将来負担比率（分子）の構造'!L$53), NA())</f>
        <v>6833</v>
      </c>
      <c r="M67" s="181" t="e">
        <f>NA()</f>
        <v>#N/A</v>
      </c>
      <c r="N67" s="181" t="e">
        <f>NA()</f>
        <v>#N/A</v>
      </c>
      <c r="O67" s="181">
        <f>IF(ISNUMBER('将来負担比率（分子）の構造'!M$53), IF('将来負担比率（分子）の構造'!M$53 &lt; 0, 0, '将来負担比率（分子）の構造'!M$53), NA())</f>
        <v>6320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543</v>
      </c>
      <c r="C72" s="185">
        <f>基金残高に係る経年分析!G55</f>
        <v>515</v>
      </c>
      <c r="D72" s="185">
        <f>基金残高に係る経年分析!H55</f>
        <v>569</v>
      </c>
    </row>
    <row r="73" spans="1:16" x14ac:dyDescent="0.15">
      <c r="A73" s="184" t="s">
        <v>78</v>
      </c>
      <c r="B73" s="185">
        <f>基金残高に係る経年分析!F56</f>
        <v>415</v>
      </c>
      <c r="C73" s="185">
        <f>基金残高に係る経年分析!G56</f>
        <v>413</v>
      </c>
      <c r="D73" s="185">
        <f>基金残高に係る経年分析!H56</f>
        <v>320</v>
      </c>
    </row>
    <row r="74" spans="1:16" x14ac:dyDescent="0.15">
      <c r="A74" s="184" t="s">
        <v>79</v>
      </c>
      <c r="B74" s="185">
        <f>基金残高に係る経年分析!F57</f>
        <v>590</v>
      </c>
      <c r="C74" s="185">
        <f>基金残高に係る経年分析!G57</f>
        <v>668</v>
      </c>
      <c r="D74" s="185">
        <f>基金残高に係る経年分析!H57</f>
        <v>974</v>
      </c>
    </row>
  </sheetData>
  <sheetProtection algorithmName="SHA-512" hashValue="8dLAWotFlVHs2NlxjQn/sLDrqT0vs24ljF/oRJ1xXdXTZINB0Wr9Jn34rL64J8/2guERHRhkn+tuG4B77uAlkA==" saltValue="X7eNruA/ZfRYKhsaBRK4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2411643</v>
      </c>
      <c r="S5" s="698"/>
      <c r="T5" s="698"/>
      <c r="U5" s="698"/>
      <c r="V5" s="698"/>
      <c r="W5" s="698"/>
      <c r="X5" s="698"/>
      <c r="Y5" s="741"/>
      <c r="Z5" s="759">
        <v>16.5</v>
      </c>
      <c r="AA5" s="759"/>
      <c r="AB5" s="759"/>
      <c r="AC5" s="759"/>
      <c r="AD5" s="760">
        <v>2271107</v>
      </c>
      <c r="AE5" s="760"/>
      <c r="AF5" s="760"/>
      <c r="AG5" s="760"/>
      <c r="AH5" s="760"/>
      <c r="AI5" s="760"/>
      <c r="AJ5" s="760"/>
      <c r="AK5" s="760"/>
      <c r="AL5" s="742">
        <v>35.299999999999997</v>
      </c>
      <c r="AM5" s="713"/>
      <c r="AN5" s="713"/>
      <c r="AO5" s="743"/>
      <c r="AP5" s="708" t="s">
        <v>224</v>
      </c>
      <c r="AQ5" s="709"/>
      <c r="AR5" s="709"/>
      <c r="AS5" s="709"/>
      <c r="AT5" s="709"/>
      <c r="AU5" s="709"/>
      <c r="AV5" s="709"/>
      <c r="AW5" s="709"/>
      <c r="AX5" s="709"/>
      <c r="AY5" s="709"/>
      <c r="AZ5" s="709"/>
      <c r="BA5" s="709"/>
      <c r="BB5" s="709"/>
      <c r="BC5" s="709"/>
      <c r="BD5" s="709"/>
      <c r="BE5" s="709"/>
      <c r="BF5" s="710"/>
      <c r="BG5" s="642">
        <v>2270990</v>
      </c>
      <c r="BH5" s="643"/>
      <c r="BI5" s="643"/>
      <c r="BJ5" s="643"/>
      <c r="BK5" s="643"/>
      <c r="BL5" s="643"/>
      <c r="BM5" s="643"/>
      <c r="BN5" s="644"/>
      <c r="BO5" s="675">
        <v>94.2</v>
      </c>
      <c r="BP5" s="675"/>
      <c r="BQ5" s="675"/>
      <c r="BR5" s="675"/>
      <c r="BS5" s="676">
        <v>11780</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153872</v>
      </c>
      <c r="S6" s="643"/>
      <c r="T6" s="643"/>
      <c r="U6" s="643"/>
      <c r="V6" s="643"/>
      <c r="W6" s="643"/>
      <c r="X6" s="643"/>
      <c r="Y6" s="644"/>
      <c r="Z6" s="675">
        <v>1.1000000000000001</v>
      </c>
      <c r="AA6" s="675"/>
      <c r="AB6" s="675"/>
      <c r="AC6" s="675"/>
      <c r="AD6" s="676">
        <v>153872</v>
      </c>
      <c r="AE6" s="676"/>
      <c r="AF6" s="676"/>
      <c r="AG6" s="676"/>
      <c r="AH6" s="676"/>
      <c r="AI6" s="676"/>
      <c r="AJ6" s="676"/>
      <c r="AK6" s="676"/>
      <c r="AL6" s="645">
        <v>2.4</v>
      </c>
      <c r="AM6" s="646"/>
      <c r="AN6" s="646"/>
      <c r="AO6" s="677"/>
      <c r="AP6" s="639" t="s">
        <v>229</v>
      </c>
      <c r="AQ6" s="640"/>
      <c r="AR6" s="640"/>
      <c r="AS6" s="640"/>
      <c r="AT6" s="640"/>
      <c r="AU6" s="640"/>
      <c r="AV6" s="640"/>
      <c r="AW6" s="640"/>
      <c r="AX6" s="640"/>
      <c r="AY6" s="640"/>
      <c r="AZ6" s="640"/>
      <c r="BA6" s="640"/>
      <c r="BB6" s="640"/>
      <c r="BC6" s="640"/>
      <c r="BD6" s="640"/>
      <c r="BE6" s="640"/>
      <c r="BF6" s="641"/>
      <c r="BG6" s="642">
        <v>2270990</v>
      </c>
      <c r="BH6" s="643"/>
      <c r="BI6" s="643"/>
      <c r="BJ6" s="643"/>
      <c r="BK6" s="643"/>
      <c r="BL6" s="643"/>
      <c r="BM6" s="643"/>
      <c r="BN6" s="644"/>
      <c r="BO6" s="675">
        <v>94.2</v>
      </c>
      <c r="BP6" s="675"/>
      <c r="BQ6" s="675"/>
      <c r="BR6" s="675"/>
      <c r="BS6" s="676">
        <v>11780</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124477</v>
      </c>
      <c r="CS6" s="643"/>
      <c r="CT6" s="643"/>
      <c r="CU6" s="643"/>
      <c r="CV6" s="643"/>
      <c r="CW6" s="643"/>
      <c r="CX6" s="643"/>
      <c r="CY6" s="644"/>
      <c r="CZ6" s="742">
        <v>0.9</v>
      </c>
      <c r="DA6" s="713"/>
      <c r="DB6" s="713"/>
      <c r="DC6" s="745"/>
      <c r="DD6" s="648" t="s">
        <v>128</v>
      </c>
      <c r="DE6" s="643"/>
      <c r="DF6" s="643"/>
      <c r="DG6" s="643"/>
      <c r="DH6" s="643"/>
      <c r="DI6" s="643"/>
      <c r="DJ6" s="643"/>
      <c r="DK6" s="643"/>
      <c r="DL6" s="643"/>
      <c r="DM6" s="643"/>
      <c r="DN6" s="643"/>
      <c r="DO6" s="643"/>
      <c r="DP6" s="644"/>
      <c r="DQ6" s="648">
        <v>124477</v>
      </c>
      <c r="DR6" s="643"/>
      <c r="DS6" s="643"/>
      <c r="DT6" s="643"/>
      <c r="DU6" s="643"/>
      <c r="DV6" s="643"/>
      <c r="DW6" s="643"/>
      <c r="DX6" s="643"/>
      <c r="DY6" s="643"/>
      <c r="DZ6" s="643"/>
      <c r="EA6" s="643"/>
      <c r="EB6" s="643"/>
      <c r="EC6" s="689"/>
    </row>
    <row r="7" spans="2:143" ht="11.25" customHeight="1" x14ac:dyDescent="0.15">
      <c r="B7" s="639" t="s">
        <v>231</v>
      </c>
      <c r="C7" s="640"/>
      <c r="D7" s="640"/>
      <c r="E7" s="640"/>
      <c r="F7" s="640"/>
      <c r="G7" s="640"/>
      <c r="H7" s="640"/>
      <c r="I7" s="640"/>
      <c r="J7" s="640"/>
      <c r="K7" s="640"/>
      <c r="L7" s="640"/>
      <c r="M7" s="640"/>
      <c r="N7" s="640"/>
      <c r="O7" s="640"/>
      <c r="P7" s="640"/>
      <c r="Q7" s="641"/>
      <c r="R7" s="642">
        <v>2064</v>
      </c>
      <c r="S7" s="643"/>
      <c r="T7" s="643"/>
      <c r="U7" s="643"/>
      <c r="V7" s="643"/>
      <c r="W7" s="643"/>
      <c r="X7" s="643"/>
      <c r="Y7" s="644"/>
      <c r="Z7" s="675">
        <v>0</v>
      </c>
      <c r="AA7" s="675"/>
      <c r="AB7" s="675"/>
      <c r="AC7" s="675"/>
      <c r="AD7" s="676">
        <v>2064</v>
      </c>
      <c r="AE7" s="676"/>
      <c r="AF7" s="676"/>
      <c r="AG7" s="676"/>
      <c r="AH7" s="676"/>
      <c r="AI7" s="676"/>
      <c r="AJ7" s="676"/>
      <c r="AK7" s="676"/>
      <c r="AL7" s="645">
        <v>0</v>
      </c>
      <c r="AM7" s="646"/>
      <c r="AN7" s="646"/>
      <c r="AO7" s="677"/>
      <c r="AP7" s="639" t="s">
        <v>232</v>
      </c>
      <c r="AQ7" s="640"/>
      <c r="AR7" s="640"/>
      <c r="AS7" s="640"/>
      <c r="AT7" s="640"/>
      <c r="AU7" s="640"/>
      <c r="AV7" s="640"/>
      <c r="AW7" s="640"/>
      <c r="AX7" s="640"/>
      <c r="AY7" s="640"/>
      <c r="AZ7" s="640"/>
      <c r="BA7" s="640"/>
      <c r="BB7" s="640"/>
      <c r="BC7" s="640"/>
      <c r="BD7" s="640"/>
      <c r="BE7" s="640"/>
      <c r="BF7" s="641"/>
      <c r="BG7" s="642">
        <v>984448</v>
      </c>
      <c r="BH7" s="643"/>
      <c r="BI7" s="643"/>
      <c r="BJ7" s="643"/>
      <c r="BK7" s="643"/>
      <c r="BL7" s="643"/>
      <c r="BM7" s="643"/>
      <c r="BN7" s="644"/>
      <c r="BO7" s="675">
        <v>40.799999999999997</v>
      </c>
      <c r="BP7" s="675"/>
      <c r="BQ7" s="675"/>
      <c r="BR7" s="675"/>
      <c r="BS7" s="676">
        <v>11780</v>
      </c>
      <c r="BT7" s="676"/>
      <c r="BU7" s="676"/>
      <c r="BV7" s="676"/>
      <c r="BW7" s="676"/>
      <c r="BX7" s="676"/>
      <c r="BY7" s="676"/>
      <c r="BZ7" s="676"/>
      <c r="CA7" s="676"/>
      <c r="CB7" s="739"/>
      <c r="CD7" s="681" t="s">
        <v>233</v>
      </c>
      <c r="CE7" s="682"/>
      <c r="CF7" s="682"/>
      <c r="CG7" s="682"/>
      <c r="CH7" s="682"/>
      <c r="CI7" s="682"/>
      <c r="CJ7" s="682"/>
      <c r="CK7" s="682"/>
      <c r="CL7" s="682"/>
      <c r="CM7" s="682"/>
      <c r="CN7" s="682"/>
      <c r="CO7" s="682"/>
      <c r="CP7" s="682"/>
      <c r="CQ7" s="683"/>
      <c r="CR7" s="642">
        <v>3760284</v>
      </c>
      <c r="CS7" s="643"/>
      <c r="CT7" s="643"/>
      <c r="CU7" s="643"/>
      <c r="CV7" s="643"/>
      <c r="CW7" s="643"/>
      <c r="CX7" s="643"/>
      <c r="CY7" s="644"/>
      <c r="CZ7" s="675">
        <v>27</v>
      </c>
      <c r="DA7" s="675"/>
      <c r="DB7" s="675"/>
      <c r="DC7" s="675"/>
      <c r="DD7" s="648">
        <v>43992</v>
      </c>
      <c r="DE7" s="643"/>
      <c r="DF7" s="643"/>
      <c r="DG7" s="643"/>
      <c r="DH7" s="643"/>
      <c r="DI7" s="643"/>
      <c r="DJ7" s="643"/>
      <c r="DK7" s="643"/>
      <c r="DL7" s="643"/>
      <c r="DM7" s="643"/>
      <c r="DN7" s="643"/>
      <c r="DO7" s="643"/>
      <c r="DP7" s="644"/>
      <c r="DQ7" s="648">
        <v>1310522</v>
      </c>
      <c r="DR7" s="643"/>
      <c r="DS7" s="643"/>
      <c r="DT7" s="643"/>
      <c r="DU7" s="643"/>
      <c r="DV7" s="643"/>
      <c r="DW7" s="643"/>
      <c r="DX7" s="643"/>
      <c r="DY7" s="643"/>
      <c r="DZ7" s="643"/>
      <c r="EA7" s="643"/>
      <c r="EB7" s="643"/>
      <c r="EC7" s="689"/>
    </row>
    <row r="8" spans="2:143" ht="11.25" customHeight="1" x14ac:dyDescent="0.15">
      <c r="B8" s="639" t="s">
        <v>234</v>
      </c>
      <c r="C8" s="640"/>
      <c r="D8" s="640"/>
      <c r="E8" s="640"/>
      <c r="F8" s="640"/>
      <c r="G8" s="640"/>
      <c r="H8" s="640"/>
      <c r="I8" s="640"/>
      <c r="J8" s="640"/>
      <c r="K8" s="640"/>
      <c r="L8" s="640"/>
      <c r="M8" s="640"/>
      <c r="N8" s="640"/>
      <c r="O8" s="640"/>
      <c r="P8" s="640"/>
      <c r="Q8" s="641"/>
      <c r="R8" s="642">
        <v>4791</v>
      </c>
      <c r="S8" s="643"/>
      <c r="T8" s="643"/>
      <c r="U8" s="643"/>
      <c r="V8" s="643"/>
      <c r="W8" s="643"/>
      <c r="X8" s="643"/>
      <c r="Y8" s="644"/>
      <c r="Z8" s="675">
        <v>0</v>
      </c>
      <c r="AA8" s="675"/>
      <c r="AB8" s="675"/>
      <c r="AC8" s="675"/>
      <c r="AD8" s="676">
        <v>4791</v>
      </c>
      <c r="AE8" s="676"/>
      <c r="AF8" s="676"/>
      <c r="AG8" s="676"/>
      <c r="AH8" s="676"/>
      <c r="AI8" s="676"/>
      <c r="AJ8" s="676"/>
      <c r="AK8" s="676"/>
      <c r="AL8" s="645">
        <v>0.1</v>
      </c>
      <c r="AM8" s="646"/>
      <c r="AN8" s="646"/>
      <c r="AO8" s="677"/>
      <c r="AP8" s="639" t="s">
        <v>235</v>
      </c>
      <c r="AQ8" s="640"/>
      <c r="AR8" s="640"/>
      <c r="AS8" s="640"/>
      <c r="AT8" s="640"/>
      <c r="AU8" s="640"/>
      <c r="AV8" s="640"/>
      <c r="AW8" s="640"/>
      <c r="AX8" s="640"/>
      <c r="AY8" s="640"/>
      <c r="AZ8" s="640"/>
      <c r="BA8" s="640"/>
      <c r="BB8" s="640"/>
      <c r="BC8" s="640"/>
      <c r="BD8" s="640"/>
      <c r="BE8" s="640"/>
      <c r="BF8" s="641"/>
      <c r="BG8" s="642">
        <v>41676</v>
      </c>
      <c r="BH8" s="643"/>
      <c r="BI8" s="643"/>
      <c r="BJ8" s="643"/>
      <c r="BK8" s="643"/>
      <c r="BL8" s="643"/>
      <c r="BM8" s="643"/>
      <c r="BN8" s="644"/>
      <c r="BO8" s="675">
        <v>1.7</v>
      </c>
      <c r="BP8" s="675"/>
      <c r="BQ8" s="675"/>
      <c r="BR8" s="675"/>
      <c r="BS8" s="648" t="s">
        <v>236</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3524936</v>
      </c>
      <c r="CS8" s="643"/>
      <c r="CT8" s="643"/>
      <c r="CU8" s="643"/>
      <c r="CV8" s="643"/>
      <c r="CW8" s="643"/>
      <c r="CX8" s="643"/>
      <c r="CY8" s="644"/>
      <c r="CZ8" s="675">
        <v>25.3</v>
      </c>
      <c r="DA8" s="675"/>
      <c r="DB8" s="675"/>
      <c r="DC8" s="675"/>
      <c r="DD8" s="648">
        <v>214208</v>
      </c>
      <c r="DE8" s="643"/>
      <c r="DF8" s="643"/>
      <c r="DG8" s="643"/>
      <c r="DH8" s="643"/>
      <c r="DI8" s="643"/>
      <c r="DJ8" s="643"/>
      <c r="DK8" s="643"/>
      <c r="DL8" s="643"/>
      <c r="DM8" s="643"/>
      <c r="DN8" s="643"/>
      <c r="DO8" s="643"/>
      <c r="DP8" s="644"/>
      <c r="DQ8" s="648">
        <v>1721929</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7093</v>
      </c>
      <c r="S9" s="643"/>
      <c r="T9" s="643"/>
      <c r="U9" s="643"/>
      <c r="V9" s="643"/>
      <c r="W9" s="643"/>
      <c r="X9" s="643"/>
      <c r="Y9" s="644"/>
      <c r="Z9" s="675">
        <v>0</v>
      </c>
      <c r="AA9" s="675"/>
      <c r="AB9" s="675"/>
      <c r="AC9" s="675"/>
      <c r="AD9" s="676">
        <v>7093</v>
      </c>
      <c r="AE9" s="676"/>
      <c r="AF9" s="676"/>
      <c r="AG9" s="676"/>
      <c r="AH9" s="676"/>
      <c r="AI9" s="676"/>
      <c r="AJ9" s="676"/>
      <c r="AK9" s="676"/>
      <c r="AL9" s="645">
        <v>0.1</v>
      </c>
      <c r="AM9" s="646"/>
      <c r="AN9" s="646"/>
      <c r="AO9" s="677"/>
      <c r="AP9" s="639" t="s">
        <v>239</v>
      </c>
      <c r="AQ9" s="640"/>
      <c r="AR9" s="640"/>
      <c r="AS9" s="640"/>
      <c r="AT9" s="640"/>
      <c r="AU9" s="640"/>
      <c r="AV9" s="640"/>
      <c r="AW9" s="640"/>
      <c r="AX9" s="640"/>
      <c r="AY9" s="640"/>
      <c r="AZ9" s="640"/>
      <c r="BA9" s="640"/>
      <c r="BB9" s="640"/>
      <c r="BC9" s="640"/>
      <c r="BD9" s="640"/>
      <c r="BE9" s="640"/>
      <c r="BF9" s="641"/>
      <c r="BG9" s="642">
        <v>829705</v>
      </c>
      <c r="BH9" s="643"/>
      <c r="BI9" s="643"/>
      <c r="BJ9" s="643"/>
      <c r="BK9" s="643"/>
      <c r="BL9" s="643"/>
      <c r="BM9" s="643"/>
      <c r="BN9" s="644"/>
      <c r="BO9" s="675">
        <v>34.4</v>
      </c>
      <c r="BP9" s="675"/>
      <c r="BQ9" s="675"/>
      <c r="BR9" s="675"/>
      <c r="BS9" s="648" t="s">
        <v>138</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1030688</v>
      </c>
      <c r="CS9" s="643"/>
      <c r="CT9" s="643"/>
      <c r="CU9" s="643"/>
      <c r="CV9" s="643"/>
      <c r="CW9" s="643"/>
      <c r="CX9" s="643"/>
      <c r="CY9" s="644"/>
      <c r="CZ9" s="675">
        <v>7.4</v>
      </c>
      <c r="DA9" s="675"/>
      <c r="DB9" s="675"/>
      <c r="DC9" s="675"/>
      <c r="DD9" s="648">
        <v>3538</v>
      </c>
      <c r="DE9" s="643"/>
      <c r="DF9" s="643"/>
      <c r="DG9" s="643"/>
      <c r="DH9" s="643"/>
      <c r="DI9" s="643"/>
      <c r="DJ9" s="643"/>
      <c r="DK9" s="643"/>
      <c r="DL9" s="643"/>
      <c r="DM9" s="643"/>
      <c r="DN9" s="643"/>
      <c r="DO9" s="643"/>
      <c r="DP9" s="644"/>
      <c r="DQ9" s="648">
        <v>980196</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236</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236</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59164</v>
      </c>
      <c r="BH10" s="643"/>
      <c r="BI10" s="643"/>
      <c r="BJ10" s="643"/>
      <c r="BK10" s="643"/>
      <c r="BL10" s="643"/>
      <c r="BM10" s="643"/>
      <c r="BN10" s="644"/>
      <c r="BO10" s="675">
        <v>2.5</v>
      </c>
      <c r="BP10" s="675"/>
      <c r="BQ10" s="675"/>
      <c r="BR10" s="675"/>
      <c r="BS10" s="648" t="s">
        <v>128</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45269</v>
      </c>
      <c r="CS10" s="643"/>
      <c r="CT10" s="643"/>
      <c r="CU10" s="643"/>
      <c r="CV10" s="643"/>
      <c r="CW10" s="643"/>
      <c r="CX10" s="643"/>
      <c r="CY10" s="644"/>
      <c r="CZ10" s="675">
        <v>0.3</v>
      </c>
      <c r="DA10" s="675"/>
      <c r="DB10" s="675"/>
      <c r="DC10" s="675"/>
      <c r="DD10" s="648" t="s">
        <v>128</v>
      </c>
      <c r="DE10" s="643"/>
      <c r="DF10" s="643"/>
      <c r="DG10" s="643"/>
      <c r="DH10" s="643"/>
      <c r="DI10" s="643"/>
      <c r="DJ10" s="643"/>
      <c r="DK10" s="643"/>
      <c r="DL10" s="643"/>
      <c r="DM10" s="643"/>
      <c r="DN10" s="643"/>
      <c r="DO10" s="643"/>
      <c r="DP10" s="644"/>
      <c r="DQ10" s="648">
        <v>15534</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503944</v>
      </c>
      <c r="S11" s="643"/>
      <c r="T11" s="643"/>
      <c r="U11" s="643"/>
      <c r="V11" s="643"/>
      <c r="W11" s="643"/>
      <c r="X11" s="643"/>
      <c r="Y11" s="644"/>
      <c r="Z11" s="645">
        <v>3.5</v>
      </c>
      <c r="AA11" s="646"/>
      <c r="AB11" s="646"/>
      <c r="AC11" s="647"/>
      <c r="AD11" s="648">
        <v>503944</v>
      </c>
      <c r="AE11" s="643"/>
      <c r="AF11" s="643"/>
      <c r="AG11" s="643"/>
      <c r="AH11" s="643"/>
      <c r="AI11" s="643"/>
      <c r="AJ11" s="643"/>
      <c r="AK11" s="644"/>
      <c r="AL11" s="645">
        <v>7.8</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53903</v>
      </c>
      <c r="BH11" s="643"/>
      <c r="BI11" s="643"/>
      <c r="BJ11" s="643"/>
      <c r="BK11" s="643"/>
      <c r="BL11" s="643"/>
      <c r="BM11" s="643"/>
      <c r="BN11" s="644"/>
      <c r="BO11" s="675">
        <v>2.2000000000000002</v>
      </c>
      <c r="BP11" s="675"/>
      <c r="BQ11" s="675"/>
      <c r="BR11" s="675"/>
      <c r="BS11" s="648">
        <v>11780</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555249</v>
      </c>
      <c r="CS11" s="643"/>
      <c r="CT11" s="643"/>
      <c r="CU11" s="643"/>
      <c r="CV11" s="643"/>
      <c r="CW11" s="643"/>
      <c r="CX11" s="643"/>
      <c r="CY11" s="644"/>
      <c r="CZ11" s="675">
        <v>4</v>
      </c>
      <c r="DA11" s="675"/>
      <c r="DB11" s="675"/>
      <c r="DC11" s="675"/>
      <c r="DD11" s="648">
        <v>169346</v>
      </c>
      <c r="DE11" s="643"/>
      <c r="DF11" s="643"/>
      <c r="DG11" s="643"/>
      <c r="DH11" s="643"/>
      <c r="DI11" s="643"/>
      <c r="DJ11" s="643"/>
      <c r="DK11" s="643"/>
      <c r="DL11" s="643"/>
      <c r="DM11" s="643"/>
      <c r="DN11" s="643"/>
      <c r="DO11" s="643"/>
      <c r="DP11" s="644"/>
      <c r="DQ11" s="648">
        <v>261445</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t="s">
        <v>236</v>
      </c>
      <c r="S12" s="643"/>
      <c r="T12" s="643"/>
      <c r="U12" s="643"/>
      <c r="V12" s="643"/>
      <c r="W12" s="643"/>
      <c r="X12" s="643"/>
      <c r="Y12" s="644"/>
      <c r="Z12" s="675" t="s">
        <v>128</v>
      </c>
      <c r="AA12" s="675"/>
      <c r="AB12" s="675"/>
      <c r="AC12" s="675"/>
      <c r="AD12" s="676" t="s">
        <v>236</v>
      </c>
      <c r="AE12" s="676"/>
      <c r="AF12" s="676"/>
      <c r="AG12" s="676"/>
      <c r="AH12" s="676"/>
      <c r="AI12" s="676"/>
      <c r="AJ12" s="676"/>
      <c r="AK12" s="676"/>
      <c r="AL12" s="645" t="s">
        <v>128</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1039791</v>
      </c>
      <c r="BH12" s="643"/>
      <c r="BI12" s="643"/>
      <c r="BJ12" s="643"/>
      <c r="BK12" s="643"/>
      <c r="BL12" s="643"/>
      <c r="BM12" s="643"/>
      <c r="BN12" s="644"/>
      <c r="BO12" s="675">
        <v>43.1</v>
      </c>
      <c r="BP12" s="675"/>
      <c r="BQ12" s="675"/>
      <c r="BR12" s="675"/>
      <c r="BS12" s="648" t="s">
        <v>138</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740730</v>
      </c>
      <c r="CS12" s="643"/>
      <c r="CT12" s="643"/>
      <c r="CU12" s="643"/>
      <c r="CV12" s="643"/>
      <c r="CW12" s="643"/>
      <c r="CX12" s="643"/>
      <c r="CY12" s="644"/>
      <c r="CZ12" s="675">
        <v>5.3</v>
      </c>
      <c r="DA12" s="675"/>
      <c r="DB12" s="675"/>
      <c r="DC12" s="675"/>
      <c r="DD12" s="648">
        <v>26888</v>
      </c>
      <c r="DE12" s="643"/>
      <c r="DF12" s="643"/>
      <c r="DG12" s="643"/>
      <c r="DH12" s="643"/>
      <c r="DI12" s="643"/>
      <c r="DJ12" s="643"/>
      <c r="DK12" s="643"/>
      <c r="DL12" s="643"/>
      <c r="DM12" s="643"/>
      <c r="DN12" s="643"/>
      <c r="DO12" s="643"/>
      <c r="DP12" s="644"/>
      <c r="DQ12" s="648">
        <v>604344</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236</v>
      </c>
      <c r="S13" s="643"/>
      <c r="T13" s="643"/>
      <c r="U13" s="643"/>
      <c r="V13" s="643"/>
      <c r="W13" s="643"/>
      <c r="X13" s="643"/>
      <c r="Y13" s="644"/>
      <c r="Z13" s="675" t="s">
        <v>128</v>
      </c>
      <c r="AA13" s="675"/>
      <c r="AB13" s="675"/>
      <c r="AC13" s="675"/>
      <c r="AD13" s="676" t="s">
        <v>236</v>
      </c>
      <c r="AE13" s="676"/>
      <c r="AF13" s="676"/>
      <c r="AG13" s="676"/>
      <c r="AH13" s="676"/>
      <c r="AI13" s="676"/>
      <c r="AJ13" s="676"/>
      <c r="AK13" s="676"/>
      <c r="AL13" s="645" t="s">
        <v>236</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1037479</v>
      </c>
      <c r="BH13" s="643"/>
      <c r="BI13" s="643"/>
      <c r="BJ13" s="643"/>
      <c r="BK13" s="643"/>
      <c r="BL13" s="643"/>
      <c r="BM13" s="643"/>
      <c r="BN13" s="644"/>
      <c r="BO13" s="675">
        <v>43</v>
      </c>
      <c r="BP13" s="675"/>
      <c r="BQ13" s="675"/>
      <c r="BR13" s="675"/>
      <c r="BS13" s="648" t="s">
        <v>236</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1047234</v>
      </c>
      <c r="CS13" s="643"/>
      <c r="CT13" s="643"/>
      <c r="CU13" s="643"/>
      <c r="CV13" s="643"/>
      <c r="CW13" s="643"/>
      <c r="CX13" s="643"/>
      <c r="CY13" s="644"/>
      <c r="CZ13" s="675">
        <v>7.5</v>
      </c>
      <c r="DA13" s="675"/>
      <c r="DB13" s="675"/>
      <c r="DC13" s="675"/>
      <c r="DD13" s="648">
        <v>319677</v>
      </c>
      <c r="DE13" s="643"/>
      <c r="DF13" s="643"/>
      <c r="DG13" s="643"/>
      <c r="DH13" s="643"/>
      <c r="DI13" s="643"/>
      <c r="DJ13" s="643"/>
      <c r="DK13" s="643"/>
      <c r="DL13" s="643"/>
      <c r="DM13" s="643"/>
      <c r="DN13" s="643"/>
      <c r="DO13" s="643"/>
      <c r="DP13" s="644"/>
      <c r="DQ13" s="648">
        <v>723376</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138</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128</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89967</v>
      </c>
      <c r="BH14" s="643"/>
      <c r="BI14" s="643"/>
      <c r="BJ14" s="643"/>
      <c r="BK14" s="643"/>
      <c r="BL14" s="643"/>
      <c r="BM14" s="643"/>
      <c r="BN14" s="644"/>
      <c r="BO14" s="675">
        <v>3.7</v>
      </c>
      <c r="BP14" s="675"/>
      <c r="BQ14" s="675"/>
      <c r="BR14" s="675"/>
      <c r="BS14" s="648" t="s">
        <v>128</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511846</v>
      </c>
      <c r="CS14" s="643"/>
      <c r="CT14" s="643"/>
      <c r="CU14" s="643"/>
      <c r="CV14" s="643"/>
      <c r="CW14" s="643"/>
      <c r="CX14" s="643"/>
      <c r="CY14" s="644"/>
      <c r="CZ14" s="675">
        <v>3.7</v>
      </c>
      <c r="DA14" s="675"/>
      <c r="DB14" s="675"/>
      <c r="DC14" s="675"/>
      <c r="DD14" s="648">
        <v>47100</v>
      </c>
      <c r="DE14" s="643"/>
      <c r="DF14" s="643"/>
      <c r="DG14" s="643"/>
      <c r="DH14" s="643"/>
      <c r="DI14" s="643"/>
      <c r="DJ14" s="643"/>
      <c r="DK14" s="643"/>
      <c r="DL14" s="643"/>
      <c r="DM14" s="643"/>
      <c r="DN14" s="643"/>
      <c r="DO14" s="643"/>
      <c r="DP14" s="644"/>
      <c r="DQ14" s="648">
        <v>492814</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236</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138</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156784</v>
      </c>
      <c r="BH15" s="643"/>
      <c r="BI15" s="643"/>
      <c r="BJ15" s="643"/>
      <c r="BK15" s="643"/>
      <c r="BL15" s="643"/>
      <c r="BM15" s="643"/>
      <c r="BN15" s="644"/>
      <c r="BO15" s="675">
        <v>6.5</v>
      </c>
      <c r="BP15" s="675"/>
      <c r="BQ15" s="675"/>
      <c r="BR15" s="675"/>
      <c r="BS15" s="648" t="s">
        <v>128</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1205048</v>
      </c>
      <c r="CS15" s="643"/>
      <c r="CT15" s="643"/>
      <c r="CU15" s="643"/>
      <c r="CV15" s="643"/>
      <c r="CW15" s="643"/>
      <c r="CX15" s="643"/>
      <c r="CY15" s="644"/>
      <c r="CZ15" s="675">
        <v>8.6999999999999993</v>
      </c>
      <c r="DA15" s="675"/>
      <c r="DB15" s="675"/>
      <c r="DC15" s="675"/>
      <c r="DD15" s="648">
        <v>256685</v>
      </c>
      <c r="DE15" s="643"/>
      <c r="DF15" s="643"/>
      <c r="DG15" s="643"/>
      <c r="DH15" s="643"/>
      <c r="DI15" s="643"/>
      <c r="DJ15" s="643"/>
      <c r="DK15" s="643"/>
      <c r="DL15" s="643"/>
      <c r="DM15" s="643"/>
      <c r="DN15" s="643"/>
      <c r="DO15" s="643"/>
      <c r="DP15" s="644"/>
      <c r="DQ15" s="648">
        <v>1025133</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10941</v>
      </c>
      <c r="S16" s="643"/>
      <c r="T16" s="643"/>
      <c r="U16" s="643"/>
      <c r="V16" s="643"/>
      <c r="W16" s="643"/>
      <c r="X16" s="643"/>
      <c r="Y16" s="644"/>
      <c r="Z16" s="675">
        <v>0.1</v>
      </c>
      <c r="AA16" s="675"/>
      <c r="AB16" s="675"/>
      <c r="AC16" s="675"/>
      <c r="AD16" s="676">
        <v>10941</v>
      </c>
      <c r="AE16" s="676"/>
      <c r="AF16" s="676"/>
      <c r="AG16" s="676"/>
      <c r="AH16" s="676"/>
      <c r="AI16" s="676"/>
      <c r="AJ16" s="676"/>
      <c r="AK16" s="676"/>
      <c r="AL16" s="645">
        <v>0.2</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236</v>
      </c>
      <c r="BP16" s="675"/>
      <c r="BQ16" s="675"/>
      <c r="BR16" s="675"/>
      <c r="BS16" s="648" t="s">
        <v>236</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v>271217</v>
      </c>
      <c r="CS16" s="643"/>
      <c r="CT16" s="643"/>
      <c r="CU16" s="643"/>
      <c r="CV16" s="643"/>
      <c r="CW16" s="643"/>
      <c r="CX16" s="643"/>
      <c r="CY16" s="644"/>
      <c r="CZ16" s="675">
        <v>1.9</v>
      </c>
      <c r="DA16" s="675"/>
      <c r="DB16" s="675"/>
      <c r="DC16" s="675"/>
      <c r="DD16" s="648" t="s">
        <v>128</v>
      </c>
      <c r="DE16" s="643"/>
      <c r="DF16" s="643"/>
      <c r="DG16" s="643"/>
      <c r="DH16" s="643"/>
      <c r="DI16" s="643"/>
      <c r="DJ16" s="643"/>
      <c r="DK16" s="643"/>
      <c r="DL16" s="643"/>
      <c r="DM16" s="643"/>
      <c r="DN16" s="643"/>
      <c r="DO16" s="643"/>
      <c r="DP16" s="644"/>
      <c r="DQ16" s="648">
        <v>22353</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9933</v>
      </c>
      <c r="S17" s="643"/>
      <c r="T17" s="643"/>
      <c r="U17" s="643"/>
      <c r="V17" s="643"/>
      <c r="W17" s="643"/>
      <c r="X17" s="643"/>
      <c r="Y17" s="644"/>
      <c r="Z17" s="675">
        <v>0.1</v>
      </c>
      <c r="AA17" s="675"/>
      <c r="AB17" s="675"/>
      <c r="AC17" s="675"/>
      <c r="AD17" s="676">
        <v>9933</v>
      </c>
      <c r="AE17" s="676"/>
      <c r="AF17" s="676"/>
      <c r="AG17" s="676"/>
      <c r="AH17" s="676"/>
      <c r="AI17" s="676"/>
      <c r="AJ17" s="676"/>
      <c r="AK17" s="676"/>
      <c r="AL17" s="645">
        <v>0.2</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236</v>
      </c>
      <c r="BP17" s="675"/>
      <c r="BQ17" s="675"/>
      <c r="BR17" s="675"/>
      <c r="BS17" s="648" t="s">
        <v>128</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1113536</v>
      </c>
      <c r="CS17" s="643"/>
      <c r="CT17" s="643"/>
      <c r="CU17" s="643"/>
      <c r="CV17" s="643"/>
      <c r="CW17" s="643"/>
      <c r="CX17" s="643"/>
      <c r="CY17" s="644"/>
      <c r="CZ17" s="675">
        <v>8</v>
      </c>
      <c r="DA17" s="675"/>
      <c r="DB17" s="675"/>
      <c r="DC17" s="675"/>
      <c r="DD17" s="648" t="s">
        <v>128</v>
      </c>
      <c r="DE17" s="643"/>
      <c r="DF17" s="643"/>
      <c r="DG17" s="643"/>
      <c r="DH17" s="643"/>
      <c r="DI17" s="643"/>
      <c r="DJ17" s="643"/>
      <c r="DK17" s="643"/>
      <c r="DL17" s="643"/>
      <c r="DM17" s="643"/>
      <c r="DN17" s="643"/>
      <c r="DO17" s="643"/>
      <c r="DP17" s="644"/>
      <c r="DQ17" s="648">
        <v>1071425</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23678</v>
      </c>
      <c r="S18" s="643"/>
      <c r="T18" s="643"/>
      <c r="U18" s="643"/>
      <c r="V18" s="643"/>
      <c r="W18" s="643"/>
      <c r="X18" s="643"/>
      <c r="Y18" s="644"/>
      <c r="Z18" s="675">
        <v>0.2</v>
      </c>
      <c r="AA18" s="675"/>
      <c r="AB18" s="675"/>
      <c r="AC18" s="675"/>
      <c r="AD18" s="676">
        <v>23678</v>
      </c>
      <c r="AE18" s="676"/>
      <c r="AF18" s="676"/>
      <c r="AG18" s="676"/>
      <c r="AH18" s="676"/>
      <c r="AI18" s="676"/>
      <c r="AJ18" s="676"/>
      <c r="AK18" s="676"/>
      <c r="AL18" s="645">
        <v>0.4</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138</v>
      </c>
      <c r="BH18" s="643"/>
      <c r="BI18" s="643"/>
      <c r="BJ18" s="643"/>
      <c r="BK18" s="643"/>
      <c r="BL18" s="643"/>
      <c r="BM18" s="643"/>
      <c r="BN18" s="644"/>
      <c r="BO18" s="675" t="s">
        <v>128</v>
      </c>
      <c r="BP18" s="675"/>
      <c r="BQ18" s="675"/>
      <c r="BR18" s="675"/>
      <c r="BS18" s="648" t="s">
        <v>236</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t="s">
        <v>236</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138</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16843</v>
      </c>
      <c r="S19" s="643"/>
      <c r="T19" s="643"/>
      <c r="U19" s="643"/>
      <c r="V19" s="643"/>
      <c r="W19" s="643"/>
      <c r="X19" s="643"/>
      <c r="Y19" s="644"/>
      <c r="Z19" s="675">
        <v>0.1</v>
      </c>
      <c r="AA19" s="675"/>
      <c r="AB19" s="675"/>
      <c r="AC19" s="675"/>
      <c r="AD19" s="676">
        <v>16843</v>
      </c>
      <c r="AE19" s="676"/>
      <c r="AF19" s="676"/>
      <c r="AG19" s="676"/>
      <c r="AH19" s="676"/>
      <c r="AI19" s="676"/>
      <c r="AJ19" s="676"/>
      <c r="AK19" s="676"/>
      <c r="AL19" s="645">
        <v>0.3</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140653</v>
      </c>
      <c r="BH19" s="643"/>
      <c r="BI19" s="643"/>
      <c r="BJ19" s="643"/>
      <c r="BK19" s="643"/>
      <c r="BL19" s="643"/>
      <c r="BM19" s="643"/>
      <c r="BN19" s="644"/>
      <c r="BO19" s="675">
        <v>5.8</v>
      </c>
      <c r="BP19" s="675"/>
      <c r="BQ19" s="675"/>
      <c r="BR19" s="675"/>
      <c r="BS19" s="648" t="s">
        <v>236</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236</v>
      </c>
      <c r="DA19" s="675"/>
      <c r="DB19" s="675"/>
      <c r="DC19" s="675"/>
      <c r="DD19" s="648" t="s">
        <v>236</v>
      </c>
      <c r="DE19" s="643"/>
      <c r="DF19" s="643"/>
      <c r="DG19" s="643"/>
      <c r="DH19" s="643"/>
      <c r="DI19" s="643"/>
      <c r="DJ19" s="643"/>
      <c r="DK19" s="643"/>
      <c r="DL19" s="643"/>
      <c r="DM19" s="643"/>
      <c r="DN19" s="643"/>
      <c r="DO19" s="643"/>
      <c r="DP19" s="644"/>
      <c r="DQ19" s="648" t="s">
        <v>236</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5080</v>
      </c>
      <c r="S20" s="643"/>
      <c r="T20" s="643"/>
      <c r="U20" s="643"/>
      <c r="V20" s="643"/>
      <c r="W20" s="643"/>
      <c r="X20" s="643"/>
      <c r="Y20" s="644"/>
      <c r="Z20" s="675">
        <v>0</v>
      </c>
      <c r="AA20" s="675"/>
      <c r="AB20" s="675"/>
      <c r="AC20" s="675"/>
      <c r="AD20" s="676">
        <v>5080</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140653</v>
      </c>
      <c r="BH20" s="643"/>
      <c r="BI20" s="643"/>
      <c r="BJ20" s="643"/>
      <c r="BK20" s="643"/>
      <c r="BL20" s="643"/>
      <c r="BM20" s="643"/>
      <c r="BN20" s="644"/>
      <c r="BO20" s="675">
        <v>5.8</v>
      </c>
      <c r="BP20" s="675"/>
      <c r="BQ20" s="675"/>
      <c r="BR20" s="675"/>
      <c r="BS20" s="648" t="s">
        <v>236</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13930514</v>
      </c>
      <c r="CS20" s="643"/>
      <c r="CT20" s="643"/>
      <c r="CU20" s="643"/>
      <c r="CV20" s="643"/>
      <c r="CW20" s="643"/>
      <c r="CX20" s="643"/>
      <c r="CY20" s="644"/>
      <c r="CZ20" s="675">
        <v>100</v>
      </c>
      <c r="DA20" s="675"/>
      <c r="DB20" s="675"/>
      <c r="DC20" s="675"/>
      <c r="DD20" s="648">
        <v>1081434</v>
      </c>
      <c r="DE20" s="643"/>
      <c r="DF20" s="643"/>
      <c r="DG20" s="643"/>
      <c r="DH20" s="643"/>
      <c r="DI20" s="643"/>
      <c r="DJ20" s="643"/>
      <c r="DK20" s="643"/>
      <c r="DL20" s="643"/>
      <c r="DM20" s="643"/>
      <c r="DN20" s="643"/>
      <c r="DO20" s="643"/>
      <c r="DP20" s="644"/>
      <c r="DQ20" s="648">
        <v>8353548</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1755</v>
      </c>
      <c r="S21" s="643"/>
      <c r="T21" s="643"/>
      <c r="U21" s="643"/>
      <c r="V21" s="643"/>
      <c r="W21" s="643"/>
      <c r="X21" s="643"/>
      <c r="Y21" s="644"/>
      <c r="Z21" s="675">
        <v>0</v>
      </c>
      <c r="AA21" s="675"/>
      <c r="AB21" s="675"/>
      <c r="AC21" s="675"/>
      <c r="AD21" s="676">
        <v>1755</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v>117</v>
      </c>
      <c r="BH21" s="643"/>
      <c r="BI21" s="643"/>
      <c r="BJ21" s="643"/>
      <c r="BK21" s="643"/>
      <c r="BL21" s="643"/>
      <c r="BM21" s="643"/>
      <c r="BN21" s="644"/>
      <c r="BO21" s="675">
        <v>0</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3888441</v>
      </c>
      <c r="S22" s="643"/>
      <c r="T22" s="643"/>
      <c r="U22" s="643"/>
      <c r="V22" s="643"/>
      <c r="W22" s="643"/>
      <c r="X22" s="643"/>
      <c r="Y22" s="644"/>
      <c r="Z22" s="675">
        <v>26.7</v>
      </c>
      <c r="AA22" s="675"/>
      <c r="AB22" s="675"/>
      <c r="AC22" s="675"/>
      <c r="AD22" s="676">
        <v>3429973</v>
      </c>
      <c r="AE22" s="676"/>
      <c r="AF22" s="676"/>
      <c r="AG22" s="676"/>
      <c r="AH22" s="676"/>
      <c r="AI22" s="676"/>
      <c r="AJ22" s="676"/>
      <c r="AK22" s="676"/>
      <c r="AL22" s="645">
        <v>53.3</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236</v>
      </c>
      <c r="BP22" s="675"/>
      <c r="BQ22" s="675"/>
      <c r="BR22" s="675"/>
      <c r="BS22" s="648" t="s">
        <v>128</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3429973</v>
      </c>
      <c r="S23" s="643"/>
      <c r="T23" s="643"/>
      <c r="U23" s="643"/>
      <c r="V23" s="643"/>
      <c r="W23" s="643"/>
      <c r="X23" s="643"/>
      <c r="Y23" s="644"/>
      <c r="Z23" s="675">
        <v>23.5</v>
      </c>
      <c r="AA23" s="675"/>
      <c r="AB23" s="675"/>
      <c r="AC23" s="675"/>
      <c r="AD23" s="676">
        <v>3429973</v>
      </c>
      <c r="AE23" s="676"/>
      <c r="AF23" s="676"/>
      <c r="AG23" s="676"/>
      <c r="AH23" s="676"/>
      <c r="AI23" s="676"/>
      <c r="AJ23" s="676"/>
      <c r="AK23" s="676"/>
      <c r="AL23" s="645">
        <v>53.3</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v>140536</v>
      </c>
      <c r="BH23" s="643"/>
      <c r="BI23" s="643"/>
      <c r="BJ23" s="643"/>
      <c r="BK23" s="643"/>
      <c r="BL23" s="643"/>
      <c r="BM23" s="643"/>
      <c r="BN23" s="644"/>
      <c r="BO23" s="675">
        <v>5.8</v>
      </c>
      <c r="BP23" s="675"/>
      <c r="BQ23" s="675"/>
      <c r="BR23" s="675"/>
      <c r="BS23" s="648" t="s">
        <v>128</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458449</v>
      </c>
      <c r="S24" s="643"/>
      <c r="T24" s="643"/>
      <c r="U24" s="643"/>
      <c r="V24" s="643"/>
      <c r="W24" s="643"/>
      <c r="X24" s="643"/>
      <c r="Y24" s="644"/>
      <c r="Z24" s="675">
        <v>3.1</v>
      </c>
      <c r="AA24" s="675"/>
      <c r="AB24" s="675"/>
      <c r="AC24" s="675"/>
      <c r="AD24" s="676" t="s">
        <v>138</v>
      </c>
      <c r="AE24" s="676"/>
      <c r="AF24" s="676"/>
      <c r="AG24" s="676"/>
      <c r="AH24" s="676"/>
      <c r="AI24" s="676"/>
      <c r="AJ24" s="676"/>
      <c r="AK24" s="676"/>
      <c r="AL24" s="645" t="s">
        <v>236</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128</v>
      </c>
      <c r="BP24" s="675"/>
      <c r="BQ24" s="675"/>
      <c r="BR24" s="675"/>
      <c r="BS24" s="648" t="s">
        <v>236</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4690169</v>
      </c>
      <c r="CS24" s="698"/>
      <c r="CT24" s="698"/>
      <c r="CU24" s="698"/>
      <c r="CV24" s="698"/>
      <c r="CW24" s="698"/>
      <c r="CX24" s="698"/>
      <c r="CY24" s="741"/>
      <c r="CZ24" s="742">
        <v>33.700000000000003</v>
      </c>
      <c r="DA24" s="713"/>
      <c r="DB24" s="713"/>
      <c r="DC24" s="745"/>
      <c r="DD24" s="740">
        <v>3158951</v>
      </c>
      <c r="DE24" s="698"/>
      <c r="DF24" s="698"/>
      <c r="DG24" s="698"/>
      <c r="DH24" s="698"/>
      <c r="DI24" s="698"/>
      <c r="DJ24" s="698"/>
      <c r="DK24" s="741"/>
      <c r="DL24" s="740">
        <v>3141783</v>
      </c>
      <c r="DM24" s="698"/>
      <c r="DN24" s="698"/>
      <c r="DO24" s="698"/>
      <c r="DP24" s="698"/>
      <c r="DQ24" s="698"/>
      <c r="DR24" s="698"/>
      <c r="DS24" s="698"/>
      <c r="DT24" s="698"/>
      <c r="DU24" s="698"/>
      <c r="DV24" s="741"/>
      <c r="DW24" s="742">
        <v>47.1</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v>19</v>
      </c>
      <c r="S25" s="643"/>
      <c r="T25" s="643"/>
      <c r="U25" s="643"/>
      <c r="V25" s="643"/>
      <c r="W25" s="643"/>
      <c r="X25" s="643"/>
      <c r="Y25" s="644"/>
      <c r="Z25" s="675">
        <v>0</v>
      </c>
      <c r="AA25" s="675"/>
      <c r="AB25" s="675"/>
      <c r="AC25" s="675"/>
      <c r="AD25" s="676" t="s">
        <v>128</v>
      </c>
      <c r="AE25" s="676"/>
      <c r="AF25" s="676"/>
      <c r="AG25" s="676"/>
      <c r="AH25" s="676"/>
      <c r="AI25" s="676"/>
      <c r="AJ25" s="676"/>
      <c r="AK25" s="676"/>
      <c r="AL25" s="645" t="s">
        <v>236</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236</v>
      </c>
      <c r="BP25" s="675"/>
      <c r="BQ25" s="675"/>
      <c r="BR25" s="675"/>
      <c r="BS25" s="648" t="s">
        <v>128</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1702332</v>
      </c>
      <c r="CS25" s="661"/>
      <c r="CT25" s="661"/>
      <c r="CU25" s="661"/>
      <c r="CV25" s="661"/>
      <c r="CW25" s="661"/>
      <c r="CX25" s="661"/>
      <c r="CY25" s="662"/>
      <c r="CZ25" s="645">
        <v>12.2</v>
      </c>
      <c r="DA25" s="663"/>
      <c r="DB25" s="663"/>
      <c r="DC25" s="664"/>
      <c r="DD25" s="648">
        <v>1565695</v>
      </c>
      <c r="DE25" s="661"/>
      <c r="DF25" s="661"/>
      <c r="DG25" s="661"/>
      <c r="DH25" s="661"/>
      <c r="DI25" s="661"/>
      <c r="DJ25" s="661"/>
      <c r="DK25" s="662"/>
      <c r="DL25" s="648">
        <v>1551510</v>
      </c>
      <c r="DM25" s="661"/>
      <c r="DN25" s="661"/>
      <c r="DO25" s="661"/>
      <c r="DP25" s="661"/>
      <c r="DQ25" s="661"/>
      <c r="DR25" s="661"/>
      <c r="DS25" s="661"/>
      <c r="DT25" s="661"/>
      <c r="DU25" s="661"/>
      <c r="DV25" s="662"/>
      <c r="DW25" s="645">
        <v>23.2</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7016400</v>
      </c>
      <c r="S26" s="643"/>
      <c r="T26" s="643"/>
      <c r="U26" s="643"/>
      <c r="V26" s="643"/>
      <c r="W26" s="643"/>
      <c r="X26" s="643"/>
      <c r="Y26" s="644"/>
      <c r="Z26" s="675">
        <v>48.1</v>
      </c>
      <c r="AA26" s="675"/>
      <c r="AB26" s="675"/>
      <c r="AC26" s="675"/>
      <c r="AD26" s="676">
        <v>6417396</v>
      </c>
      <c r="AE26" s="676"/>
      <c r="AF26" s="676"/>
      <c r="AG26" s="676"/>
      <c r="AH26" s="676"/>
      <c r="AI26" s="676"/>
      <c r="AJ26" s="676"/>
      <c r="AK26" s="676"/>
      <c r="AL26" s="645">
        <v>99.7</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236</v>
      </c>
      <c r="BH26" s="643"/>
      <c r="BI26" s="643"/>
      <c r="BJ26" s="643"/>
      <c r="BK26" s="643"/>
      <c r="BL26" s="643"/>
      <c r="BM26" s="643"/>
      <c r="BN26" s="644"/>
      <c r="BO26" s="675" t="s">
        <v>236</v>
      </c>
      <c r="BP26" s="675"/>
      <c r="BQ26" s="675"/>
      <c r="BR26" s="675"/>
      <c r="BS26" s="648" t="s">
        <v>138</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1023303</v>
      </c>
      <c r="CS26" s="643"/>
      <c r="CT26" s="643"/>
      <c r="CU26" s="643"/>
      <c r="CV26" s="643"/>
      <c r="CW26" s="643"/>
      <c r="CX26" s="643"/>
      <c r="CY26" s="644"/>
      <c r="CZ26" s="645">
        <v>7.3</v>
      </c>
      <c r="DA26" s="663"/>
      <c r="DB26" s="663"/>
      <c r="DC26" s="664"/>
      <c r="DD26" s="648">
        <v>930879</v>
      </c>
      <c r="DE26" s="643"/>
      <c r="DF26" s="643"/>
      <c r="DG26" s="643"/>
      <c r="DH26" s="643"/>
      <c r="DI26" s="643"/>
      <c r="DJ26" s="643"/>
      <c r="DK26" s="644"/>
      <c r="DL26" s="648" t="s">
        <v>236</v>
      </c>
      <c r="DM26" s="643"/>
      <c r="DN26" s="643"/>
      <c r="DO26" s="643"/>
      <c r="DP26" s="643"/>
      <c r="DQ26" s="643"/>
      <c r="DR26" s="643"/>
      <c r="DS26" s="643"/>
      <c r="DT26" s="643"/>
      <c r="DU26" s="643"/>
      <c r="DV26" s="644"/>
      <c r="DW26" s="645" t="s">
        <v>236</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v>2918</v>
      </c>
      <c r="S27" s="643"/>
      <c r="T27" s="643"/>
      <c r="U27" s="643"/>
      <c r="V27" s="643"/>
      <c r="W27" s="643"/>
      <c r="X27" s="643"/>
      <c r="Y27" s="644"/>
      <c r="Z27" s="675">
        <v>0</v>
      </c>
      <c r="AA27" s="675"/>
      <c r="AB27" s="675"/>
      <c r="AC27" s="675"/>
      <c r="AD27" s="676">
        <v>2918</v>
      </c>
      <c r="AE27" s="676"/>
      <c r="AF27" s="676"/>
      <c r="AG27" s="676"/>
      <c r="AH27" s="676"/>
      <c r="AI27" s="676"/>
      <c r="AJ27" s="676"/>
      <c r="AK27" s="676"/>
      <c r="AL27" s="645">
        <v>0</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2411643</v>
      </c>
      <c r="BH27" s="643"/>
      <c r="BI27" s="643"/>
      <c r="BJ27" s="643"/>
      <c r="BK27" s="643"/>
      <c r="BL27" s="643"/>
      <c r="BM27" s="643"/>
      <c r="BN27" s="644"/>
      <c r="BO27" s="675">
        <v>100</v>
      </c>
      <c r="BP27" s="675"/>
      <c r="BQ27" s="675"/>
      <c r="BR27" s="675"/>
      <c r="BS27" s="648">
        <v>11780</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1874301</v>
      </c>
      <c r="CS27" s="661"/>
      <c r="CT27" s="661"/>
      <c r="CU27" s="661"/>
      <c r="CV27" s="661"/>
      <c r="CW27" s="661"/>
      <c r="CX27" s="661"/>
      <c r="CY27" s="662"/>
      <c r="CZ27" s="645">
        <v>13.5</v>
      </c>
      <c r="DA27" s="663"/>
      <c r="DB27" s="663"/>
      <c r="DC27" s="664"/>
      <c r="DD27" s="648">
        <v>521831</v>
      </c>
      <c r="DE27" s="661"/>
      <c r="DF27" s="661"/>
      <c r="DG27" s="661"/>
      <c r="DH27" s="661"/>
      <c r="DI27" s="661"/>
      <c r="DJ27" s="661"/>
      <c r="DK27" s="662"/>
      <c r="DL27" s="648">
        <v>518848</v>
      </c>
      <c r="DM27" s="661"/>
      <c r="DN27" s="661"/>
      <c r="DO27" s="661"/>
      <c r="DP27" s="661"/>
      <c r="DQ27" s="661"/>
      <c r="DR27" s="661"/>
      <c r="DS27" s="661"/>
      <c r="DT27" s="661"/>
      <c r="DU27" s="661"/>
      <c r="DV27" s="662"/>
      <c r="DW27" s="645">
        <v>7.8</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54235</v>
      </c>
      <c r="S28" s="643"/>
      <c r="T28" s="643"/>
      <c r="U28" s="643"/>
      <c r="V28" s="643"/>
      <c r="W28" s="643"/>
      <c r="X28" s="643"/>
      <c r="Y28" s="644"/>
      <c r="Z28" s="675">
        <v>0.4</v>
      </c>
      <c r="AA28" s="675"/>
      <c r="AB28" s="675"/>
      <c r="AC28" s="675"/>
      <c r="AD28" s="676">
        <v>412</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1113536</v>
      </c>
      <c r="CS28" s="643"/>
      <c r="CT28" s="643"/>
      <c r="CU28" s="643"/>
      <c r="CV28" s="643"/>
      <c r="CW28" s="643"/>
      <c r="CX28" s="643"/>
      <c r="CY28" s="644"/>
      <c r="CZ28" s="645">
        <v>8</v>
      </c>
      <c r="DA28" s="663"/>
      <c r="DB28" s="663"/>
      <c r="DC28" s="664"/>
      <c r="DD28" s="648">
        <v>1071425</v>
      </c>
      <c r="DE28" s="643"/>
      <c r="DF28" s="643"/>
      <c r="DG28" s="643"/>
      <c r="DH28" s="643"/>
      <c r="DI28" s="643"/>
      <c r="DJ28" s="643"/>
      <c r="DK28" s="644"/>
      <c r="DL28" s="648">
        <v>1071425</v>
      </c>
      <c r="DM28" s="643"/>
      <c r="DN28" s="643"/>
      <c r="DO28" s="643"/>
      <c r="DP28" s="643"/>
      <c r="DQ28" s="643"/>
      <c r="DR28" s="643"/>
      <c r="DS28" s="643"/>
      <c r="DT28" s="643"/>
      <c r="DU28" s="643"/>
      <c r="DV28" s="644"/>
      <c r="DW28" s="645">
        <v>16</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47780</v>
      </c>
      <c r="S29" s="643"/>
      <c r="T29" s="643"/>
      <c r="U29" s="643"/>
      <c r="V29" s="643"/>
      <c r="W29" s="643"/>
      <c r="X29" s="643"/>
      <c r="Y29" s="644"/>
      <c r="Z29" s="675">
        <v>0.3</v>
      </c>
      <c r="AA29" s="675"/>
      <c r="AB29" s="675"/>
      <c r="AC29" s="675"/>
      <c r="AD29" s="676">
        <v>4712</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301</v>
      </c>
      <c r="CE29" s="731"/>
      <c r="CF29" s="681" t="s">
        <v>302</v>
      </c>
      <c r="CG29" s="682"/>
      <c r="CH29" s="682"/>
      <c r="CI29" s="682"/>
      <c r="CJ29" s="682"/>
      <c r="CK29" s="682"/>
      <c r="CL29" s="682"/>
      <c r="CM29" s="682"/>
      <c r="CN29" s="682"/>
      <c r="CO29" s="682"/>
      <c r="CP29" s="682"/>
      <c r="CQ29" s="683"/>
      <c r="CR29" s="642">
        <v>1113460</v>
      </c>
      <c r="CS29" s="661"/>
      <c r="CT29" s="661"/>
      <c r="CU29" s="661"/>
      <c r="CV29" s="661"/>
      <c r="CW29" s="661"/>
      <c r="CX29" s="661"/>
      <c r="CY29" s="662"/>
      <c r="CZ29" s="645">
        <v>8</v>
      </c>
      <c r="DA29" s="663"/>
      <c r="DB29" s="663"/>
      <c r="DC29" s="664"/>
      <c r="DD29" s="648">
        <v>1071349</v>
      </c>
      <c r="DE29" s="661"/>
      <c r="DF29" s="661"/>
      <c r="DG29" s="661"/>
      <c r="DH29" s="661"/>
      <c r="DI29" s="661"/>
      <c r="DJ29" s="661"/>
      <c r="DK29" s="662"/>
      <c r="DL29" s="648">
        <v>1071349</v>
      </c>
      <c r="DM29" s="661"/>
      <c r="DN29" s="661"/>
      <c r="DO29" s="661"/>
      <c r="DP29" s="661"/>
      <c r="DQ29" s="661"/>
      <c r="DR29" s="661"/>
      <c r="DS29" s="661"/>
      <c r="DT29" s="661"/>
      <c r="DU29" s="661"/>
      <c r="DV29" s="662"/>
      <c r="DW29" s="645">
        <v>16</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13971</v>
      </c>
      <c r="S30" s="643"/>
      <c r="T30" s="643"/>
      <c r="U30" s="643"/>
      <c r="V30" s="643"/>
      <c r="W30" s="643"/>
      <c r="X30" s="643"/>
      <c r="Y30" s="644"/>
      <c r="Z30" s="675">
        <v>0.1</v>
      </c>
      <c r="AA30" s="675"/>
      <c r="AB30" s="675"/>
      <c r="AC30" s="675"/>
      <c r="AD30" s="676" t="s">
        <v>236</v>
      </c>
      <c r="AE30" s="676"/>
      <c r="AF30" s="676"/>
      <c r="AG30" s="676"/>
      <c r="AH30" s="676"/>
      <c r="AI30" s="676"/>
      <c r="AJ30" s="676"/>
      <c r="AK30" s="676"/>
      <c r="AL30" s="645" t="s">
        <v>236</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2"/>
      <c r="CE30" s="733"/>
      <c r="CF30" s="681" t="s">
        <v>306</v>
      </c>
      <c r="CG30" s="682"/>
      <c r="CH30" s="682"/>
      <c r="CI30" s="682"/>
      <c r="CJ30" s="682"/>
      <c r="CK30" s="682"/>
      <c r="CL30" s="682"/>
      <c r="CM30" s="682"/>
      <c r="CN30" s="682"/>
      <c r="CO30" s="682"/>
      <c r="CP30" s="682"/>
      <c r="CQ30" s="683"/>
      <c r="CR30" s="642">
        <v>1037828</v>
      </c>
      <c r="CS30" s="643"/>
      <c r="CT30" s="643"/>
      <c r="CU30" s="643"/>
      <c r="CV30" s="643"/>
      <c r="CW30" s="643"/>
      <c r="CX30" s="643"/>
      <c r="CY30" s="644"/>
      <c r="CZ30" s="645">
        <v>7.5</v>
      </c>
      <c r="DA30" s="663"/>
      <c r="DB30" s="663"/>
      <c r="DC30" s="664"/>
      <c r="DD30" s="648">
        <v>997935</v>
      </c>
      <c r="DE30" s="643"/>
      <c r="DF30" s="643"/>
      <c r="DG30" s="643"/>
      <c r="DH30" s="643"/>
      <c r="DI30" s="643"/>
      <c r="DJ30" s="643"/>
      <c r="DK30" s="644"/>
      <c r="DL30" s="648">
        <v>997935</v>
      </c>
      <c r="DM30" s="643"/>
      <c r="DN30" s="643"/>
      <c r="DO30" s="643"/>
      <c r="DP30" s="643"/>
      <c r="DQ30" s="643"/>
      <c r="DR30" s="643"/>
      <c r="DS30" s="643"/>
      <c r="DT30" s="643"/>
      <c r="DU30" s="643"/>
      <c r="DV30" s="644"/>
      <c r="DW30" s="645">
        <v>14.9</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4484498</v>
      </c>
      <c r="S31" s="643"/>
      <c r="T31" s="643"/>
      <c r="U31" s="643"/>
      <c r="V31" s="643"/>
      <c r="W31" s="643"/>
      <c r="X31" s="643"/>
      <c r="Y31" s="644"/>
      <c r="Z31" s="675">
        <v>30.7</v>
      </c>
      <c r="AA31" s="675"/>
      <c r="AB31" s="675"/>
      <c r="AC31" s="675"/>
      <c r="AD31" s="676" t="s">
        <v>128</v>
      </c>
      <c r="AE31" s="676"/>
      <c r="AF31" s="676"/>
      <c r="AG31" s="676"/>
      <c r="AH31" s="676"/>
      <c r="AI31" s="676"/>
      <c r="AJ31" s="676"/>
      <c r="AK31" s="676"/>
      <c r="AL31" s="645" t="s">
        <v>128</v>
      </c>
      <c r="AM31" s="646"/>
      <c r="AN31" s="646"/>
      <c r="AO31" s="677"/>
      <c r="AP31" s="716" t="s">
        <v>308</v>
      </c>
      <c r="AQ31" s="717"/>
      <c r="AR31" s="717"/>
      <c r="AS31" s="717"/>
      <c r="AT31" s="722" t="s">
        <v>309</v>
      </c>
      <c r="AU31" s="231"/>
      <c r="AV31" s="231"/>
      <c r="AW31" s="231"/>
      <c r="AX31" s="708" t="s">
        <v>186</v>
      </c>
      <c r="AY31" s="709"/>
      <c r="AZ31" s="709"/>
      <c r="BA31" s="709"/>
      <c r="BB31" s="709"/>
      <c r="BC31" s="709"/>
      <c r="BD31" s="709"/>
      <c r="BE31" s="709"/>
      <c r="BF31" s="710"/>
      <c r="BG31" s="711">
        <v>99.2</v>
      </c>
      <c r="BH31" s="712"/>
      <c r="BI31" s="712"/>
      <c r="BJ31" s="712"/>
      <c r="BK31" s="712"/>
      <c r="BL31" s="712"/>
      <c r="BM31" s="713">
        <v>94.8</v>
      </c>
      <c r="BN31" s="712"/>
      <c r="BO31" s="712"/>
      <c r="BP31" s="712"/>
      <c r="BQ31" s="714"/>
      <c r="BR31" s="711">
        <v>98.8</v>
      </c>
      <c r="BS31" s="712"/>
      <c r="BT31" s="712"/>
      <c r="BU31" s="712"/>
      <c r="BV31" s="712"/>
      <c r="BW31" s="712"/>
      <c r="BX31" s="713">
        <v>94</v>
      </c>
      <c r="BY31" s="712"/>
      <c r="BZ31" s="712"/>
      <c r="CA31" s="712"/>
      <c r="CB31" s="714"/>
      <c r="CD31" s="732"/>
      <c r="CE31" s="733"/>
      <c r="CF31" s="681" t="s">
        <v>310</v>
      </c>
      <c r="CG31" s="682"/>
      <c r="CH31" s="682"/>
      <c r="CI31" s="682"/>
      <c r="CJ31" s="682"/>
      <c r="CK31" s="682"/>
      <c r="CL31" s="682"/>
      <c r="CM31" s="682"/>
      <c r="CN31" s="682"/>
      <c r="CO31" s="682"/>
      <c r="CP31" s="682"/>
      <c r="CQ31" s="683"/>
      <c r="CR31" s="642">
        <v>75632</v>
      </c>
      <c r="CS31" s="661"/>
      <c r="CT31" s="661"/>
      <c r="CU31" s="661"/>
      <c r="CV31" s="661"/>
      <c r="CW31" s="661"/>
      <c r="CX31" s="661"/>
      <c r="CY31" s="662"/>
      <c r="CZ31" s="645">
        <v>0.5</v>
      </c>
      <c r="DA31" s="663"/>
      <c r="DB31" s="663"/>
      <c r="DC31" s="664"/>
      <c r="DD31" s="648">
        <v>73414</v>
      </c>
      <c r="DE31" s="661"/>
      <c r="DF31" s="661"/>
      <c r="DG31" s="661"/>
      <c r="DH31" s="661"/>
      <c r="DI31" s="661"/>
      <c r="DJ31" s="661"/>
      <c r="DK31" s="662"/>
      <c r="DL31" s="648">
        <v>73414</v>
      </c>
      <c r="DM31" s="661"/>
      <c r="DN31" s="661"/>
      <c r="DO31" s="661"/>
      <c r="DP31" s="661"/>
      <c r="DQ31" s="661"/>
      <c r="DR31" s="661"/>
      <c r="DS31" s="661"/>
      <c r="DT31" s="661"/>
      <c r="DU31" s="661"/>
      <c r="DV31" s="662"/>
      <c r="DW31" s="645">
        <v>1.1000000000000001</v>
      </c>
      <c r="DX31" s="663"/>
      <c r="DY31" s="663"/>
      <c r="DZ31" s="663"/>
      <c r="EA31" s="663"/>
      <c r="EB31" s="663"/>
      <c r="EC31" s="684"/>
    </row>
    <row r="32" spans="2:133" ht="11.25" customHeight="1" x14ac:dyDescent="0.15">
      <c r="B32" s="725" t="s">
        <v>311</v>
      </c>
      <c r="C32" s="726"/>
      <c r="D32" s="726"/>
      <c r="E32" s="726"/>
      <c r="F32" s="726"/>
      <c r="G32" s="726"/>
      <c r="H32" s="726"/>
      <c r="I32" s="726"/>
      <c r="J32" s="726"/>
      <c r="K32" s="726"/>
      <c r="L32" s="726"/>
      <c r="M32" s="726"/>
      <c r="N32" s="726"/>
      <c r="O32" s="726"/>
      <c r="P32" s="726"/>
      <c r="Q32" s="727"/>
      <c r="R32" s="642" t="s">
        <v>236</v>
      </c>
      <c r="S32" s="643"/>
      <c r="T32" s="643"/>
      <c r="U32" s="643"/>
      <c r="V32" s="643"/>
      <c r="W32" s="643"/>
      <c r="X32" s="643"/>
      <c r="Y32" s="644"/>
      <c r="Z32" s="675" t="s">
        <v>128</v>
      </c>
      <c r="AA32" s="675"/>
      <c r="AB32" s="675"/>
      <c r="AC32" s="675"/>
      <c r="AD32" s="676" t="s">
        <v>236</v>
      </c>
      <c r="AE32" s="676"/>
      <c r="AF32" s="676"/>
      <c r="AG32" s="676"/>
      <c r="AH32" s="676"/>
      <c r="AI32" s="676"/>
      <c r="AJ32" s="676"/>
      <c r="AK32" s="676"/>
      <c r="AL32" s="645" t="s">
        <v>236</v>
      </c>
      <c r="AM32" s="646"/>
      <c r="AN32" s="646"/>
      <c r="AO32" s="677"/>
      <c r="AP32" s="718"/>
      <c r="AQ32" s="719"/>
      <c r="AR32" s="719"/>
      <c r="AS32" s="719"/>
      <c r="AT32" s="723"/>
      <c r="AU32" s="230" t="s">
        <v>312</v>
      </c>
      <c r="AV32" s="230"/>
      <c r="AW32" s="230"/>
      <c r="AX32" s="639" t="s">
        <v>313</v>
      </c>
      <c r="AY32" s="640"/>
      <c r="AZ32" s="640"/>
      <c r="BA32" s="640"/>
      <c r="BB32" s="640"/>
      <c r="BC32" s="640"/>
      <c r="BD32" s="640"/>
      <c r="BE32" s="640"/>
      <c r="BF32" s="641"/>
      <c r="BG32" s="715">
        <v>99.2</v>
      </c>
      <c r="BH32" s="661"/>
      <c r="BI32" s="661"/>
      <c r="BJ32" s="661"/>
      <c r="BK32" s="661"/>
      <c r="BL32" s="661"/>
      <c r="BM32" s="646">
        <v>96.2</v>
      </c>
      <c r="BN32" s="707"/>
      <c r="BO32" s="707"/>
      <c r="BP32" s="707"/>
      <c r="BQ32" s="688"/>
      <c r="BR32" s="715">
        <v>98.7</v>
      </c>
      <c r="BS32" s="661"/>
      <c r="BT32" s="661"/>
      <c r="BU32" s="661"/>
      <c r="BV32" s="661"/>
      <c r="BW32" s="661"/>
      <c r="BX32" s="646">
        <v>95.8</v>
      </c>
      <c r="BY32" s="707"/>
      <c r="BZ32" s="707"/>
      <c r="CA32" s="707"/>
      <c r="CB32" s="688"/>
      <c r="CD32" s="734"/>
      <c r="CE32" s="735"/>
      <c r="CF32" s="681" t="s">
        <v>314</v>
      </c>
      <c r="CG32" s="682"/>
      <c r="CH32" s="682"/>
      <c r="CI32" s="682"/>
      <c r="CJ32" s="682"/>
      <c r="CK32" s="682"/>
      <c r="CL32" s="682"/>
      <c r="CM32" s="682"/>
      <c r="CN32" s="682"/>
      <c r="CO32" s="682"/>
      <c r="CP32" s="682"/>
      <c r="CQ32" s="683"/>
      <c r="CR32" s="642">
        <v>76</v>
      </c>
      <c r="CS32" s="643"/>
      <c r="CT32" s="643"/>
      <c r="CU32" s="643"/>
      <c r="CV32" s="643"/>
      <c r="CW32" s="643"/>
      <c r="CX32" s="643"/>
      <c r="CY32" s="644"/>
      <c r="CZ32" s="645">
        <v>0</v>
      </c>
      <c r="DA32" s="663"/>
      <c r="DB32" s="663"/>
      <c r="DC32" s="664"/>
      <c r="DD32" s="648">
        <v>76</v>
      </c>
      <c r="DE32" s="643"/>
      <c r="DF32" s="643"/>
      <c r="DG32" s="643"/>
      <c r="DH32" s="643"/>
      <c r="DI32" s="643"/>
      <c r="DJ32" s="643"/>
      <c r="DK32" s="644"/>
      <c r="DL32" s="648">
        <v>76</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969320</v>
      </c>
      <c r="S33" s="643"/>
      <c r="T33" s="643"/>
      <c r="U33" s="643"/>
      <c r="V33" s="643"/>
      <c r="W33" s="643"/>
      <c r="X33" s="643"/>
      <c r="Y33" s="644"/>
      <c r="Z33" s="675">
        <v>6.6</v>
      </c>
      <c r="AA33" s="675"/>
      <c r="AB33" s="675"/>
      <c r="AC33" s="675"/>
      <c r="AD33" s="676" t="s">
        <v>128</v>
      </c>
      <c r="AE33" s="676"/>
      <c r="AF33" s="676"/>
      <c r="AG33" s="676"/>
      <c r="AH33" s="676"/>
      <c r="AI33" s="676"/>
      <c r="AJ33" s="676"/>
      <c r="AK33" s="676"/>
      <c r="AL33" s="645" t="s">
        <v>128</v>
      </c>
      <c r="AM33" s="646"/>
      <c r="AN33" s="646"/>
      <c r="AO33" s="677"/>
      <c r="AP33" s="720"/>
      <c r="AQ33" s="721"/>
      <c r="AR33" s="721"/>
      <c r="AS33" s="721"/>
      <c r="AT33" s="724"/>
      <c r="AU33" s="232"/>
      <c r="AV33" s="232"/>
      <c r="AW33" s="232"/>
      <c r="AX33" s="623" t="s">
        <v>316</v>
      </c>
      <c r="AY33" s="624"/>
      <c r="AZ33" s="624"/>
      <c r="BA33" s="624"/>
      <c r="BB33" s="624"/>
      <c r="BC33" s="624"/>
      <c r="BD33" s="624"/>
      <c r="BE33" s="624"/>
      <c r="BF33" s="625"/>
      <c r="BG33" s="706">
        <v>99.1</v>
      </c>
      <c r="BH33" s="627"/>
      <c r="BI33" s="627"/>
      <c r="BJ33" s="627"/>
      <c r="BK33" s="627"/>
      <c r="BL33" s="627"/>
      <c r="BM33" s="669">
        <v>93.1</v>
      </c>
      <c r="BN33" s="627"/>
      <c r="BO33" s="627"/>
      <c r="BP33" s="627"/>
      <c r="BQ33" s="671"/>
      <c r="BR33" s="706">
        <v>98.7</v>
      </c>
      <c r="BS33" s="627"/>
      <c r="BT33" s="627"/>
      <c r="BU33" s="627"/>
      <c r="BV33" s="627"/>
      <c r="BW33" s="627"/>
      <c r="BX33" s="669">
        <v>91.7</v>
      </c>
      <c r="BY33" s="627"/>
      <c r="BZ33" s="627"/>
      <c r="CA33" s="627"/>
      <c r="CB33" s="671"/>
      <c r="CD33" s="681" t="s">
        <v>317</v>
      </c>
      <c r="CE33" s="682"/>
      <c r="CF33" s="682"/>
      <c r="CG33" s="682"/>
      <c r="CH33" s="682"/>
      <c r="CI33" s="682"/>
      <c r="CJ33" s="682"/>
      <c r="CK33" s="682"/>
      <c r="CL33" s="682"/>
      <c r="CM33" s="682"/>
      <c r="CN33" s="682"/>
      <c r="CO33" s="682"/>
      <c r="CP33" s="682"/>
      <c r="CQ33" s="683"/>
      <c r="CR33" s="642">
        <v>7887694</v>
      </c>
      <c r="CS33" s="661"/>
      <c r="CT33" s="661"/>
      <c r="CU33" s="661"/>
      <c r="CV33" s="661"/>
      <c r="CW33" s="661"/>
      <c r="CX33" s="661"/>
      <c r="CY33" s="662"/>
      <c r="CZ33" s="645">
        <v>56.6</v>
      </c>
      <c r="DA33" s="663"/>
      <c r="DB33" s="663"/>
      <c r="DC33" s="664"/>
      <c r="DD33" s="648">
        <v>4831290</v>
      </c>
      <c r="DE33" s="661"/>
      <c r="DF33" s="661"/>
      <c r="DG33" s="661"/>
      <c r="DH33" s="661"/>
      <c r="DI33" s="661"/>
      <c r="DJ33" s="661"/>
      <c r="DK33" s="662"/>
      <c r="DL33" s="648">
        <v>3135196</v>
      </c>
      <c r="DM33" s="661"/>
      <c r="DN33" s="661"/>
      <c r="DO33" s="661"/>
      <c r="DP33" s="661"/>
      <c r="DQ33" s="661"/>
      <c r="DR33" s="661"/>
      <c r="DS33" s="661"/>
      <c r="DT33" s="661"/>
      <c r="DU33" s="661"/>
      <c r="DV33" s="662"/>
      <c r="DW33" s="645">
        <v>47</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18116</v>
      </c>
      <c r="S34" s="643"/>
      <c r="T34" s="643"/>
      <c r="U34" s="643"/>
      <c r="V34" s="643"/>
      <c r="W34" s="643"/>
      <c r="X34" s="643"/>
      <c r="Y34" s="644"/>
      <c r="Z34" s="675">
        <v>0.1</v>
      </c>
      <c r="AA34" s="675"/>
      <c r="AB34" s="675"/>
      <c r="AC34" s="675"/>
      <c r="AD34" s="676">
        <v>11180</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1349304</v>
      </c>
      <c r="CS34" s="643"/>
      <c r="CT34" s="643"/>
      <c r="CU34" s="643"/>
      <c r="CV34" s="643"/>
      <c r="CW34" s="643"/>
      <c r="CX34" s="643"/>
      <c r="CY34" s="644"/>
      <c r="CZ34" s="645">
        <v>9.6999999999999993</v>
      </c>
      <c r="DA34" s="663"/>
      <c r="DB34" s="663"/>
      <c r="DC34" s="664"/>
      <c r="DD34" s="648">
        <v>1095676</v>
      </c>
      <c r="DE34" s="643"/>
      <c r="DF34" s="643"/>
      <c r="DG34" s="643"/>
      <c r="DH34" s="643"/>
      <c r="DI34" s="643"/>
      <c r="DJ34" s="643"/>
      <c r="DK34" s="644"/>
      <c r="DL34" s="648">
        <v>885766</v>
      </c>
      <c r="DM34" s="643"/>
      <c r="DN34" s="643"/>
      <c r="DO34" s="643"/>
      <c r="DP34" s="643"/>
      <c r="DQ34" s="643"/>
      <c r="DR34" s="643"/>
      <c r="DS34" s="643"/>
      <c r="DT34" s="643"/>
      <c r="DU34" s="643"/>
      <c r="DV34" s="644"/>
      <c r="DW34" s="645">
        <v>13.3</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142320</v>
      </c>
      <c r="S35" s="643"/>
      <c r="T35" s="643"/>
      <c r="U35" s="643"/>
      <c r="V35" s="643"/>
      <c r="W35" s="643"/>
      <c r="X35" s="643"/>
      <c r="Y35" s="644"/>
      <c r="Z35" s="675">
        <v>1</v>
      </c>
      <c r="AA35" s="675"/>
      <c r="AB35" s="675"/>
      <c r="AC35" s="675"/>
      <c r="AD35" s="676" t="s">
        <v>236</v>
      </c>
      <c r="AE35" s="676"/>
      <c r="AF35" s="676"/>
      <c r="AG35" s="676"/>
      <c r="AH35" s="676"/>
      <c r="AI35" s="676"/>
      <c r="AJ35" s="676"/>
      <c r="AK35" s="676"/>
      <c r="AL35" s="645" t="s">
        <v>128</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298020</v>
      </c>
      <c r="CS35" s="661"/>
      <c r="CT35" s="661"/>
      <c r="CU35" s="661"/>
      <c r="CV35" s="661"/>
      <c r="CW35" s="661"/>
      <c r="CX35" s="661"/>
      <c r="CY35" s="662"/>
      <c r="CZ35" s="645">
        <v>2.1</v>
      </c>
      <c r="DA35" s="663"/>
      <c r="DB35" s="663"/>
      <c r="DC35" s="664"/>
      <c r="DD35" s="648">
        <v>250596</v>
      </c>
      <c r="DE35" s="661"/>
      <c r="DF35" s="661"/>
      <c r="DG35" s="661"/>
      <c r="DH35" s="661"/>
      <c r="DI35" s="661"/>
      <c r="DJ35" s="661"/>
      <c r="DK35" s="662"/>
      <c r="DL35" s="648">
        <v>172636</v>
      </c>
      <c r="DM35" s="661"/>
      <c r="DN35" s="661"/>
      <c r="DO35" s="661"/>
      <c r="DP35" s="661"/>
      <c r="DQ35" s="661"/>
      <c r="DR35" s="661"/>
      <c r="DS35" s="661"/>
      <c r="DT35" s="661"/>
      <c r="DU35" s="661"/>
      <c r="DV35" s="662"/>
      <c r="DW35" s="645">
        <v>2.6</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352009</v>
      </c>
      <c r="S36" s="643"/>
      <c r="T36" s="643"/>
      <c r="U36" s="643"/>
      <c r="V36" s="643"/>
      <c r="W36" s="643"/>
      <c r="X36" s="643"/>
      <c r="Y36" s="644"/>
      <c r="Z36" s="675">
        <v>2.4</v>
      </c>
      <c r="AA36" s="675"/>
      <c r="AB36" s="675"/>
      <c r="AC36" s="675"/>
      <c r="AD36" s="676" t="s">
        <v>128</v>
      </c>
      <c r="AE36" s="676"/>
      <c r="AF36" s="676"/>
      <c r="AG36" s="676"/>
      <c r="AH36" s="676"/>
      <c r="AI36" s="676"/>
      <c r="AJ36" s="676"/>
      <c r="AK36" s="676"/>
      <c r="AL36" s="645" t="s">
        <v>236</v>
      </c>
      <c r="AM36" s="646"/>
      <c r="AN36" s="646"/>
      <c r="AO36" s="677"/>
      <c r="AP36" s="235"/>
      <c r="AQ36" s="694" t="s">
        <v>325</v>
      </c>
      <c r="AR36" s="695"/>
      <c r="AS36" s="695"/>
      <c r="AT36" s="695"/>
      <c r="AU36" s="695"/>
      <c r="AV36" s="695"/>
      <c r="AW36" s="695"/>
      <c r="AX36" s="695"/>
      <c r="AY36" s="696"/>
      <c r="AZ36" s="697">
        <v>1964035</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102856</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3907620</v>
      </c>
      <c r="CS36" s="643"/>
      <c r="CT36" s="643"/>
      <c r="CU36" s="643"/>
      <c r="CV36" s="643"/>
      <c r="CW36" s="643"/>
      <c r="CX36" s="643"/>
      <c r="CY36" s="644"/>
      <c r="CZ36" s="645">
        <v>28.1</v>
      </c>
      <c r="DA36" s="663"/>
      <c r="DB36" s="663"/>
      <c r="DC36" s="664"/>
      <c r="DD36" s="648">
        <v>1429867</v>
      </c>
      <c r="DE36" s="643"/>
      <c r="DF36" s="643"/>
      <c r="DG36" s="643"/>
      <c r="DH36" s="643"/>
      <c r="DI36" s="643"/>
      <c r="DJ36" s="643"/>
      <c r="DK36" s="644"/>
      <c r="DL36" s="648">
        <v>810618</v>
      </c>
      <c r="DM36" s="643"/>
      <c r="DN36" s="643"/>
      <c r="DO36" s="643"/>
      <c r="DP36" s="643"/>
      <c r="DQ36" s="643"/>
      <c r="DR36" s="643"/>
      <c r="DS36" s="643"/>
      <c r="DT36" s="643"/>
      <c r="DU36" s="643"/>
      <c r="DV36" s="644"/>
      <c r="DW36" s="645">
        <v>12.1</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572006</v>
      </c>
      <c r="S37" s="643"/>
      <c r="T37" s="643"/>
      <c r="U37" s="643"/>
      <c r="V37" s="643"/>
      <c r="W37" s="643"/>
      <c r="X37" s="643"/>
      <c r="Y37" s="644"/>
      <c r="Z37" s="675">
        <v>3.9</v>
      </c>
      <c r="AA37" s="675"/>
      <c r="AB37" s="675"/>
      <c r="AC37" s="675"/>
      <c r="AD37" s="676" t="s">
        <v>128</v>
      </c>
      <c r="AE37" s="676"/>
      <c r="AF37" s="676"/>
      <c r="AG37" s="676"/>
      <c r="AH37" s="676"/>
      <c r="AI37" s="676"/>
      <c r="AJ37" s="676"/>
      <c r="AK37" s="676"/>
      <c r="AL37" s="645" t="s">
        <v>236</v>
      </c>
      <c r="AM37" s="646"/>
      <c r="AN37" s="646"/>
      <c r="AO37" s="677"/>
      <c r="AQ37" s="685" t="s">
        <v>329</v>
      </c>
      <c r="AR37" s="686"/>
      <c r="AS37" s="686"/>
      <c r="AT37" s="686"/>
      <c r="AU37" s="686"/>
      <c r="AV37" s="686"/>
      <c r="AW37" s="686"/>
      <c r="AX37" s="686"/>
      <c r="AY37" s="687"/>
      <c r="AZ37" s="642">
        <v>510470</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104012</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522215</v>
      </c>
      <c r="CS37" s="661"/>
      <c r="CT37" s="661"/>
      <c r="CU37" s="661"/>
      <c r="CV37" s="661"/>
      <c r="CW37" s="661"/>
      <c r="CX37" s="661"/>
      <c r="CY37" s="662"/>
      <c r="CZ37" s="645">
        <v>3.7</v>
      </c>
      <c r="DA37" s="663"/>
      <c r="DB37" s="663"/>
      <c r="DC37" s="664"/>
      <c r="DD37" s="648">
        <v>520415</v>
      </c>
      <c r="DE37" s="661"/>
      <c r="DF37" s="661"/>
      <c r="DG37" s="661"/>
      <c r="DH37" s="661"/>
      <c r="DI37" s="661"/>
      <c r="DJ37" s="661"/>
      <c r="DK37" s="662"/>
      <c r="DL37" s="648">
        <v>512006</v>
      </c>
      <c r="DM37" s="661"/>
      <c r="DN37" s="661"/>
      <c r="DO37" s="661"/>
      <c r="DP37" s="661"/>
      <c r="DQ37" s="661"/>
      <c r="DR37" s="661"/>
      <c r="DS37" s="661"/>
      <c r="DT37" s="661"/>
      <c r="DU37" s="661"/>
      <c r="DV37" s="662"/>
      <c r="DW37" s="645">
        <v>7.7</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225844</v>
      </c>
      <c r="S38" s="643"/>
      <c r="T38" s="643"/>
      <c r="U38" s="643"/>
      <c r="V38" s="643"/>
      <c r="W38" s="643"/>
      <c r="X38" s="643"/>
      <c r="Y38" s="644"/>
      <c r="Z38" s="675">
        <v>1.5</v>
      </c>
      <c r="AA38" s="675"/>
      <c r="AB38" s="675"/>
      <c r="AC38" s="675"/>
      <c r="AD38" s="676">
        <v>256</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447427</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2861</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1451006</v>
      </c>
      <c r="CS38" s="643"/>
      <c r="CT38" s="643"/>
      <c r="CU38" s="643"/>
      <c r="CV38" s="643"/>
      <c r="CW38" s="643"/>
      <c r="CX38" s="643"/>
      <c r="CY38" s="644"/>
      <c r="CZ38" s="645">
        <v>10.4</v>
      </c>
      <c r="DA38" s="663"/>
      <c r="DB38" s="663"/>
      <c r="DC38" s="664"/>
      <c r="DD38" s="648">
        <v>1308557</v>
      </c>
      <c r="DE38" s="643"/>
      <c r="DF38" s="643"/>
      <c r="DG38" s="643"/>
      <c r="DH38" s="643"/>
      <c r="DI38" s="643"/>
      <c r="DJ38" s="643"/>
      <c r="DK38" s="644"/>
      <c r="DL38" s="648">
        <v>1266176</v>
      </c>
      <c r="DM38" s="643"/>
      <c r="DN38" s="643"/>
      <c r="DO38" s="643"/>
      <c r="DP38" s="643"/>
      <c r="DQ38" s="643"/>
      <c r="DR38" s="643"/>
      <c r="DS38" s="643"/>
      <c r="DT38" s="643"/>
      <c r="DU38" s="643"/>
      <c r="DV38" s="644"/>
      <c r="DW38" s="645">
        <v>19</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689007</v>
      </c>
      <c r="S39" s="643"/>
      <c r="T39" s="643"/>
      <c r="U39" s="643"/>
      <c r="V39" s="643"/>
      <c r="W39" s="643"/>
      <c r="X39" s="643"/>
      <c r="Y39" s="644"/>
      <c r="Z39" s="675">
        <v>4.7</v>
      </c>
      <c r="AA39" s="675"/>
      <c r="AB39" s="675"/>
      <c r="AC39" s="675"/>
      <c r="AD39" s="676" t="s">
        <v>138</v>
      </c>
      <c r="AE39" s="676"/>
      <c r="AF39" s="676"/>
      <c r="AG39" s="676"/>
      <c r="AH39" s="676"/>
      <c r="AI39" s="676"/>
      <c r="AJ39" s="676"/>
      <c r="AK39" s="676"/>
      <c r="AL39" s="645" t="s">
        <v>138</v>
      </c>
      <c r="AM39" s="646"/>
      <c r="AN39" s="646"/>
      <c r="AO39" s="677"/>
      <c r="AQ39" s="685" t="s">
        <v>337</v>
      </c>
      <c r="AR39" s="686"/>
      <c r="AS39" s="686"/>
      <c r="AT39" s="686"/>
      <c r="AU39" s="686"/>
      <c r="AV39" s="686"/>
      <c r="AW39" s="686"/>
      <c r="AX39" s="686"/>
      <c r="AY39" s="687"/>
      <c r="AZ39" s="642">
        <v>8900</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4807</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587105</v>
      </c>
      <c r="CS39" s="661"/>
      <c r="CT39" s="661"/>
      <c r="CU39" s="661"/>
      <c r="CV39" s="661"/>
      <c r="CW39" s="661"/>
      <c r="CX39" s="661"/>
      <c r="CY39" s="662"/>
      <c r="CZ39" s="645">
        <v>4.2</v>
      </c>
      <c r="DA39" s="663"/>
      <c r="DB39" s="663"/>
      <c r="DC39" s="664"/>
      <c r="DD39" s="648">
        <v>581581</v>
      </c>
      <c r="DE39" s="661"/>
      <c r="DF39" s="661"/>
      <c r="DG39" s="661"/>
      <c r="DH39" s="661"/>
      <c r="DI39" s="661"/>
      <c r="DJ39" s="661"/>
      <c r="DK39" s="662"/>
      <c r="DL39" s="648" t="s">
        <v>138</v>
      </c>
      <c r="DM39" s="661"/>
      <c r="DN39" s="661"/>
      <c r="DO39" s="661"/>
      <c r="DP39" s="661"/>
      <c r="DQ39" s="661"/>
      <c r="DR39" s="661"/>
      <c r="DS39" s="661"/>
      <c r="DT39" s="661"/>
      <c r="DU39" s="661"/>
      <c r="DV39" s="662"/>
      <c r="DW39" s="645" t="s">
        <v>236</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236</v>
      </c>
      <c r="AA40" s="675"/>
      <c r="AB40" s="675"/>
      <c r="AC40" s="675"/>
      <c r="AD40" s="676" t="s">
        <v>128</v>
      </c>
      <c r="AE40" s="676"/>
      <c r="AF40" s="676"/>
      <c r="AG40" s="676"/>
      <c r="AH40" s="676"/>
      <c r="AI40" s="676"/>
      <c r="AJ40" s="676"/>
      <c r="AK40" s="676"/>
      <c r="AL40" s="645" t="s">
        <v>236</v>
      </c>
      <c r="AM40" s="646"/>
      <c r="AN40" s="646"/>
      <c r="AO40" s="677"/>
      <c r="AQ40" s="685" t="s">
        <v>341</v>
      </c>
      <c r="AR40" s="686"/>
      <c r="AS40" s="686"/>
      <c r="AT40" s="686"/>
      <c r="AU40" s="686"/>
      <c r="AV40" s="686"/>
      <c r="AW40" s="686"/>
      <c r="AX40" s="686"/>
      <c r="AY40" s="687"/>
      <c r="AZ40" s="642">
        <v>2559</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89</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294639</v>
      </c>
      <c r="CS40" s="643"/>
      <c r="CT40" s="643"/>
      <c r="CU40" s="643"/>
      <c r="CV40" s="643"/>
      <c r="CW40" s="643"/>
      <c r="CX40" s="643"/>
      <c r="CY40" s="644"/>
      <c r="CZ40" s="645">
        <v>2.1</v>
      </c>
      <c r="DA40" s="663"/>
      <c r="DB40" s="663"/>
      <c r="DC40" s="664"/>
      <c r="DD40" s="648">
        <v>165013</v>
      </c>
      <c r="DE40" s="643"/>
      <c r="DF40" s="643"/>
      <c r="DG40" s="643"/>
      <c r="DH40" s="643"/>
      <c r="DI40" s="643"/>
      <c r="DJ40" s="643"/>
      <c r="DK40" s="644"/>
      <c r="DL40" s="648" t="s">
        <v>128</v>
      </c>
      <c r="DM40" s="643"/>
      <c r="DN40" s="643"/>
      <c r="DO40" s="643"/>
      <c r="DP40" s="643"/>
      <c r="DQ40" s="643"/>
      <c r="DR40" s="643"/>
      <c r="DS40" s="643"/>
      <c r="DT40" s="643"/>
      <c r="DU40" s="643"/>
      <c r="DV40" s="644"/>
      <c r="DW40" s="645" t="s">
        <v>128</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236</v>
      </c>
      <c r="AA41" s="675"/>
      <c r="AB41" s="675"/>
      <c r="AC41" s="675"/>
      <c r="AD41" s="676" t="s">
        <v>236</v>
      </c>
      <c r="AE41" s="676"/>
      <c r="AF41" s="676"/>
      <c r="AG41" s="676"/>
      <c r="AH41" s="676"/>
      <c r="AI41" s="676"/>
      <c r="AJ41" s="676"/>
      <c r="AK41" s="676"/>
      <c r="AL41" s="645" t="s">
        <v>138</v>
      </c>
      <c r="AM41" s="646"/>
      <c r="AN41" s="646"/>
      <c r="AO41" s="677"/>
      <c r="AQ41" s="685" t="s">
        <v>346</v>
      </c>
      <c r="AR41" s="686"/>
      <c r="AS41" s="686"/>
      <c r="AT41" s="686"/>
      <c r="AU41" s="686"/>
      <c r="AV41" s="686"/>
      <c r="AW41" s="686"/>
      <c r="AX41" s="686"/>
      <c r="AY41" s="687"/>
      <c r="AZ41" s="642">
        <v>190809</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138</v>
      </c>
      <c r="DA41" s="663"/>
      <c r="DB41" s="663"/>
      <c r="DC41" s="664"/>
      <c r="DD41" s="648" t="s">
        <v>236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238932</v>
      </c>
      <c r="S42" s="643"/>
      <c r="T42" s="643"/>
      <c r="U42" s="643"/>
      <c r="V42" s="643"/>
      <c r="W42" s="643"/>
      <c r="X42" s="643"/>
      <c r="Y42" s="644"/>
      <c r="Z42" s="675">
        <v>1.6</v>
      </c>
      <c r="AA42" s="675"/>
      <c r="AB42" s="675"/>
      <c r="AC42" s="675"/>
      <c r="AD42" s="676" t="s">
        <v>128</v>
      </c>
      <c r="AE42" s="676"/>
      <c r="AF42" s="676"/>
      <c r="AG42" s="676"/>
      <c r="AH42" s="676"/>
      <c r="AI42" s="676"/>
      <c r="AJ42" s="676"/>
      <c r="AK42" s="676"/>
      <c r="AL42" s="645" t="s">
        <v>138</v>
      </c>
      <c r="AM42" s="646"/>
      <c r="AN42" s="646"/>
      <c r="AO42" s="677"/>
      <c r="AQ42" s="678" t="s">
        <v>350</v>
      </c>
      <c r="AR42" s="679"/>
      <c r="AS42" s="679"/>
      <c r="AT42" s="679"/>
      <c r="AU42" s="679"/>
      <c r="AV42" s="679"/>
      <c r="AW42" s="679"/>
      <c r="AX42" s="679"/>
      <c r="AY42" s="680"/>
      <c r="AZ42" s="626">
        <v>803870</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356</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1352651</v>
      </c>
      <c r="CS42" s="643"/>
      <c r="CT42" s="643"/>
      <c r="CU42" s="643"/>
      <c r="CV42" s="643"/>
      <c r="CW42" s="643"/>
      <c r="CX42" s="643"/>
      <c r="CY42" s="644"/>
      <c r="CZ42" s="645">
        <v>9.6999999999999993</v>
      </c>
      <c r="DA42" s="646"/>
      <c r="DB42" s="646"/>
      <c r="DC42" s="647"/>
      <c r="DD42" s="648">
        <v>363307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14588424</v>
      </c>
      <c r="S43" s="665"/>
      <c r="T43" s="665"/>
      <c r="U43" s="665"/>
      <c r="V43" s="665"/>
      <c r="W43" s="665"/>
      <c r="X43" s="665"/>
      <c r="Y43" s="666"/>
      <c r="Z43" s="667">
        <v>100</v>
      </c>
      <c r="AA43" s="667"/>
      <c r="AB43" s="667"/>
      <c r="AC43" s="667"/>
      <c r="AD43" s="668">
        <v>6436874</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26513</v>
      </c>
      <c r="CS43" s="661"/>
      <c r="CT43" s="661"/>
      <c r="CU43" s="661"/>
      <c r="CV43" s="661"/>
      <c r="CW43" s="661"/>
      <c r="CX43" s="661"/>
      <c r="CY43" s="662"/>
      <c r="CZ43" s="645">
        <v>0.2</v>
      </c>
      <c r="DA43" s="663"/>
      <c r="DB43" s="663"/>
      <c r="DC43" s="664"/>
      <c r="DD43" s="648">
        <v>26513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1081434</v>
      </c>
      <c r="CS44" s="643"/>
      <c r="CT44" s="643"/>
      <c r="CU44" s="643"/>
      <c r="CV44" s="643"/>
      <c r="CW44" s="643"/>
      <c r="CX44" s="643"/>
      <c r="CY44" s="644"/>
      <c r="CZ44" s="645">
        <v>7.8</v>
      </c>
      <c r="DA44" s="646"/>
      <c r="DB44" s="646"/>
      <c r="DC44" s="647"/>
      <c r="DD44" s="648">
        <v>340954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540627</v>
      </c>
      <c r="CS45" s="661"/>
      <c r="CT45" s="661"/>
      <c r="CU45" s="661"/>
      <c r="CV45" s="661"/>
      <c r="CW45" s="661"/>
      <c r="CX45" s="661"/>
      <c r="CY45" s="662"/>
      <c r="CZ45" s="645">
        <v>3.9</v>
      </c>
      <c r="DA45" s="663"/>
      <c r="DB45" s="663"/>
      <c r="DC45" s="664"/>
      <c r="DD45" s="648">
        <v>55794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464105</v>
      </c>
      <c r="CS46" s="643"/>
      <c r="CT46" s="643"/>
      <c r="CU46" s="643"/>
      <c r="CV46" s="643"/>
      <c r="CW46" s="643"/>
      <c r="CX46" s="643"/>
      <c r="CY46" s="644"/>
      <c r="CZ46" s="645">
        <v>3.3</v>
      </c>
      <c r="DA46" s="646"/>
      <c r="DB46" s="646"/>
      <c r="DC46" s="647"/>
      <c r="DD46" s="648">
        <v>278671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271217</v>
      </c>
      <c r="CS47" s="661"/>
      <c r="CT47" s="661"/>
      <c r="CU47" s="661"/>
      <c r="CV47" s="661"/>
      <c r="CW47" s="661"/>
      <c r="CX47" s="661"/>
      <c r="CY47" s="662"/>
      <c r="CZ47" s="645">
        <v>1.9</v>
      </c>
      <c r="DA47" s="663"/>
      <c r="DB47" s="663"/>
      <c r="DC47" s="664"/>
      <c r="DD47" s="648">
        <v>22353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128</v>
      </c>
      <c r="CS48" s="643"/>
      <c r="CT48" s="643"/>
      <c r="CU48" s="643"/>
      <c r="CV48" s="643"/>
      <c r="CW48" s="643"/>
      <c r="CX48" s="643"/>
      <c r="CY48" s="644"/>
      <c r="CZ48" s="645" t="s">
        <v>236</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13930514</v>
      </c>
      <c r="CS49" s="627"/>
      <c r="CT49" s="627"/>
      <c r="CU49" s="627"/>
      <c r="CV49" s="627"/>
      <c r="CW49" s="627"/>
      <c r="CX49" s="627"/>
      <c r="CY49" s="628"/>
      <c r="CZ49" s="629">
        <v>100</v>
      </c>
      <c r="DA49" s="630"/>
      <c r="DB49" s="630"/>
      <c r="DC49" s="631"/>
      <c r="DD49" s="632">
        <v>8353548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kg0VWiuHAZ792dYQ4skrFTPVbje0/TKZY7CAIFHKfFzNLtz+pMsXxUHtwFsdQZ0GltFOJkls21T4Rx3r41rocw==" saltValue="sgq9VsN28OiWceufc7z2m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14588</v>
      </c>
      <c r="R7" s="1162"/>
      <c r="S7" s="1162"/>
      <c r="T7" s="1162"/>
      <c r="U7" s="1162"/>
      <c r="V7" s="1162">
        <v>13930</v>
      </c>
      <c r="W7" s="1162"/>
      <c r="X7" s="1162"/>
      <c r="Y7" s="1162"/>
      <c r="Z7" s="1162"/>
      <c r="AA7" s="1162">
        <v>657</v>
      </c>
      <c r="AB7" s="1162"/>
      <c r="AC7" s="1162"/>
      <c r="AD7" s="1162"/>
      <c r="AE7" s="1163"/>
      <c r="AF7" s="1164">
        <v>645</v>
      </c>
      <c r="AG7" s="1165"/>
      <c r="AH7" s="1165"/>
      <c r="AI7" s="1165"/>
      <c r="AJ7" s="1166"/>
      <c r="AK7" s="1148">
        <v>352</v>
      </c>
      <c r="AL7" s="1149"/>
      <c r="AM7" s="1149"/>
      <c r="AN7" s="1149"/>
      <c r="AO7" s="1149"/>
      <c r="AP7" s="1149">
        <v>13517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603</v>
      </c>
      <c r="BS7" s="1152" t="s">
        <v>601</v>
      </c>
      <c r="BT7" s="1153"/>
      <c r="BU7" s="1153"/>
      <c r="BV7" s="1153"/>
      <c r="BW7" s="1153"/>
      <c r="BX7" s="1153"/>
      <c r="BY7" s="1153"/>
      <c r="BZ7" s="1153"/>
      <c r="CA7" s="1153"/>
      <c r="CB7" s="1153"/>
      <c r="CC7" s="1153"/>
      <c r="CD7" s="1153"/>
      <c r="CE7" s="1153"/>
      <c r="CF7" s="1153"/>
      <c r="CG7" s="1154"/>
      <c r="CH7" s="1145">
        <v>1</v>
      </c>
      <c r="CI7" s="1146"/>
      <c r="CJ7" s="1146"/>
      <c r="CK7" s="1146"/>
      <c r="CL7" s="1147"/>
      <c r="CM7" s="1145">
        <v>15</v>
      </c>
      <c r="CN7" s="1146"/>
      <c r="CO7" s="1146"/>
      <c r="CP7" s="1146"/>
      <c r="CQ7" s="1147"/>
      <c r="CR7" s="1145">
        <v>5</v>
      </c>
      <c r="CS7" s="1146"/>
      <c r="CT7" s="1146"/>
      <c r="CU7" s="1146"/>
      <c r="CV7" s="1147"/>
      <c r="CW7" s="1145" t="s">
        <v>591</v>
      </c>
      <c r="CX7" s="1146"/>
      <c r="CY7" s="1146"/>
      <c r="CZ7" s="1146"/>
      <c r="DA7" s="1147"/>
      <c r="DB7" s="1145" t="s">
        <v>591</v>
      </c>
      <c r="DC7" s="1146"/>
      <c r="DD7" s="1146"/>
      <c r="DE7" s="1146"/>
      <c r="DF7" s="1147"/>
      <c r="DG7" s="1145">
        <v>305</v>
      </c>
      <c r="DH7" s="1146"/>
      <c r="DI7" s="1146"/>
      <c r="DJ7" s="1146"/>
      <c r="DK7" s="1147"/>
      <c r="DL7" s="1145" t="s">
        <v>596</v>
      </c>
      <c r="DM7" s="1146"/>
      <c r="DN7" s="1146"/>
      <c r="DO7" s="1146"/>
      <c r="DP7" s="1147"/>
      <c r="DQ7" s="1145">
        <v>68</v>
      </c>
      <c r="DR7" s="1146"/>
      <c r="DS7" s="1146"/>
      <c r="DT7" s="1146"/>
      <c r="DU7" s="1147"/>
      <c r="DV7" s="1172"/>
      <c r="DW7" s="1173"/>
      <c r="DX7" s="1173"/>
      <c r="DY7" s="1173"/>
      <c r="DZ7" s="1174"/>
      <c r="EA7" s="256"/>
    </row>
    <row r="8" spans="1:131" s="257" customFormat="1" ht="26.25" customHeight="1" x14ac:dyDescent="0.15">
      <c r="A8" s="263">
        <v>2</v>
      </c>
      <c r="B8" s="1094" t="s">
        <v>387</v>
      </c>
      <c r="C8" s="1095"/>
      <c r="D8" s="1095"/>
      <c r="E8" s="1095"/>
      <c r="F8" s="1095"/>
      <c r="G8" s="1095"/>
      <c r="H8" s="1095"/>
      <c r="I8" s="1095"/>
      <c r="J8" s="1095"/>
      <c r="K8" s="1095"/>
      <c r="L8" s="1095"/>
      <c r="M8" s="1095"/>
      <c r="N8" s="1095"/>
      <c r="O8" s="1095"/>
      <c r="P8" s="1096"/>
      <c r="Q8" s="1100">
        <v>3</v>
      </c>
      <c r="R8" s="1101"/>
      <c r="S8" s="1101"/>
      <c r="T8" s="1101"/>
      <c r="U8" s="1101"/>
      <c r="V8" s="1101">
        <v>3</v>
      </c>
      <c r="W8" s="1101"/>
      <c r="X8" s="1101"/>
      <c r="Y8" s="1101"/>
      <c r="Z8" s="1101"/>
      <c r="AA8" s="1101">
        <v>1</v>
      </c>
      <c r="AB8" s="1101"/>
      <c r="AC8" s="1101"/>
      <c r="AD8" s="1101"/>
      <c r="AE8" s="1102"/>
      <c r="AF8" s="1076">
        <v>1</v>
      </c>
      <c r="AG8" s="1077"/>
      <c r="AH8" s="1077"/>
      <c r="AI8" s="1077"/>
      <c r="AJ8" s="1078"/>
      <c r="AK8" s="1143">
        <v>2</v>
      </c>
      <c r="AL8" s="1144"/>
      <c r="AM8" s="1144"/>
      <c r="AN8" s="1144"/>
      <c r="AO8" s="1144"/>
      <c r="AP8" s="1144">
        <v>17</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602</v>
      </c>
      <c r="BT8" s="1072"/>
      <c r="BU8" s="1072"/>
      <c r="BV8" s="1072"/>
      <c r="BW8" s="1072"/>
      <c r="BX8" s="1072"/>
      <c r="BY8" s="1072"/>
      <c r="BZ8" s="1072"/>
      <c r="CA8" s="1072"/>
      <c r="CB8" s="1072"/>
      <c r="CC8" s="1072"/>
      <c r="CD8" s="1072"/>
      <c r="CE8" s="1072"/>
      <c r="CF8" s="1072"/>
      <c r="CG8" s="1073"/>
      <c r="CH8" s="1046">
        <v>5</v>
      </c>
      <c r="CI8" s="1047"/>
      <c r="CJ8" s="1047"/>
      <c r="CK8" s="1047"/>
      <c r="CL8" s="1048"/>
      <c r="CM8" s="1046">
        <v>65</v>
      </c>
      <c r="CN8" s="1047"/>
      <c r="CO8" s="1047"/>
      <c r="CP8" s="1047"/>
      <c r="CQ8" s="1048"/>
      <c r="CR8" s="1046">
        <v>53</v>
      </c>
      <c r="CS8" s="1047"/>
      <c r="CT8" s="1047"/>
      <c r="CU8" s="1047"/>
      <c r="CV8" s="1048"/>
      <c r="CW8" s="1046" t="s">
        <v>591</v>
      </c>
      <c r="CX8" s="1047"/>
      <c r="CY8" s="1047"/>
      <c r="CZ8" s="1047"/>
      <c r="DA8" s="1048"/>
      <c r="DB8" s="1046" t="s">
        <v>591</v>
      </c>
      <c r="DC8" s="1047"/>
      <c r="DD8" s="1047"/>
      <c r="DE8" s="1047"/>
      <c r="DF8" s="1048"/>
      <c r="DG8" s="1046" t="s">
        <v>591</v>
      </c>
      <c r="DH8" s="1047"/>
      <c r="DI8" s="1047"/>
      <c r="DJ8" s="1047"/>
      <c r="DK8" s="1048"/>
      <c r="DL8" s="1046" t="s">
        <v>591</v>
      </c>
      <c r="DM8" s="1047"/>
      <c r="DN8" s="1047"/>
      <c r="DO8" s="1047"/>
      <c r="DP8" s="1048"/>
      <c r="DQ8" s="1046" t="s">
        <v>591</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388</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v>14588</v>
      </c>
      <c r="R23" s="1126"/>
      <c r="S23" s="1126"/>
      <c r="T23" s="1126"/>
      <c r="U23" s="1126"/>
      <c r="V23" s="1126">
        <v>13931</v>
      </c>
      <c r="W23" s="1126"/>
      <c r="X23" s="1126"/>
      <c r="Y23" s="1126"/>
      <c r="Z23" s="1126"/>
      <c r="AA23" s="1126">
        <v>658</v>
      </c>
      <c r="AB23" s="1126"/>
      <c r="AC23" s="1126"/>
      <c r="AD23" s="1126"/>
      <c r="AE23" s="1127"/>
      <c r="AF23" s="1128">
        <v>645</v>
      </c>
      <c r="AG23" s="1126"/>
      <c r="AH23" s="1126"/>
      <c r="AI23" s="1126"/>
      <c r="AJ23" s="1129"/>
      <c r="AK23" s="1130"/>
      <c r="AL23" s="1131"/>
      <c r="AM23" s="1131"/>
      <c r="AN23" s="1131"/>
      <c r="AO23" s="1131"/>
      <c r="AP23" s="1126">
        <v>13535</v>
      </c>
      <c r="AQ23" s="1126"/>
      <c r="AR23" s="1126"/>
      <c r="AS23" s="1126"/>
      <c r="AT23" s="1126"/>
      <c r="AU23" s="1132"/>
      <c r="AV23" s="1132"/>
      <c r="AW23" s="1132"/>
      <c r="AX23" s="1132"/>
      <c r="AY23" s="1133"/>
      <c r="AZ23" s="1122" t="s">
        <v>128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401</v>
      </c>
      <c r="C28" s="1108"/>
      <c r="D28" s="1108"/>
      <c r="E28" s="1108"/>
      <c r="F28" s="1108"/>
      <c r="G28" s="1108"/>
      <c r="H28" s="1108"/>
      <c r="I28" s="1108"/>
      <c r="J28" s="1108"/>
      <c r="K28" s="1108"/>
      <c r="L28" s="1108"/>
      <c r="M28" s="1108"/>
      <c r="N28" s="1108"/>
      <c r="O28" s="1108"/>
      <c r="P28" s="1109"/>
      <c r="Q28" s="1110">
        <v>2663</v>
      </c>
      <c r="R28" s="1111"/>
      <c r="S28" s="1111"/>
      <c r="T28" s="1111"/>
      <c r="U28" s="1111"/>
      <c r="V28" s="1111">
        <v>2560</v>
      </c>
      <c r="W28" s="1111"/>
      <c r="X28" s="1111"/>
      <c r="Y28" s="1111"/>
      <c r="Z28" s="1111"/>
      <c r="AA28" s="1111">
        <v>103</v>
      </c>
      <c r="AB28" s="1111"/>
      <c r="AC28" s="1111"/>
      <c r="AD28" s="1111"/>
      <c r="AE28" s="1112"/>
      <c r="AF28" s="1113">
        <v>103</v>
      </c>
      <c r="AG28" s="1111"/>
      <c r="AH28" s="1111"/>
      <c r="AI28" s="1111"/>
      <c r="AJ28" s="1114"/>
      <c r="AK28" s="1115">
        <v>323</v>
      </c>
      <c r="AL28" s="1103"/>
      <c r="AM28" s="1103"/>
      <c r="AN28" s="1103"/>
      <c r="AO28" s="1103"/>
      <c r="AP28" s="1103" t="s">
        <v>587</v>
      </c>
      <c r="AQ28" s="1103"/>
      <c r="AR28" s="1103"/>
      <c r="AS28" s="1103"/>
      <c r="AT28" s="1103"/>
      <c r="AU28" s="1103" t="s">
        <v>588</v>
      </c>
      <c r="AV28" s="1103"/>
      <c r="AW28" s="1103"/>
      <c r="AX28" s="1103"/>
      <c r="AY28" s="1103"/>
      <c r="AZ28" s="1104" t="s">
        <v>587</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402</v>
      </c>
      <c r="C29" s="1095"/>
      <c r="D29" s="1095"/>
      <c r="E29" s="1095"/>
      <c r="F29" s="1095"/>
      <c r="G29" s="1095"/>
      <c r="H29" s="1095"/>
      <c r="I29" s="1095"/>
      <c r="J29" s="1095"/>
      <c r="K29" s="1095"/>
      <c r="L29" s="1095"/>
      <c r="M29" s="1095"/>
      <c r="N29" s="1095"/>
      <c r="O29" s="1095"/>
      <c r="P29" s="1096"/>
      <c r="Q29" s="1100">
        <v>2710</v>
      </c>
      <c r="R29" s="1101"/>
      <c r="S29" s="1101"/>
      <c r="T29" s="1101"/>
      <c r="U29" s="1101"/>
      <c r="V29" s="1101">
        <v>2623</v>
      </c>
      <c r="W29" s="1101"/>
      <c r="X29" s="1101"/>
      <c r="Y29" s="1101"/>
      <c r="Z29" s="1101"/>
      <c r="AA29" s="1101">
        <v>87</v>
      </c>
      <c r="AB29" s="1101"/>
      <c r="AC29" s="1101"/>
      <c r="AD29" s="1101"/>
      <c r="AE29" s="1102"/>
      <c r="AF29" s="1076">
        <v>87</v>
      </c>
      <c r="AG29" s="1077"/>
      <c r="AH29" s="1077"/>
      <c r="AI29" s="1077"/>
      <c r="AJ29" s="1078"/>
      <c r="AK29" s="1037">
        <v>431</v>
      </c>
      <c r="AL29" s="1028"/>
      <c r="AM29" s="1028"/>
      <c r="AN29" s="1028"/>
      <c r="AO29" s="1028"/>
      <c r="AP29" s="1028" t="s">
        <v>587</v>
      </c>
      <c r="AQ29" s="1028"/>
      <c r="AR29" s="1028"/>
      <c r="AS29" s="1028"/>
      <c r="AT29" s="1028"/>
      <c r="AU29" s="1028" t="s">
        <v>589</v>
      </c>
      <c r="AV29" s="1028"/>
      <c r="AW29" s="1028"/>
      <c r="AX29" s="1028"/>
      <c r="AY29" s="1028"/>
      <c r="AZ29" s="1099" t="s">
        <v>587</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403</v>
      </c>
      <c r="C30" s="1095"/>
      <c r="D30" s="1095"/>
      <c r="E30" s="1095"/>
      <c r="F30" s="1095"/>
      <c r="G30" s="1095"/>
      <c r="H30" s="1095"/>
      <c r="I30" s="1095"/>
      <c r="J30" s="1095"/>
      <c r="K30" s="1095"/>
      <c r="L30" s="1095"/>
      <c r="M30" s="1095"/>
      <c r="N30" s="1095"/>
      <c r="O30" s="1095"/>
      <c r="P30" s="1096"/>
      <c r="Q30" s="1100">
        <v>262</v>
      </c>
      <c r="R30" s="1101"/>
      <c r="S30" s="1101"/>
      <c r="T30" s="1101"/>
      <c r="U30" s="1101"/>
      <c r="V30" s="1101">
        <v>262</v>
      </c>
      <c r="W30" s="1101"/>
      <c r="X30" s="1101"/>
      <c r="Y30" s="1101"/>
      <c r="Z30" s="1101"/>
      <c r="AA30" s="1101">
        <v>1</v>
      </c>
      <c r="AB30" s="1101"/>
      <c r="AC30" s="1101"/>
      <c r="AD30" s="1101"/>
      <c r="AE30" s="1102"/>
      <c r="AF30" s="1076">
        <v>1</v>
      </c>
      <c r="AG30" s="1077"/>
      <c r="AH30" s="1077"/>
      <c r="AI30" s="1077"/>
      <c r="AJ30" s="1078"/>
      <c r="AK30" s="1037">
        <v>78</v>
      </c>
      <c r="AL30" s="1028"/>
      <c r="AM30" s="1028"/>
      <c r="AN30" s="1028"/>
      <c r="AO30" s="1028"/>
      <c r="AP30" s="1028" t="s">
        <v>587</v>
      </c>
      <c r="AQ30" s="1028"/>
      <c r="AR30" s="1028"/>
      <c r="AS30" s="1028"/>
      <c r="AT30" s="1028"/>
      <c r="AU30" s="1028" t="s">
        <v>587</v>
      </c>
      <c r="AV30" s="1028"/>
      <c r="AW30" s="1028"/>
      <c r="AX30" s="1028"/>
      <c r="AY30" s="1028"/>
      <c r="AZ30" s="1099" t="s">
        <v>587</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404</v>
      </c>
      <c r="C31" s="1095"/>
      <c r="D31" s="1095"/>
      <c r="E31" s="1095"/>
      <c r="F31" s="1095"/>
      <c r="G31" s="1095"/>
      <c r="H31" s="1095"/>
      <c r="I31" s="1095"/>
      <c r="J31" s="1095"/>
      <c r="K31" s="1095"/>
      <c r="L31" s="1095"/>
      <c r="M31" s="1095"/>
      <c r="N31" s="1095"/>
      <c r="O31" s="1095"/>
      <c r="P31" s="1096"/>
      <c r="Q31" s="1100">
        <v>26</v>
      </c>
      <c r="R31" s="1101"/>
      <c r="S31" s="1101"/>
      <c r="T31" s="1101"/>
      <c r="U31" s="1101"/>
      <c r="V31" s="1101">
        <v>25</v>
      </c>
      <c r="W31" s="1101"/>
      <c r="X31" s="1101"/>
      <c r="Y31" s="1101"/>
      <c r="Z31" s="1101"/>
      <c r="AA31" s="1101">
        <v>1</v>
      </c>
      <c r="AB31" s="1101"/>
      <c r="AC31" s="1101"/>
      <c r="AD31" s="1101"/>
      <c r="AE31" s="1102"/>
      <c r="AF31" s="1076">
        <v>1</v>
      </c>
      <c r="AG31" s="1077"/>
      <c r="AH31" s="1077"/>
      <c r="AI31" s="1077"/>
      <c r="AJ31" s="1078"/>
      <c r="AK31" s="1037">
        <v>9</v>
      </c>
      <c r="AL31" s="1028"/>
      <c r="AM31" s="1028"/>
      <c r="AN31" s="1028"/>
      <c r="AO31" s="1028"/>
      <c r="AP31" s="1028" t="s">
        <v>587</v>
      </c>
      <c r="AQ31" s="1028"/>
      <c r="AR31" s="1028"/>
      <c r="AS31" s="1028"/>
      <c r="AT31" s="1028"/>
      <c r="AU31" s="1028" t="s">
        <v>587</v>
      </c>
      <c r="AV31" s="1028"/>
      <c r="AW31" s="1028"/>
      <c r="AX31" s="1028"/>
      <c r="AY31" s="1028"/>
      <c r="AZ31" s="1099" t="s">
        <v>587</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405</v>
      </c>
      <c r="C32" s="1095"/>
      <c r="D32" s="1095"/>
      <c r="E32" s="1095"/>
      <c r="F32" s="1095"/>
      <c r="G32" s="1095"/>
      <c r="H32" s="1095"/>
      <c r="I32" s="1095"/>
      <c r="J32" s="1095"/>
      <c r="K32" s="1095"/>
      <c r="L32" s="1095"/>
      <c r="M32" s="1095"/>
      <c r="N32" s="1095"/>
      <c r="O32" s="1095"/>
      <c r="P32" s="1096"/>
      <c r="Q32" s="1100">
        <v>505</v>
      </c>
      <c r="R32" s="1101"/>
      <c r="S32" s="1101"/>
      <c r="T32" s="1101"/>
      <c r="U32" s="1101"/>
      <c r="V32" s="1101">
        <v>431</v>
      </c>
      <c r="W32" s="1101"/>
      <c r="X32" s="1101"/>
      <c r="Y32" s="1101"/>
      <c r="Z32" s="1101"/>
      <c r="AA32" s="1101">
        <v>75</v>
      </c>
      <c r="AB32" s="1101"/>
      <c r="AC32" s="1101"/>
      <c r="AD32" s="1101"/>
      <c r="AE32" s="1102"/>
      <c r="AF32" s="1076">
        <v>1091</v>
      </c>
      <c r="AG32" s="1077"/>
      <c r="AH32" s="1077"/>
      <c r="AI32" s="1077"/>
      <c r="AJ32" s="1078"/>
      <c r="AK32" s="1037">
        <v>3</v>
      </c>
      <c r="AL32" s="1028"/>
      <c r="AM32" s="1028"/>
      <c r="AN32" s="1028"/>
      <c r="AO32" s="1028"/>
      <c r="AP32" s="1028">
        <v>406</v>
      </c>
      <c r="AQ32" s="1028"/>
      <c r="AR32" s="1028"/>
      <c r="AS32" s="1028"/>
      <c r="AT32" s="1028"/>
      <c r="AU32" s="1028">
        <v>15</v>
      </c>
      <c r="AV32" s="1028"/>
      <c r="AW32" s="1028"/>
      <c r="AX32" s="1028"/>
      <c r="AY32" s="1028"/>
      <c r="AZ32" s="1099" t="s">
        <v>587</v>
      </c>
      <c r="BA32" s="1099"/>
      <c r="BB32" s="1099"/>
      <c r="BC32" s="1099"/>
      <c r="BD32" s="1099"/>
      <c r="BE32" s="1089" t="s">
        <v>406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407</v>
      </c>
      <c r="C33" s="1095"/>
      <c r="D33" s="1095"/>
      <c r="E33" s="1095"/>
      <c r="F33" s="1095"/>
      <c r="G33" s="1095"/>
      <c r="H33" s="1095"/>
      <c r="I33" s="1095"/>
      <c r="J33" s="1095"/>
      <c r="K33" s="1095"/>
      <c r="L33" s="1095"/>
      <c r="M33" s="1095"/>
      <c r="N33" s="1095"/>
      <c r="O33" s="1095"/>
      <c r="P33" s="1096"/>
      <c r="Q33" s="1100">
        <v>2541</v>
      </c>
      <c r="R33" s="1101"/>
      <c r="S33" s="1101"/>
      <c r="T33" s="1101"/>
      <c r="U33" s="1101"/>
      <c r="V33" s="1101">
        <v>2530</v>
      </c>
      <c r="W33" s="1101"/>
      <c r="X33" s="1101"/>
      <c r="Y33" s="1101"/>
      <c r="Z33" s="1101"/>
      <c r="AA33" s="1101">
        <v>11</v>
      </c>
      <c r="AB33" s="1101"/>
      <c r="AC33" s="1101"/>
      <c r="AD33" s="1101"/>
      <c r="AE33" s="1102"/>
      <c r="AF33" s="1076">
        <v>481</v>
      </c>
      <c r="AG33" s="1077"/>
      <c r="AH33" s="1077"/>
      <c r="AI33" s="1077"/>
      <c r="AJ33" s="1078"/>
      <c r="AK33" s="1037">
        <v>510</v>
      </c>
      <c r="AL33" s="1028"/>
      <c r="AM33" s="1028"/>
      <c r="AN33" s="1028"/>
      <c r="AO33" s="1028"/>
      <c r="AP33" s="1028">
        <v>1699</v>
      </c>
      <c r="AQ33" s="1028"/>
      <c r="AR33" s="1028"/>
      <c r="AS33" s="1028"/>
      <c r="AT33" s="1028"/>
      <c r="AU33" s="1028">
        <v>1242</v>
      </c>
      <c r="AV33" s="1028"/>
      <c r="AW33" s="1028"/>
      <c r="AX33" s="1028"/>
      <c r="AY33" s="1028"/>
      <c r="AZ33" s="1099" t="s">
        <v>587</v>
      </c>
      <c r="BA33" s="1099"/>
      <c r="BB33" s="1099"/>
      <c r="BC33" s="1099"/>
      <c r="BD33" s="1099"/>
      <c r="BE33" s="1089" t="s">
        <v>406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408</v>
      </c>
      <c r="C34" s="1095"/>
      <c r="D34" s="1095"/>
      <c r="E34" s="1095"/>
      <c r="F34" s="1095"/>
      <c r="G34" s="1095"/>
      <c r="H34" s="1095"/>
      <c r="I34" s="1095"/>
      <c r="J34" s="1095"/>
      <c r="K34" s="1095"/>
      <c r="L34" s="1095"/>
      <c r="M34" s="1095"/>
      <c r="N34" s="1095"/>
      <c r="O34" s="1095"/>
      <c r="P34" s="1096"/>
      <c r="Q34" s="1100">
        <v>785</v>
      </c>
      <c r="R34" s="1101"/>
      <c r="S34" s="1101"/>
      <c r="T34" s="1101"/>
      <c r="U34" s="1101"/>
      <c r="V34" s="1101">
        <v>776</v>
      </c>
      <c r="W34" s="1101"/>
      <c r="X34" s="1101"/>
      <c r="Y34" s="1101"/>
      <c r="Z34" s="1101"/>
      <c r="AA34" s="1101">
        <v>8</v>
      </c>
      <c r="AB34" s="1101"/>
      <c r="AC34" s="1101"/>
      <c r="AD34" s="1101"/>
      <c r="AE34" s="1102"/>
      <c r="AF34" s="1076">
        <v>8</v>
      </c>
      <c r="AG34" s="1077"/>
      <c r="AH34" s="1077"/>
      <c r="AI34" s="1077"/>
      <c r="AJ34" s="1078"/>
      <c r="AK34" s="1037">
        <v>358</v>
      </c>
      <c r="AL34" s="1028"/>
      <c r="AM34" s="1028"/>
      <c r="AN34" s="1028"/>
      <c r="AO34" s="1028"/>
      <c r="AP34" s="1028">
        <v>3181</v>
      </c>
      <c r="AQ34" s="1028"/>
      <c r="AR34" s="1028"/>
      <c r="AS34" s="1028"/>
      <c r="AT34" s="1028"/>
      <c r="AU34" s="1028">
        <v>2529</v>
      </c>
      <c r="AV34" s="1028"/>
      <c r="AW34" s="1028"/>
      <c r="AX34" s="1028"/>
      <c r="AY34" s="1028"/>
      <c r="AZ34" s="1099" t="s">
        <v>587</v>
      </c>
      <c r="BA34" s="1099"/>
      <c r="BB34" s="1099"/>
      <c r="BC34" s="1099"/>
      <c r="BD34" s="1099"/>
      <c r="BE34" s="1089" t="s">
        <v>409</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410</v>
      </c>
      <c r="C35" s="1095"/>
      <c r="D35" s="1095"/>
      <c r="E35" s="1095"/>
      <c r="F35" s="1095"/>
      <c r="G35" s="1095"/>
      <c r="H35" s="1095"/>
      <c r="I35" s="1095"/>
      <c r="J35" s="1095"/>
      <c r="K35" s="1095"/>
      <c r="L35" s="1095"/>
      <c r="M35" s="1095"/>
      <c r="N35" s="1095"/>
      <c r="O35" s="1095"/>
      <c r="P35" s="1096"/>
      <c r="Q35" s="1100">
        <v>81</v>
      </c>
      <c r="R35" s="1101"/>
      <c r="S35" s="1101"/>
      <c r="T35" s="1101"/>
      <c r="U35" s="1101"/>
      <c r="V35" s="1101">
        <v>77</v>
      </c>
      <c r="W35" s="1101"/>
      <c r="X35" s="1101"/>
      <c r="Y35" s="1101"/>
      <c r="Z35" s="1101"/>
      <c r="AA35" s="1101">
        <v>4</v>
      </c>
      <c r="AB35" s="1101"/>
      <c r="AC35" s="1101"/>
      <c r="AD35" s="1101"/>
      <c r="AE35" s="1102"/>
      <c r="AF35" s="1076">
        <v>4</v>
      </c>
      <c r="AG35" s="1077"/>
      <c r="AH35" s="1077"/>
      <c r="AI35" s="1077"/>
      <c r="AJ35" s="1078"/>
      <c r="AK35" s="1037">
        <v>63</v>
      </c>
      <c r="AL35" s="1028"/>
      <c r="AM35" s="1028"/>
      <c r="AN35" s="1028"/>
      <c r="AO35" s="1028"/>
      <c r="AP35" s="1028">
        <v>242</v>
      </c>
      <c r="AQ35" s="1028"/>
      <c r="AR35" s="1028"/>
      <c r="AS35" s="1028"/>
      <c r="AT35" s="1028"/>
      <c r="AU35" s="1028">
        <v>242</v>
      </c>
      <c r="AV35" s="1028"/>
      <c r="AW35" s="1028"/>
      <c r="AX35" s="1028"/>
      <c r="AY35" s="1028"/>
      <c r="AZ35" s="1099" t="s">
        <v>587</v>
      </c>
      <c r="BA35" s="1099"/>
      <c r="BB35" s="1099"/>
      <c r="BC35" s="1099"/>
      <c r="BD35" s="1099"/>
      <c r="BE35" s="1089" t="s">
        <v>411</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412</v>
      </c>
      <c r="C36" s="1095"/>
      <c r="D36" s="1095"/>
      <c r="E36" s="1095"/>
      <c r="F36" s="1095"/>
      <c r="G36" s="1095"/>
      <c r="H36" s="1095"/>
      <c r="I36" s="1095"/>
      <c r="J36" s="1095"/>
      <c r="K36" s="1095"/>
      <c r="L36" s="1095"/>
      <c r="M36" s="1095"/>
      <c r="N36" s="1095"/>
      <c r="O36" s="1095"/>
      <c r="P36" s="1096"/>
      <c r="Q36" s="1100">
        <v>68</v>
      </c>
      <c r="R36" s="1101"/>
      <c r="S36" s="1101"/>
      <c r="T36" s="1101"/>
      <c r="U36" s="1101"/>
      <c r="V36" s="1101">
        <v>64</v>
      </c>
      <c r="W36" s="1101"/>
      <c r="X36" s="1101"/>
      <c r="Y36" s="1101"/>
      <c r="Z36" s="1101"/>
      <c r="AA36" s="1101">
        <v>4</v>
      </c>
      <c r="AB36" s="1101"/>
      <c r="AC36" s="1101"/>
      <c r="AD36" s="1101"/>
      <c r="AE36" s="1102"/>
      <c r="AF36" s="1076">
        <v>4</v>
      </c>
      <c r="AG36" s="1077"/>
      <c r="AH36" s="1077"/>
      <c r="AI36" s="1077"/>
      <c r="AJ36" s="1078"/>
      <c r="AK36" s="1037">
        <v>27</v>
      </c>
      <c r="AL36" s="1028"/>
      <c r="AM36" s="1028"/>
      <c r="AN36" s="1028"/>
      <c r="AO36" s="1028"/>
      <c r="AP36" s="1028">
        <v>285</v>
      </c>
      <c r="AQ36" s="1028"/>
      <c r="AR36" s="1028"/>
      <c r="AS36" s="1028"/>
      <c r="AT36" s="1028"/>
      <c r="AU36" s="1028">
        <v>285</v>
      </c>
      <c r="AV36" s="1028"/>
      <c r="AW36" s="1028"/>
      <c r="AX36" s="1028"/>
      <c r="AY36" s="1028"/>
      <c r="AZ36" s="1099" t="s">
        <v>587</v>
      </c>
      <c r="BA36" s="1099"/>
      <c r="BB36" s="1099"/>
      <c r="BC36" s="1099"/>
      <c r="BD36" s="1099"/>
      <c r="BE36" s="1089" t="s">
        <v>413</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1779</v>
      </c>
      <c r="AG63" s="1016"/>
      <c r="AH63" s="1016"/>
      <c r="AI63" s="1016"/>
      <c r="AJ63" s="1087"/>
      <c r="AK63" s="1088"/>
      <c r="AL63" s="1020"/>
      <c r="AM63" s="1020"/>
      <c r="AN63" s="1020"/>
      <c r="AO63" s="1020"/>
      <c r="AP63" s="1016">
        <v>5813</v>
      </c>
      <c r="AQ63" s="1016"/>
      <c r="AR63" s="1016"/>
      <c r="AS63" s="1016"/>
      <c r="AT63" s="1016"/>
      <c r="AU63" s="1016">
        <v>4310</v>
      </c>
      <c r="AV63" s="1016"/>
      <c r="AW63" s="1016"/>
      <c r="AX63" s="1016"/>
      <c r="AY63" s="1016"/>
      <c r="AZ63" s="1082"/>
      <c r="BA63" s="1082"/>
      <c r="BB63" s="1082"/>
      <c r="BC63" s="1082"/>
      <c r="BD63" s="1082"/>
      <c r="BE63" s="1017"/>
      <c r="BF63" s="1017"/>
      <c r="BG63" s="1017"/>
      <c r="BH63" s="1017"/>
      <c r="BI63" s="1018"/>
      <c r="BJ63" s="1083" t="s">
        <v>128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419</v>
      </c>
      <c r="W66" s="1059"/>
      <c r="X66" s="1059"/>
      <c r="Y66" s="1059"/>
      <c r="Z66" s="1060"/>
      <c r="AA66" s="1058" t="s">
        <v>395</v>
      </c>
      <c r="AB66" s="1059"/>
      <c r="AC66" s="1059"/>
      <c r="AD66" s="1059"/>
      <c r="AE66" s="1060"/>
      <c r="AF66" s="1064" t="s">
        <v>396</v>
      </c>
      <c r="AG66" s="1065"/>
      <c r="AH66" s="1065"/>
      <c r="AI66" s="1065"/>
      <c r="AJ66" s="1066"/>
      <c r="AK66" s="1058" t="s">
        <v>420</v>
      </c>
      <c r="AL66" s="1053"/>
      <c r="AM66" s="1053"/>
      <c r="AN66" s="1053"/>
      <c r="AO66" s="1054"/>
      <c r="AP66" s="1058" t="s">
        <v>398</v>
      </c>
      <c r="AQ66" s="1059"/>
      <c r="AR66" s="1059"/>
      <c r="AS66" s="1059"/>
      <c r="AT66" s="1060"/>
      <c r="AU66" s="1058" t="s">
        <v>421</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590</v>
      </c>
      <c r="C68" s="1043"/>
      <c r="D68" s="1043"/>
      <c r="E68" s="1043"/>
      <c r="F68" s="1043"/>
      <c r="G68" s="1043"/>
      <c r="H68" s="1043"/>
      <c r="I68" s="1043"/>
      <c r="J68" s="1043"/>
      <c r="K68" s="1043"/>
      <c r="L68" s="1043"/>
      <c r="M68" s="1043"/>
      <c r="N68" s="1043"/>
      <c r="O68" s="1043"/>
      <c r="P68" s="1044"/>
      <c r="Q68" s="1045">
        <v>1109</v>
      </c>
      <c r="R68" s="1039"/>
      <c r="S68" s="1039"/>
      <c r="T68" s="1039"/>
      <c r="U68" s="1039"/>
      <c r="V68" s="1039">
        <v>1105</v>
      </c>
      <c r="W68" s="1039"/>
      <c r="X68" s="1039"/>
      <c r="Y68" s="1039"/>
      <c r="Z68" s="1039"/>
      <c r="AA68" s="1039">
        <v>4</v>
      </c>
      <c r="AB68" s="1039"/>
      <c r="AC68" s="1039"/>
      <c r="AD68" s="1039"/>
      <c r="AE68" s="1039"/>
      <c r="AF68" s="1039">
        <v>4</v>
      </c>
      <c r="AG68" s="1039"/>
      <c r="AH68" s="1039"/>
      <c r="AI68" s="1039"/>
      <c r="AJ68" s="1039"/>
      <c r="AK68" s="1039" t="s">
        <v>591</v>
      </c>
      <c r="AL68" s="1039"/>
      <c r="AM68" s="1039"/>
      <c r="AN68" s="1039"/>
      <c r="AO68" s="1039"/>
      <c r="AP68" s="1039" t="s">
        <v>524</v>
      </c>
      <c r="AQ68" s="1039"/>
      <c r="AR68" s="1039"/>
      <c r="AS68" s="1039"/>
      <c r="AT68" s="1039"/>
      <c r="AU68" s="1039" t="s">
        <v>524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592</v>
      </c>
      <c r="C69" s="1032"/>
      <c r="D69" s="1032"/>
      <c r="E69" s="1032"/>
      <c r="F69" s="1032"/>
      <c r="G69" s="1032"/>
      <c r="H69" s="1032"/>
      <c r="I69" s="1032"/>
      <c r="J69" s="1032"/>
      <c r="K69" s="1032"/>
      <c r="L69" s="1032"/>
      <c r="M69" s="1032"/>
      <c r="N69" s="1032"/>
      <c r="O69" s="1032"/>
      <c r="P69" s="1033"/>
      <c r="Q69" s="1034">
        <v>86</v>
      </c>
      <c r="R69" s="1028"/>
      <c r="S69" s="1028"/>
      <c r="T69" s="1028"/>
      <c r="U69" s="1028"/>
      <c r="V69" s="1028">
        <v>70</v>
      </c>
      <c r="W69" s="1028"/>
      <c r="X69" s="1028"/>
      <c r="Y69" s="1028"/>
      <c r="Z69" s="1028"/>
      <c r="AA69" s="1028">
        <v>17</v>
      </c>
      <c r="AB69" s="1028"/>
      <c r="AC69" s="1028"/>
      <c r="AD69" s="1028"/>
      <c r="AE69" s="1028"/>
      <c r="AF69" s="1028">
        <v>17</v>
      </c>
      <c r="AG69" s="1028"/>
      <c r="AH69" s="1028"/>
      <c r="AI69" s="1028"/>
      <c r="AJ69" s="1028"/>
      <c r="AK69" s="1028" t="s">
        <v>593</v>
      </c>
      <c r="AL69" s="1028"/>
      <c r="AM69" s="1028"/>
      <c r="AN69" s="1028"/>
      <c r="AO69" s="1028"/>
      <c r="AP69" s="1028" t="s">
        <v>524</v>
      </c>
      <c r="AQ69" s="1028"/>
      <c r="AR69" s="1028"/>
      <c r="AS69" s="1028"/>
      <c r="AT69" s="1028"/>
      <c r="AU69" s="1028" t="s">
        <v>524</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594</v>
      </c>
      <c r="C70" s="1032"/>
      <c r="D70" s="1032"/>
      <c r="E70" s="1032"/>
      <c r="F70" s="1032"/>
      <c r="G70" s="1032"/>
      <c r="H70" s="1032"/>
      <c r="I70" s="1032"/>
      <c r="J70" s="1032"/>
      <c r="K70" s="1032"/>
      <c r="L70" s="1032"/>
      <c r="M70" s="1032"/>
      <c r="N70" s="1032"/>
      <c r="O70" s="1032"/>
      <c r="P70" s="1033"/>
      <c r="Q70" s="1034">
        <v>7102</v>
      </c>
      <c r="R70" s="1028"/>
      <c r="S70" s="1028"/>
      <c r="T70" s="1028"/>
      <c r="U70" s="1028"/>
      <c r="V70" s="1028">
        <v>6921</v>
      </c>
      <c r="W70" s="1028"/>
      <c r="X70" s="1028"/>
      <c r="Y70" s="1028"/>
      <c r="Z70" s="1028"/>
      <c r="AA70" s="1028">
        <v>181</v>
      </c>
      <c r="AB70" s="1028"/>
      <c r="AC70" s="1028"/>
      <c r="AD70" s="1028"/>
      <c r="AE70" s="1028"/>
      <c r="AF70" s="1028">
        <v>181</v>
      </c>
      <c r="AG70" s="1028"/>
      <c r="AH70" s="1028"/>
      <c r="AI70" s="1028"/>
      <c r="AJ70" s="1028"/>
      <c r="AK70" s="1028" t="s">
        <v>591</v>
      </c>
      <c r="AL70" s="1028"/>
      <c r="AM70" s="1028"/>
      <c r="AN70" s="1028"/>
      <c r="AO70" s="1028"/>
      <c r="AP70" s="1028" t="s">
        <v>524</v>
      </c>
      <c r="AQ70" s="1028"/>
      <c r="AR70" s="1028"/>
      <c r="AS70" s="1028"/>
      <c r="AT70" s="1028"/>
      <c r="AU70" s="1028" t="s">
        <v>524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595</v>
      </c>
      <c r="C71" s="1032"/>
      <c r="D71" s="1032"/>
      <c r="E71" s="1032"/>
      <c r="F71" s="1032"/>
      <c r="G71" s="1032"/>
      <c r="H71" s="1032"/>
      <c r="I71" s="1032"/>
      <c r="J71" s="1032"/>
      <c r="K71" s="1032"/>
      <c r="L71" s="1032"/>
      <c r="M71" s="1032"/>
      <c r="N71" s="1032"/>
      <c r="O71" s="1032"/>
      <c r="P71" s="1033"/>
      <c r="Q71" s="1034">
        <v>14</v>
      </c>
      <c r="R71" s="1028"/>
      <c r="S71" s="1028"/>
      <c r="T71" s="1028"/>
      <c r="U71" s="1028"/>
      <c r="V71" s="1028">
        <v>11</v>
      </c>
      <c r="W71" s="1028"/>
      <c r="X71" s="1028"/>
      <c r="Y71" s="1028"/>
      <c r="Z71" s="1028"/>
      <c r="AA71" s="1028">
        <v>3</v>
      </c>
      <c r="AB71" s="1028"/>
      <c r="AC71" s="1028"/>
      <c r="AD71" s="1028"/>
      <c r="AE71" s="1028"/>
      <c r="AF71" s="1028">
        <v>3</v>
      </c>
      <c r="AG71" s="1028"/>
      <c r="AH71" s="1028"/>
      <c r="AI71" s="1028"/>
      <c r="AJ71" s="1028"/>
      <c r="AK71" s="1028" t="s">
        <v>596</v>
      </c>
      <c r="AL71" s="1028"/>
      <c r="AM71" s="1028"/>
      <c r="AN71" s="1028"/>
      <c r="AO71" s="1028"/>
      <c r="AP71" s="1028" t="s">
        <v>524</v>
      </c>
      <c r="AQ71" s="1028"/>
      <c r="AR71" s="1028"/>
      <c r="AS71" s="1028"/>
      <c r="AT71" s="1028"/>
      <c r="AU71" s="1028" t="s">
        <v>524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597</v>
      </c>
      <c r="C72" s="1032"/>
      <c r="D72" s="1032"/>
      <c r="E72" s="1032"/>
      <c r="F72" s="1032"/>
      <c r="G72" s="1032"/>
      <c r="H72" s="1032"/>
      <c r="I72" s="1032"/>
      <c r="J72" s="1032"/>
      <c r="K72" s="1032"/>
      <c r="L72" s="1032"/>
      <c r="M72" s="1032"/>
      <c r="N72" s="1032"/>
      <c r="O72" s="1032"/>
      <c r="P72" s="1033"/>
      <c r="Q72" s="1034">
        <v>35</v>
      </c>
      <c r="R72" s="1028"/>
      <c r="S72" s="1028"/>
      <c r="T72" s="1028"/>
      <c r="U72" s="1028"/>
      <c r="V72" s="1028">
        <v>32</v>
      </c>
      <c r="W72" s="1028"/>
      <c r="X72" s="1028"/>
      <c r="Y72" s="1028"/>
      <c r="Z72" s="1028"/>
      <c r="AA72" s="1028">
        <v>3</v>
      </c>
      <c r="AB72" s="1028"/>
      <c r="AC72" s="1028"/>
      <c r="AD72" s="1028"/>
      <c r="AE72" s="1028"/>
      <c r="AF72" s="1028">
        <v>3</v>
      </c>
      <c r="AG72" s="1028"/>
      <c r="AH72" s="1028"/>
      <c r="AI72" s="1028"/>
      <c r="AJ72" s="1028"/>
      <c r="AK72" s="1028">
        <v>8</v>
      </c>
      <c r="AL72" s="1028"/>
      <c r="AM72" s="1028"/>
      <c r="AN72" s="1028"/>
      <c r="AO72" s="1028"/>
      <c r="AP72" s="1028" t="s">
        <v>524</v>
      </c>
      <c r="AQ72" s="1028"/>
      <c r="AR72" s="1028"/>
      <c r="AS72" s="1028"/>
      <c r="AT72" s="1028"/>
      <c r="AU72" s="1028" t="s">
        <v>524</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598</v>
      </c>
      <c r="C73" s="1032"/>
      <c r="D73" s="1032"/>
      <c r="E73" s="1032"/>
      <c r="F73" s="1032"/>
      <c r="G73" s="1032"/>
      <c r="H73" s="1032"/>
      <c r="I73" s="1032"/>
      <c r="J73" s="1032"/>
      <c r="K73" s="1032"/>
      <c r="L73" s="1032"/>
      <c r="M73" s="1032"/>
      <c r="N73" s="1032"/>
      <c r="O73" s="1032"/>
      <c r="P73" s="1033"/>
      <c r="Q73" s="1034">
        <v>5480</v>
      </c>
      <c r="R73" s="1028"/>
      <c r="S73" s="1028"/>
      <c r="T73" s="1028"/>
      <c r="U73" s="1028"/>
      <c r="V73" s="1028">
        <v>5378</v>
      </c>
      <c r="W73" s="1028"/>
      <c r="X73" s="1028"/>
      <c r="Y73" s="1028"/>
      <c r="Z73" s="1028"/>
      <c r="AA73" s="1028">
        <v>102</v>
      </c>
      <c r="AB73" s="1028"/>
      <c r="AC73" s="1028"/>
      <c r="AD73" s="1028"/>
      <c r="AE73" s="1028"/>
      <c r="AF73" s="1028">
        <v>102</v>
      </c>
      <c r="AG73" s="1028"/>
      <c r="AH73" s="1028"/>
      <c r="AI73" s="1028"/>
      <c r="AJ73" s="1028"/>
      <c r="AK73" s="1028">
        <v>58</v>
      </c>
      <c r="AL73" s="1028"/>
      <c r="AM73" s="1028"/>
      <c r="AN73" s="1028"/>
      <c r="AO73" s="1028"/>
      <c r="AP73" s="1028">
        <v>7079</v>
      </c>
      <c r="AQ73" s="1028"/>
      <c r="AR73" s="1028"/>
      <c r="AS73" s="1028"/>
      <c r="AT73" s="1028"/>
      <c r="AU73" s="1028">
        <v>369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599</v>
      </c>
      <c r="C74" s="1032"/>
      <c r="D74" s="1032"/>
      <c r="E74" s="1032"/>
      <c r="F74" s="1032"/>
      <c r="G74" s="1032"/>
      <c r="H74" s="1032"/>
      <c r="I74" s="1032"/>
      <c r="J74" s="1032"/>
      <c r="K74" s="1032"/>
      <c r="L74" s="1032"/>
      <c r="M74" s="1032"/>
      <c r="N74" s="1032"/>
      <c r="O74" s="1032"/>
      <c r="P74" s="1033"/>
      <c r="Q74" s="1034">
        <v>342</v>
      </c>
      <c r="R74" s="1028"/>
      <c r="S74" s="1028"/>
      <c r="T74" s="1028"/>
      <c r="U74" s="1028"/>
      <c r="V74" s="1028">
        <v>286</v>
      </c>
      <c r="W74" s="1028"/>
      <c r="X74" s="1028"/>
      <c r="Y74" s="1028"/>
      <c r="Z74" s="1028"/>
      <c r="AA74" s="1028">
        <v>56</v>
      </c>
      <c r="AB74" s="1028"/>
      <c r="AC74" s="1028"/>
      <c r="AD74" s="1028"/>
      <c r="AE74" s="1028"/>
      <c r="AF74" s="1028">
        <v>56</v>
      </c>
      <c r="AG74" s="1028"/>
      <c r="AH74" s="1028"/>
      <c r="AI74" s="1028"/>
      <c r="AJ74" s="1028"/>
      <c r="AK74" s="1028" t="s">
        <v>591</v>
      </c>
      <c r="AL74" s="1028"/>
      <c r="AM74" s="1028"/>
      <c r="AN74" s="1028"/>
      <c r="AO74" s="1028"/>
      <c r="AP74" s="1028" t="s">
        <v>524</v>
      </c>
      <c r="AQ74" s="1028"/>
      <c r="AR74" s="1028"/>
      <c r="AS74" s="1028"/>
      <c r="AT74" s="1028"/>
      <c r="AU74" s="1028" t="s">
        <v>524</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600</v>
      </c>
      <c r="C75" s="1032"/>
      <c r="D75" s="1032"/>
      <c r="E75" s="1032"/>
      <c r="F75" s="1032"/>
      <c r="G75" s="1032"/>
      <c r="H75" s="1032"/>
      <c r="I75" s="1032"/>
      <c r="J75" s="1032"/>
      <c r="K75" s="1032"/>
      <c r="L75" s="1032"/>
      <c r="M75" s="1032"/>
      <c r="N75" s="1032"/>
      <c r="O75" s="1032"/>
      <c r="P75" s="1033"/>
      <c r="Q75" s="1035">
        <v>157056</v>
      </c>
      <c r="R75" s="1036"/>
      <c r="S75" s="1036"/>
      <c r="T75" s="1036"/>
      <c r="U75" s="1037"/>
      <c r="V75" s="1038">
        <v>149362</v>
      </c>
      <c r="W75" s="1036"/>
      <c r="X75" s="1036"/>
      <c r="Y75" s="1036"/>
      <c r="Z75" s="1037"/>
      <c r="AA75" s="1038">
        <v>7694</v>
      </c>
      <c r="AB75" s="1036"/>
      <c r="AC75" s="1036"/>
      <c r="AD75" s="1036"/>
      <c r="AE75" s="1037"/>
      <c r="AF75" s="1038">
        <v>7694</v>
      </c>
      <c r="AG75" s="1036"/>
      <c r="AH75" s="1036"/>
      <c r="AI75" s="1036"/>
      <c r="AJ75" s="1037"/>
      <c r="AK75" s="1038">
        <v>1365</v>
      </c>
      <c r="AL75" s="1036"/>
      <c r="AM75" s="1036"/>
      <c r="AN75" s="1036"/>
      <c r="AO75" s="1037"/>
      <c r="AP75" s="1038" t="s">
        <v>524</v>
      </c>
      <c r="AQ75" s="1036"/>
      <c r="AR75" s="1036"/>
      <c r="AS75" s="1036"/>
      <c r="AT75" s="1037"/>
      <c r="AU75" s="1038" t="s">
        <v>524</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8060</v>
      </c>
      <c r="AG88" s="1016"/>
      <c r="AH88" s="1016"/>
      <c r="AI88" s="1016"/>
      <c r="AJ88" s="1016"/>
      <c r="AK88" s="1020"/>
      <c r="AL88" s="1020"/>
      <c r="AM88" s="1020"/>
      <c r="AN88" s="1020"/>
      <c r="AO88" s="1020"/>
      <c r="AP88" s="1016">
        <v>7079</v>
      </c>
      <c r="AQ88" s="1016"/>
      <c r="AR88" s="1016"/>
      <c r="AS88" s="1016"/>
      <c r="AT88" s="1016"/>
      <c r="AU88" s="1016">
        <v>369</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58</v>
      </c>
      <c r="CS102" s="1008"/>
      <c r="CT102" s="1008"/>
      <c r="CU102" s="1008"/>
      <c r="CV102" s="1009"/>
      <c r="CW102" s="1007" t="s">
        <v>591</v>
      </c>
      <c r="CX102" s="1008"/>
      <c r="CY102" s="1008"/>
      <c r="CZ102" s="1008"/>
      <c r="DA102" s="1009"/>
      <c r="DB102" s="1007" t="s">
        <v>591</v>
      </c>
      <c r="DC102" s="1008"/>
      <c r="DD102" s="1008"/>
      <c r="DE102" s="1008"/>
      <c r="DF102" s="1009"/>
      <c r="DG102" s="1007">
        <v>305</v>
      </c>
      <c r="DH102" s="1008"/>
      <c r="DI102" s="1008"/>
      <c r="DJ102" s="1008"/>
      <c r="DK102" s="1009"/>
      <c r="DL102" s="1007" t="s">
        <v>591</v>
      </c>
      <c r="DM102" s="1008"/>
      <c r="DN102" s="1008"/>
      <c r="DO102" s="1008"/>
      <c r="DP102" s="1009"/>
      <c r="DQ102" s="1007">
        <v>68</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304</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304</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304</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1005765</v>
      </c>
      <c r="AB110" s="944"/>
      <c r="AC110" s="944"/>
      <c r="AD110" s="944"/>
      <c r="AE110" s="945"/>
      <c r="AF110" s="946">
        <v>1065757</v>
      </c>
      <c r="AG110" s="944"/>
      <c r="AH110" s="944"/>
      <c r="AI110" s="944"/>
      <c r="AJ110" s="945"/>
      <c r="AK110" s="946">
        <v>1113460</v>
      </c>
      <c r="AL110" s="944"/>
      <c r="AM110" s="944"/>
      <c r="AN110" s="944"/>
      <c r="AO110" s="945"/>
      <c r="AP110" s="947">
        <v>19.600000000000001</v>
      </c>
      <c r="AQ110" s="948"/>
      <c r="AR110" s="948"/>
      <c r="AS110" s="948"/>
      <c r="AT110" s="949"/>
      <c r="AU110" s="983" t="s">
        <v>73</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13793804</v>
      </c>
      <c r="BR110" s="891"/>
      <c r="BS110" s="891"/>
      <c r="BT110" s="891"/>
      <c r="BU110" s="891"/>
      <c r="BV110" s="891">
        <v>13883704</v>
      </c>
      <c r="BW110" s="891"/>
      <c r="BX110" s="891"/>
      <c r="BY110" s="891"/>
      <c r="BZ110" s="891"/>
      <c r="CA110" s="891">
        <v>13534883</v>
      </c>
      <c r="CB110" s="891"/>
      <c r="CC110" s="891"/>
      <c r="CD110" s="891"/>
      <c r="CE110" s="891"/>
      <c r="CF110" s="915">
        <v>238</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439</v>
      </c>
      <c r="DH110" s="891"/>
      <c r="DI110" s="891"/>
      <c r="DJ110" s="891"/>
      <c r="DK110" s="891"/>
      <c r="DL110" s="891" t="s">
        <v>128</v>
      </c>
      <c r="DM110" s="891"/>
      <c r="DN110" s="891"/>
      <c r="DO110" s="891"/>
      <c r="DP110" s="891"/>
      <c r="DQ110" s="891" t="s">
        <v>439</v>
      </c>
      <c r="DR110" s="891"/>
      <c r="DS110" s="891"/>
      <c r="DT110" s="891"/>
      <c r="DU110" s="891"/>
      <c r="DV110" s="892" t="s">
        <v>440</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128</v>
      </c>
      <c r="AB111" s="972"/>
      <c r="AC111" s="972"/>
      <c r="AD111" s="972"/>
      <c r="AE111" s="973"/>
      <c r="AF111" s="974" t="s">
        <v>128</v>
      </c>
      <c r="AG111" s="972"/>
      <c r="AH111" s="972"/>
      <c r="AI111" s="972"/>
      <c r="AJ111" s="973"/>
      <c r="AK111" s="974" t="s">
        <v>439</v>
      </c>
      <c r="AL111" s="972"/>
      <c r="AM111" s="972"/>
      <c r="AN111" s="972"/>
      <c r="AO111" s="973"/>
      <c r="AP111" s="975" t="s">
        <v>128</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v>4319</v>
      </c>
      <c r="BR111" s="863"/>
      <c r="BS111" s="863"/>
      <c r="BT111" s="863"/>
      <c r="BU111" s="863"/>
      <c r="BV111" s="863" t="s">
        <v>439</v>
      </c>
      <c r="BW111" s="863"/>
      <c r="BX111" s="863"/>
      <c r="BY111" s="863"/>
      <c r="BZ111" s="863"/>
      <c r="CA111" s="863" t="s">
        <v>439</v>
      </c>
      <c r="CB111" s="863"/>
      <c r="CC111" s="863"/>
      <c r="CD111" s="863"/>
      <c r="CE111" s="863"/>
      <c r="CF111" s="924" t="s">
        <v>439</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439</v>
      </c>
      <c r="DH111" s="863"/>
      <c r="DI111" s="863"/>
      <c r="DJ111" s="863"/>
      <c r="DK111" s="863"/>
      <c r="DL111" s="863" t="s">
        <v>439</v>
      </c>
      <c r="DM111" s="863"/>
      <c r="DN111" s="863"/>
      <c r="DO111" s="863"/>
      <c r="DP111" s="863"/>
      <c r="DQ111" s="863" t="s">
        <v>439</v>
      </c>
      <c r="DR111" s="863"/>
      <c r="DS111" s="863"/>
      <c r="DT111" s="863"/>
      <c r="DU111" s="863"/>
      <c r="DV111" s="840" t="s">
        <v>440</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439</v>
      </c>
      <c r="AB112" s="826"/>
      <c r="AC112" s="826"/>
      <c r="AD112" s="826"/>
      <c r="AE112" s="827"/>
      <c r="AF112" s="828" t="s">
        <v>439</v>
      </c>
      <c r="AG112" s="826"/>
      <c r="AH112" s="826"/>
      <c r="AI112" s="826"/>
      <c r="AJ112" s="827"/>
      <c r="AK112" s="828" t="s">
        <v>439</v>
      </c>
      <c r="AL112" s="826"/>
      <c r="AM112" s="826"/>
      <c r="AN112" s="826"/>
      <c r="AO112" s="827"/>
      <c r="AP112" s="873" t="s">
        <v>439</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5160050</v>
      </c>
      <c r="BR112" s="863"/>
      <c r="BS112" s="863"/>
      <c r="BT112" s="863"/>
      <c r="BU112" s="863"/>
      <c r="BV112" s="863">
        <v>4766469</v>
      </c>
      <c r="BW112" s="863"/>
      <c r="BX112" s="863"/>
      <c r="BY112" s="863"/>
      <c r="BZ112" s="863"/>
      <c r="CA112" s="863">
        <v>4311799</v>
      </c>
      <c r="CB112" s="863"/>
      <c r="CC112" s="863"/>
      <c r="CD112" s="863"/>
      <c r="CE112" s="863"/>
      <c r="CF112" s="924">
        <v>75.8</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439</v>
      </c>
      <c r="DH112" s="863"/>
      <c r="DI112" s="863"/>
      <c r="DJ112" s="863"/>
      <c r="DK112" s="863"/>
      <c r="DL112" s="863" t="s">
        <v>439</v>
      </c>
      <c r="DM112" s="863"/>
      <c r="DN112" s="863"/>
      <c r="DO112" s="863"/>
      <c r="DP112" s="863"/>
      <c r="DQ112" s="863" t="s">
        <v>439</v>
      </c>
      <c r="DR112" s="863"/>
      <c r="DS112" s="863"/>
      <c r="DT112" s="863"/>
      <c r="DU112" s="863"/>
      <c r="DV112" s="840" t="s">
        <v>439</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720905</v>
      </c>
      <c r="AB113" s="972"/>
      <c r="AC113" s="972"/>
      <c r="AD113" s="972"/>
      <c r="AE113" s="973"/>
      <c r="AF113" s="974">
        <v>676765</v>
      </c>
      <c r="AG113" s="972"/>
      <c r="AH113" s="972"/>
      <c r="AI113" s="972"/>
      <c r="AJ113" s="973"/>
      <c r="AK113" s="974">
        <v>659275</v>
      </c>
      <c r="AL113" s="972"/>
      <c r="AM113" s="972"/>
      <c r="AN113" s="972"/>
      <c r="AO113" s="973"/>
      <c r="AP113" s="975">
        <v>11.6</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386941</v>
      </c>
      <c r="BR113" s="863"/>
      <c r="BS113" s="863"/>
      <c r="BT113" s="863"/>
      <c r="BU113" s="863"/>
      <c r="BV113" s="863">
        <v>364294</v>
      </c>
      <c r="BW113" s="863"/>
      <c r="BX113" s="863"/>
      <c r="BY113" s="863"/>
      <c r="BZ113" s="863"/>
      <c r="CA113" s="863">
        <v>368516</v>
      </c>
      <c r="CB113" s="863"/>
      <c r="CC113" s="863"/>
      <c r="CD113" s="863"/>
      <c r="CE113" s="863"/>
      <c r="CF113" s="924">
        <v>6.5</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439</v>
      </c>
      <c r="DH113" s="826"/>
      <c r="DI113" s="826"/>
      <c r="DJ113" s="826"/>
      <c r="DK113" s="827"/>
      <c r="DL113" s="828" t="s">
        <v>439</v>
      </c>
      <c r="DM113" s="826"/>
      <c r="DN113" s="826"/>
      <c r="DO113" s="826"/>
      <c r="DP113" s="827"/>
      <c r="DQ113" s="828" t="s">
        <v>439</v>
      </c>
      <c r="DR113" s="826"/>
      <c r="DS113" s="826"/>
      <c r="DT113" s="826"/>
      <c r="DU113" s="827"/>
      <c r="DV113" s="873" t="s">
        <v>439</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41734</v>
      </c>
      <c r="AB114" s="826"/>
      <c r="AC114" s="826"/>
      <c r="AD114" s="826"/>
      <c r="AE114" s="827"/>
      <c r="AF114" s="828">
        <v>44830</v>
      </c>
      <c r="AG114" s="826"/>
      <c r="AH114" s="826"/>
      <c r="AI114" s="826"/>
      <c r="AJ114" s="827"/>
      <c r="AK114" s="828">
        <v>45992</v>
      </c>
      <c r="AL114" s="826"/>
      <c r="AM114" s="826"/>
      <c r="AN114" s="826"/>
      <c r="AO114" s="827"/>
      <c r="AP114" s="873">
        <v>0.8</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1268727</v>
      </c>
      <c r="BR114" s="863"/>
      <c r="BS114" s="863"/>
      <c r="BT114" s="863"/>
      <c r="BU114" s="863"/>
      <c r="BV114" s="863">
        <v>1216251</v>
      </c>
      <c r="BW114" s="863"/>
      <c r="BX114" s="863"/>
      <c r="BY114" s="863"/>
      <c r="BZ114" s="863"/>
      <c r="CA114" s="863">
        <v>1159729</v>
      </c>
      <c r="CB114" s="863"/>
      <c r="CC114" s="863"/>
      <c r="CD114" s="863"/>
      <c r="CE114" s="863"/>
      <c r="CF114" s="924">
        <v>20.399999999999999</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439</v>
      </c>
      <c r="DH114" s="826"/>
      <c r="DI114" s="826"/>
      <c r="DJ114" s="826"/>
      <c r="DK114" s="827"/>
      <c r="DL114" s="828" t="s">
        <v>439</v>
      </c>
      <c r="DM114" s="826"/>
      <c r="DN114" s="826"/>
      <c r="DO114" s="826"/>
      <c r="DP114" s="827"/>
      <c r="DQ114" s="828" t="s">
        <v>439</v>
      </c>
      <c r="DR114" s="826"/>
      <c r="DS114" s="826"/>
      <c r="DT114" s="826"/>
      <c r="DU114" s="827"/>
      <c r="DV114" s="873" t="s">
        <v>439</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36197</v>
      </c>
      <c r="AB115" s="972"/>
      <c r="AC115" s="972"/>
      <c r="AD115" s="972"/>
      <c r="AE115" s="973"/>
      <c r="AF115" s="974">
        <v>4319</v>
      </c>
      <c r="AG115" s="972"/>
      <c r="AH115" s="972"/>
      <c r="AI115" s="972"/>
      <c r="AJ115" s="973"/>
      <c r="AK115" s="974" t="s">
        <v>439</v>
      </c>
      <c r="AL115" s="972"/>
      <c r="AM115" s="972"/>
      <c r="AN115" s="972"/>
      <c r="AO115" s="973"/>
      <c r="AP115" s="975" t="s">
        <v>439</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v>125645</v>
      </c>
      <c r="BR115" s="863"/>
      <c r="BS115" s="863"/>
      <c r="BT115" s="863"/>
      <c r="BU115" s="863"/>
      <c r="BV115" s="863">
        <v>80278</v>
      </c>
      <c r="BW115" s="863"/>
      <c r="BX115" s="863"/>
      <c r="BY115" s="863"/>
      <c r="BZ115" s="863"/>
      <c r="CA115" s="863">
        <v>68132</v>
      </c>
      <c r="CB115" s="863"/>
      <c r="CC115" s="863"/>
      <c r="CD115" s="863"/>
      <c r="CE115" s="863"/>
      <c r="CF115" s="924">
        <v>1.2</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439</v>
      </c>
      <c r="DH115" s="826"/>
      <c r="DI115" s="826"/>
      <c r="DJ115" s="826"/>
      <c r="DK115" s="827"/>
      <c r="DL115" s="828" t="s">
        <v>439</v>
      </c>
      <c r="DM115" s="826"/>
      <c r="DN115" s="826"/>
      <c r="DO115" s="826"/>
      <c r="DP115" s="827"/>
      <c r="DQ115" s="828" t="s">
        <v>439</v>
      </c>
      <c r="DR115" s="826"/>
      <c r="DS115" s="826"/>
      <c r="DT115" s="826"/>
      <c r="DU115" s="827"/>
      <c r="DV115" s="873" t="s">
        <v>439</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234</v>
      </c>
      <c r="AB116" s="826"/>
      <c r="AC116" s="826"/>
      <c r="AD116" s="826"/>
      <c r="AE116" s="827"/>
      <c r="AF116" s="828">
        <v>58</v>
      </c>
      <c r="AG116" s="826"/>
      <c r="AH116" s="826"/>
      <c r="AI116" s="826"/>
      <c r="AJ116" s="827"/>
      <c r="AK116" s="828">
        <v>1</v>
      </c>
      <c r="AL116" s="826"/>
      <c r="AM116" s="826"/>
      <c r="AN116" s="826"/>
      <c r="AO116" s="827"/>
      <c r="AP116" s="873">
        <v>0</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439</v>
      </c>
      <c r="BR116" s="863"/>
      <c r="BS116" s="863"/>
      <c r="BT116" s="863"/>
      <c r="BU116" s="863"/>
      <c r="BV116" s="863" t="s">
        <v>440</v>
      </c>
      <c r="BW116" s="863"/>
      <c r="BX116" s="863"/>
      <c r="BY116" s="863"/>
      <c r="BZ116" s="863"/>
      <c r="CA116" s="863" t="s">
        <v>439</v>
      </c>
      <c r="CB116" s="863"/>
      <c r="CC116" s="863"/>
      <c r="CD116" s="863"/>
      <c r="CE116" s="863"/>
      <c r="CF116" s="924" t="s">
        <v>439</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4319</v>
      </c>
      <c r="DH116" s="826"/>
      <c r="DI116" s="826"/>
      <c r="DJ116" s="826"/>
      <c r="DK116" s="827"/>
      <c r="DL116" s="828" t="s">
        <v>439</v>
      </c>
      <c r="DM116" s="826"/>
      <c r="DN116" s="826"/>
      <c r="DO116" s="826"/>
      <c r="DP116" s="827"/>
      <c r="DQ116" s="828" t="s">
        <v>439</v>
      </c>
      <c r="DR116" s="826"/>
      <c r="DS116" s="826"/>
      <c r="DT116" s="826"/>
      <c r="DU116" s="827"/>
      <c r="DV116" s="873" t="s">
        <v>439</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1804835</v>
      </c>
      <c r="AB117" s="958"/>
      <c r="AC117" s="958"/>
      <c r="AD117" s="958"/>
      <c r="AE117" s="959"/>
      <c r="AF117" s="960">
        <v>1791729</v>
      </c>
      <c r="AG117" s="958"/>
      <c r="AH117" s="958"/>
      <c r="AI117" s="958"/>
      <c r="AJ117" s="959"/>
      <c r="AK117" s="960">
        <v>1818728</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128</v>
      </c>
      <c r="BW117" s="863"/>
      <c r="BX117" s="863"/>
      <c r="BY117" s="863"/>
      <c r="BZ117" s="863"/>
      <c r="CA117" s="863" t="s">
        <v>462</v>
      </c>
      <c r="CB117" s="863"/>
      <c r="CC117" s="863"/>
      <c r="CD117" s="863"/>
      <c r="CE117" s="863"/>
      <c r="CF117" s="924" t="s">
        <v>463</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465</v>
      </c>
      <c r="DH117" s="826"/>
      <c r="DI117" s="826"/>
      <c r="DJ117" s="826"/>
      <c r="DK117" s="827"/>
      <c r="DL117" s="828" t="s">
        <v>128</v>
      </c>
      <c r="DM117" s="826"/>
      <c r="DN117" s="826"/>
      <c r="DO117" s="826"/>
      <c r="DP117" s="827"/>
      <c r="DQ117" s="828" t="s">
        <v>466</v>
      </c>
      <c r="DR117" s="826"/>
      <c r="DS117" s="826"/>
      <c r="DT117" s="826"/>
      <c r="DU117" s="827"/>
      <c r="DV117" s="873" t="s">
        <v>467</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304</v>
      </c>
      <c r="AL118" s="951"/>
      <c r="AM118" s="951"/>
      <c r="AN118" s="951"/>
      <c r="AO118" s="952"/>
      <c r="AP118" s="954" t="s">
        <v>433</v>
      </c>
      <c r="AQ118" s="955"/>
      <c r="AR118" s="955"/>
      <c r="AS118" s="955"/>
      <c r="AT118" s="956"/>
      <c r="AU118" s="985"/>
      <c r="AV118" s="986"/>
      <c r="AW118" s="986"/>
      <c r="AX118" s="986"/>
      <c r="AY118" s="986"/>
      <c r="AZ118" s="928" t="s">
        <v>468</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128</v>
      </c>
      <c r="BW118" s="894"/>
      <c r="BX118" s="894"/>
      <c r="BY118" s="894"/>
      <c r="BZ118" s="894"/>
      <c r="CA118" s="894" t="s">
        <v>128</v>
      </c>
      <c r="CB118" s="894"/>
      <c r="CC118" s="894"/>
      <c r="CD118" s="894"/>
      <c r="CE118" s="894"/>
      <c r="CF118" s="924" t="s">
        <v>469</v>
      </c>
      <c r="CG118" s="925"/>
      <c r="CH118" s="925"/>
      <c r="CI118" s="925"/>
      <c r="CJ118" s="925"/>
      <c r="CK118" s="980"/>
      <c r="CL118" s="867"/>
      <c r="CM118" s="870" t="s">
        <v>470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467</v>
      </c>
      <c r="DH118" s="826"/>
      <c r="DI118" s="826"/>
      <c r="DJ118" s="826"/>
      <c r="DK118" s="827"/>
      <c r="DL118" s="828" t="s">
        <v>467</v>
      </c>
      <c r="DM118" s="826"/>
      <c r="DN118" s="826"/>
      <c r="DO118" s="826"/>
      <c r="DP118" s="827"/>
      <c r="DQ118" s="828" t="s">
        <v>471</v>
      </c>
      <c r="DR118" s="826"/>
      <c r="DS118" s="826"/>
      <c r="DT118" s="826"/>
      <c r="DU118" s="827"/>
      <c r="DV118" s="873" t="s">
        <v>471</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472</v>
      </c>
      <c r="AG119" s="944"/>
      <c r="AH119" s="944"/>
      <c r="AI119" s="944"/>
      <c r="AJ119" s="945"/>
      <c r="AK119" s="946" t="s">
        <v>463</v>
      </c>
      <c r="AL119" s="944"/>
      <c r="AM119" s="944"/>
      <c r="AN119" s="944"/>
      <c r="AO119" s="945"/>
      <c r="AP119" s="947" t="s">
        <v>471</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473</v>
      </c>
      <c r="BP119" s="927"/>
      <c r="BQ119" s="931">
        <v>20739486</v>
      </c>
      <c r="BR119" s="894"/>
      <c r="BS119" s="894"/>
      <c r="BT119" s="894"/>
      <c r="BU119" s="894"/>
      <c r="BV119" s="894">
        <v>20310996</v>
      </c>
      <c r="BW119" s="894"/>
      <c r="BX119" s="894"/>
      <c r="BY119" s="894"/>
      <c r="BZ119" s="894"/>
      <c r="CA119" s="894">
        <v>19443059</v>
      </c>
      <c r="CB119" s="894"/>
      <c r="CC119" s="894"/>
      <c r="CD119" s="894"/>
      <c r="CE119" s="894"/>
      <c r="CF119" s="792"/>
      <c r="CG119" s="793"/>
      <c r="CH119" s="793"/>
      <c r="CI119" s="793"/>
      <c r="CJ119" s="883"/>
      <c r="CK119" s="981"/>
      <c r="CL119" s="869"/>
      <c r="CM119" s="887" t="s">
        <v>474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475</v>
      </c>
      <c r="DH119" s="809"/>
      <c r="DI119" s="809"/>
      <c r="DJ119" s="809"/>
      <c r="DK119" s="810"/>
      <c r="DL119" s="811" t="s">
        <v>471</v>
      </c>
      <c r="DM119" s="809"/>
      <c r="DN119" s="809"/>
      <c r="DO119" s="809"/>
      <c r="DP119" s="810"/>
      <c r="DQ119" s="811" t="s">
        <v>466</v>
      </c>
      <c r="DR119" s="809"/>
      <c r="DS119" s="809"/>
      <c r="DT119" s="809"/>
      <c r="DU119" s="810"/>
      <c r="DV119" s="897" t="s">
        <v>128</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476</v>
      </c>
      <c r="AG120" s="826"/>
      <c r="AH120" s="826"/>
      <c r="AI120" s="826"/>
      <c r="AJ120" s="827"/>
      <c r="AK120" s="828" t="s">
        <v>466</v>
      </c>
      <c r="AL120" s="826"/>
      <c r="AM120" s="826"/>
      <c r="AN120" s="826"/>
      <c r="AO120" s="827"/>
      <c r="AP120" s="873" t="s">
        <v>128</v>
      </c>
      <c r="AQ120" s="874"/>
      <c r="AR120" s="874"/>
      <c r="AS120" s="874"/>
      <c r="AT120" s="875"/>
      <c r="AU120" s="932" t="s">
        <v>477</v>
      </c>
      <c r="AV120" s="933"/>
      <c r="AW120" s="933"/>
      <c r="AX120" s="933"/>
      <c r="AY120" s="934"/>
      <c r="AZ120" s="909" t="s">
        <v>478</v>
      </c>
      <c r="BA120" s="854"/>
      <c r="BB120" s="854"/>
      <c r="BC120" s="854"/>
      <c r="BD120" s="854"/>
      <c r="BE120" s="854"/>
      <c r="BF120" s="854"/>
      <c r="BG120" s="854"/>
      <c r="BH120" s="854"/>
      <c r="BI120" s="854"/>
      <c r="BJ120" s="854"/>
      <c r="BK120" s="854"/>
      <c r="BL120" s="854"/>
      <c r="BM120" s="854"/>
      <c r="BN120" s="854"/>
      <c r="BO120" s="854"/>
      <c r="BP120" s="855"/>
      <c r="BQ120" s="910">
        <v>2238316</v>
      </c>
      <c r="BR120" s="891"/>
      <c r="BS120" s="891"/>
      <c r="BT120" s="891"/>
      <c r="BU120" s="891"/>
      <c r="BV120" s="891">
        <v>2254793</v>
      </c>
      <c r="BW120" s="891"/>
      <c r="BX120" s="891"/>
      <c r="BY120" s="891"/>
      <c r="BZ120" s="891"/>
      <c r="CA120" s="891">
        <v>2258672</v>
      </c>
      <c r="CB120" s="891"/>
      <c r="CC120" s="891"/>
      <c r="CD120" s="891"/>
      <c r="CE120" s="891"/>
      <c r="CF120" s="915">
        <v>39.700000000000003</v>
      </c>
      <c r="CG120" s="916"/>
      <c r="CH120" s="916"/>
      <c r="CI120" s="916"/>
      <c r="CJ120" s="916"/>
      <c r="CK120" s="917" t="s">
        <v>479</v>
      </c>
      <c r="CL120" s="901"/>
      <c r="CM120" s="901"/>
      <c r="CN120" s="901"/>
      <c r="CO120" s="902"/>
      <c r="CP120" s="921" t="s">
        <v>480</v>
      </c>
      <c r="CQ120" s="922"/>
      <c r="CR120" s="922"/>
      <c r="CS120" s="922"/>
      <c r="CT120" s="922"/>
      <c r="CU120" s="922"/>
      <c r="CV120" s="922"/>
      <c r="CW120" s="922"/>
      <c r="CX120" s="922"/>
      <c r="CY120" s="922"/>
      <c r="CZ120" s="922"/>
      <c r="DA120" s="922"/>
      <c r="DB120" s="922"/>
      <c r="DC120" s="922"/>
      <c r="DD120" s="922"/>
      <c r="DE120" s="922"/>
      <c r="DF120" s="923"/>
      <c r="DG120" s="910">
        <v>3012223</v>
      </c>
      <c r="DH120" s="891"/>
      <c r="DI120" s="891"/>
      <c r="DJ120" s="891"/>
      <c r="DK120" s="891"/>
      <c r="DL120" s="891">
        <v>2767084</v>
      </c>
      <c r="DM120" s="891"/>
      <c r="DN120" s="891"/>
      <c r="DO120" s="891"/>
      <c r="DP120" s="891"/>
      <c r="DQ120" s="891">
        <v>2528860</v>
      </c>
      <c r="DR120" s="891"/>
      <c r="DS120" s="891"/>
      <c r="DT120" s="891"/>
      <c r="DU120" s="891"/>
      <c r="DV120" s="892">
        <v>44.5</v>
      </c>
      <c r="DW120" s="892"/>
      <c r="DX120" s="892"/>
      <c r="DY120" s="892"/>
      <c r="DZ120" s="893"/>
    </row>
    <row r="121" spans="1:130" s="248" customFormat="1" ht="26.25" customHeight="1" x14ac:dyDescent="0.15">
      <c r="A121" s="866"/>
      <c r="B121" s="867"/>
      <c r="C121" s="912" t="s">
        <v>481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469</v>
      </c>
      <c r="AB121" s="826"/>
      <c r="AC121" s="826"/>
      <c r="AD121" s="826"/>
      <c r="AE121" s="827"/>
      <c r="AF121" s="828" t="s">
        <v>463</v>
      </c>
      <c r="AG121" s="826"/>
      <c r="AH121" s="826"/>
      <c r="AI121" s="826"/>
      <c r="AJ121" s="827"/>
      <c r="AK121" s="828" t="s">
        <v>462</v>
      </c>
      <c r="AL121" s="826"/>
      <c r="AM121" s="826"/>
      <c r="AN121" s="826"/>
      <c r="AO121" s="827"/>
      <c r="AP121" s="873" t="s">
        <v>466</v>
      </c>
      <c r="AQ121" s="874"/>
      <c r="AR121" s="874"/>
      <c r="AS121" s="874"/>
      <c r="AT121" s="875"/>
      <c r="AU121" s="935"/>
      <c r="AV121" s="936"/>
      <c r="AW121" s="936"/>
      <c r="AX121" s="936"/>
      <c r="AY121" s="937"/>
      <c r="AZ121" s="861" t="s">
        <v>482</v>
      </c>
      <c r="BA121" s="796"/>
      <c r="BB121" s="796"/>
      <c r="BC121" s="796"/>
      <c r="BD121" s="796"/>
      <c r="BE121" s="796"/>
      <c r="BF121" s="796"/>
      <c r="BG121" s="796"/>
      <c r="BH121" s="796"/>
      <c r="BI121" s="796"/>
      <c r="BJ121" s="796"/>
      <c r="BK121" s="796"/>
      <c r="BL121" s="796"/>
      <c r="BM121" s="796"/>
      <c r="BN121" s="796"/>
      <c r="BO121" s="796"/>
      <c r="BP121" s="797"/>
      <c r="BQ121" s="862">
        <v>1400570</v>
      </c>
      <c r="BR121" s="863"/>
      <c r="BS121" s="863"/>
      <c r="BT121" s="863"/>
      <c r="BU121" s="863"/>
      <c r="BV121" s="863">
        <v>1341760</v>
      </c>
      <c r="BW121" s="863"/>
      <c r="BX121" s="863"/>
      <c r="BY121" s="863"/>
      <c r="BZ121" s="863"/>
      <c r="CA121" s="863">
        <v>1422369</v>
      </c>
      <c r="CB121" s="863"/>
      <c r="CC121" s="863"/>
      <c r="CD121" s="863"/>
      <c r="CE121" s="863"/>
      <c r="CF121" s="924">
        <v>25</v>
      </c>
      <c r="CG121" s="925"/>
      <c r="CH121" s="925"/>
      <c r="CI121" s="925"/>
      <c r="CJ121" s="925"/>
      <c r="CK121" s="918"/>
      <c r="CL121" s="904"/>
      <c r="CM121" s="904"/>
      <c r="CN121" s="904"/>
      <c r="CO121" s="905"/>
      <c r="CP121" s="884" t="s">
        <v>483</v>
      </c>
      <c r="CQ121" s="885"/>
      <c r="CR121" s="885"/>
      <c r="CS121" s="885"/>
      <c r="CT121" s="885"/>
      <c r="CU121" s="885"/>
      <c r="CV121" s="885"/>
      <c r="CW121" s="885"/>
      <c r="CX121" s="885"/>
      <c r="CY121" s="885"/>
      <c r="CZ121" s="885"/>
      <c r="DA121" s="885"/>
      <c r="DB121" s="885"/>
      <c r="DC121" s="885"/>
      <c r="DD121" s="885"/>
      <c r="DE121" s="885"/>
      <c r="DF121" s="886"/>
      <c r="DG121" s="862">
        <v>1516909</v>
      </c>
      <c r="DH121" s="863"/>
      <c r="DI121" s="863"/>
      <c r="DJ121" s="863"/>
      <c r="DK121" s="863"/>
      <c r="DL121" s="863">
        <v>1410454</v>
      </c>
      <c r="DM121" s="863"/>
      <c r="DN121" s="863"/>
      <c r="DO121" s="863"/>
      <c r="DP121" s="863"/>
      <c r="DQ121" s="863">
        <v>1241939</v>
      </c>
      <c r="DR121" s="863"/>
      <c r="DS121" s="863"/>
      <c r="DT121" s="863"/>
      <c r="DU121" s="863"/>
      <c r="DV121" s="840">
        <v>21.8</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463</v>
      </c>
      <c r="AB122" s="826"/>
      <c r="AC122" s="826"/>
      <c r="AD122" s="826"/>
      <c r="AE122" s="827"/>
      <c r="AF122" s="828" t="s">
        <v>472</v>
      </c>
      <c r="AG122" s="826"/>
      <c r="AH122" s="826"/>
      <c r="AI122" s="826"/>
      <c r="AJ122" s="827"/>
      <c r="AK122" s="828" t="s">
        <v>476</v>
      </c>
      <c r="AL122" s="826"/>
      <c r="AM122" s="826"/>
      <c r="AN122" s="826"/>
      <c r="AO122" s="827"/>
      <c r="AP122" s="873" t="s">
        <v>476</v>
      </c>
      <c r="AQ122" s="874"/>
      <c r="AR122" s="874"/>
      <c r="AS122" s="874"/>
      <c r="AT122" s="875"/>
      <c r="AU122" s="935"/>
      <c r="AV122" s="936"/>
      <c r="AW122" s="936"/>
      <c r="AX122" s="936"/>
      <c r="AY122" s="937"/>
      <c r="AZ122" s="928" t="s">
        <v>484</v>
      </c>
      <c r="BA122" s="929"/>
      <c r="BB122" s="929"/>
      <c r="BC122" s="929"/>
      <c r="BD122" s="929"/>
      <c r="BE122" s="929"/>
      <c r="BF122" s="929"/>
      <c r="BG122" s="929"/>
      <c r="BH122" s="929"/>
      <c r="BI122" s="929"/>
      <c r="BJ122" s="929"/>
      <c r="BK122" s="929"/>
      <c r="BL122" s="929"/>
      <c r="BM122" s="929"/>
      <c r="BN122" s="929"/>
      <c r="BO122" s="929"/>
      <c r="BP122" s="930"/>
      <c r="BQ122" s="931">
        <v>10367111</v>
      </c>
      <c r="BR122" s="894"/>
      <c r="BS122" s="894"/>
      <c r="BT122" s="894"/>
      <c r="BU122" s="894"/>
      <c r="BV122" s="894">
        <v>9881376</v>
      </c>
      <c r="BW122" s="894"/>
      <c r="BX122" s="894"/>
      <c r="BY122" s="894"/>
      <c r="BZ122" s="894"/>
      <c r="CA122" s="894">
        <v>9442194</v>
      </c>
      <c r="CB122" s="894"/>
      <c r="CC122" s="894"/>
      <c r="CD122" s="894"/>
      <c r="CE122" s="894"/>
      <c r="CF122" s="895">
        <v>166</v>
      </c>
      <c r="CG122" s="896"/>
      <c r="CH122" s="896"/>
      <c r="CI122" s="896"/>
      <c r="CJ122" s="896"/>
      <c r="CK122" s="918"/>
      <c r="CL122" s="904"/>
      <c r="CM122" s="904"/>
      <c r="CN122" s="904"/>
      <c r="CO122" s="905"/>
      <c r="CP122" s="884" t="s">
        <v>485</v>
      </c>
      <c r="CQ122" s="885"/>
      <c r="CR122" s="885"/>
      <c r="CS122" s="885"/>
      <c r="CT122" s="885"/>
      <c r="CU122" s="885"/>
      <c r="CV122" s="885"/>
      <c r="CW122" s="885"/>
      <c r="CX122" s="885"/>
      <c r="CY122" s="885"/>
      <c r="CZ122" s="885"/>
      <c r="DA122" s="885"/>
      <c r="DB122" s="885"/>
      <c r="DC122" s="885"/>
      <c r="DD122" s="885"/>
      <c r="DE122" s="885"/>
      <c r="DF122" s="886"/>
      <c r="DG122" s="862">
        <v>280604</v>
      </c>
      <c r="DH122" s="863"/>
      <c r="DI122" s="863"/>
      <c r="DJ122" s="863"/>
      <c r="DK122" s="863"/>
      <c r="DL122" s="863">
        <v>285522</v>
      </c>
      <c r="DM122" s="863"/>
      <c r="DN122" s="863"/>
      <c r="DO122" s="863"/>
      <c r="DP122" s="863"/>
      <c r="DQ122" s="863">
        <v>284611</v>
      </c>
      <c r="DR122" s="863"/>
      <c r="DS122" s="863"/>
      <c r="DT122" s="863"/>
      <c r="DU122" s="863"/>
      <c r="DV122" s="840">
        <v>5</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35910</v>
      </c>
      <c r="AB123" s="826"/>
      <c r="AC123" s="826"/>
      <c r="AD123" s="826"/>
      <c r="AE123" s="827"/>
      <c r="AF123" s="828">
        <v>4319</v>
      </c>
      <c r="AG123" s="826"/>
      <c r="AH123" s="826"/>
      <c r="AI123" s="826"/>
      <c r="AJ123" s="827"/>
      <c r="AK123" s="828" t="s">
        <v>469</v>
      </c>
      <c r="AL123" s="826"/>
      <c r="AM123" s="826"/>
      <c r="AN123" s="826"/>
      <c r="AO123" s="827"/>
      <c r="AP123" s="873" t="s">
        <v>128</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486</v>
      </c>
      <c r="BP123" s="927"/>
      <c r="BQ123" s="881">
        <v>14005997</v>
      </c>
      <c r="BR123" s="882"/>
      <c r="BS123" s="882"/>
      <c r="BT123" s="882"/>
      <c r="BU123" s="882"/>
      <c r="BV123" s="882">
        <v>13477929</v>
      </c>
      <c r="BW123" s="882"/>
      <c r="BX123" s="882"/>
      <c r="BY123" s="882"/>
      <c r="BZ123" s="882"/>
      <c r="CA123" s="882">
        <v>13123235</v>
      </c>
      <c r="CB123" s="882"/>
      <c r="CC123" s="882"/>
      <c r="CD123" s="882"/>
      <c r="CE123" s="882"/>
      <c r="CF123" s="792"/>
      <c r="CG123" s="793"/>
      <c r="CH123" s="793"/>
      <c r="CI123" s="793"/>
      <c r="CJ123" s="883"/>
      <c r="CK123" s="918"/>
      <c r="CL123" s="904"/>
      <c r="CM123" s="904"/>
      <c r="CN123" s="904"/>
      <c r="CO123" s="905"/>
      <c r="CP123" s="884" t="s">
        <v>410</v>
      </c>
      <c r="CQ123" s="885"/>
      <c r="CR123" s="885"/>
      <c r="CS123" s="885"/>
      <c r="CT123" s="885"/>
      <c r="CU123" s="885"/>
      <c r="CV123" s="885"/>
      <c r="CW123" s="885"/>
      <c r="CX123" s="885"/>
      <c r="CY123" s="885"/>
      <c r="CZ123" s="885"/>
      <c r="DA123" s="885"/>
      <c r="DB123" s="885"/>
      <c r="DC123" s="885"/>
      <c r="DD123" s="885"/>
      <c r="DE123" s="885"/>
      <c r="DF123" s="886"/>
      <c r="DG123" s="825">
        <v>332938</v>
      </c>
      <c r="DH123" s="826"/>
      <c r="DI123" s="826"/>
      <c r="DJ123" s="826"/>
      <c r="DK123" s="827"/>
      <c r="DL123" s="828">
        <v>287506</v>
      </c>
      <c r="DM123" s="826"/>
      <c r="DN123" s="826"/>
      <c r="DO123" s="826"/>
      <c r="DP123" s="827"/>
      <c r="DQ123" s="828">
        <v>241765</v>
      </c>
      <c r="DR123" s="826"/>
      <c r="DS123" s="826"/>
      <c r="DT123" s="826"/>
      <c r="DU123" s="827"/>
      <c r="DV123" s="873">
        <v>4.3</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128</v>
      </c>
      <c r="AG124" s="826"/>
      <c r="AH124" s="826"/>
      <c r="AI124" s="826"/>
      <c r="AJ124" s="827"/>
      <c r="AK124" s="828" t="s">
        <v>471</v>
      </c>
      <c r="AL124" s="826"/>
      <c r="AM124" s="826"/>
      <c r="AN124" s="826"/>
      <c r="AO124" s="827"/>
      <c r="AP124" s="873" t="s">
        <v>475</v>
      </c>
      <c r="AQ124" s="874"/>
      <c r="AR124" s="874"/>
      <c r="AS124" s="874"/>
      <c r="AT124" s="875"/>
      <c r="AU124" s="876" t="s">
        <v>487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122.2</v>
      </c>
      <c r="BR124" s="880"/>
      <c r="BS124" s="880"/>
      <c r="BT124" s="880"/>
      <c r="BU124" s="880"/>
      <c r="BV124" s="880">
        <v>120.4</v>
      </c>
      <c r="BW124" s="880"/>
      <c r="BX124" s="880"/>
      <c r="BY124" s="880"/>
      <c r="BZ124" s="880"/>
      <c r="CA124" s="880">
        <v>111.1</v>
      </c>
      <c r="CB124" s="880"/>
      <c r="CC124" s="880"/>
      <c r="CD124" s="880"/>
      <c r="CE124" s="880"/>
      <c r="CF124" s="770"/>
      <c r="CG124" s="771"/>
      <c r="CH124" s="771"/>
      <c r="CI124" s="771"/>
      <c r="CJ124" s="911"/>
      <c r="CK124" s="919"/>
      <c r="CL124" s="919"/>
      <c r="CM124" s="919"/>
      <c r="CN124" s="919"/>
      <c r="CO124" s="920"/>
      <c r="CP124" s="884" t="s">
        <v>488</v>
      </c>
      <c r="CQ124" s="885"/>
      <c r="CR124" s="885"/>
      <c r="CS124" s="885"/>
      <c r="CT124" s="885"/>
      <c r="CU124" s="885"/>
      <c r="CV124" s="885"/>
      <c r="CW124" s="885"/>
      <c r="CX124" s="885"/>
      <c r="CY124" s="885"/>
      <c r="CZ124" s="885"/>
      <c r="DA124" s="885"/>
      <c r="DB124" s="885"/>
      <c r="DC124" s="885"/>
      <c r="DD124" s="885"/>
      <c r="DE124" s="885"/>
      <c r="DF124" s="886"/>
      <c r="DG124" s="808">
        <v>17376</v>
      </c>
      <c r="DH124" s="809"/>
      <c r="DI124" s="809"/>
      <c r="DJ124" s="809"/>
      <c r="DK124" s="810"/>
      <c r="DL124" s="811">
        <v>15903</v>
      </c>
      <c r="DM124" s="809"/>
      <c r="DN124" s="809"/>
      <c r="DO124" s="809"/>
      <c r="DP124" s="810"/>
      <c r="DQ124" s="811">
        <v>14624</v>
      </c>
      <c r="DR124" s="809"/>
      <c r="DS124" s="809"/>
      <c r="DT124" s="809"/>
      <c r="DU124" s="810"/>
      <c r="DV124" s="897">
        <v>0.3</v>
      </c>
      <c r="DW124" s="898"/>
      <c r="DX124" s="898"/>
      <c r="DY124" s="898"/>
      <c r="DZ124" s="899"/>
    </row>
    <row r="125" spans="1:130" s="248" customFormat="1" ht="26.25" customHeight="1" x14ac:dyDescent="0.15">
      <c r="A125" s="866"/>
      <c r="B125" s="867"/>
      <c r="C125" s="870" t="s">
        <v>470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467</v>
      </c>
      <c r="AB125" s="826"/>
      <c r="AC125" s="826"/>
      <c r="AD125" s="826"/>
      <c r="AE125" s="827"/>
      <c r="AF125" s="828" t="s">
        <v>465</v>
      </c>
      <c r="AG125" s="826"/>
      <c r="AH125" s="826"/>
      <c r="AI125" s="826"/>
      <c r="AJ125" s="827"/>
      <c r="AK125" s="828" t="s">
        <v>465</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489</v>
      </c>
      <c r="CL125" s="901"/>
      <c r="CM125" s="901"/>
      <c r="CN125" s="901"/>
      <c r="CO125" s="902"/>
      <c r="CP125" s="909" t="s">
        <v>490</v>
      </c>
      <c r="CQ125" s="854"/>
      <c r="CR125" s="854"/>
      <c r="CS125" s="854"/>
      <c r="CT125" s="854"/>
      <c r="CU125" s="854"/>
      <c r="CV125" s="854"/>
      <c r="CW125" s="854"/>
      <c r="CX125" s="854"/>
      <c r="CY125" s="854"/>
      <c r="CZ125" s="854"/>
      <c r="DA125" s="854"/>
      <c r="DB125" s="854"/>
      <c r="DC125" s="854"/>
      <c r="DD125" s="854"/>
      <c r="DE125" s="854"/>
      <c r="DF125" s="855"/>
      <c r="DG125" s="910" t="s">
        <v>469</v>
      </c>
      <c r="DH125" s="891"/>
      <c r="DI125" s="891"/>
      <c r="DJ125" s="891"/>
      <c r="DK125" s="891"/>
      <c r="DL125" s="891" t="s">
        <v>463</v>
      </c>
      <c r="DM125" s="891"/>
      <c r="DN125" s="891"/>
      <c r="DO125" s="891"/>
      <c r="DP125" s="891"/>
      <c r="DQ125" s="891" t="s">
        <v>476</v>
      </c>
      <c r="DR125" s="891"/>
      <c r="DS125" s="891"/>
      <c r="DT125" s="891"/>
      <c r="DU125" s="891"/>
      <c r="DV125" s="892" t="s">
        <v>462</v>
      </c>
      <c r="DW125" s="892"/>
      <c r="DX125" s="892"/>
      <c r="DY125" s="892"/>
      <c r="DZ125" s="893"/>
    </row>
    <row r="126" spans="1:130" s="248" customFormat="1" ht="26.25" customHeight="1" thickBot="1" x14ac:dyDescent="0.2">
      <c r="A126" s="866"/>
      <c r="B126" s="867"/>
      <c r="C126" s="870" t="s">
        <v>474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471</v>
      </c>
      <c r="AB126" s="826"/>
      <c r="AC126" s="826"/>
      <c r="AD126" s="826"/>
      <c r="AE126" s="827"/>
      <c r="AF126" s="828" t="s">
        <v>465</v>
      </c>
      <c r="AG126" s="826"/>
      <c r="AH126" s="826"/>
      <c r="AI126" s="826"/>
      <c r="AJ126" s="827"/>
      <c r="AK126" s="828" t="s">
        <v>128</v>
      </c>
      <c r="AL126" s="826"/>
      <c r="AM126" s="826"/>
      <c r="AN126" s="826"/>
      <c r="AO126" s="827"/>
      <c r="AP126" s="873" t="s">
        <v>463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491</v>
      </c>
      <c r="CQ126" s="796"/>
      <c r="CR126" s="796"/>
      <c r="CS126" s="796"/>
      <c r="CT126" s="796"/>
      <c r="CU126" s="796"/>
      <c r="CV126" s="796"/>
      <c r="CW126" s="796"/>
      <c r="CX126" s="796"/>
      <c r="CY126" s="796"/>
      <c r="CZ126" s="796"/>
      <c r="DA126" s="796"/>
      <c r="DB126" s="796"/>
      <c r="DC126" s="796"/>
      <c r="DD126" s="796"/>
      <c r="DE126" s="796"/>
      <c r="DF126" s="797"/>
      <c r="DG126" s="862">
        <v>125645</v>
      </c>
      <c r="DH126" s="863"/>
      <c r="DI126" s="863"/>
      <c r="DJ126" s="863"/>
      <c r="DK126" s="863"/>
      <c r="DL126" s="863">
        <v>80278</v>
      </c>
      <c r="DM126" s="863"/>
      <c r="DN126" s="863"/>
      <c r="DO126" s="863"/>
      <c r="DP126" s="863"/>
      <c r="DQ126" s="863">
        <v>68132</v>
      </c>
      <c r="DR126" s="863"/>
      <c r="DS126" s="863"/>
      <c r="DT126" s="863"/>
      <c r="DU126" s="863"/>
      <c r="DV126" s="840">
        <v>1.2</v>
      </c>
      <c r="DW126" s="840"/>
      <c r="DX126" s="840"/>
      <c r="DY126" s="840"/>
      <c r="DZ126" s="841"/>
    </row>
    <row r="127" spans="1:130" s="248" customFormat="1" ht="26.25" customHeight="1" x14ac:dyDescent="0.15">
      <c r="A127" s="868"/>
      <c r="B127" s="869"/>
      <c r="C127" s="887" t="s">
        <v>492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287</v>
      </c>
      <c r="AB127" s="826"/>
      <c r="AC127" s="826"/>
      <c r="AD127" s="826"/>
      <c r="AE127" s="827"/>
      <c r="AF127" s="828" t="s">
        <v>465</v>
      </c>
      <c r="AG127" s="826"/>
      <c r="AH127" s="826"/>
      <c r="AI127" s="826"/>
      <c r="AJ127" s="827"/>
      <c r="AK127" s="828" t="s">
        <v>128</v>
      </c>
      <c r="AL127" s="826"/>
      <c r="AM127" s="826"/>
      <c r="AN127" s="826"/>
      <c r="AO127" s="827"/>
      <c r="AP127" s="873" t="s">
        <v>128</v>
      </c>
      <c r="AQ127" s="874"/>
      <c r="AR127" s="874"/>
      <c r="AS127" s="874"/>
      <c r="AT127" s="875"/>
      <c r="AU127" s="284"/>
      <c r="AV127" s="284"/>
      <c r="AW127" s="284"/>
      <c r="AX127" s="890" t="s">
        <v>493</v>
      </c>
      <c r="AY127" s="858"/>
      <c r="AZ127" s="858"/>
      <c r="BA127" s="858"/>
      <c r="BB127" s="858"/>
      <c r="BC127" s="858"/>
      <c r="BD127" s="858"/>
      <c r="BE127" s="859"/>
      <c r="BF127" s="857" t="s">
        <v>494</v>
      </c>
      <c r="BG127" s="858"/>
      <c r="BH127" s="858"/>
      <c r="BI127" s="858"/>
      <c r="BJ127" s="858"/>
      <c r="BK127" s="858"/>
      <c r="BL127" s="859"/>
      <c r="BM127" s="857" t="s">
        <v>495</v>
      </c>
      <c r="BN127" s="858"/>
      <c r="BO127" s="858"/>
      <c r="BP127" s="858"/>
      <c r="BQ127" s="858"/>
      <c r="BR127" s="858"/>
      <c r="BS127" s="859"/>
      <c r="BT127" s="857" t="s">
        <v>496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497</v>
      </c>
      <c r="CQ127" s="796"/>
      <c r="CR127" s="796"/>
      <c r="CS127" s="796"/>
      <c r="CT127" s="796"/>
      <c r="CU127" s="796"/>
      <c r="CV127" s="796"/>
      <c r="CW127" s="796"/>
      <c r="CX127" s="796"/>
      <c r="CY127" s="796"/>
      <c r="CZ127" s="796"/>
      <c r="DA127" s="796"/>
      <c r="DB127" s="796"/>
      <c r="DC127" s="796"/>
      <c r="DD127" s="796"/>
      <c r="DE127" s="796"/>
      <c r="DF127" s="797"/>
      <c r="DG127" s="862" t="s">
        <v>465</v>
      </c>
      <c r="DH127" s="863"/>
      <c r="DI127" s="863"/>
      <c r="DJ127" s="863"/>
      <c r="DK127" s="863"/>
      <c r="DL127" s="863" t="s">
        <v>465</v>
      </c>
      <c r="DM127" s="863"/>
      <c r="DN127" s="863"/>
      <c r="DO127" s="863"/>
      <c r="DP127" s="863"/>
      <c r="DQ127" s="863" t="s">
        <v>469</v>
      </c>
      <c r="DR127" s="863"/>
      <c r="DS127" s="863"/>
      <c r="DT127" s="863"/>
      <c r="DU127" s="863"/>
      <c r="DV127" s="840" t="s">
        <v>128</v>
      </c>
      <c r="DW127" s="840"/>
      <c r="DX127" s="840"/>
      <c r="DY127" s="840"/>
      <c r="DZ127" s="841"/>
    </row>
    <row r="128" spans="1:130" s="248" customFormat="1" ht="26.25" customHeight="1" thickBot="1" x14ac:dyDescent="0.2">
      <c r="A128" s="842" t="s">
        <v>498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499</v>
      </c>
      <c r="X128" s="844"/>
      <c r="Y128" s="844"/>
      <c r="Z128" s="845"/>
      <c r="AA128" s="846">
        <v>168524</v>
      </c>
      <c r="AB128" s="847"/>
      <c r="AC128" s="847"/>
      <c r="AD128" s="847"/>
      <c r="AE128" s="848"/>
      <c r="AF128" s="849">
        <v>171396</v>
      </c>
      <c r="AG128" s="847"/>
      <c r="AH128" s="847"/>
      <c r="AI128" s="847"/>
      <c r="AJ128" s="848"/>
      <c r="AK128" s="849">
        <v>175356</v>
      </c>
      <c r="AL128" s="847"/>
      <c r="AM128" s="847"/>
      <c r="AN128" s="847"/>
      <c r="AO128" s="848"/>
      <c r="AP128" s="850"/>
      <c r="AQ128" s="851"/>
      <c r="AR128" s="851"/>
      <c r="AS128" s="851"/>
      <c r="AT128" s="852"/>
      <c r="AU128" s="284"/>
      <c r="AV128" s="284"/>
      <c r="AW128" s="284"/>
      <c r="AX128" s="853" t="s">
        <v>500</v>
      </c>
      <c r="AY128" s="854"/>
      <c r="AZ128" s="854"/>
      <c r="BA128" s="854"/>
      <c r="BB128" s="854"/>
      <c r="BC128" s="854"/>
      <c r="BD128" s="854"/>
      <c r="BE128" s="855"/>
      <c r="BF128" s="832" t="s">
        <v>472</v>
      </c>
      <c r="BG128" s="833"/>
      <c r="BH128" s="833"/>
      <c r="BI128" s="833"/>
      <c r="BJ128" s="833"/>
      <c r="BK128" s="833"/>
      <c r="BL128" s="856"/>
      <c r="BM128" s="832">
        <v>14.16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501</v>
      </c>
      <c r="CQ128" s="774"/>
      <c r="CR128" s="774"/>
      <c r="CS128" s="774"/>
      <c r="CT128" s="774"/>
      <c r="CU128" s="774"/>
      <c r="CV128" s="774"/>
      <c r="CW128" s="774"/>
      <c r="CX128" s="774"/>
      <c r="CY128" s="774"/>
      <c r="CZ128" s="774"/>
      <c r="DA128" s="774"/>
      <c r="DB128" s="774"/>
      <c r="DC128" s="774"/>
      <c r="DD128" s="774"/>
      <c r="DE128" s="774"/>
      <c r="DF128" s="775"/>
      <c r="DG128" s="836" t="s">
        <v>476</v>
      </c>
      <c r="DH128" s="837"/>
      <c r="DI128" s="837"/>
      <c r="DJ128" s="837"/>
      <c r="DK128" s="837"/>
      <c r="DL128" s="837" t="s">
        <v>476</v>
      </c>
      <c r="DM128" s="837"/>
      <c r="DN128" s="837"/>
      <c r="DO128" s="837"/>
      <c r="DP128" s="837"/>
      <c r="DQ128" s="837" t="s">
        <v>463</v>
      </c>
      <c r="DR128" s="837"/>
      <c r="DS128" s="837"/>
      <c r="DT128" s="837"/>
      <c r="DU128" s="837"/>
      <c r="DV128" s="838" t="s">
        <v>469</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502</v>
      </c>
      <c r="X129" s="823"/>
      <c r="Y129" s="823"/>
      <c r="Z129" s="824"/>
      <c r="AA129" s="825">
        <v>6552264</v>
      </c>
      <c r="AB129" s="826"/>
      <c r="AC129" s="826"/>
      <c r="AD129" s="826"/>
      <c r="AE129" s="827"/>
      <c r="AF129" s="828">
        <v>6704018</v>
      </c>
      <c r="AG129" s="826"/>
      <c r="AH129" s="826"/>
      <c r="AI129" s="826"/>
      <c r="AJ129" s="827"/>
      <c r="AK129" s="828">
        <v>6695907</v>
      </c>
      <c r="AL129" s="826"/>
      <c r="AM129" s="826"/>
      <c r="AN129" s="826"/>
      <c r="AO129" s="827"/>
      <c r="AP129" s="829"/>
      <c r="AQ129" s="830"/>
      <c r="AR129" s="830"/>
      <c r="AS129" s="830"/>
      <c r="AT129" s="831"/>
      <c r="AU129" s="286"/>
      <c r="AV129" s="286"/>
      <c r="AW129" s="286"/>
      <c r="AX129" s="795" t="s">
        <v>503</v>
      </c>
      <c r="AY129" s="796"/>
      <c r="AZ129" s="796"/>
      <c r="BA129" s="796"/>
      <c r="BB129" s="796"/>
      <c r="BC129" s="796"/>
      <c r="BD129" s="796"/>
      <c r="BE129" s="797"/>
      <c r="BF129" s="815" t="s">
        <v>475</v>
      </c>
      <c r="BG129" s="816"/>
      <c r="BH129" s="816"/>
      <c r="BI129" s="816"/>
      <c r="BJ129" s="816"/>
      <c r="BK129" s="816"/>
      <c r="BL129" s="817"/>
      <c r="BM129" s="815">
        <v>19.16</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505</v>
      </c>
      <c r="X130" s="823"/>
      <c r="Y130" s="823"/>
      <c r="Z130" s="824"/>
      <c r="AA130" s="825">
        <v>1042336</v>
      </c>
      <c r="AB130" s="826"/>
      <c r="AC130" s="826"/>
      <c r="AD130" s="826"/>
      <c r="AE130" s="827"/>
      <c r="AF130" s="828">
        <v>1032067</v>
      </c>
      <c r="AG130" s="826"/>
      <c r="AH130" s="826"/>
      <c r="AI130" s="826"/>
      <c r="AJ130" s="827"/>
      <c r="AK130" s="828">
        <v>1008517</v>
      </c>
      <c r="AL130" s="826"/>
      <c r="AM130" s="826"/>
      <c r="AN130" s="826"/>
      <c r="AO130" s="827"/>
      <c r="AP130" s="829"/>
      <c r="AQ130" s="830"/>
      <c r="AR130" s="830"/>
      <c r="AS130" s="830"/>
      <c r="AT130" s="831"/>
      <c r="AU130" s="286"/>
      <c r="AV130" s="286"/>
      <c r="AW130" s="286"/>
      <c r="AX130" s="795" t="s">
        <v>506</v>
      </c>
      <c r="AY130" s="796"/>
      <c r="AZ130" s="796"/>
      <c r="BA130" s="796"/>
      <c r="BB130" s="796"/>
      <c r="BC130" s="796"/>
      <c r="BD130" s="796"/>
      <c r="BE130" s="797"/>
      <c r="BF130" s="798">
        <v>10.7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507</v>
      </c>
      <c r="X131" s="806"/>
      <c r="Y131" s="806"/>
      <c r="Z131" s="807"/>
      <c r="AA131" s="808">
        <v>5509928</v>
      </c>
      <c r="AB131" s="809"/>
      <c r="AC131" s="809"/>
      <c r="AD131" s="809"/>
      <c r="AE131" s="810"/>
      <c r="AF131" s="811">
        <v>5671951</v>
      </c>
      <c r="AG131" s="809"/>
      <c r="AH131" s="809"/>
      <c r="AI131" s="809"/>
      <c r="AJ131" s="810"/>
      <c r="AK131" s="811">
        <v>5687390</v>
      </c>
      <c r="AL131" s="809"/>
      <c r="AM131" s="809"/>
      <c r="AN131" s="809"/>
      <c r="AO131" s="810"/>
      <c r="AP131" s="812"/>
      <c r="AQ131" s="813"/>
      <c r="AR131" s="813"/>
      <c r="AS131" s="813"/>
      <c r="AT131" s="814"/>
      <c r="AU131" s="286"/>
      <c r="AV131" s="286"/>
      <c r="AW131" s="286"/>
      <c r="AX131" s="773" t="s">
        <v>508</v>
      </c>
      <c r="AY131" s="774"/>
      <c r="AZ131" s="774"/>
      <c r="BA131" s="774"/>
      <c r="BB131" s="774"/>
      <c r="BC131" s="774"/>
      <c r="BD131" s="774"/>
      <c r="BE131" s="775"/>
      <c r="BF131" s="776">
        <v>111.1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510</v>
      </c>
      <c r="W132" s="786"/>
      <c r="X132" s="786"/>
      <c r="Y132" s="786"/>
      <c r="Z132" s="787"/>
      <c r="AA132" s="788">
        <v>10.78008642</v>
      </c>
      <c r="AB132" s="789"/>
      <c r="AC132" s="789"/>
      <c r="AD132" s="789"/>
      <c r="AE132" s="790"/>
      <c r="AF132" s="791">
        <v>10.371492979999999</v>
      </c>
      <c r="AG132" s="789"/>
      <c r="AH132" s="789"/>
      <c r="AI132" s="789"/>
      <c r="AJ132" s="790"/>
      <c r="AK132" s="791">
        <v>11.162501600000001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511</v>
      </c>
      <c r="W133" s="765"/>
      <c r="X133" s="765"/>
      <c r="Y133" s="765"/>
      <c r="Z133" s="766"/>
      <c r="AA133" s="767">
        <v>9.8000000000000007</v>
      </c>
      <c r="AB133" s="768"/>
      <c r="AC133" s="768"/>
      <c r="AD133" s="768"/>
      <c r="AE133" s="769"/>
      <c r="AF133" s="767">
        <v>9.9</v>
      </c>
      <c r="AG133" s="768"/>
      <c r="AH133" s="768"/>
      <c r="AI133" s="768"/>
      <c r="AJ133" s="769"/>
      <c r="AK133" s="767">
        <v>10.7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Dj4Fx4vfoMkpAowhVBp3fwD3d9NPSuhcUyj10Njw4AMGX3T4UiKlpJTrrmi3w5RdJEhIvBqWWFSxcmd2tbX3Q==" saltValue="wNYeG3r5n7Icj148a8HD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1mcLgB+iWXmQewjS6DF7GegLF60xqOV+8lxdOYrKlcXV0Gs5fUHaSXpueiM3x+PtbHjfWz5F/69jsraDKaLLA==" saltValue="G9XjGFLehDMLdVkB6CAU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jPUnWQa6L22dsHgo56OFU71tvqGhYE8mzUHyxtUeweNYkZq2IJ8Rb2bbKOiAOz88AnICf5GJ9LAKs1iSBGLEA==" saltValue="8hbOZR3ItulA7EC30io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520</v>
      </c>
      <c r="AL9" s="1190"/>
      <c r="AM9" s="1190"/>
      <c r="AN9" s="1191"/>
      <c r="AO9" s="314">
        <v>1702332</v>
      </c>
      <c r="AP9" s="314">
        <v>74553</v>
      </c>
      <c r="AQ9" s="315">
        <v>71124</v>
      </c>
      <c r="AR9" s="316">
        <v>4.8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521</v>
      </c>
      <c r="AL10" s="1190"/>
      <c r="AM10" s="1190"/>
      <c r="AN10" s="1191"/>
      <c r="AO10" s="317">
        <v>349320</v>
      </c>
      <c r="AP10" s="317">
        <v>15298</v>
      </c>
      <c r="AQ10" s="318">
        <v>8282</v>
      </c>
      <c r="AR10" s="319">
        <v>84.7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522</v>
      </c>
      <c r="AL11" s="1190"/>
      <c r="AM11" s="1190"/>
      <c r="AN11" s="1191"/>
      <c r="AO11" s="317">
        <v>320574</v>
      </c>
      <c r="AP11" s="317">
        <v>14039</v>
      </c>
      <c r="AQ11" s="318">
        <v>547</v>
      </c>
      <c r="AR11" s="319">
        <v>2466.5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523</v>
      </c>
      <c r="AL12" s="1190"/>
      <c r="AM12" s="1190"/>
      <c r="AN12" s="1191"/>
      <c r="AO12" s="317" t="s">
        <v>524</v>
      </c>
      <c r="AP12" s="317" t="s">
        <v>524</v>
      </c>
      <c r="AQ12" s="318">
        <v>5</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525</v>
      </c>
      <c r="AL13" s="1190"/>
      <c r="AM13" s="1190"/>
      <c r="AN13" s="1191"/>
      <c r="AO13" s="317">
        <v>100070</v>
      </c>
      <c r="AP13" s="317">
        <v>4382</v>
      </c>
      <c r="AQ13" s="318">
        <v>2930</v>
      </c>
      <c r="AR13" s="319">
        <v>49.6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526</v>
      </c>
      <c r="AL14" s="1190"/>
      <c r="AM14" s="1190"/>
      <c r="AN14" s="1191"/>
      <c r="AO14" s="317">
        <v>26513</v>
      </c>
      <c r="AP14" s="317">
        <v>1161</v>
      </c>
      <c r="AQ14" s="318">
        <v>1382</v>
      </c>
      <c r="AR14" s="319">
        <v>-16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527</v>
      </c>
      <c r="AL15" s="1193"/>
      <c r="AM15" s="1193"/>
      <c r="AN15" s="1194"/>
      <c r="AO15" s="317">
        <v>-129632</v>
      </c>
      <c r="AP15" s="317">
        <v>-5677</v>
      </c>
      <c r="AQ15" s="318">
        <v>-4924</v>
      </c>
      <c r="AR15" s="319">
        <v>15.3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2369177</v>
      </c>
      <c r="AP16" s="317">
        <v>103757</v>
      </c>
      <c r="AQ16" s="318">
        <v>79347</v>
      </c>
      <c r="AR16" s="319">
        <v>30.8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532</v>
      </c>
      <c r="AL21" s="1196"/>
      <c r="AM21" s="1196"/>
      <c r="AN21" s="1197"/>
      <c r="AO21" s="330">
        <v>7.58</v>
      </c>
      <c r="AP21" s="331">
        <v>7.49</v>
      </c>
      <c r="AQ21" s="332">
        <v>0.09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533</v>
      </c>
      <c r="AL22" s="1196"/>
      <c r="AM22" s="1196"/>
      <c r="AN22" s="1197"/>
      <c r="AO22" s="335">
        <v>100.3</v>
      </c>
      <c r="AP22" s="336">
        <v>97.5</v>
      </c>
      <c r="AQ22" s="337">
        <v>2.8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537</v>
      </c>
      <c r="AL32" s="1179"/>
      <c r="AM32" s="1179"/>
      <c r="AN32" s="1180"/>
      <c r="AO32" s="345">
        <v>1113460</v>
      </c>
      <c r="AP32" s="345">
        <v>48763</v>
      </c>
      <c r="AQ32" s="346">
        <v>30764</v>
      </c>
      <c r="AR32" s="347">
        <v>58.5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538</v>
      </c>
      <c r="AL33" s="1179"/>
      <c r="AM33" s="1179"/>
      <c r="AN33" s="1180"/>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539</v>
      </c>
      <c r="AL34" s="1179"/>
      <c r="AM34" s="1179"/>
      <c r="AN34" s="1180"/>
      <c r="AO34" s="345" t="s">
        <v>524</v>
      </c>
      <c r="AP34" s="345" t="s">
        <v>524</v>
      </c>
      <c r="AQ34" s="346" t="s">
        <v>524</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540</v>
      </c>
      <c r="AL35" s="1179"/>
      <c r="AM35" s="1179"/>
      <c r="AN35" s="1180"/>
      <c r="AO35" s="345">
        <v>659275</v>
      </c>
      <c r="AP35" s="345">
        <v>28873</v>
      </c>
      <c r="AQ35" s="346">
        <v>12161</v>
      </c>
      <c r="AR35" s="347">
        <v>137.4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541</v>
      </c>
      <c r="AL36" s="1179"/>
      <c r="AM36" s="1179"/>
      <c r="AN36" s="1180"/>
      <c r="AO36" s="345">
        <v>45992</v>
      </c>
      <c r="AP36" s="345">
        <v>2014</v>
      </c>
      <c r="AQ36" s="346">
        <v>1793</v>
      </c>
      <c r="AR36" s="347">
        <v>12.3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542</v>
      </c>
      <c r="AL37" s="1179"/>
      <c r="AM37" s="1179"/>
      <c r="AN37" s="1180"/>
      <c r="AO37" s="345" t="s">
        <v>524</v>
      </c>
      <c r="AP37" s="345" t="s">
        <v>524</v>
      </c>
      <c r="AQ37" s="346">
        <v>575</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543</v>
      </c>
      <c r="AL38" s="1176"/>
      <c r="AM38" s="1176"/>
      <c r="AN38" s="1177"/>
      <c r="AO38" s="348">
        <v>1</v>
      </c>
      <c r="AP38" s="348">
        <v>0</v>
      </c>
      <c r="AQ38" s="349">
        <v>1</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544</v>
      </c>
      <c r="AL39" s="1176"/>
      <c r="AM39" s="1176"/>
      <c r="AN39" s="1177"/>
      <c r="AO39" s="345">
        <v>-175356</v>
      </c>
      <c r="AP39" s="345">
        <v>-7680</v>
      </c>
      <c r="AQ39" s="346">
        <v>-2883</v>
      </c>
      <c r="AR39" s="347">
        <v>166.4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545</v>
      </c>
      <c r="AL40" s="1179"/>
      <c r="AM40" s="1179"/>
      <c r="AN40" s="1180"/>
      <c r="AO40" s="345">
        <v>-1008517</v>
      </c>
      <c r="AP40" s="345">
        <v>-44167</v>
      </c>
      <c r="AQ40" s="346">
        <v>-29973</v>
      </c>
      <c r="AR40" s="347">
        <v>47.4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634855</v>
      </c>
      <c r="AP41" s="345">
        <v>27803</v>
      </c>
      <c r="AQ41" s="346">
        <v>12437</v>
      </c>
      <c r="AR41" s="347">
        <v>123.6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515</v>
      </c>
      <c r="AN49" s="1186" t="s">
        <v>549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1679348</v>
      </c>
      <c r="AN51" s="367">
        <v>69761</v>
      </c>
      <c r="AO51" s="368">
        <v>-12.1</v>
      </c>
      <c r="AP51" s="369">
        <v>57122</v>
      </c>
      <c r="AQ51" s="370">
        <v>0.4</v>
      </c>
      <c r="AR51" s="371">
        <v>-12.5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1135592</v>
      </c>
      <c r="AN52" s="375">
        <v>47173</v>
      </c>
      <c r="AO52" s="376">
        <v>-10.7</v>
      </c>
      <c r="AP52" s="377">
        <v>36191</v>
      </c>
      <c r="AQ52" s="378">
        <v>11.2</v>
      </c>
      <c r="AR52" s="379">
        <v>-21.9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752894</v>
      </c>
      <c r="AN53" s="367">
        <v>31650</v>
      </c>
      <c r="AO53" s="368">
        <v>-54.6</v>
      </c>
      <c r="AP53" s="369">
        <v>53655</v>
      </c>
      <c r="AQ53" s="370">
        <v>-6.1</v>
      </c>
      <c r="AR53" s="371">
        <v>-48.5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431026</v>
      </c>
      <c r="AN54" s="375">
        <v>18119</v>
      </c>
      <c r="AO54" s="376">
        <v>-61.6</v>
      </c>
      <c r="AP54" s="377">
        <v>32719</v>
      </c>
      <c r="AQ54" s="378">
        <v>-9.6</v>
      </c>
      <c r="AR54" s="379">
        <v>-52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2418054</v>
      </c>
      <c r="AN55" s="367">
        <v>103054</v>
      </c>
      <c r="AO55" s="368">
        <v>225.6</v>
      </c>
      <c r="AP55" s="369">
        <v>53869</v>
      </c>
      <c r="AQ55" s="370">
        <v>0.4</v>
      </c>
      <c r="AR55" s="371">
        <v>225.2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1832192</v>
      </c>
      <c r="AN56" s="375">
        <v>78085</v>
      </c>
      <c r="AO56" s="376">
        <v>331</v>
      </c>
      <c r="AP56" s="377">
        <v>35046</v>
      </c>
      <c r="AQ56" s="378">
        <v>7.1</v>
      </c>
      <c r="AR56" s="379">
        <v>323.89999999999998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1203895</v>
      </c>
      <c r="AN57" s="367">
        <v>51984</v>
      </c>
      <c r="AO57" s="368">
        <v>-49.6</v>
      </c>
      <c r="AP57" s="369">
        <v>59119</v>
      </c>
      <c r="AQ57" s="370">
        <v>9.6999999999999993</v>
      </c>
      <c r="AR57" s="371">
        <v>-59.3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565771</v>
      </c>
      <c r="AN58" s="375">
        <v>24430</v>
      </c>
      <c r="AO58" s="376">
        <v>-68.7</v>
      </c>
      <c r="AP58" s="377">
        <v>29900</v>
      </c>
      <c r="AQ58" s="378">
        <v>-14.7</v>
      </c>
      <c r="AR58" s="379">
        <v>-54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1081434</v>
      </c>
      <c r="AN59" s="367">
        <v>47361</v>
      </c>
      <c r="AO59" s="368">
        <v>-8.9</v>
      </c>
      <c r="AP59" s="369">
        <v>53895</v>
      </c>
      <c r="AQ59" s="370">
        <v>-8.8000000000000007</v>
      </c>
      <c r="AR59" s="371">
        <v>-0.1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464105</v>
      </c>
      <c r="AN60" s="375">
        <v>20325</v>
      </c>
      <c r="AO60" s="376">
        <v>-16.8</v>
      </c>
      <c r="AP60" s="377">
        <v>31224</v>
      </c>
      <c r="AQ60" s="378">
        <v>4.4000000000000004</v>
      </c>
      <c r="AR60" s="379">
        <v>-21.2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1427125</v>
      </c>
      <c r="AN61" s="382">
        <v>60762</v>
      </c>
      <c r="AO61" s="383">
        <v>20.100000000000001</v>
      </c>
      <c r="AP61" s="384">
        <v>55532</v>
      </c>
      <c r="AQ61" s="385">
        <v>-0.9</v>
      </c>
      <c r="AR61" s="371">
        <v>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885737</v>
      </c>
      <c r="AN62" s="375">
        <v>37626</v>
      </c>
      <c r="AO62" s="376">
        <v>34.6</v>
      </c>
      <c r="AP62" s="377">
        <v>33016</v>
      </c>
      <c r="AQ62" s="378">
        <v>-0.3</v>
      </c>
      <c r="AR62" s="379">
        <v>34.9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hK3AogVKp/o/uo0xvXlTmYWJt1fWLIVqxygj9cFmMgoLe607URSulJWByzrzTxCD3AU7lA0GHwBB2CoT/Hx4Q==" saltValue="Zq8dONlqaYKbsk+qtlETG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Ip+bELpuA0yGvh1C3/9WHESscBBDb2DFNe25MILMocGpKp4E7/9HHUXjS7rtiPsR9drlc73s0Wv6m9J904zppQ==" saltValue="i7/9SyuNDrclAEvKB9Pl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VQOsIDY8XcD6RGpmevTKCCLeVlKKZTOgR4z9IfbCZqey0EkHe2pP5B59iP3mL0zoNAkH/m61mbtOItFFvd6Kvw==" saltValue="nhFvLePtOamNpOEblJY6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0" t="s">
        <v>3</v>
      </c>
      <c r="D47" s="1200"/>
      <c r="E47" s="1201"/>
      <c r="F47" s="11">
        <v>7.47</v>
      </c>
      <c r="G47" s="12">
        <v>5.83</v>
      </c>
      <c r="H47" s="12">
        <v>8.2799999999999994</v>
      </c>
      <c r="I47" s="12">
        <v>7.68</v>
      </c>
      <c r="J47" s="13">
        <v>8.5</v>
      </c>
    </row>
    <row r="48" spans="2:10" ht="57.75" customHeight="1" x14ac:dyDescent="0.15">
      <c r="B48" s="14"/>
      <c r="C48" s="1202" t="s">
        <v>4</v>
      </c>
      <c r="D48" s="1202"/>
      <c r="E48" s="1203"/>
      <c r="F48" s="15">
        <v>4.96</v>
      </c>
      <c r="G48" s="16">
        <v>7.31</v>
      </c>
      <c r="H48" s="16">
        <v>6.85</v>
      </c>
      <c r="I48" s="16">
        <v>8.09</v>
      </c>
      <c r="J48" s="17">
        <v>9.64</v>
      </c>
    </row>
    <row r="49" spans="2:10" ht="57.75" customHeight="1" thickBot="1" x14ac:dyDescent="0.2">
      <c r="B49" s="18"/>
      <c r="C49" s="1204" t="s">
        <v>5</v>
      </c>
      <c r="D49" s="1204"/>
      <c r="E49" s="1205"/>
      <c r="F49" s="19" t="s">
        <v>570</v>
      </c>
      <c r="G49" s="20">
        <v>0.82</v>
      </c>
      <c r="H49" s="20">
        <v>1.87</v>
      </c>
      <c r="I49" s="20">
        <v>0.98</v>
      </c>
      <c r="J49" s="21">
        <v>2.35</v>
      </c>
    </row>
    <row r="50" spans="2:10" ht="13.5" customHeight="1" x14ac:dyDescent="0.15"/>
  </sheetData>
  <sheetProtection algorithmName="SHA-512" hashValue="SQc7RLBFBjAi+vAf20ZOVeJ7Ny1vhQdOnoiCnm0Y2SJvXu5ZfT9Rd1WNw9jRzQzOQul3QIhOHR5YOizw+BXKXA==" saltValue="QKw83HkI0qbxE9q90b7o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2022-03-10T23:52:48Z</cp:lastPrinted>
  <dcterms:created xsi:type="dcterms:W3CDTF">2022-02-02T03:46:29Z</dcterms:created>
  <dcterms:modified xsi:type="dcterms:W3CDTF">2022-09-12T02:29:46Z</dcterms:modified>
  <cp:category/>
</cp:coreProperties>
</file>