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231"/>
  <workbookPr/>
  <mc:AlternateContent xmlns:mc="http://schemas.openxmlformats.org/markup-compatibility/2006">
    <mc:Choice Requires="x15">
      <x15ac:absPath xmlns:x15ac="http://schemas.microsoft.com/office/spreadsheetml/2010/11/ac" url="\\yonezawa-file\米沢市ファイルサーバ\01総務部\012財政課\01財政係\⑬令和4年度\12　決算\03　公表\04　財政状況資料集（総務省）\R2決算（追加分R4.9）\03 回答\"/>
    </mc:Choice>
  </mc:AlternateContent>
  <xr:revisionPtr revIDLastSave="0" documentId="13_ncr:1_{6DB0FFC4-755E-40AF-99D2-ED6A6B7519D9}" xr6:coauthVersionLast="40" xr6:coauthVersionMax="40" xr10:uidLastSave="{00000000-0000-0000-0000-000000000000}"/>
  <bookViews>
    <workbookView xWindow="20370" yWindow="-120" windowWidth="19440" windowHeight="15600" tabRatio="598"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BW40" i="10"/>
  <c r="BE40" i="10"/>
  <c r="AM40" i="10"/>
  <c r="U40" i="10"/>
  <c r="C40" i="10"/>
  <c r="BE39" i="10"/>
  <c r="AM39" i="10"/>
  <c r="U39" i="10"/>
  <c r="C39" i="10"/>
  <c r="BE38" i="10"/>
  <c r="AM38" i="10"/>
  <c r="U38" i="10"/>
  <c r="C38" i="10"/>
  <c r="BE37" i="10"/>
  <c r="AM37" i="10"/>
  <c r="U37" i="10"/>
  <c r="C37" i="10"/>
  <c r="BE36" i="10"/>
  <c r="C36" i="10"/>
  <c r="BW34" i="10"/>
  <c r="C34" i="10"/>
  <c r="CO34" i="10" l="1"/>
  <c r="CO35" i="10" s="1"/>
  <c r="CO36" i="10" s="1"/>
  <c r="CO37" i="10" s="1"/>
  <c r="CO38" i="10" s="1"/>
  <c r="CO39" i="10" s="1"/>
  <c r="CO40" i="10" s="1"/>
  <c r="BW35" i="10"/>
  <c r="BW36" i="10" s="1"/>
  <c r="BW37" i="10" s="1"/>
  <c r="BW38" i="10" s="1"/>
  <c r="BW39" i="10" s="1"/>
  <c r="C35" i="10"/>
  <c r="U34" i="10"/>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AM36" i="10" s="1"/>
  <c r="BE34" i="10" l="1"/>
  <c r="BE35" i="10" s="1"/>
</calcChain>
</file>

<file path=xl/sharedStrings.xml><?xml version="1.0" encoding="utf-8"?>
<sst xmlns="http://schemas.openxmlformats.org/spreadsheetml/2006/main" count="1113" uniqueCount="617">
  <si>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</si>
  <si>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</si>
  <si>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</si>
  <si>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</si>
  <si>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</si>
  <si>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</si>
  <si>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</si>
  <si>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</si>
  <si>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</si>
  <si>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</si>
  <si>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</si>
  <si>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</si>
  <si>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</si>
  <si>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</si>
  <si>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</si>
  <si>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</si>
  <si>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</si>
  <si>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</si>
  <si>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</si>
  <si>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</si>
  <si>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</si>
  <si>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</si>
  <si>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</si>
  <si>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</si>
  <si>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</si>
  <si>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</si>
  <si>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</si>
  <si>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</si>
  <si>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</si>
  <si>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</si>
  <si>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</si>
  <si>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</si>
  <si>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</si>
  <si>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</si>
  <si>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</si>
  <si>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</si>
  <si>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</si>
  <si>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</si>
  <si>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</si>
  <si>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</si>
  <si>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</si>
  <si>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</si>
  <si>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</si>
  <si>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</si>
  <si>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</si>
  <si>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</si>
  <si>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</si>
  <si>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</si>
  <si>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</si>
  <si>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</si>
  <si>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</si>
  <si>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</si>
  <si>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</si>
  <si>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</si>
  <si>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</si>
  <si>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</si>
  <si>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</si>
  <si>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</si>
  <si>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</si>
  <si>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</si>
  <si>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</si>
  <si>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</si>
  <si>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</si>
  <si>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</si>
  <si>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</si>
  <si>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</si>
  <si>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</si>
  <si>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</si>
  <si>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</si>
  <si>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</si>
  <si>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</si>
  <si>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</si>
  <si>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</si>
  <si>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</si>
  <si>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</si>
  <si>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</si>
  <si>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</si>
  <si>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</si>
  <si>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</si>
  <si>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</si>
  <si>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</si>
  <si>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</si>
  <si>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</si>
  <si>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山形県</t>
    <phoneticPr fontId="5"/>
  </si>
  <si>
    <t>市町村類型</t>
    <phoneticPr fontId="5"/>
  </si>
  <si>
    <t>Ⅱ－２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</si>
  <si>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</si>
  <si>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</si>
  <si>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</si>
  <si>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</si>
  <si>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</si>
  <si>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</si>
  <si>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</si>
  <si>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</si>
  <si>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</si>
  <si>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</si>
  <si>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</si>
  <si>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</si>
  <si>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米沢市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</si>
  <si>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</si>
  <si>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</si>
  <si>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</si>
  <si>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</si>
  <si>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</si>
  <si>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</si>
  <si>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</si>
  <si>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</si>
  <si>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</si>
  <si>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</si>
  <si>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</si>
  <si>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</si>
  <si>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</si>
  <si>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</si>
  <si>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</si>
  <si>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</si>
  <si>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</si>
  <si>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</si>
  <si>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</si>
  <si>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</si>
  <si>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</si>
  <si>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</si>
  <si>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</si>
  <si>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</si>
  <si>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</si>
  <si>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-5.5</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</si>
  <si>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</si>
  <si>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</si>
  <si>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</si>
  <si>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</si>
  <si>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</si>
  <si>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</si>
  <si>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</si>
  <si>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</si>
  <si>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</si>
  <si>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</si>
  <si>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</si>
  <si>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</si>
  <si>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</si>
  <si>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</si>
  <si>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</si>
  <si>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</si>
  <si>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</si>
  <si>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</si>
  <si>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</si>
  <si>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</si>
  <si>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</si>
  <si>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</si>
  <si>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</si>
  <si>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</si>
  <si>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</si>
  <si>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</si>
  <si>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</si>
  <si>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</si>
  <si>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25"/>
  </si>
  <si>
    <t>うち日本人(％)</t>
    <phoneticPr fontId="5"/>
  </si>
  <si>
    <t>-1.2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</si>
  <si>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</si>
  <si>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</si>
  <si>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</si>
  <si>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</si>
  <si>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</si>
  <si>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</si>
  <si>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</si>
  <si>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</si>
  <si>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</si>
  <si>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</si>
  <si>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</si>
  <si>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</si>
  <si>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</si>
  <si>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</si>
  <si>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</si>
  <si>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</si>
  <si>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</si>
  <si>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</si>
  <si>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</si>
  <si>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</si>
  <si>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</si>
  <si>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</si>
  <si>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</si>
  <si>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</si>
  <si>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</si>
  <si>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</si>
  <si>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</si>
  <si>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</si>
  <si>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</si>
  <si>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</si>
  <si>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</si>
  <si>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</si>
  <si>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</si>
  <si>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</si>
  <si>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</si>
  <si>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</si>
  <si>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</si>
  <si>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</si>
  <si>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</si>
  <si>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</si>
  <si>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</si>
  <si>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</si>
  <si>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</si>
  <si>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</si>
  <si>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</si>
  <si>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</si>
  <si>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</si>
  <si>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</si>
  <si>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</si>
  <si>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</si>
  <si>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</si>
  <si>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</si>
  <si>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</si>
  <si>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</si>
  <si>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</si>
  <si>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</si>
  <si>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</si>
  <si>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</si>
  <si>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</si>
  <si>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山形県米沢市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</si>
  <si>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</si>
  <si>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</si>
  <si>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</si>
  <si>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</si>
  <si>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</si>
  <si>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</si>
  <si>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</si>
  <si>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</si>
  <si>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</si>
  <si>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</si>
  <si>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</si>
  <si>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</si>
  <si>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</si>
  <si>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</si>
  <si>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</si>
  <si>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</si>
  <si>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</si>
  <si>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</si>
  <si>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</si>
  <si>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</si>
  <si>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</si>
  <si>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</si>
  <si>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</si>
  <si>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</si>
  <si>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</si>
  <si>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</si>
  <si>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</si>
  <si>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</si>
  <si>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</si>
  <si>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</si>
  <si>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</si>
  <si>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</si>
  <si>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</si>
  <si>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</si>
  <si>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</si>
  <si>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</si>
  <si>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</si>
  <si>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</si>
  <si>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</si>
  <si>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</si>
  <si>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</si>
  <si>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</si>
  <si>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</si>
  <si>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</si>
  <si>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</si>
  <si>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</si>
  <si>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</si>
  <si>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</si>
  <si>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</si>
  <si>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</si>
  <si>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</si>
  <si>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</si>
  <si>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</si>
  <si>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</si>
  <si>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</si>
  <si>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</si>
  <si>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</si>
  <si>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</si>
  <si>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</si>
  <si>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</si>
  <si>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</si>
  <si>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</si>
  <si>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</si>
  <si>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</si>
  <si>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</si>
  <si>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</si>
  <si>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</si>
  <si>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</si>
  <si>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</si>
  <si>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</si>
  <si>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</si>
  <si>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</si>
  <si>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</si>
  <si>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</si>
  <si>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</si>
  <si>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</si>
  <si>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</si>
  <si>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</si>
  <si>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</si>
  <si>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</si>
  <si>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</si>
  <si>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</si>
  <si>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</si>
  <si>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</si>
  <si>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</si>
  <si>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</si>
  <si>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</si>
  <si>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</si>
  <si>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</si>
  <si>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</si>
  <si>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</si>
  <si>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</si>
  <si>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</si>
  <si>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</si>
  <si>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</si>
  <si>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</si>
  <si>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</si>
  <si>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</si>
  <si>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</si>
  <si>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</si>
  <si>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</si>
  <si>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</si>
  <si>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</si>
  <si>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</si>
  <si>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</si>
  <si>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</si>
  <si>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</si>
  <si>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</si>
  <si>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</si>
  <si>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</si>
  <si>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</si>
  <si>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</si>
  <si>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</si>
  <si>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</si>
  <si>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</si>
  <si>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</si>
  <si>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</si>
  <si>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</si>
  <si>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</si>
  <si>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</si>
  <si>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</si>
  <si>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</si>
  <si>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</si>
  <si>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</si>
  <si>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と畜場</t>
    <phoneticPr fontId="5"/>
  </si>
  <si>
    <t>被保険者数(人)</t>
  </si>
  <si>
    <t>　積立金</t>
    <phoneticPr fontId="5"/>
  </si>
  <si>
    <t>　うち減収補塡債(特例分)</t>
    <rPh sb="4" eb="5">
      <t>シュウ</t>
    </rPh>
    <rPh sb="9" eb="10">
      <t>トク</t>
    </rPh>
    <rPh sb="10" eb="11">
      <t>レイ</t>
    </rPh>
    <rPh sb="11" eb="12">
      <t>ブン</t>
    </rPh>
    <phoneticPr fontId="16"/>
  </si>
  <si>
    <t>上水道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</si>
  <si>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</si>
  <si>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</si>
  <si>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</si>
  <si>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</si>
  <si>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</si>
  <si>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</si>
  <si>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</si>
  <si>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</si>
  <si>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</si>
  <si>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</si>
  <si>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</si>
  <si>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</si>
  <si>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</si>
  <si>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</si>
  <si>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</si>
  <si>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</si>
  <si>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</si>
  <si>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</si>
  <si>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</si>
  <si>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</si>
  <si>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</si>
  <si>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</si>
  <si>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</si>
  <si>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</si>
  <si>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山形県米沢市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</si>
  <si>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</si>
  <si>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</si>
  <si>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</si>
  <si>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</si>
  <si>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</si>
  <si>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</si>
  <si>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</si>
  <si>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</si>
  <si>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</si>
  <si>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</si>
  <si>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</si>
  <si>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</si>
  <si>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</si>
  <si>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</si>
  <si>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</si>
  <si>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</si>
  <si>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</si>
  <si>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</si>
  <si>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</si>
  <si>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</si>
  <si>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米沢市物品調達費特別会計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</si>
  <si>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</si>
  <si>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</si>
  <si>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</si>
  <si>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</si>
  <si>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</si>
  <si>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</si>
  <si>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</si>
  <si>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</si>
  <si>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</si>
  <si>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</si>
  <si>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</si>
  <si>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</si>
  <si>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</si>
  <si>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</si>
  <si>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米沢市国民健康保険事業勘定特別会計</t>
    <phoneticPr fontId="5"/>
  </si>
  <si>
    <t>米沢市介護保険事業勘定特別会計</t>
    <phoneticPr fontId="5"/>
  </si>
  <si>
    <t>米沢市後期高齢者医療費特別会計</t>
    <phoneticPr fontId="5"/>
  </si>
  <si>
    <t>米沢市水道事業会計</t>
    <phoneticPr fontId="5"/>
  </si>
  <si>
    <t>法適用企業</t>
    <phoneticPr fontId="5"/>
  </si>
  <si>
    <t>米沢市下水道事業会計</t>
    <phoneticPr fontId="5"/>
  </si>
  <si>
    <t>法適用企業</t>
    <phoneticPr fontId="5"/>
  </si>
  <si>
    <t>米沢市立病院事業会計</t>
    <phoneticPr fontId="5"/>
  </si>
  <si>
    <t>米沢市と畜場及び食肉市場費特別会計</t>
    <phoneticPr fontId="5"/>
  </si>
  <si>
    <t>法非適用企業</t>
    <phoneticPr fontId="5"/>
  </si>
  <si>
    <t>米沢市青果物地方卸売市場費特別会計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</si>
  <si>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</si>
  <si>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</si>
  <si>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</si>
  <si>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</si>
  <si>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</si>
  <si>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</si>
  <si>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</si>
  <si>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</si>
  <si>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</si>
  <si>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</si>
  <si>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</si>
  <si>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</si>
  <si>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</si>
  <si>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</si>
  <si>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</si>
  <si>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</si>
  <si>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</si>
  <si>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</si>
  <si>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</si>
  <si>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</si>
  <si>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</si>
  <si>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</si>
  <si>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</si>
  <si>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</si>
  <si>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</si>
  <si>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</si>
  <si>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</si>
  <si>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</si>
  <si>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</si>
  <si>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</si>
  <si>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</si>
  <si>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</si>
  <si>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</si>
  <si>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</si>
  <si>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</si>
  <si>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</si>
  <si>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</si>
  <si>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</si>
  <si>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</si>
  <si>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</si>
  <si>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</si>
  <si>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</si>
  <si>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</si>
  <si>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</si>
  <si>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</si>
  <si>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</si>
  <si>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</si>
  <si>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</si>
  <si>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</si>
  <si>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</si>
  <si>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</si>
  <si>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</si>
  <si>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</si>
  <si>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</si>
  <si>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</si>
  <si>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</si>
  <si>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</si>
  <si>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</si>
  <si>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</si>
  <si>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</si>
  <si>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</si>
  <si>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</si>
  <si>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</si>
  <si>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米沢市立病院事業会計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</si>
  <si>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</si>
  <si>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</si>
  <si>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</si>
  <si>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</si>
  <si>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</si>
  <si>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</si>
  <si>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</si>
  <si>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</si>
  <si>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</si>
  <si>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</si>
  <si>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</si>
  <si>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</si>
  <si>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</si>
  <si>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</si>
  <si>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</si>
  <si>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</si>
  <si>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</si>
  <si>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</si>
  <si>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</si>
  <si>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</si>
  <si>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</si>
  <si>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</si>
  <si>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</si>
  <si>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</si>
  <si>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</si>
  <si>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</si>
  <si>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</si>
  <si>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</si>
  <si>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</si>
  <si>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</si>
  <si>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</si>
  <si>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</si>
  <si>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</si>
  <si>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</si>
  <si>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</si>
  <si>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</si>
  <si>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</si>
  <si>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</si>
  <si>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</si>
  <si>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</si>
  <si>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</si>
  <si>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</si>
  <si>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</si>
  <si>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</si>
  <si>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</si>
  <si>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</si>
  <si>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</si>
  <si>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</si>
  <si>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</si>
  <si>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</si>
  <si>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</si>
  <si>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</si>
  <si>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</si>
  <si>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</si>
  <si>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</si>
  <si>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</si>
  <si>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</si>
  <si>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</si>
  <si>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</si>
  <si>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</si>
  <si>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</si>
  <si>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</si>
  <si>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</si>
  <si>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</si>
  <si>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</si>
  <si>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</si>
  <si>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</si>
  <si>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</si>
  <si>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</si>
  <si>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</si>
  <si>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</si>
  <si>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</si>
  <si>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</si>
  <si>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</si>
  <si>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</si>
  <si>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</si>
  <si>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</si>
  <si>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</si>
  <si>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</si>
  <si>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</si>
  <si>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</si>
  <si>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</si>
  <si>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</si>
  <si>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</si>
  <si>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</si>
  <si>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</si>
  <si>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3.36</t>
  </si>
  <si>
    <t>▲ 0.08</t>
  </si>
  <si>
    <t>▲ 0.05</t>
  </si>
  <si>
    <t>米沢市水道事業会計</t>
  </si>
  <si>
    <t>一般会計</t>
  </si>
  <si>
    <t>米沢市立病院事業会計</t>
  </si>
  <si>
    <t>米沢市国民健康保険事業勘定特別会計</t>
  </si>
  <si>
    <t>米沢市介護保険事業勘定特別会計</t>
  </si>
  <si>
    <t>米沢市下水道事業会計</t>
  </si>
  <si>
    <t>米沢市後期高齢者医療費特別会計</t>
  </si>
  <si>
    <t>米沢市物品調達費特別会計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</si>
  <si>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</si>
  <si>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</si>
  <si>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</si>
  <si>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</si>
  <si>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</si>
  <si>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</si>
  <si>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</si>
  <si>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</si>
  <si>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米沢上杉文化振興財団</t>
    <rPh sb="0" eb="2">
      <t>ヨネザワ</t>
    </rPh>
    <rPh sb="2" eb="4">
      <t>ウエスギ</t>
    </rPh>
    <rPh sb="4" eb="6">
      <t>ブンカ</t>
    </rPh>
    <rPh sb="6" eb="8">
      <t>シンコウ</t>
    </rPh>
    <rPh sb="8" eb="10">
      <t>ザイダン</t>
    </rPh>
    <phoneticPr fontId="5"/>
  </si>
  <si>
    <t>米沢観光コンベンション協会</t>
    <rPh sb="0" eb="2">
      <t>ヨネザワ</t>
    </rPh>
    <rPh sb="2" eb="4">
      <t>カンコウ</t>
    </rPh>
    <rPh sb="11" eb="13">
      <t>キョウカイ</t>
    </rPh>
    <phoneticPr fontId="5"/>
  </si>
  <si>
    <t>米沢市土地開発公社</t>
    <rPh sb="0" eb="3">
      <t>ヨネザワシ</t>
    </rPh>
    <rPh sb="3" eb="5">
      <t>トチ</t>
    </rPh>
    <rPh sb="5" eb="7">
      <t>カイハツ</t>
    </rPh>
    <rPh sb="7" eb="9">
      <t>コウシャ</t>
    </rPh>
    <phoneticPr fontId="5"/>
  </si>
  <si>
    <t>米沢食肉公社</t>
    <rPh sb="0" eb="2">
      <t>ヨネザワ</t>
    </rPh>
    <rPh sb="2" eb="4">
      <t>ショクニク</t>
    </rPh>
    <rPh sb="4" eb="6">
      <t>コウシャ</t>
    </rPh>
    <phoneticPr fontId="5"/>
  </si>
  <si>
    <t>天元台</t>
    <rPh sb="0" eb="3">
      <t>テンゲンダイ</t>
    </rPh>
    <phoneticPr fontId="2"/>
  </si>
  <si>
    <t>アクセスよねざわ</t>
  </si>
  <si>
    <t>置賜広域行政事務組合</t>
    <rPh sb="0" eb="2">
      <t>オキタマ</t>
    </rPh>
    <rPh sb="2" eb="4">
      <t>コウイキ</t>
    </rPh>
    <rPh sb="4" eb="6">
      <t>ギョウセイ</t>
    </rPh>
    <rPh sb="6" eb="8">
      <t>ジム</t>
    </rPh>
    <rPh sb="8" eb="10">
      <t>クミアイ</t>
    </rPh>
    <phoneticPr fontId="5"/>
  </si>
  <si>
    <t>山形県後期高齢者医療広域連合（普通会計分）</t>
    <rPh sb="0" eb="3">
      <t>ヤマガタケン</t>
    </rPh>
    <rPh sb="3" eb="5">
      <t>コウキ</t>
    </rPh>
    <rPh sb="5" eb="8">
      <t>コウレイシャ</t>
    </rPh>
    <rPh sb="8" eb="10">
      <t>イリョウ</t>
    </rPh>
    <rPh sb="10" eb="12">
      <t>コウイキ</t>
    </rPh>
    <rPh sb="12" eb="14">
      <t>レンゴウ</t>
    </rPh>
    <rPh sb="15" eb="17">
      <t>フツウ</t>
    </rPh>
    <rPh sb="17" eb="19">
      <t>カイケイ</t>
    </rPh>
    <rPh sb="19" eb="20">
      <t>ブン</t>
    </rPh>
    <phoneticPr fontId="5"/>
  </si>
  <si>
    <t>山形県後期高齢者医療広域連合（事業会計分）</t>
    <rPh sb="0" eb="3">
      <t>ヤマガタケン</t>
    </rPh>
    <rPh sb="3" eb="5">
      <t>コウキ</t>
    </rPh>
    <rPh sb="5" eb="8">
      <t>コウレイシャ</t>
    </rPh>
    <rPh sb="8" eb="10">
      <t>イリョウ</t>
    </rPh>
    <rPh sb="10" eb="12">
      <t>コウイキ</t>
    </rPh>
    <rPh sb="12" eb="14">
      <t>レンゴウ</t>
    </rPh>
    <rPh sb="15" eb="17">
      <t>ジギョウ</t>
    </rPh>
    <rPh sb="17" eb="19">
      <t>カイケイ</t>
    </rPh>
    <rPh sb="19" eb="20">
      <t>ブン</t>
    </rPh>
    <phoneticPr fontId="5"/>
  </si>
  <si>
    <t>山形県自治会館管理組合</t>
    <rPh sb="0" eb="3">
      <t>ヤマガタケン</t>
    </rPh>
    <rPh sb="3" eb="5">
      <t>ジチ</t>
    </rPh>
    <rPh sb="5" eb="7">
      <t>カイカン</t>
    </rPh>
    <rPh sb="7" eb="9">
      <t>カンリ</t>
    </rPh>
    <rPh sb="9" eb="11">
      <t>クミアイ</t>
    </rPh>
    <phoneticPr fontId="5"/>
  </si>
  <si>
    <t>山形県消防補償等組合</t>
    <rPh sb="0" eb="3">
      <t>ヤマガタケン</t>
    </rPh>
    <rPh sb="3" eb="5">
      <t>ショウボウ</t>
    </rPh>
    <rPh sb="5" eb="7">
      <t>ホショウ</t>
    </rPh>
    <rPh sb="7" eb="8">
      <t>トウ</t>
    </rPh>
    <rPh sb="8" eb="10">
      <t>クミアイ</t>
    </rPh>
    <phoneticPr fontId="5"/>
  </si>
  <si>
    <t>松川堰組合</t>
    <rPh sb="0" eb="2">
      <t>マツカワ</t>
    </rPh>
    <rPh sb="2" eb="3">
      <t>セキ</t>
    </rPh>
    <rPh sb="3" eb="5">
      <t>クミアイ</t>
    </rPh>
    <phoneticPr fontId="5"/>
  </si>
  <si>
    <t>-</t>
    <phoneticPr fontId="2"/>
  </si>
  <si>
    <t>米沢市スポーツ協会</t>
    <rPh sb="0" eb="3">
      <t>ヨネザワシ</t>
    </rPh>
    <rPh sb="7" eb="9">
      <t>キョウカイ</t>
    </rPh>
    <phoneticPr fontId="2"/>
  </si>
  <si>
    <t>公共施設等整備基金</t>
    <phoneticPr fontId="5"/>
  </si>
  <si>
    <t>ふるさと応援基金</t>
    <phoneticPr fontId="5"/>
  </si>
  <si>
    <t>新型コロナウイルス感染症対応利子補給等基金</t>
    <phoneticPr fontId="5"/>
  </si>
  <si>
    <t>-</t>
    <phoneticPr fontId="2"/>
  </si>
  <si>
    <t>市庁舎整備基金</t>
    <phoneticPr fontId="5"/>
  </si>
  <si>
    <t>退職手当基金</t>
    <phoneticPr fontId="5"/>
  </si>
  <si>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</si>
  <si>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</si>
  <si>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</si>
  <si>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</si>
  <si>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</si>
  <si>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　本市の将来負担比率及び実質公債費率は、ともに類似団体内平均値と比べて高い水準となっている。この要因として、本市は面積が広大であるため、下水道などのインフラや、学校やコミュニティセンターといった公共施設の数が多く、これらを建設した際の地方債残高が多額に上っていることや、市立病院をはじめとした公営企業や一部事務組合への負担が大きくなっていることが挙げられる。今後、市庁舎及び市立病院の建替事業等の大規模事業に際し発行を予定する地方債の償還によって、将来負担比率及び実質公債費比率はともに上昇していくことが考えられるため、これまで以上に公債費の適正化や地方債の発行抑制などに取り組んでいく必要がある。</t>
    <rPh sb="1" eb="3">
      <t>ホンシ</t>
    </rPh>
    <rPh sb="4" eb="6">
      <t>ショウライ</t>
    </rPh>
    <rPh sb="6" eb="10">
      <t>フタンヒリツ</t>
    </rPh>
    <rPh sb="10" eb="11">
      <t>オヨ</t>
    </rPh>
    <rPh sb="12" eb="14">
      <t>ジッシツ</t>
    </rPh>
    <rPh sb="14" eb="18">
      <t>コウサイヒリツ</t>
    </rPh>
    <rPh sb="23" eb="28">
      <t>ルイジダンタイナイ</t>
    </rPh>
    <rPh sb="28" eb="31">
      <t>ヘイキンチ</t>
    </rPh>
    <rPh sb="32" eb="33">
      <t>クラ</t>
    </rPh>
    <rPh sb="35" eb="36">
      <t>タカ</t>
    </rPh>
    <rPh sb="37" eb="39">
      <t>スイジュン</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</si>
  <si>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</si>
  <si>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</si>
  <si>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</si>
  <si>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地方債の新規発行を抑制してきた結果、本市の将来負担比率は平成28年と比較し低下したものの、近年は、庁舎建替事業等の建設事業に伴う地方債の新規発行により比率が増加している。類似団体内平均値と比較しても高い水準となっている。
　有形固定資産減価償却率についても、類似団体内平均値よりもやや高い水準となっている。公共施設等総合管理計画に基づき、老朽化した施設の集約化・複合化や除去に積極的に取り組んでいく。</t>
    <rPh sb="1" eb="4">
      <t>チホウサイ</t>
    </rPh>
    <rPh sb="5" eb="7">
      <t>シンキ</t>
    </rPh>
    <rPh sb="7" eb="9">
      <t>ハッコウ</t>
    </rPh>
    <rPh sb="10" eb="12">
      <t>ヨクセイ</t>
    </rPh>
    <rPh sb="16" eb="18">
      <t>ケッカ</t>
    </rPh>
    <rPh sb="19" eb="21">
      <t>ホンシ</t>
    </rPh>
    <rPh sb="22" eb="28">
      <t>ショウライフタンヒリツ</t>
    </rPh>
    <rPh sb="29" eb="31">
      <t>ヘイセイ</t>
    </rPh>
    <rPh sb="33" eb="34">
      <t>ネン</t>
    </rPh>
    <rPh sb="35" eb="37">
      <t>ヒカク</t>
    </rPh>
    <rPh sb="38" eb="40">
      <t>テイカ</t>
    </rPh>
    <rPh sb="46" eb="48">
      <t>キンネン</t>
    </rPh>
    <rPh sb="50" eb="52">
      <t>チョウシャ</t>
    </rPh>
    <rPh sb="52" eb="54">
      <t>タテカ</t>
    </rPh>
    <rPh sb="54" eb="56">
      <t>ジギョウ</t>
    </rPh>
    <rPh sb="56" eb="57">
      <t>トウ</t>
    </rPh>
    <rPh sb="58" eb="60">
      <t>ケンセツ</t>
    </rPh>
    <rPh sb="60" eb="62">
      <t>ジギョウ</t>
    </rPh>
    <rPh sb="63" eb="64">
      <t>トモナ</t>
    </rPh>
    <rPh sb="65" eb="68">
      <t>チホウサイ</t>
    </rPh>
    <rPh sb="69" eb="71">
      <t>シンキ</t>
    </rPh>
    <rPh sb="71" eb="73">
      <t>ハッコウ</t>
    </rPh>
    <rPh sb="76" eb="78">
      <t>ヒリツ</t>
    </rPh>
    <rPh sb="79" eb="81">
      <t>ゾウカ</t>
    </rPh>
    <rPh sb="86" eb="88">
      <t>ルイジ</t>
    </rPh>
    <rPh sb="88" eb="91">
      <t>ダンタイナイ</t>
    </rPh>
    <rPh sb="91" eb="94">
      <t>ヘイキンチ</t>
    </rPh>
    <rPh sb="95" eb="97">
      <t>ヒカク</t>
    </rPh>
    <rPh sb="100" eb="101">
      <t>タカ</t>
    </rPh>
    <rPh sb="102" eb="104">
      <t>スイジュン</t>
    </rPh>
    <rPh sb="113" eb="115">
      <t>ユウケイ</t>
    </rPh>
    <rPh sb="115" eb="117">
      <t>コテイ</t>
    </rPh>
    <rPh sb="117" eb="119">
      <t>シサン</t>
    </rPh>
    <rPh sb="119" eb="121">
      <t>ゲンカ</t>
    </rPh>
    <rPh sb="121" eb="124">
      <t>ショウキャクリツ</t>
    </rPh>
    <rPh sb="130" eb="135">
      <t>ルイジダンタイナイ</t>
    </rPh>
    <rPh sb="135" eb="137">
      <t>ヘイキン</t>
    </rPh>
    <rPh sb="137" eb="138">
      <t>チ</t>
    </rPh>
    <rPh sb="143" eb="144">
      <t>タカ</t>
    </rPh>
    <rPh sb="145" eb="147">
      <t>スイジュン</t>
    </rPh>
    <rPh sb="154" eb="156">
      <t>コウキョウ</t>
    </rPh>
    <rPh sb="156" eb="159">
      <t>シセツトウ</t>
    </rPh>
    <rPh sb="159" eb="161">
      <t>ソウゴウ</t>
    </rPh>
    <rPh sb="161" eb="165">
      <t>カンリケイカク</t>
    </rPh>
    <rPh sb="166" eb="167">
      <t>モト</t>
    </rPh>
    <rPh sb="170" eb="173">
      <t>ロウキュウカ</t>
    </rPh>
    <rPh sb="175" eb="177">
      <t>シセツ</t>
    </rPh>
    <rPh sb="178" eb="181">
      <t>シュウヤクカ</t>
    </rPh>
    <rPh sb="182" eb="185">
      <t>フクゴウカ</t>
    </rPh>
    <rPh sb="186" eb="188">
      <t>ジョキョ</t>
    </rPh>
    <rPh sb="189" eb="192">
      <t>セッキョクテキ</t>
    </rPh>
    <rPh sb="193" eb="194">
      <t>ト</t>
    </rPh>
    <rPh sb="195" eb="196">
      <t>ク</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</si>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</sst>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6"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9" fontId="1" fillId="0" borderId="0" xfId="17" applyNumberFormat="1" applyFont="1" applyAlignment="1">
      <alignment horizontal="center" vertical="center" wrapText="1"/>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59AD4573-7F8C-4C9B-8D76-7177F801CE8F}"/>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57295</c:v>
                </c:pt>
                <c:pt idx="1">
                  <c:v>54110</c:v>
                </c:pt>
                <c:pt idx="2">
                  <c:v>54684</c:v>
                </c:pt>
                <c:pt idx="3">
                  <c:v>62383</c:v>
                </c:pt>
                <c:pt idx="4">
                  <c:v>63812</c:v>
                </c:pt>
              </c:numCache>
            </c:numRef>
          </c:val>
          <c:smooth val="0"/>
          <c:extLst>
            <c:ext xmlns:c16="http://schemas.microsoft.com/office/drawing/2014/chart" uri="{C3380CC4-5D6E-409C-BE32-E72D297353CC}">
              <c16:uniqueId val="{00000000-D6E1-4FD4-A86D-A15177047BF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26165</c:v>
                </c:pt>
                <c:pt idx="1">
                  <c:v>49101</c:v>
                </c:pt>
                <c:pt idx="2">
                  <c:v>22911</c:v>
                </c:pt>
                <c:pt idx="3">
                  <c:v>35529</c:v>
                </c:pt>
                <c:pt idx="4">
                  <c:v>72362</c:v>
                </c:pt>
              </c:numCache>
            </c:numRef>
          </c:val>
          <c:smooth val="0"/>
          <c:extLst>
            <c:ext xmlns:c16="http://schemas.microsoft.com/office/drawing/2014/chart" uri="{C3380CC4-5D6E-409C-BE32-E72D297353CC}">
              <c16:uniqueId val="{00000001-D6E1-4FD4-A86D-A15177047BF4}"/>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7.12</c:v>
                </c:pt>
                <c:pt idx="1">
                  <c:v>6.58</c:v>
                </c:pt>
                <c:pt idx="2">
                  <c:v>6.25</c:v>
                </c:pt>
                <c:pt idx="3">
                  <c:v>5.78</c:v>
                </c:pt>
                <c:pt idx="4">
                  <c:v>6.05</c:v>
                </c:pt>
              </c:numCache>
            </c:numRef>
          </c:val>
          <c:extLst>
            <c:ext xmlns:c16="http://schemas.microsoft.com/office/drawing/2014/chart" uri="{C3380CC4-5D6E-409C-BE32-E72D297353CC}">
              <c16:uniqueId val="{00000000-E171-4400-920D-45BD3E7657E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11.44</c:v>
                </c:pt>
                <c:pt idx="1">
                  <c:v>8.74</c:v>
                </c:pt>
                <c:pt idx="2">
                  <c:v>9.02</c:v>
                </c:pt>
                <c:pt idx="3">
                  <c:v>9.39</c:v>
                </c:pt>
                <c:pt idx="4">
                  <c:v>9.77</c:v>
                </c:pt>
              </c:numCache>
            </c:numRef>
          </c:val>
          <c:extLst>
            <c:ext xmlns:c16="http://schemas.microsoft.com/office/drawing/2014/chart" uri="{C3380CC4-5D6E-409C-BE32-E72D297353CC}">
              <c16:uniqueId val="{00000001-E171-4400-920D-45BD3E7657ED}"/>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1.29</c:v>
                </c:pt>
                <c:pt idx="1">
                  <c:v>-3.36</c:v>
                </c:pt>
                <c:pt idx="2">
                  <c:v>-0.08</c:v>
                </c:pt>
                <c:pt idx="3">
                  <c:v>-0.05</c:v>
                </c:pt>
                <c:pt idx="4">
                  <c:v>0.85</c:v>
                </c:pt>
              </c:numCache>
            </c:numRef>
          </c:val>
          <c:smooth val="0"/>
          <c:extLst>
            <c:ext xmlns:c16="http://schemas.microsoft.com/office/drawing/2014/chart" uri="{C3380CC4-5D6E-409C-BE32-E72D297353CC}">
              <c16:uniqueId val="{00000002-E171-4400-920D-45BD3E7657ED}"/>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0.01</c:v>
                </c:pt>
                <c:pt idx="2">
                  <c:v>#N/A</c:v>
                </c:pt>
                <c:pt idx="3">
                  <c:v>0</c:v>
                </c:pt>
                <c:pt idx="4">
                  <c:v>#N/A</c:v>
                </c:pt>
                <c:pt idx="5">
                  <c:v>0.76</c:v>
                </c:pt>
                <c:pt idx="6">
                  <c:v>#N/A</c:v>
                </c:pt>
                <c:pt idx="7">
                  <c:v>0</c:v>
                </c:pt>
                <c:pt idx="8">
                  <c:v>#N/A</c:v>
                </c:pt>
                <c:pt idx="9">
                  <c:v>0</c:v>
                </c:pt>
              </c:numCache>
            </c:numRef>
          </c:val>
          <c:extLst>
            <c:ext xmlns:c16="http://schemas.microsoft.com/office/drawing/2014/chart" uri="{C3380CC4-5D6E-409C-BE32-E72D297353CC}">
              <c16:uniqueId val="{00000000-8D57-4587-BA08-A5049581E4B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D57-4587-BA08-A5049581E4B9}"/>
            </c:ext>
          </c:extLst>
        </c:ser>
        <c:ser>
          <c:idx val="2"/>
          <c:order val="2"/>
          <c:tx>
            <c:strRef>
              <c:f>データシート!$A$29</c:f>
              <c:strCache>
                <c:ptCount val="1"/>
                <c:pt idx="0">
                  <c:v>米沢市物品調達費特別会計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0.03</c:v>
                </c:pt>
                <c:pt idx="2">
                  <c:v>#N/A</c:v>
                </c:pt>
                <c:pt idx="3">
                  <c:v>0.04</c:v>
                </c:pt>
                <c:pt idx="4">
                  <c:v>#N/A</c:v>
                </c:pt>
                <c:pt idx="5">
                  <c:v>0.05</c:v>
                </c:pt>
                <c:pt idx="6">
                  <c:v>#N/A</c:v>
                </c:pt>
                <c:pt idx="7">
                  <c:v>0.02</c:v>
                </c:pt>
                <c:pt idx="8">
                  <c:v>#N/A</c:v>
                </c:pt>
                <c:pt idx="9">
                  <c:v>0.01</c:v>
                </c:pt>
              </c:numCache>
            </c:numRef>
          </c:val>
          <c:extLst>
            <c:ext xmlns:c16="http://schemas.microsoft.com/office/drawing/2014/chart" uri="{C3380CC4-5D6E-409C-BE32-E72D297353CC}">
              <c16:uniqueId val="{00000002-8D57-4587-BA08-A5049581E4B9}"/>
            </c:ext>
          </c:extLst>
        </c:ser>
        <c:ser>
          <c:idx val="3"/>
          <c:order val="3"/>
          <c:tx>
            <c:strRef>
              <c:f>データシート!$A$30</c:f>
              <c:strCache>
                <c:ptCount val="1"/>
                <c:pt idx="0">
                  <c:v>米沢市後期高齢者医療費特別会計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0.09</c:v>
                </c:pt>
                <c:pt idx="2">
                  <c:v>#N/A</c:v>
                </c:pt>
                <c:pt idx="3">
                  <c:v>0.09</c:v>
                </c:pt>
                <c:pt idx="4">
                  <c:v>#N/A</c:v>
                </c:pt>
                <c:pt idx="5">
                  <c:v>0.09</c:v>
                </c:pt>
                <c:pt idx="6">
                  <c:v>#N/A</c:v>
                </c:pt>
                <c:pt idx="7">
                  <c:v>0.1</c:v>
                </c:pt>
                <c:pt idx="8">
                  <c:v>#N/A</c:v>
                </c:pt>
                <c:pt idx="9">
                  <c:v>0.1</c:v>
                </c:pt>
              </c:numCache>
            </c:numRef>
          </c:val>
          <c:extLst>
            <c:ext xmlns:c16="http://schemas.microsoft.com/office/drawing/2014/chart" uri="{C3380CC4-5D6E-409C-BE32-E72D297353CC}">
              <c16:uniqueId val="{00000003-8D57-4587-BA08-A5049581E4B9}"/>
            </c:ext>
          </c:extLst>
        </c:ser>
        <c:ser>
          <c:idx val="4"/>
          <c:order val="4"/>
          <c:tx>
            <c:strRef>
              <c:f>データシート!$A$31</c:f>
              <c:strCache>
                <c:ptCount val="1"/>
                <c:pt idx="0">
                  <c:v>米沢市下水道事業会計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0</c:v>
                </c:pt>
                <c:pt idx="1">
                  <c:v>0</c:v>
                </c:pt>
                <c:pt idx="2">
                  <c:v>0</c:v>
                </c:pt>
                <c:pt idx="3">
                  <c:v>0</c:v>
                </c:pt>
                <c:pt idx="4">
                  <c:v>0</c:v>
                </c:pt>
                <c:pt idx="5">
                  <c:v>0</c:v>
                </c:pt>
                <c:pt idx="6">
                  <c:v>#N/A</c:v>
                </c:pt>
                <c:pt idx="7">
                  <c:v>0.18</c:v>
                </c:pt>
                <c:pt idx="8">
                  <c:v>#N/A</c:v>
                </c:pt>
                <c:pt idx="9">
                  <c:v>1.06</c:v>
                </c:pt>
              </c:numCache>
            </c:numRef>
          </c:val>
          <c:extLst>
            <c:ext xmlns:c16="http://schemas.microsoft.com/office/drawing/2014/chart" uri="{C3380CC4-5D6E-409C-BE32-E72D297353CC}">
              <c16:uniqueId val="{00000004-8D57-4587-BA08-A5049581E4B9}"/>
            </c:ext>
          </c:extLst>
        </c:ser>
        <c:ser>
          <c:idx val="5"/>
          <c:order val="5"/>
          <c:tx>
            <c:strRef>
              <c:f>データシート!$A$32</c:f>
              <c:strCache>
                <c:ptCount val="1"/>
                <c:pt idx="0">
                  <c:v>米沢市介護保険事業勘定特別会計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0.6</c:v>
                </c:pt>
                <c:pt idx="2">
                  <c:v>#N/A</c:v>
                </c:pt>
                <c:pt idx="3">
                  <c:v>0.54</c:v>
                </c:pt>
                <c:pt idx="4">
                  <c:v>#N/A</c:v>
                </c:pt>
                <c:pt idx="5">
                  <c:v>0.51</c:v>
                </c:pt>
                <c:pt idx="6">
                  <c:v>#N/A</c:v>
                </c:pt>
                <c:pt idx="7">
                  <c:v>0.51</c:v>
                </c:pt>
                <c:pt idx="8">
                  <c:v>#N/A</c:v>
                </c:pt>
                <c:pt idx="9">
                  <c:v>1.25</c:v>
                </c:pt>
              </c:numCache>
            </c:numRef>
          </c:val>
          <c:extLst>
            <c:ext xmlns:c16="http://schemas.microsoft.com/office/drawing/2014/chart" uri="{C3380CC4-5D6E-409C-BE32-E72D297353CC}">
              <c16:uniqueId val="{00000005-8D57-4587-BA08-A5049581E4B9}"/>
            </c:ext>
          </c:extLst>
        </c:ser>
        <c:ser>
          <c:idx val="6"/>
          <c:order val="6"/>
          <c:tx>
            <c:strRef>
              <c:f>データシート!$A$33</c:f>
              <c:strCache>
                <c:ptCount val="1"/>
                <c:pt idx="0">
                  <c:v>米沢市国民健康保険事業勘定特別会計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1.8</c:v>
                </c:pt>
                <c:pt idx="2">
                  <c:v>#N/A</c:v>
                </c:pt>
                <c:pt idx="3">
                  <c:v>1.54</c:v>
                </c:pt>
                <c:pt idx="4">
                  <c:v>#N/A</c:v>
                </c:pt>
                <c:pt idx="5">
                  <c:v>1.18</c:v>
                </c:pt>
                <c:pt idx="6">
                  <c:v>#N/A</c:v>
                </c:pt>
                <c:pt idx="7">
                  <c:v>0.67</c:v>
                </c:pt>
                <c:pt idx="8">
                  <c:v>#N/A</c:v>
                </c:pt>
                <c:pt idx="9">
                  <c:v>1.63</c:v>
                </c:pt>
              </c:numCache>
            </c:numRef>
          </c:val>
          <c:extLst>
            <c:ext xmlns:c16="http://schemas.microsoft.com/office/drawing/2014/chart" uri="{C3380CC4-5D6E-409C-BE32-E72D297353CC}">
              <c16:uniqueId val="{00000006-8D57-4587-BA08-A5049581E4B9}"/>
            </c:ext>
          </c:extLst>
        </c:ser>
        <c:ser>
          <c:idx val="7"/>
          <c:order val="7"/>
          <c:tx>
            <c:strRef>
              <c:f>データシート!$A$34</c:f>
              <c:strCache>
                <c:ptCount val="1"/>
                <c:pt idx="0">
                  <c:v>米沢市立病院事業会計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3.99</c:v>
                </c:pt>
                <c:pt idx="2">
                  <c:v>#N/A</c:v>
                </c:pt>
                <c:pt idx="3">
                  <c:v>3.23</c:v>
                </c:pt>
                <c:pt idx="4">
                  <c:v>#N/A</c:v>
                </c:pt>
                <c:pt idx="5">
                  <c:v>2.74</c:v>
                </c:pt>
                <c:pt idx="6">
                  <c:v>#N/A</c:v>
                </c:pt>
                <c:pt idx="7">
                  <c:v>1.94</c:v>
                </c:pt>
                <c:pt idx="8">
                  <c:v>#N/A</c:v>
                </c:pt>
                <c:pt idx="9">
                  <c:v>1.8</c:v>
                </c:pt>
              </c:numCache>
            </c:numRef>
          </c:val>
          <c:extLst>
            <c:ext xmlns:c16="http://schemas.microsoft.com/office/drawing/2014/chart" uri="{C3380CC4-5D6E-409C-BE32-E72D297353CC}">
              <c16:uniqueId val="{00000007-8D57-4587-BA08-A5049581E4B9}"/>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7.07</c:v>
                </c:pt>
                <c:pt idx="2">
                  <c:v>#N/A</c:v>
                </c:pt>
                <c:pt idx="3">
                  <c:v>6.52</c:v>
                </c:pt>
                <c:pt idx="4">
                  <c:v>#N/A</c:v>
                </c:pt>
                <c:pt idx="5">
                  <c:v>6.2</c:v>
                </c:pt>
                <c:pt idx="6">
                  <c:v>#N/A</c:v>
                </c:pt>
                <c:pt idx="7">
                  <c:v>5.75</c:v>
                </c:pt>
                <c:pt idx="8">
                  <c:v>#N/A</c:v>
                </c:pt>
                <c:pt idx="9">
                  <c:v>6.02</c:v>
                </c:pt>
              </c:numCache>
            </c:numRef>
          </c:val>
          <c:extLst>
            <c:ext xmlns:c16="http://schemas.microsoft.com/office/drawing/2014/chart" uri="{C3380CC4-5D6E-409C-BE32-E72D297353CC}">
              <c16:uniqueId val="{00000008-8D57-4587-BA08-A5049581E4B9}"/>
            </c:ext>
          </c:extLst>
        </c:ser>
        <c:ser>
          <c:idx val="9"/>
          <c:order val="9"/>
          <c:tx>
            <c:strRef>
              <c:f>データシート!$A$36</c:f>
              <c:strCache>
                <c:ptCount val="1"/>
                <c:pt idx="0">
                  <c:v>米沢市水道事業会計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14.27</c:v>
                </c:pt>
                <c:pt idx="2">
                  <c:v>#N/A</c:v>
                </c:pt>
                <c:pt idx="3">
                  <c:v>16.010000000000002</c:v>
                </c:pt>
                <c:pt idx="4">
                  <c:v>#N/A</c:v>
                </c:pt>
                <c:pt idx="5">
                  <c:v>17.95</c:v>
                </c:pt>
                <c:pt idx="6">
                  <c:v>#N/A</c:v>
                </c:pt>
                <c:pt idx="7">
                  <c:v>24.62</c:v>
                </c:pt>
                <c:pt idx="8">
                  <c:v>#N/A</c:v>
                </c:pt>
                <c:pt idx="9">
                  <c:v>23.78</c:v>
                </c:pt>
              </c:numCache>
            </c:numRef>
          </c:val>
          <c:extLst>
            <c:ext xmlns:c16="http://schemas.microsoft.com/office/drawing/2014/chart" uri="{C3380CC4-5D6E-409C-BE32-E72D297353CC}">
              <c16:uniqueId val="{00000009-8D57-4587-BA08-A5049581E4B9}"/>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3342</c:v>
                </c:pt>
                <c:pt idx="5">
                  <c:v>3347</c:v>
                </c:pt>
                <c:pt idx="8">
                  <c:v>3289</c:v>
                </c:pt>
                <c:pt idx="11">
                  <c:v>3303</c:v>
                </c:pt>
                <c:pt idx="14">
                  <c:v>3202</c:v>
                </c:pt>
              </c:numCache>
            </c:numRef>
          </c:val>
          <c:extLst>
            <c:ext xmlns:c16="http://schemas.microsoft.com/office/drawing/2014/chart" uri="{C3380CC4-5D6E-409C-BE32-E72D297353CC}">
              <c16:uniqueId val="{00000000-7DB2-4D1C-84D6-4F8BEE2274A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DB2-4D1C-84D6-4F8BEE2274A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136</c:v>
                </c:pt>
                <c:pt idx="3">
                  <c:v>115</c:v>
                </c:pt>
                <c:pt idx="6">
                  <c:v>109</c:v>
                </c:pt>
                <c:pt idx="9">
                  <c:v>105</c:v>
                </c:pt>
                <c:pt idx="12">
                  <c:v>93</c:v>
                </c:pt>
              </c:numCache>
            </c:numRef>
          </c:val>
          <c:extLst>
            <c:ext xmlns:c16="http://schemas.microsoft.com/office/drawing/2014/chart" uri="{C3380CC4-5D6E-409C-BE32-E72D297353CC}">
              <c16:uniqueId val="{00000002-7DB2-4D1C-84D6-4F8BEE2274A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360</c:v>
                </c:pt>
                <c:pt idx="3">
                  <c:v>318</c:v>
                </c:pt>
                <c:pt idx="6">
                  <c:v>334</c:v>
                </c:pt>
                <c:pt idx="9">
                  <c:v>394</c:v>
                </c:pt>
                <c:pt idx="12">
                  <c:v>416</c:v>
                </c:pt>
              </c:numCache>
            </c:numRef>
          </c:val>
          <c:extLst>
            <c:ext xmlns:c16="http://schemas.microsoft.com/office/drawing/2014/chart" uri="{C3380CC4-5D6E-409C-BE32-E72D297353CC}">
              <c16:uniqueId val="{00000003-7DB2-4D1C-84D6-4F8BEE2274A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904</c:v>
                </c:pt>
                <c:pt idx="3">
                  <c:v>804</c:v>
                </c:pt>
                <c:pt idx="6">
                  <c:v>961</c:v>
                </c:pt>
                <c:pt idx="9">
                  <c:v>942</c:v>
                </c:pt>
                <c:pt idx="12">
                  <c:v>858</c:v>
                </c:pt>
              </c:numCache>
            </c:numRef>
          </c:val>
          <c:extLst>
            <c:ext xmlns:c16="http://schemas.microsoft.com/office/drawing/2014/chart" uri="{C3380CC4-5D6E-409C-BE32-E72D297353CC}">
              <c16:uniqueId val="{00000004-7DB2-4D1C-84D6-4F8BEE2274A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7</c:v>
                </c:pt>
              </c:numCache>
            </c:numRef>
          </c:val>
          <c:extLst>
            <c:ext xmlns:c16="http://schemas.microsoft.com/office/drawing/2014/chart" uri="{C3380CC4-5D6E-409C-BE32-E72D297353CC}">
              <c16:uniqueId val="{00000005-7DB2-4D1C-84D6-4F8BEE2274A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DB2-4D1C-84D6-4F8BEE2274A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3551</c:v>
                </c:pt>
                <c:pt idx="3">
                  <c:v>3370</c:v>
                </c:pt>
                <c:pt idx="6">
                  <c:v>3271</c:v>
                </c:pt>
                <c:pt idx="9">
                  <c:v>3270</c:v>
                </c:pt>
                <c:pt idx="12">
                  <c:v>3262</c:v>
                </c:pt>
              </c:numCache>
            </c:numRef>
          </c:val>
          <c:extLst>
            <c:ext xmlns:c16="http://schemas.microsoft.com/office/drawing/2014/chart" uri="{C3380CC4-5D6E-409C-BE32-E72D297353CC}">
              <c16:uniqueId val="{00000007-7DB2-4D1C-84D6-4F8BEE2274A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1609</c:v>
                </c:pt>
                <c:pt idx="2">
                  <c:v>#N/A</c:v>
                </c:pt>
                <c:pt idx="3">
                  <c:v>#N/A</c:v>
                </c:pt>
                <c:pt idx="4">
                  <c:v>1260</c:v>
                </c:pt>
                <c:pt idx="5">
                  <c:v>#N/A</c:v>
                </c:pt>
                <c:pt idx="6">
                  <c:v>#N/A</c:v>
                </c:pt>
                <c:pt idx="7">
                  <c:v>1386</c:v>
                </c:pt>
                <c:pt idx="8">
                  <c:v>#N/A</c:v>
                </c:pt>
                <c:pt idx="9">
                  <c:v>#N/A</c:v>
                </c:pt>
                <c:pt idx="10">
                  <c:v>1408</c:v>
                </c:pt>
                <c:pt idx="11">
                  <c:v>#N/A</c:v>
                </c:pt>
                <c:pt idx="12">
                  <c:v>#N/A</c:v>
                </c:pt>
                <c:pt idx="13">
                  <c:v>1434</c:v>
                </c:pt>
                <c:pt idx="14">
                  <c:v>#N/A</c:v>
                </c:pt>
              </c:numCache>
            </c:numRef>
          </c:val>
          <c:smooth val="0"/>
          <c:extLst>
            <c:ext xmlns:c16="http://schemas.microsoft.com/office/drawing/2014/chart" uri="{C3380CC4-5D6E-409C-BE32-E72D297353CC}">
              <c16:uniqueId val="{00000008-7DB2-4D1C-84D6-4F8BEE2274A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33717</c:v>
                </c:pt>
                <c:pt idx="5">
                  <c:v>33378</c:v>
                </c:pt>
                <c:pt idx="8">
                  <c:v>33298</c:v>
                </c:pt>
                <c:pt idx="11">
                  <c:v>32536</c:v>
                </c:pt>
                <c:pt idx="14">
                  <c:v>33339</c:v>
                </c:pt>
              </c:numCache>
            </c:numRef>
          </c:val>
          <c:extLst>
            <c:ext xmlns:c16="http://schemas.microsoft.com/office/drawing/2014/chart" uri="{C3380CC4-5D6E-409C-BE32-E72D297353CC}">
              <c16:uniqueId val="{00000000-D176-4CF5-8263-B6DFE7BA786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5346</c:v>
                </c:pt>
                <c:pt idx="5">
                  <c:v>5731</c:v>
                </c:pt>
                <c:pt idx="8">
                  <c:v>7624</c:v>
                </c:pt>
                <c:pt idx="11">
                  <c:v>7458</c:v>
                </c:pt>
                <c:pt idx="14">
                  <c:v>8405</c:v>
                </c:pt>
              </c:numCache>
            </c:numRef>
          </c:val>
          <c:extLst>
            <c:ext xmlns:c16="http://schemas.microsoft.com/office/drawing/2014/chart" uri="{C3380CC4-5D6E-409C-BE32-E72D297353CC}">
              <c16:uniqueId val="{00000001-D176-4CF5-8263-B6DFE7BA786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6822</c:v>
                </c:pt>
                <c:pt idx="5">
                  <c:v>8211</c:v>
                </c:pt>
                <c:pt idx="8">
                  <c:v>8590</c:v>
                </c:pt>
                <c:pt idx="11">
                  <c:v>8126</c:v>
                </c:pt>
                <c:pt idx="14">
                  <c:v>7980</c:v>
                </c:pt>
              </c:numCache>
            </c:numRef>
          </c:val>
          <c:extLst>
            <c:ext xmlns:c16="http://schemas.microsoft.com/office/drawing/2014/chart" uri="{C3380CC4-5D6E-409C-BE32-E72D297353CC}">
              <c16:uniqueId val="{00000002-D176-4CF5-8263-B6DFE7BA786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176-4CF5-8263-B6DFE7BA786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176-4CF5-8263-B6DFE7BA786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176-4CF5-8263-B6DFE7BA786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4382</c:v>
                </c:pt>
                <c:pt idx="3">
                  <c:v>4438</c:v>
                </c:pt>
                <c:pt idx="6">
                  <c:v>4330</c:v>
                </c:pt>
                <c:pt idx="9">
                  <c:v>4276</c:v>
                </c:pt>
                <c:pt idx="12">
                  <c:v>4189</c:v>
                </c:pt>
              </c:numCache>
            </c:numRef>
          </c:val>
          <c:extLst>
            <c:ext xmlns:c16="http://schemas.microsoft.com/office/drawing/2014/chart" uri="{C3380CC4-5D6E-409C-BE32-E72D297353CC}">
              <c16:uniqueId val="{00000006-D176-4CF5-8263-B6DFE7BA786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4867</c:v>
                </c:pt>
                <c:pt idx="3">
                  <c:v>4677</c:v>
                </c:pt>
                <c:pt idx="6">
                  <c:v>5034</c:v>
                </c:pt>
                <c:pt idx="9">
                  <c:v>5211</c:v>
                </c:pt>
                <c:pt idx="12">
                  <c:v>4256</c:v>
                </c:pt>
              </c:numCache>
            </c:numRef>
          </c:val>
          <c:extLst>
            <c:ext xmlns:c16="http://schemas.microsoft.com/office/drawing/2014/chart" uri="{C3380CC4-5D6E-409C-BE32-E72D297353CC}">
              <c16:uniqueId val="{00000007-D176-4CF5-8263-B6DFE7BA786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11392</c:v>
                </c:pt>
                <c:pt idx="3">
                  <c:v>9717</c:v>
                </c:pt>
                <c:pt idx="6">
                  <c:v>10308</c:v>
                </c:pt>
                <c:pt idx="9">
                  <c:v>9940</c:v>
                </c:pt>
                <c:pt idx="12">
                  <c:v>10948</c:v>
                </c:pt>
              </c:numCache>
            </c:numRef>
          </c:val>
          <c:extLst>
            <c:ext xmlns:c16="http://schemas.microsoft.com/office/drawing/2014/chart" uri="{C3380CC4-5D6E-409C-BE32-E72D297353CC}">
              <c16:uniqueId val="{00000008-D176-4CF5-8263-B6DFE7BA786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1121</c:v>
                </c:pt>
                <c:pt idx="3">
                  <c:v>1022</c:v>
                </c:pt>
                <c:pt idx="6">
                  <c:v>916</c:v>
                </c:pt>
                <c:pt idx="9">
                  <c:v>823</c:v>
                </c:pt>
                <c:pt idx="12">
                  <c:v>739</c:v>
                </c:pt>
              </c:numCache>
            </c:numRef>
          </c:val>
          <c:extLst>
            <c:ext xmlns:c16="http://schemas.microsoft.com/office/drawing/2014/chart" uri="{C3380CC4-5D6E-409C-BE32-E72D297353CC}">
              <c16:uniqueId val="{00000009-D176-4CF5-8263-B6DFE7BA786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34857</c:v>
                </c:pt>
                <c:pt idx="3">
                  <c:v>34319</c:v>
                </c:pt>
                <c:pt idx="6">
                  <c:v>35012</c:v>
                </c:pt>
                <c:pt idx="9">
                  <c:v>35247</c:v>
                </c:pt>
                <c:pt idx="12">
                  <c:v>37917</c:v>
                </c:pt>
              </c:numCache>
            </c:numRef>
          </c:val>
          <c:extLst>
            <c:ext xmlns:c16="http://schemas.microsoft.com/office/drawing/2014/chart" uri="{C3380CC4-5D6E-409C-BE32-E72D297353CC}">
              <c16:uniqueId val="{0000000A-D176-4CF5-8263-B6DFE7BA7862}"/>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10734</c:v>
                </c:pt>
                <c:pt idx="2">
                  <c:v>#N/A</c:v>
                </c:pt>
                <c:pt idx="3">
                  <c:v>#N/A</c:v>
                </c:pt>
                <c:pt idx="4">
                  <c:v>6854</c:v>
                </c:pt>
                <c:pt idx="5">
                  <c:v>#N/A</c:v>
                </c:pt>
                <c:pt idx="6">
                  <c:v>#N/A</c:v>
                </c:pt>
                <c:pt idx="7">
                  <c:v>6087</c:v>
                </c:pt>
                <c:pt idx="8">
                  <c:v>#N/A</c:v>
                </c:pt>
                <c:pt idx="9">
                  <c:v>#N/A</c:v>
                </c:pt>
                <c:pt idx="10">
                  <c:v>7377</c:v>
                </c:pt>
                <c:pt idx="11">
                  <c:v>#N/A</c:v>
                </c:pt>
                <c:pt idx="12">
                  <c:v>#N/A</c:v>
                </c:pt>
                <c:pt idx="13">
                  <c:v>8324</c:v>
                </c:pt>
                <c:pt idx="14">
                  <c:v>#N/A</c:v>
                </c:pt>
              </c:numCache>
            </c:numRef>
          </c:val>
          <c:smooth val="0"/>
          <c:extLst>
            <c:ext xmlns:c16="http://schemas.microsoft.com/office/drawing/2014/chart" uri="{C3380CC4-5D6E-409C-BE32-E72D297353CC}">
              <c16:uniqueId val="{0000000B-D176-4CF5-8263-B6DFE7BA7862}"/>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1777</c:v>
                </c:pt>
                <c:pt idx="1">
                  <c:v>1857</c:v>
                </c:pt>
                <c:pt idx="2">
                  <c:v>1958</c:v>
                </c:pt>
              </c:numCache>
            </c:numRef>
          </c:val>
          <c:extLst>
            <c:ext xmlns:c16="http://schemas.microsoft.com/office/drawing/2014/chart" uri="{C3380CC4-5D6E-409C-BE32-E72D297353CC}">
              <c16:uniqueId val="{00000000-9BC6-4850-B01F-3DF78F50C32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66</c:v>
                </c:pt>
                <c:pt idx="1">
                  <c:v>64</c:v>
                </c:pt>
                <c:pt idx="2">
                  <c:v>63</c:v>
                </c:pt>
              </c:numCache>
            </c:numRef>
          </c:val>
          <c:extLst>
            <c:ext xmlns:c16="http://schemas.microsoft.com/office/drawing/2014/chart" uri="{C3380CC4-5D6E-409C-BE32-E72D297353CC}">
              <c16:uniqueId val="{00000001-9BC6-4850-B01F-3DF78F50C32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4139</c:v>
                </c:pt>
                <c:pt idx="1">
                  <c:v>3819</c:v>
                </c:pt>
                <c:pt idx="2">
                  <c:v>3791</c:v>
                </c:pt>
              </c:numCache>
            </c:numRef>
          </c:val>
          <c:extLst>
            <c:ext xmlns:c16="http://schemas.microsoft.com/office/drawing/2014/chart" uri="{C3380CC4-5D6E-409C-BE32-E72D297353CC}">
              <c16:uniqueId val="{00000002-9BC6-4850-B01F-3DF78F50C326}"/>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{5F96D264-69B8-4508-B2F1-D56E69830E3B}</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FA5B-42A7-9E30-846B9CB90FB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{1568DFAC-90EB-4B55-AF1D-0B69409A3B69}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A5B-42A7-9E30-846B9CB90FB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{C46700E7-7DB4-4912-817D-296EC7CC3EE1}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A5B-42A7-9E30-846B9CB90FB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{BE51E547-4BE0-44CC-AA9C-FCA910C6B31D}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A5B-42A7-9E30-846B9CB90FB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{9F900DE9-6EAF-47E8-B743-1DD3ED3FEB08}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A5B-42A7-9E30-846B9CB90FBE}"/>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{B718927D-54D7-4FF9-AD4F-1062E39AEC55}</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FA5B-42A7-9E30-846B9CB90FBE}"/>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{BF3D2872-F22F-453A-8F37-934CEC51C831}</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FA5B-42A7-9E30-846B9CB90FBE}"/>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{979738C9-2E86-4246-A01F-0E892268A5DF}</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FA5B-42A7-9E30-846B9CB90FBE}"/>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{968FBDD7-15CC-473E-9355-1A76282FF1EA}</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FA5B-42A7-9E30-846B9CB90FB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57.7</c:v>
                </c:pt>
                <c:pt idx="8">
                  <c:v>59.3</c:v>
                </c:pt>
                <c:pt idx="16">
                  <c:v>60.9</c:v>
                </c:pt>
                <c:pt idx="24">
                  <c:v>62.5</c:v>
                </c:pt>
                <c:pt idx="32">
                  <c:v>63.7</c:v>
                </c:pt>
              </c:numCache>
            </c:numRef>
          </c:xVal>
          <c:yVal>
            <c:numRef>
              <c:f>公会計指標分析・財政指標組合せ分析表!$BP$51:$DC$51</c:f>
              <c:numCache>
                <c:formatCode>#,##0.0;"▲ "#,##0.0</c:formatCode>
                <c:ptCount val="40"/>
                <c:pt idx="0">
                  <c:v>63</c:v>
                </c:pt>
                <c:pt idx="8">
                  <c:v>40.5</c:v>
                </c:pt>
                <c:pt idx="16">
                  <c:v>35.9</c:v>
                </c:pt>
                <c:pt idx="24">
                  <c:v>43.2</c:v>
                </c:pt>
                <c:pt idx="32">
                  <c:v>47.7</c:v>
                </c:pt>
              </c:numCache>
            </c:numRef>
          </c:yVal>
          <c:smooth val="0"/>
          <c:extLst>
            <c:ext xmlns:c16="http://schemas.microsoft.com/office/drawing/2014/chart" uri="{C3380CC4-5D6E-409C-BE32-E72D297353CC}">
              <c16:uniqueId val="{00000009-FA5B-42A7-9E30-846B9CB90FB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{68150FC5-7483-40F5-81FB-1067C1E0023B}</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FA5B-42A7-9E30-846B9CB90FBE}"/>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{CFFFF6E3-26E6-4102-B0AF-DBA805DA2ECD}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A5B-42A7-9E30-846B9CB90FB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{636D475E-5D88-4253-BC79-A5837148EE11}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A5B-42A7-9E30-846B9CB90FB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{1101A868-A5BA-410D-9679-3D4C7EA05C5C}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A5B-42A7-9E30-846B9CB90FB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{F86513A6-8582-4DAB-9630-903BDEB4EF7C}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A5B-42A7-9E30-846B9CB90FBE}"/>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{664D9AA0-F04D-4284-83C6-7023B5F0A64B}</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FA5B-42A7-9E30-846B9CB90FBE}"/>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{236629A5-CB11-4561-8D1D-56F1B01DCD95}</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FA5B-42A7-9E30-846B9CB90FBE}"/>
                </c:ext>
              </c:extLst>
            </c:dLbl>
            <c:dLbl>
              <c:idx val="24"/>
              <c:layout>
                <c:manualLayout>
                  <c:x val="-4.0773343996076607E-2"/>
                  <c:y val="-6.4739042105865174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{318CE5EC-CA78-437B-ADD3-97D8FA19812A}</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FA5B-42A7-9E30-846B9CB90FBE}"/>
                </c:ext>
              </c:extLst>
            </c:dLbl>
            <c:dLbl>
              <c:idx val="32"/>
              <c:layout>
                <c:manualLayout>
                  <c:x val="-2.3258157304391781E-2"/>
                  <c:y val="-6.4739042105865174E-2"/>
                </c:manualLayout>
              </c:layout>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{2B8FB2D9-E7FB-48D2-9373-3AE5DDCF91FD}</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FA5B-42A7-9E30-846B9CB90FB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57.2</c:v>
                </c:pt>
                <c:pt idx="8">
                  <c:v>58.5</c:v>
                </c:pt>
                <c:pt idx="16">
                  <c:v>59.8</c:v>
                </c:pt>
                <c:pt idx="24">
                  <c:v>61.1</c:v>
                </c:pt>
                <c:pt idx="32">
                  <c:v>61</c:v>
                </c:pt>
              </c:numCache>
            </c:numRef>
          </c:xVal>
          <c:yVal>
            <c:numRef>
              <c:f>公会計指標分析・財政指標組合せ分析表!$BP$55:$DC$55</c:f>
              <c:numCache>
                <c:formatCode>#,##0.0;"▲ "#,##0.0</c:formatCode>
                <c:ptCount val="40"/>
                <c:pt idx="0">
                  <c:v>33.1</c:v>
                </c:pt>
                <c:pt idx="8">
                  <c:v>31.3</c:v>
                </c:pt>
                <c:pt idx="16">
                  <c:v>25.3</c:v>
                </c:pt>
                <c:pt idx="24">
                  <c:v>25.5</c:v>
                </c:pt>
                <c:pt idx="32">
                  <c:v>25.1</c:v>
                </c:pt>
              </c:numCache>
            </c:numRef>
          </c:yVal>
          <c:smooth val="0"/>
          <c:extLst>
            <c:ext xmlns:c16="http://schemas.microsoft.com/office/drawing/2014/chart" uri="{C3380CC4-5D6E-409C-BE32-E72D297353CC}">
              <c16:uniqueId val="{00000013-FA5B-42A7-9E30-846B9CB90FBE}"/>
            </c:ext>
          </c:extLst>
        </c:ser>
        <c:dLbls>
          <c:showLegendKey val="0"/>
          <c:showVal val="1"/>
          <c:showCatName val="0"/>
          <c:showSerName val="0"/>
          <c:showPercent val="0"/>
          <c:showBubbleSize val="0"/>
        </c:dLbls>
        <c:axId val="46179840"/>
        <c:axId val="46181760"/>
      </c:scatterChart>
      <c:valAx>
        <c:axId val="46179840"/>
        <c:scaling>
          <c:orientation val="maxMin"/>
          <c:max val="65"/>
          <c:min val="56"/>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7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{54D1A260-85A9-44A0-B1D7-F5D914659CFA}</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B21B-4386-877D-6C38F06963C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{762E700D-971A-429A-913C-3EFF3429C215}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21B-4386-877D-6C38F06963C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{DAEA5F49-B898-4A34-B996-99601C5A5FEC}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21B-4386-877D-6C38F06963C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{77423DB7-BEF9-41E4-A928-57EBCB84C29A}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21B-4386-877D-6C38F06963C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{D511CDE2-837D-4C60-947B-CDD62A1301F5}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21B-4386-877D-6C38F06963C8}"/>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{3F5B3CC0-7120-42F8-9277-CF00E9B475D8}</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B21B-4386-877D-6C38F06963C8}"/>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{87F80A76-AD6D-4911-BCD9-CA255A8C1902}</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B21B-4386-877D-6C38F06963C8}"/>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{04167487-23F2-43A0-997A-7888B36EA4EB}</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B21B-4386-877D-6C38F06963C8}"/>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{FF1AF7AF-C829-4A47-A727-EE2CE0106196}</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B21B-4386-877D-6C38F06963C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9.6</c:v>
                </c:pt>
                <c:pt idx="8">
                  <c:v>8.6</c:v>
                </c:pt>
                <c:pt idx="16">
                  <c:v>8.3000000000000007</c:v>
                </c:pt>
                <c:pt idx="24">
                  <c:v>7.9</c:v>
                </c:pt>
                <c:pt idx="32">
                  <c:v>8.1999999999999993</c:v>
                </c:pt>
              </c:numCache>
            </c:numRef>
          </c:xVal>
          <c:yVal>
            <c:numRef>
              <c:f>公会計指標分析・財政指標組合せ分析表!$BP$73:$DC$73</c:f>
              <c:numCache>
                <c:formatCode>#,##0.0;"▲ "#,##0.0</c:formatCode>
                <c:ptCount val="40"/>
                <c:pt idx="0">
                  <c:v>63</c:v>
                </c:pt>
                <c:pt idx="8">
                  <c:v>40.5</c:v>
                </c:pt>
                <c:pt idx="16">
                  <c:v>35.9</c:v>
                </c:pt>
                <c:pt idx="24">
                  <c:v>43.2</c:v>
                </c:pt>
                <c:pt idx="32">
                  <c:v>47.7</c:v>
                </c:pt>
              </c:numCache>
            </c:numRef>
          </c:yVal>
          <c:smooth val="0"/>
          <c:extLst>
            <c:ext xmlns:c16="http://schemas.microsoft.com/office/drawing/2014/chart" uri="{C3380CC4-5D6E-409C-BE32-E72D297353CC}">
              <c16:uniqueId val="{00000009-B21B-4386-877D-6C38F06963C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{41282913-A2B8-4430-8A53-5F2CF8F25538}</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B21B-4386-877D-6C38F06963C8}"/>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{108EC4EA-30F9-4440-9C03-D0F63F3C2EC4}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21B-4386-877D-6C38F06963C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{B600052A-D079-4907-8DFB-79716C8D1D6C}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21B-4386-877D-6C38F06963C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{DA1A3002-4276-4C00-AE3D-B6BD035C2138}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21B-4386-877D-6C38F06963C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{66A8DE09-CC72-4BE5-8009-D41E7583148A}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21B-4386-877D-6C38F06963C8}"/>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{CAD1C473-6CCB-40B2-A582-519F25901445}</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B21B-4386-877D-6C38F06963C8}"/>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{6941330B-879A-44FE-AF62-544C0CE81A78}</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B21B-4386-877D-6C38F06963C8}"/>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{BD02AD49-3F1D-40D3-92F3-D86E5B3462D0}</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B21B-4386-877D-6C38F06963C8}"/>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{F0200ABB-71DC-4755-986B-6A34D23AA026}</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B21B-4386-877D-6C38F06963C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7.5</c:v>
                </c:pt>
                <c:pt idx="8">
                  <c:v>7.2</c:v>
                </c:pt>
                <c:pt idx="16">
                  <c:v>6.9</c:v>
                </c:pt>
                <c:pt idx="24">
                  <c:v>6.6</c:v>
                </c:pt>
                <c:pt idx="32">
                  <c:v>6.4</c:v>
                </c:pt>
              </c:numCache>
            </c:numRef>
          </c:xVal>
          <c:yVal>
            <c:numRef>
              <c:f>公会計指標分析・財政指標組合せ分析表!$BP$77:$DC$77</c:f>
              <c:numCache>
                <c:formatCode>#,##0.0;"▲ "#,##0.0</c:formatCode>
                <c:ptCount val="40"/>
                <c:pt idx="0">
                  <c:v>33.1</c:v>
                </c:pt>
                <c:pt idx="8">
                  <c:v>31.3</c:v>
                </c:pt>
                <c:pt idx="16">
                  <c:v>25.3</c:v>
                </c:pt>
                <c:pt idx="24">
                  <c:v>25.5</c:v>
                </c:pt>
                <c:pt idx="32">
                  <c:v>25.1</c:v>
                </c:pt>
              </c:numCache>
            </c:numRef>
          </c:yVal>
          <c:smooth val="0"/>
          <c:extLst>
            <c:ext xmlns:c16="http://schemas.microsoft.com/office/drawing/2014/chart" uri="{C3380CC4-5D6E-409C-BE32-E72D297353CC}">
              <c16:uniqueId val="{00000013-B21B-4386-877D-6C38F06963C8}"/>
            </c:ext>
          </c:extLst>
        </c:ser>
        <c:dLbls>
          <c:showLegendKey val="0"/>
          <c:showVal val="1"/>
          <c:showCatName val="0"/>
          <c:showSerName val="0"/>
          <c:showPercent val="0"/>
          <c:showBubbleSize val="0"/>
        </c:dLbls>
        <c:axId val="84219776"/>
        <c:axId val="84234240"/>
      </c:scatterChart>
      <c:valAx>
        <c:axId val="84219776"/>
        <c:scaling>
          <c:orientation val="maxMin"/>
          <c:max val="10"/>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7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山形県米沢市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○元利償還金</a:t>
          </a:r>
        </a:p>
        <a:p>
          <a:r>
            <a:rPr kumimoji="1" lang="ja-JP" altLang="en-US" sz="1100">
              <a:latin typeface="ＭＳ ゴシック" pitchFamily="49" charset="-128"/>
              <a:ea typeface="ＭＳ ゴシック" pitchFamily="49" charset="-128"/>
            </a:rPr>
            <a:t>　投資的経費の抑制により減少に努めており、過去に行った大規模建設事業に係る市債の償還が終了したため減となった。</a:t>
          </a:r>
        </a:p>
        <a:p>
          <a:r>
            <a:rPr kumimoji="1" lang="ja-JP" altLang="en-US" sz="1100">
              <a:latin typeface="ＭＳ ゴシック" pitchFamily="49" charset="-128"/>
              <a:ea typeface="ＭＳ ゴシック" pitchFamily="49" charset="-128"/>
            </a:rPr>
            <a:t>○公営企業債の元利償還金に対する繰入金</a:t>
          </a:r>
        </a:p>
        <a:p>
          <a:r>
            <a:rPr kumimoji="1" lang="ja-JP" altLang="en-US" sz="1100">
              <a:latin typeface="ＭＳ ゴシック" pitchFamily="49" charset="-128"/>
              <a:ea typeface="ＭＳ ゴシック" pitchFamily="49" charset="-128"/>
            </a:rPr>
            <a:t>　近年は投資的経費の抑制に努めており、令和</a:t>
          </a:r>
          <a:r>
            <a:rPr kumimoji="1" lang="en-US" altLang="ja-JP" sz="1100">
              <a:latin typeface="ＭＳ ゴシック" pitchFamily="49" charset="-128"/>
              <a:ea typeface="ＭＳ ゴシック" pitchFamily="49" charset="-128"/>
            </a:rPr>
            <a:t>2</a:t>
          </a:r>
          <a:r>
            <a:rPr kumimoji="1" lang="ja-JP" altLang="en-US" sz="1100">
              <a:latin typeface="ＭＳ ゴシック" pitchFamily="49" charset="-128"/>
              <a:ea typeface="ＭＳ ゴシック" pitchFamily="49" charset="-128"/>
            </a:rPr>
            <a:t>年度はと畜場事業の償還終了に伴い準元利償還金が減少したことなどから減となった。</a:t>
          </a:r>
        </a:p>
        <a:p>
          <a:r>
            <a:rPr kumimoji="1" lang="ja-JP" altLang="en-US" sz="1100">
              <a:latin typeface="ＭＳ ゴシック" pitchFamily="49" charset="-128"/>
              <a:ea typeface="ＭＳ ゴシック" pitchFamily="49" charset="-128"/>
            </a:rPr>
            <a:t>○実質公債費比率の分子</a:t>
          </a:r>
        </a:p>
        <a:p>
          <a:r>
            <a:rPr kumimoji="1" lang="ja-JP" altLang="en-US" sz="1100">
              <a:latin typeface="ＭＳ ゴシック" pitchFamily="49" charset="-128"/>
              <a:ea typeface="ＭＳ ゴシック" pitchFamily="49" charset="-128"/>
            </a:rPr>
            <a:t>　一般会計の公債費及び病院事業をはじめとする公営企業債の元利償還金に対する繰入金は減少したが、そこから差し引く交付税措置額の減が上回ったため全体として増となった。</a:t>
          </a:r>
        </a:p>
        <a:p>
          <a:r>
            <a:rPr kumimoji="1" lang="ja-JP" altLang="en-US" sz="1100">
              <a:latin typeface="ＭＳ ゴシック" pitchFamily="49" charset="-128"/>
              <a:ea typeface="ＭＳ ゴシック" pitchFamily="49" charset="-128"/>
            </a:rPr>
            <a:t>○今後の対応</a:t>
          </a:r>
        </a:p>
        <a:p>
          <a:r>
            <a:rPr kumimoji="1" lang="ja-JP" altLang="en-US" sz="1100">
              <a:latin typeface="ＭＳ ゴシック" pitchFamily="49" charset="-128"/>
              <a:ea typeface="ＭＳ ゴシック" pitchFamily="49" charset="-128"/>
            </a:rPr>
            <a:t>　早期健全化基準未満ではあるが、今後も市債発行の抑制を図りながら、健全な財政運営に努める。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満期一括償還地方債の借入に係る積立はなし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山形県米沢市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○一般会計等に係る地方債現在高</a:t>
          </a:r>
        </a:p>
        <a:p>
          <a:r>
            <a:rPr kumimoji="1" lang="ja-JP" altLang="en-US" sz="1100">
              <a:latin typeface="ＭＳ ゴシック" pitchFamily="49" charset="-128"/>
              <a:ea typeface="ＭＳ ゴシック" pitchFamily="49" charset="-128"/>
            </a:rPr>
            <a:t>　庁舎建替事業が本格化したことなどから、一般会計の全体の残高は増加した。　</a:t>
          </a:r>
        </a:p>
        <a:p>
          <a:r>
            <a:rPr kumimoji="1" lang="ja-JP" altLang="en-US" sz="1100">
              <a:latin typeface="ＭＳ ゴシック" pitchFamily="49" charset="-128"/>
              <a:ea typeface="ＭＳ ゴシック" pitchFamily="49" charset="-128"/>
            </a:rPr>
            <a:t>○公営企業債等繰入見込額</a:t>
          </a:r>
        </a:p>
        <a:p>
          <a:r>
            <a:rPr kumimoji="1" lang="ja-JP" altLang="en-US" sz="1100">
              <a:latin typeface="ＭＳ ゴシック" pitchFamily="49" charset="-128"/>
              <a:ea typeface="ＭＳ ゴシック" pitchFamily="49" charset="-128"/>
            </a:rPr>
            <a:t>　近年は投資的経費の抑制に努めているものの、令和</a:t>
          </a:r>
          <a:r>
            <a:rPr kumimoji="1" lang="en-US" altLang="ja-JP" sz="1100">
              <a:latin typeface="ＭＳ ゴシック" pitchFamily="49" charset="-128"/>
              <a:ea typeface="ＭＳ ゴシック" pitchFamily="49" charset="-128"/>
            </a:rPr>
            <a:t>2</a:t>
          </a:r>
          <a:r>
            <a:rPr kumimoji="1" lang="ja-JP" altLang="en-US" sz="1100">
              <a:latin typeface="ＭＳ ゴシック" pitchFamily="49" charset="-128"/>
              <a:ea typeface="ＭＳ ゴシック" pitchFamily="49" charset="-128"/>
            </a:rPr>
            <a:t>年度は病院事業のうち病院建替事業に係る企業債や特別減収対策企業債の発行等により増となった。</a:t>
          </a:r>
        </a:p>
        <a:p>
          <a:r>
            <a:rPr kumimoji="1" lang="ja-JP" altLang="en-US" sz="1100">
              <a:latin typeface="ＭＳ ゴシック" pitchFamily="49" charset="-128"/>
              <a:ea typeface="ＭＳ ゴシック" pitchFamily="49" charset="-128"/>
            </a:rPr>
            <a:t>○将来負担比率の分子</a:t>
          </a:r>
        </a:p>
        <a:p>
          <a:r>
            <a:rPr kumimoji="1" lang="ja-JP" altLang="en-US" sz="1100">
              <a:latin typeface="ＭＳ ゴシック" pitchFamily="49" charset="-128"/>
              <a:ea typeface="ＭＳ ゴシック" pitchFamily="49" charset="-128"/>
            </a:rPr>
            <a:t>　将来負担額の増のうち地域総合整備資金貸付事業による借入分については、融資した企業から全額返済されることにより、充当可能財源として全額差し引かれるため、この分は分子の増減要因にはならない。よって、地域総合整備資金貸付事業による借入分を除くと、庁舎建替事業債等の増による地方債現在高の増額等により、将来負担比率の分子は増となった。</a:t>
          </a:r>
        </a:p>
        <a:p>
          <a:r>
            <a:rPr kumimoji="1" lang="ja-JP" altLang="en-US" sz="1100">
              <a:latin typeface="ＭＳ ゴシック" pitchFamily="49" charset="-128"/>
              <a:ea typeface="ＭＳ ゴシック" pitchFamily="49" charset="-128"/>
            </a:rPr>
            <a:t>○今後の対応</a:t>
          </a:r>
        </a:p>
        <a:p>
          <a:r>
            <a:rPr kumimoji="1" lang="ja-JP" altLang="en-US" sz="1100">
              <a:latin typeface="ＭＳ ゴシック" pitchFamily="49" charset="-128"/>
              <a:ea typeface="ＭＳ ゴシック" pitchFamily="49" charset="-128"/>
            </a:rPr>
            <a:t>　令和</a:t>
          </a:r>
          <a:r>
            <a:rPr kumimoji="1" lang="en-US" altLang="ja-JP" sz="1100">
              <a:latin typeface="ＭＳ ゴシック" pitchFamily="49" charset="-128"/>
              <a:ea typeface="ＭＳ ゴシック" pitchFamily="49" charset="-128"/>
            </a:rPr>
            <a:t>2</a:t>
          </a:r>
          <a:r>
            <a:rPr kumimoji="1" lang="ja-JP" altLang="en-US" sz="1100">
              <a:latin typeface="ＭＳ ゴシック" pitchFamily="49" charset="-128"/>
              <a:ea typeface="ＭＳ ゴシック" pitchFamily="49" charset="-128"/>
            </a:rPr>
            <a:t>年度までを計画期間としていた財政健全化計画に掲げた施策については継続して取り組むことを基本とし、今後、中長期的な健全財政の維持に向けた取組を検討し、更なる歳入の確保や歳出の抑制を図る。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山形県米沢市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年度は、財政調整基金が約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億円増加し、その他特定目的基金においては、ふるさと応援基金はその原資であるふるさと応援寄附金による収入が昨年を上回ったことから、約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億円増加した。公共施設等整備基金は市立病院建設事業に充当するために取り崩し、約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億円減少した。これらの結果、令和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年度末の全ての積立基金の残高合計は、約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億円となり、前年度末から約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庁舎建替事業や今後の市立病院建設事業などの大規模事業に対応するため、比較的財政運営に余裕のある平成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年度までに各種基金に計画的な積立を行ってきたため、令和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年度以降は、その積立額を取り崩すことで財源を確保し、後年度負担の平準化を図っていく。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公共施設等整備基金：公共施設等の整備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ふるさと応援寄附金を原資として、活力ある産業のまちづくりや教育と文化のまちづくり、子育てと健康長寿を支えるまちづくりなどの、市長があらかじめ明示し、寄附者が選択した施策や事業の資金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新型コロナウイルス感染症対応利子補給等基金：新型コロナウイルス感染症により経営に支障を来している企業等への融資に対する利子補給事業及び信用保証料補給事業の資金に充てる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公共施設等整備基金については、市立病院建設事業に充当するために約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億円の取り崩しを行った。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ふるさと応援基金は、ふるさと応援寄附金から返礼品に係る経費等を差し引いた額を積立て、翌年度以降の事業に活用していくものであり、令和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億円を積立て、各種事業に充当するため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億円を取り崩すことによって、年度末基金残高は約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新型コロナウイルス感染症対応利子補給等基金は、令和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年度までの利子補給金等に充当するために令和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年度に新設し、新型コロナウイルス感染症対応地方創生臨時交付金を財源に約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億円積み立てした。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庁舎建替事業や今後の市立病院建設事業などの大規模事業に対応するため、比較的財政運営に余裕のある平成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年度までに各種基金に計画的な積立を行ってきたため、令和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年度以降は、その積立額を取り崩すことで財源を確保し、後年度負担の平準化を図っていく。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億円を積み立て、取崩しを上回ったため、年度末の基金残高は約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億となっており、約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億円増加した。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庁舎建替事業や今後の市立病院建設事業などの大規模事業に対応するため、比較的財政運営に余裕のある平成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年度までに財政調整基金などに計画的な積立を行ってきたため、令和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年度以降は、その積立額を取り崩すことで財源を確保し、後年度負担の平準化を図っていく。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年度末の基金残高は約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百万円減少したものの、これは同報系防災行政無線の整備に係る借入額の返済に充当したためである。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同報系防災行政無線の整備に係る借入額の返済及び道の駅米沢の整備に際して発行した住民参加型市場公募地方債の一括償還に備えて、毎年度計画的に積立てを行う予定である。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64F580-4A7B-4CAF-BC4D-C77EDF2B0C4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91C39434-BABB-4F78-A04E-F5DA8A2C8B0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3AFE8752-7AE7-46D7-8456-171CF3986BEA}"/>
            </a:ext>
          </a:extLst>
        </xdr:cNvPr>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56A5A33D-E935-4BB2-936B-04CF9262543E}"/>
            </a:ext>
          </a:extLst>
        </xdr:cNvPr>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922BEFC2-B1CF-4C6D-BCD4-DA36542F8637}"/>
            </a:ext>
          </a:extLst>
        </xdr:cNvPr>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622EE348-4015-450F-905B-EB7E28FC0E0B}"/>
            </a:ext>
          </a:extLst>
        </xdr:cNvPr>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山形県米沢市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497147A9-9604-43B3-9395-C6DC22CFC3E2}"/>
            </a:ext>
          </a:extLst>
        </xdr:cNvPr>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B89D01B0-900B-48D6-84AD-20CF8F3C7C99}"/>
            </a:ext>
          </a:extLst>
        </xdr:cNvPr>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A798DEBA-03CE-482C-A349-29EDCBB15F98}"/>
            </a:ext>
          </a:extLst>
        </xdr:cNvPr>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B18D1062-1530-469B-A3EE-D627E131AA3B}"/>
            </a:ext>
          </a:extLst>
        </xdr:cNvPr>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848C3723-C4D1-4629-AC7E-D640B6946191}"/>
            </a:ext>
          </a:extLst>
        </xdr:cNvPr>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20F42410-D161-4398-AB8F-D7C00FE01C79}"/>
            </a:ext>
          </a:extLst>
        </xdr:cNvPr>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78,965
78,219
548.51
54,050,636
52,533,185
1,212,590
20,045,846
37,916,853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AE4DAB64-290A-4EAF-9803-AEE93B8D4AE4}"/>
            </a:ext>
          </a:extLst>
        </xdr:cNvPr>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61DA744F-4EE0-4982-BAA5-4AC52E6B46F4}"/>
            </a:ext>
          </a:extLst>
        </xdr:cNvPr>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DD476D81-0A50-4F94-B7D1-1B97240E4C0A}"/>
            </a:ext>
          </a:extLst>
        </xdr:cNvPr>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47.7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CF0E7C51-BE65-43E8-84B1-E85E95294276}"/>
            </a:ext>
          </a:extLst>
        </xdr:cNvPr>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65E950A8-D909-4301-9FDE-FAE23048FB13}"/>
            </a:ext>
          </a:extLst>
        </xdr:cNvPr>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BE3A1EA-5FC2-4DB6-8290-8DF726950024}"/>
            </a:ext>
          </a:extLst>
        </xdr:cNvPr>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322ED93B-C174-4A7C-9EAF-40B834255254}"/>
            </a:ext>
          </a:extLst>
        </xdr:cNvPr>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248031FE-6584-4B2E-8D67-CB515E426839}"/>
            </a:ext>
          </a:extLst>
        </xdr:cNvPr>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325CEA38-68B0-45CD-8D96-85E7FEBD31C4}"/>
            </a:ext>
          </a:extLst>
        </xdr:cNvPr>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5EE62CF3-42BA-4630-B8BB-9E7CE4270E88}"/>
            </a:ext>
          </a:extLst>
        </xdr:cNvPr>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D231113B-5185-42BB-A4F1-45B1C40E62C7}"/>
            </a:ext>
          </a:extLst>
        </xdr:cNvPr>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97DC6BBB-F1A8-4F6A-BE6E-2326D7566907}"/>
            </a:ext>
          </a:extLst>
        </xdr:cNvPr>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3AABA1BB-F014-41E0-BCF6-9EE0A4D22975}"/>
            </a:ext>
          </a:extLst>
        </xdr:cNvPr>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561E3594-CF06-4275-8C5D-2FCCA3E4901D}"/>
            </a:ext>
          </a:extLst>
        </xdr:cNvPr>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28E421B-1653-42AA-B082-C57639E4D157}"/>
            </a:ext>
          </a:extLst>
        </xdr:cNvPr>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9B80399B-5188-4240-BCCF-84EFEECBC1ED}"/>
            </a:ext>
          </a:extLst>
        </xdr:cNvPr>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2D6A5CE4-781C-418A-8410-9BFB354E4C7E}"/>
            </a:ext>
          </a:extLst>
        </xdr:cNvPr>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000B9D59-E1D8-4AEF-8694-8B8E4DA30B83}"/>
            </a:ext>
          </a:extLst>
        </xdr:cNvPr>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097102ED-E407-4F82-A28D-2E2AC1641B44}"/>
            </a:ext>
          </a:extLst>
        </xdr:cNvPr>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FA9260A3-9587-45DA-98BE-E860C7076A2E}"/>
            </a:ext>
          </a:extLst>
        </xdr:cNvPr>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58C3D6A7-66F4-45F4-9445-D0A0A66B4CA4}"/>
            </a:ext>
          </a:extLst>
        </xdr:cNvPr>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3A8386EE-F26A-4128-BCC2-07F8E29134B3}"/>
            </a:ext>
          </a:extLst>
        </xdr:cNvPr>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A7E5BF0E-18B7-4DAB-A3FF-CBD66B72846A}"/>
            </a:ext>
          </a:extLst>
        </xdr:cNvPr>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563C98DE-682C-4274-B823-69A3575E27B0}"/>
            </a:ext>
          </a:extLst>
        </xdr:cNvPr>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A8F2D7A4-6C36-4192-9466-C938B2E41165}"/>
            </a:ext>
          </a:extLst>
        </xdr:cNvPr>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8AA6F437-4B34-48C2-9C91-F29BD7AEF3A4}"/>
            </a:ext>
          </a:extLst>
        </xdr:cNvPr>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D88FF846-8921-499C-B6B6-928259B76E08}"/>
            </a:ext>
          </a:extLst>
        </xdr:cNvPr>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CC3113A4-298C-423C-8D6D-F64D6B086889}"/>
            </a:ext>
          </a:extLst>
        </xdr:cNvPr>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40616DF3-04F4-4387-B886-CF3B7D64B4D1}"/>
            </a:ext>
          </a:extLst>
        </xdr:cNvPr>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A8953D30-A440-49E2-9ECC-FF949BAFC2C6}"/>
            </a:ext>
          </a:extLst>
        </xdr:cNvPr>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AFB5AC0D-6A6D-4DC3-A498-B8D2FEC95D82}"/>
            </a:ext>
          </a:extLst>
        </xdr:cNvPr>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9692DED9-0766-4924-9B4B-DF8086960F74}"/>
            </a:ext>
          </a:extLst>
        </xdr:cNvPr>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1B5C040F-5C01-477E-8AE0-230BBCEDBA91}"/>
            </a:ext>
          </a:extLst>
        </xdr:cNvPr>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A89BB6D7-56D8-496C-AAF4-AD6A95EC769E}"/>
            </a:ext>
          </a:extLst>
        </xdr:cNvPr>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A51F0303-53C2-4D8B-BC9D-7CB5CD6336BA}"/>
            </a:ext>
          </a:extLst>
        </xdr:cNvPr>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有形固定資産減価償却率については、上昇が続いており類似団体内平均値よりもやや高い現況となっている。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本市では、平成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年度に策定した公共施設等総合管理計画において、今後</a:t>
          </a:r>
          <a:r>
            <a:rPr kumimoji="1" lang="en-US" altLang="ja-JP" sz="1100">
              <a:latin typeface="ＭＳ Ｐゴシック" panose="020B0600070205080204" pitchFamily="50" charset="-128"/>
              <a:ea typeface="ＭＳ Ｐゴシック" panose="020B0600070205080204" pitchFamily="50" charset="-128"/>
            </a:rPr>
            <a:t>20</a:t>
          </a:r>
          <a:r>
            <a:rPr kumimoji="1" lang="ja-JP" altLang="en-US" sz="1100">
              <a:latin typeface="ＭＳ Ｐゴシック" panose="020B0600070205080204" pitchFamily="50" charset="-128"/>
              <a:ea typeface="ＭＳ Ｐゴシック" panose="020B0600070205080204" pitchFamily="50" charset="-128"/>
            </a:rPr>
            <a:t>年間の建物系施設の延床面積の保有総量を</a:t>
          </a:r>
          <a:r>
            <a:rPr kumimoji="1" lang="en-US" altLang="ja-JP" sz="1100">
              <a:latin typeface="ＭＳ Ｐゴシック" panose="020B0600070205080204" pitchFamily="50" charset="-128"/>
              <a:ea typeface="ＭＳ Ｐゴシック" panose="020B0600070205080204" pitchFamily="50" charset="-128"/>
            </a:rPr>
            <a:t>20</a:t>
          </a:r>
          <a:r>
            <a:rPr kumimoji="1" lang="ja-JP" altLang="en-US" sz="1100">
              <a:latin typeface="ＭＳ Ｐゴシック" panose="020B0600070205080204" pitchFamily="50" charset="-128"/>
              <a:ea typeface="ＭＳ Ｐゴシック" panose="020B0600070205080204" pitchFamily="50" charset="-128"/>
            </a:rPr>
            <a:t>％削減するという目標を掲げており、老朽化した施設の集約化・複合化や除去を進め、保有総量の縮減に努めている。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5E4DCB23-0473-42EC-9F3E-668D963CC374}"/>
            </a:ext>
          </a:extLst>
        </xdr:cNvPr>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C395EE23-B44A-4CBE-9BBB-3D6A4A93B1A3}"/>
            </a:ext>
          </a:extLst>
        </xdr:cNvPr>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2BB9B64D-33E0-4F97-A341-BF01B436A997}"/>
            </a:ext>
          </a:extLst>
        </xdr:cNvPr>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id="{68EEA0A6-6344-41A2-BD50-26A7ED287090}"/>
            </a:ext>
          </a:extLst>
        </xdr:cNvPr>
        <xdr:cNvCxnSpPr/>
      </xdr:nvCxnSpPr>
      <xdr:spPr>
        <a:xfrm>
          <a:off x="1270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a:extLst>
            <a:ext uri="{FF2B5EF4-FFF2-40B4-BE49-F238E27FC236}">
              <a16:creationId xmlns:a16="http://schemas.microsoft.com/office/drawing/2014/main" id="{EEAF21E5-E9E6-4045-8F8F-CFB5DF141A2D}"/>
            </a:ext>
          </a:extLst>
        </xdr:cNvPr>
        <xdr:cNvSpPr txBox="1"/>
      </xdr:nvSpPr>
      <xdr:spPr>
        <a:xfrm>
          <a:off x="847106" y="58868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id="{1EFE07A3-347C-435F-8390-29D0260B1EB0}"/>
            </a:ext>
          </a:extLst>
        </xdr:cNvPr>
        <xdr:cNvCxnSpPr/>
      </xdr:nvCxnSpPr>
      <xdr:spPr>
        <a:xfrm>
          <a:off x="1270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id="{BA85939D-6186-4C4C-869F-7E3DE10A0058}"/>
            </a:ext>
          </a:extLst>
        </xdr:cNvPr>
        <xdr:cNvSpPr txBox="1"/>
      </xdr:nvSpPr>
      <xdr:spPr>
        <a:xfrm>
          <a:off x="847106" y="55270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421FE9C1-351E-4288-899E-0D34C67EEB1D}"/>
            </a:ext>
          </a:extLst>
        </xdr:cNvPr>
        <xdr:cNvCxnSpPr/>
      </xdr:nvCxnSpPr>
      <xdr:spPr>
        <a:xfrm>
          <a:off x="1270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id="{6234B8B9-6511-4F11-BD73-5B9BC199D3C1}"/>
            </a:ext>
          </a:extLst>
        </xdr:cNvPr>
        <xdr:cNvSpPr txBox="1"/>
      </xdr:nvSpPr>
      <xdr:spPr>
        <a:xfrm>
          <a:off x="84710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id="{0517F1DA-56C2-4DE9-ACF7-CDAFCA8F9514}"/>
            </a:ext>
          </a:extLst>
        </xdr:cNvPr>
        <xdr:cNvCxnSpPr/>
      </xdr:nvCxnSpPr>
      <xdr:spPr>
        <a:xfrm>
          <a:off x="1270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id="{0749C663-B853-4923-9280-6BAD12083EF3}"/>
            </a:ext>
          </a:extLst>
        </xdr:cNvPr>
        <xdr:cNvSpPr txBox="1"/>
      </xdr:nvSpPr>
      <xdr:spPr>
        <a:xfrm>
          <a:off x="847106" y="48073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id="{1F4BED58-D46A-462F-908A-B1ADA16F1579}"/>
            </a:ext>
          </a:extLst>
        </xdr:cNvPr>
        <xdr:cNvCxnSpPr/>
      </xdr:nvCxnSpPr>
      <xdr:spPr>
        <a:xfrm>
          <a:off x="1270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id="{7D82B115-5010-4A97-8971-7160FF60418E}"/>
            </a:ext>
          </a:extLst>
        </xdr:cNvPr>
        <xdr:cNvSpPr txBox="1"/>
      </xdr:nvSpPr>
      <xdr:spPr>
        <a:xfrm>
          <a:off x="847106" y="4447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1B1DA26A-4743-4573-B059-B596EB37F717}"/>
            </a:ext>
          </a:extLst>
        </xdr:cNvPr>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a:extLst>
            <a:ext uri="{FF2B5EF4-FFF2-40B4-BE49-F238E27FC236}">
              <a16:creationId xmlns:a16="http://schemas.microsoft.com/office/drawing/2014/main" id="{7123C352-BB93-4B39-BC42-A3D3D28729E2}"/>
            </a:ext>
          </a:extLst>
        </xdr:cNvPr>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1CD293D5-4D34-467D-A7E7-813AF4EC8393}"/>
            </a:ext>
          </a:extLst>
        </xdr:cNvPr>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165100</xdr:rowOff>
    </xdr:from>
    <xdr:to>
      <xdr:col>23</xdr:col>
      <xdr:colOff>85090</xdr:colOff>
      <xdr:row>33</xdr:row>
      <xdr:rowOff>153670</xdr:rowOff>
    </xdr:to>
    <xdr:cxnSp macro="">
      <xdr:nvCxnSpPr>
        <xdr:cNvPr id="65" name="直線コネクタ 64">
          <a:extLst>
            <a:ext uri="{FF2B5EF4-FFF2-40B4-BE49-F238E27FC236}">
              <a16:creationId xmlns:a16="http://schemas.microsoft.com/office/drawing/2014/main" id="{49721D9E-70D9-4171-9666-986571B7CEAF}"/>
            </a:ext>
          </a:extLst>
        </xdr:cNvPr>
        <xdr:cNvCxnSpPr/>
      </xdr:nvCxnSpPr>
      <xdr:spPr>
        <a:xfrm flipV="1">
          <a:off x="4760595" y="4451350"/>
          <a:ext cx="1270" cy="136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157497</xdr:rowOff>
    </xdr:from>
    <xdr:ext cx="405111" cy="259045"/>
    <xdr:sp macro="" textlink="">
      <xdr:nvSpPr>
        <xdr:cNvPr id="66" name="有形固定資産減価償却率最小値テキスト">
          <a:extLst>
            <a:ext uri="{FF2B5EF4-FFF2-40B4-BE49-F238E27FC236}">
              <a16:creationId xmlns:a16="http://schemas.microsoft.com/office/drawing/2014/main" id="{5EB15E7E-EF5F-433D-A4BE-23761DD22808}"/>
            </a:ext>
          </a:extLst>
        </xdr:cNvPr>
        <xdr:cNvSpPr txBox="1"/>
      </xdr:nvSpPr>
      <xdr:spPr>
        <a:xfrm>
          <a:off x="4813300" y="5815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153670</xdr:rowOff>
    </xdr:from>
    <xdr:to>
      <xdr:col>23</xdr:col>
      <xdr:colOff>174625</xdr:colOff>
      <xdr:row>33</xdr:row>
      <xdr:rowOff>153670</xdr:rowOff>
    </xdr:to>
    <xdr:cxnSp macro="">
      <xdr:nvCxnSpPr>
        <xdr:cNvPr id="67" name="直線コネクタ 66">
          <a:extLst>
            <a:ext uri="{FF2B5EF4-FFF2-40B4-BE49-F238E27FC236}">
              <a16:creationId xmlns:a16="http://schemas.microsoft.com/office/drawing/2014/main" id="{1DF0E6C5-2650-4629-863F-4ADEBF1FB5DE}"/>
            </a:ext>
          </a:extLst>
        </xdr:cNvPr>
        <xdr:cNvCxnSpPr/>
      </xdr:nvCxnSpPr>
      <xdr:spPr>
        <a:xfrm>
          <a:off x="4673600" y="5811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111777</xdr:rowOff>
    </xdr:from>
    <xdr:ext cx="405111" cy="259045"/>
    <xdr:sp macro="" textlink="">
      <xdr:nvSpPr>
        <xdr:cNvPr id="68" name="有形固定資産減価償却率最大値テキスト">
          <a:extLst>
            <a:ext uri="{FF2B5EF4-FFF2-40B4-BE49-F238E27FC236}">
              <a16:creationId xmlns:a16="http://schemas.microsoft.com/office/drawing/2014/main" id="{606D2D60-2642-46E8-925B-820199758C26}"/>
            </a:ext>
          </a:extLst>
        </xdr:cNvPr>
        <xdr:cNvSpPr txBox="1"/>
      </xdr:nvSpPr>
      <xdr:spPr>
        <a:xfrm>
          <a:off x="4813300" y="4226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165100</xdr:rowOff>
    </xdr:from>
    <xdr:to>
      <xdr:col>23</xdr:col>
      <xdr:colOff>174625</xdr:colOff>
      <xdr:row>25</xdr:row>
      <xdr:rowOff>165100</xdr:rowOff>
    </xdr:to>
    <xdr:cxnSp macro="">
      <xdr:nvCxnSpPr>
        <xdr:cNvPr id="69" name="直線コネクタ 68">
          <a:extLst>
            <a:ext uri="{FF2B5EF4-FFF2-40B4-BE49-F238E27FC236}">
              <a16:creationId xmlns:a16="http://schemas.microsoft.com/office/drawing/2014/main" id="{3D23B945-7838-4091-A417-2F9E2C6BB3CE}"/>
            </a:ext>
          </a:extLst>
        </xdr:cNvPr>
        <xdr:cNvCxnSpPr/>
      </xdr:nvCxnSpPr>
      <xdr:spPr>
        <a:xfrm>
          <a:off x="4673600" y="445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125535</xdr:rowOff>
    </xdr:from>
    <xdr:ext cx="405111" cy="259045"/>
    <xdr:sp macro="" textlink="">
      <xdr:nvSpPr>
        <xdr:cNvPr id="70" name="有形固定資産減価償却率平均値テキスト">
          <a:extLst>
            <a:ext uri="{FF2B5EF4-FFF2-40B4-BE49-F238E27FC236}">
              <a16:creationId xmlns:a16="http://schemas.microsoft.com/office/drawing/2014/main" id="{187979B0-E70B-4DD2-A634-783C8559ED35}"/>
            </a:ext>
          </a:extLst>
        </xdr:cNvPr>
        <xdr:cNvSpPr txBox="1"/>
      </xdr:nvSpPr>
      <xdr:spPr>
        <a:xfrm>
          <a:off x="4813300" y="50975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102658</xdr:rowOff>
    </xdr:from>
    <xdr:to>
      <xdr:col>23</xdr:col>
      <xdr:colOff>136525</xdr:colOff>
      <xdr:row>31</xdr:row>
      <xdr:rowOff>32808</xdr:rowOff>
    </xdr:to>
    <xdr:sp macro="" textlink="">
      <xdr:nvSpPr>
        <xdr:cNvPr id="71" name="フローチャート: 判断 70">
          <a:extLst>
            <a:ext uri="{FF2B5EF4-FFF2-40B4-BE49-F238E27FC236}">
              <a16:creationId xmlns:a16="http://schemas.microsoft.com/office/drawing/2014/main" id="{0D9D3523-4D6A-4D01-BFB7-DB69F882A25E}"/>
            </a:ext>
          </a:extLst>
        </xdr:cNvPr>
        <xdr:cNvSpPr/>
      </xdr:nvSpPr>
      <xdr:spPr>
        <a:xfrm>
          <a:off x="4711700" y="5246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106257</xdr:rowOff>
    </xdr:from>
    <xdr:to>
      <xdr:col>19</xdr:col>
      <xdr:colOff>187325</xdr:colOff>
      <xdr:row>31</xdr:row>
      <xdr:rowOff>36407</xdr:rowOff>
    </xdr:to>
    <xdr:sp macro="" textlink="">
      <xdr:nvSpPr>
        <xdr:cNvPr id="72" name="フローチャート: 判断 71">
          <a:extLst>
            <a:ext uri="{FF2B5EF4-FFF2-40B4-BE49-F238E27FC236}">
              <a16:creationId xmlns:a16="http://schemas.microsoft.com/office/drawing/2014/main" id="{61376DE7-4525-451B-A420-13848B130B6B}"/>
            </a:ext>
          </a:extLst>
        </xdr:cNvPr>
        <xdr:cNvSpPr/>
      </xdr:nvSpPr>
      <xdr:spPr>
        <a:xfrm>
          <a:off x="4000500" y="5249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59478</xdr:rowOff>
    </xdr:from>
    <xdr:to>
      <xdr:col>15</xdr:col>
      <xdr:colOff>187325</xdr:colOff>
      <xdr:row>30</xdr:row>
      <xdr:rowOff>161078</xdr:rowOff>
    </xdr:to>
    <xdr:sp macro="" textlink="">
      <xdr:nvSpPr>
        <xdr:cNvPr id="73" name="フローチャート: 判断 72">
          <a:extLst>
            <a:ext uri="{FF2B5EF4-FFF2-40B4-BE49-F238E27FC236}">
              <a16:creationId xmlns:a16="http://schemas.microsoft.com/office/drawing/2014/main" id="{72731899-D63C-4058-8443-D4FCB0E1BE7B}"/>
            </a:ext>
          </a:extLst>
        </xdr:cNvPr>
        <xdr:cNvSpPr/>
      </xdr:nvSpPr>
      <xdr:spPr>
        <a:xfrm>
          <a:off x="3238500" y="52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12700</xdr:rowOff>
    </xdr:from>
    <xdr:to>
      <xdr:col>11</xdr:col>
      <xdr:colOff>187325</xdr:colOff>
      <xdr:row>30</xdr:row>
      <xdr:rowOff>114300</xdr:rowOff>
    </xdr:to>
    <xdr:sp macro="" textlink="">
      <xdr:nvSpPr>
        <xdr:cNvPr id="74" name="フローチャート: 判断 73">
          <a:extLst>
            <a:ext uri="{FF2B5EF4-FFF2-40B4-BE49-F238E27FC236}">
              <a16:creationId xmlns:a16="http://schemas.microsoft.com/office/drawing/2014/main" id="{00EB1C82-B67F-4AFA-86F5-BBF064C3DDC1}"/>
            </a:ext>
          </a:extLst>
        </xdr:cNvPr>
        <xdr:cNvSpPr/>
      </xdr:nvSpPr>
      <xdr:spPr>
        <a:xfrm>
          <a:off x="2476500" y="51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137372</xdr:rowOff>
    </xdr:from>
    <xdr:to>
      <xdr:col>7</xdr:col>
      <xdr:colOff>187325</xdr:colOff>
      <xdr:row>30</xdr:row>
      <xdr:rowOff>67522</xdr:rowOff>
    </xdr:to>
    <xdr:sp macro="" textlink="">
      <xdr:nvSpPr>
        <xdr:cNvPr id="75" name="フローチャート: 判断 74">
          <a:extLst>
            <a:ext uri="{FF2B5EF4-FFF2-40B4-BE49-F238E27FC236}">
              <a16:creationId xmlns:a16="http://schemas.microsoft.com/office/drawing/2014/main" id="{21230626-9A34-431C-A67D-441952006FB1}"/>
            </a:ext>
          </a:extLst>
        </xdr:cNvPr>
        <xdr:cNvSpPr/>
      </xdr:nvSpPr>
      <xdr:spPr>
        <a:xfrm>
          <a:off x="1714500" y="5109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C4EACDD0-F4B8-4BD7-ADB6-818E8A8D06F0}"/>
            </a:ext>
          </a:extLst>
        </xdr:cNvPr>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BF69A9A1-13D1-4786-9E59-FA1DB0980B6D}"/>
            </a:ext>
          </a:extLst>
        </xdr:cNvPr>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5B91A7D8-C8B5-4529-9F73-E3A58FBA1261}"/>
            </a:ext>
          </a:extLst>
        </xdr:cNvPr>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5DF5586B-7D3B-4D29-87DC-32089A6ED55A}"/>
            </a:ext>
          </a:extLst>
        </xdr:cNvPr>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AA816660-01DA-4C40-BF1A-FD67B76E6B37}"/>
            </a:ext>
          </a:extLst>
        </xdr:cNvPr>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28363</xdr:rowOff>
    </xdr:from>
    <xdr:to>
      <xdr:col>23</xdr:col>
      <xdr:colOff>136525</xdr:colOff>
      <xdr:row>31</xdr:row>
      <xdr:rowOff>129963</xdr:rowOff>
    </xdr:to>
    <xdr:sp macro="" textlink="">
      <xdr:nvSpPr>
        <xdr:cNvPr id="81" name="楕円 80">
          <a:extLst>
            <a:ext uri="{FF2B5EF4-FFF2-40B4-BE49-F238E27FC236}">
              <a16:creationId xmlns:a16="http://schemas.microsoft.com/office/drawing/2014/main" id="{2F3B6814-367D-4198-A916-87CE3964253A}"/>
            </a:ext>
          </a:extLst>
        </xdr:cNvPr>
        <xdr:cNvSpPr/>
      </xdr:nvSpPr>
      <xdr:spPr>
        <a:xfrm>
          <a:off x="4711700" y="5343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6790</xdr:rowOff>
    </xdr:from>
    <xdr:ext cx="405111" cy="259045"/>
    <xdr:sp macro="" textlink="">
      <xdr:nvSpPr>
        <xdr:cNvPr id="82" name="有形固定資産減価償却率該当値テキスト">
          <a:extLst>
            <a:ext uri="{FF2B5EF4-FFF2-40B4-BE49-F238E27FC236}">
              <a16:creationId xmlns:a16="http://schemas.microsoft.com/office/drawing/2014/main" id="{1B6B0F89-16F2-43CC-9AFD-EA1155D4DA42}"/>
            </a:ext>
          </a:extLst>
        </xdr:cNvPr>
        <xdr:cNvSpPr txBox="1"/>
      </xdr:nvSpPr>
      <xdr:spPr>
        <a:xfrm>
          <a:off x="4813300" y="5321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156633</xdr:rowOff>
    </xdr:from>
    <xdr:to>
      <xdr:col>19</xdr:col>
      <xdr:colOff>187325</xdr:colOff>
      <xdr:row>31</xdr:row>
      <xdr:rowOff>86783</xdr:rowOff>
    </xdr:to>
    <xdr:sp macro="" textlink="">
      <xdr:nvSpPr>
        <xdr:cNvPr id="83" name="楕円 82">
          <a:extLst>
            <a:ext uri="{FF2B5EF4-FFF2-40B4-BE49-F238E27FC236}">
              <a16:creationId xmlns:a16="http://schemas.microsoft.com/office/drawing/2014/main" id="{D81B24C1-61AF-4261-A3BE-3147454BCCF5}"/>
            </a:ext>
          </a:extLst>
        </xdr:cNvPr>
        <xdr:cNvSpPr/>
      </xdr:nvSpPr>
      <xdr:spPr>
        <a:xfrm>
          <a:off x="4000500" y="5300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35983</xdr:rowOff>
    </xdr:from>
    <xdr:to>
      <xdr:col>23</xdr:col>
      <xdr:colOff>85725</xdr:colOff>
      <xdr:row>31</xdr:row>
      <xdr:rowOff>79163</xdr:rowOff>
    </xdr:to>
    <xdr:cxnSp macro="">
      <xdr:nvCxnSpPr>
        <xdr:cNvPr id="84" name="直線コネクタ 83">
          <a:extLst>
            <a:ext uri="{FF2B5EF4-FFF2-40B4-BE49-F238E27FC236}">
              <a16:creationId xmlns:a16="http://schemas.microsoft.com/office/drawing/2014/main" id="{2BED5861-A31F-4D31-91DD-42560E694458}"/>
            </a:ext>
          </a:extLst>
        </xdr:cNvPr>
        <xdr:cNvCxnSpPr/>
      </xdr:nvCxnSpPr>
      <xdr:spPr>
        <a:xfrm>
          <a:off x="4051300" y="5350933"/>
          <a:ext cx="7112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99060</xdr:rowOff>
    </xdr:from>
    <xdr:to>
      <xdr:col>15</xdr:col>
      <xdr:colOff>187325</xdr:colOff>
      <xdr:row>31</xdr:row>
      <xdr:rowOff>29210</xdr:rowOff>
    </xdr:to>
    <xdr:sp macro="" textlink="">
      <xdr:nvSpPr>
        <xdr:cNvPr id="85" name="楕円 84">
          <a:extLst>
            <a:ext uri="{FF2B5EF4-FFF2-40B4-BE49-F238E27FC236}">
              <a16:creationId xmlns:a16="http://schemas.microsoft.com/office/drawing/2014/main" id="{1C81C065-905E-4AE3-9B2D-FC5CD63FB685}"/>
            </a:ext>
          </a:extLst>
        </xdr:cNvPr>
        <xdr:cNvSpPr/>
      </xdr:nvSpPr>
      <xdr:spPr>
        <a:xfrm>
          <a:off x="3238500" y="524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149860</xdr:rowOff>
    </xdr:from>
    <xdr:to>
      <xdr:col>19</xdr:col>
      <xdr:colOff>136525</xdr:colOff>
      <xdr:row>31</xdr:row>
      <xdr:rowOff>35983</xdr:rowOff>
    </xdr:to>
    <xdr:cxnSp macro="">
      <xdr:nvCxnSpPr>
        <xdr:cNvPr id="86" name="直線コネクタ 85">
          <a:extLst>
            <a:ext uri="{FF2B5EF4-FFF2-40B4-BE49-F238E27FC236}">
              <a16:creationId xmlns:a16="http://schemas.microsoft.com/office/drawing/2014/main" id="{98204405-26AD-4BA1-A584-00913A9C854A}"/>
            </a:ext>
          </a:extLst>
        </xdr:cNvPr>
        <xdr:cNvCxnSpPr/>
      </xdr:nvCxnSpPr>
      <xdr:spPr>
        <a:xfrm>
          <a:off x="3289300" y="5293360"/>
          <a:ext cx="762000" cy="57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41487</xdr:rowOff>
    </xdr:from>
    <xdr:to>
      <xdr:col>11</xdr:col>
      <xdr:colOff>187325</xdr:colOff>
      <xdr:row>30</xdr:row>
      <xdr:rowOff>143087</xdr:rowOff>
    </xdr:to>
    <xdr:sp macro="" textlink="">
      <xdr:nvSpPr>
        <xdr:cNvPr id="87" name="楕円 86">
          <a:extLst>
            <a:ext uri="{FF2B5EF4-FFF2-40B4-BE49-F238E27FC236}">
              <a16:creationId xmlns:a16="http://schemas.microsoft.com/office/drawing/2014/main" id="{361FF5DF-E108-474D-9003-5C4969A7987F}"/>
            </a:ext>
          </a:extLst>
        </xdr:cNvPr>
        <xdr:cNvSpPr/>
      </xdr:nvSpPr>
      <xdr:spPr>
        <a:xfrm>
          <a:off x="2476500" y="5184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92287</xdr:rowOff>
    </xdr:from>
    <xdr:to>
      <xdr:col>15</xdr:col>
      <xdr:colOff>136525</xdr:colOff>
      <xdr:row>30</xdr:row>
      <xdr:rowOff>149860</xdr:rowOff>
    </xdr:to>
    <xdr:cxnSp macro="">
      <xdr:nvCxnSpPr>
        <xdr:cNvPr id="88" name="直線コネクタ 87">
          <a:extLst>
            <a:ext uri="{FF2B5EF4-FFF2-40B4-BE49-F238E27FC236}">
              <a16:creationId xmlns:a16="http://schemas.microsoft.com/office/drawing/2014/main" id="{4B5AC45F-CF8A-4937-A3AB-3336B0225868}"/>
            </a:ext>
          </a:extLst>
        </xdr:cNvPr>
        <xdr:cNvCxnSpPr/>
      </xdr:nvCxnSpPr>
      <xdr:spPr>
        <a:xfrm>
          <a:off x="2527300" y="5235787"/>
          <a:ext cx="762000" cy="57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155363</xdr:rowOff>
    </xdr:from>
    <xdr:to>
      <xdr:col>7</xdr:col>
      <xdr:colOff>187325</xdr:colOff>
      <xdr:row>30</xdr:row>
      <xdr:rowOff>85513</xdr:rowOff>
    </xdr:to>
    <xdr:sp macro="" textlink="">
      <xdr:nvSpPr>
        <xdr:cNvPr id="89" name="楕円 88">
          <a:extLst>
            <a:ext uri="{FF2B5EF4-FFF2-40B4-BE49-F238E27FC236}">
              <a16:creationId xmlns:a16="http://schemas.microsoft.com/office/drawing/2014/main" id="{444595E9-7A8B-4115-AC52-449967309745}"/>
            </a:ext>
          </a:extLst>
        </xdr:cNvPr>
        <xdr:cNvSpPr/>
      </xdr:nvSpPr>
      <xdr:spPr>
        <a:xfrm>
          <a:off x="1714500" y="5127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34713</xdr:rowOff>
    </xdr:from>
    <xdr:to>
      <xdr:col>11</xdr:col>
      <xdr:colOff>136525</xdr:colOff>
      <xdr:row>30</xdr:row>
      <xdr:rowOff>92287</xdr:rowOff>
    </xdr:to>
    <xdr:cxnSp macro="">
      <xdr:nvCxnSpPr>
        <xdr:cNvPr id="90" name="直線コネクタ 89">
          <a:extLst>
            <a:ext uri="{FF2B5EF4-FFF2-40B4-BE49-F238E27FC236}">
              <a16:creationId xmlns:a16="http://schemas.microsoft.com/office/drawing/2014/main" id="{A83B99DB-5CEA-4A84-AB55-55A5F409E64E}"/>
            </a:ext>
          </a:extLst>
        </xdr:cNvPr>
        <xdr:cNvCxnSpPr/>
      </xdr:nvCxnSpPr>
      <xdr:spPr>
        <a:xfrm>
          <a:off x="1765300" y="5178213"/>
          <a:ext cx="762000" cy="57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52934</xdr:rowOff>
    </xdr:from>
    <xdr:ext cx="405111" cy="259045"/>
    <xdr:sp macro="" textlink="">
      <xdr:nvSpPr>
        <xdr:cNvPr id="91" name="n_1aveValue有形固定資産減価償却率">
          <a:extLst>
            <a:ext uri="{FF2B5EF4-FFF2-40B4-BE49-F238E27FC236}">
              <a16:creationId xmlns:a16="http://schemas.microsoft.com/office/drawing/2014/main" id="{44889527-6DA1-4588-862B-95BA13D409B3}"/>
            </a:ext>
          </a:extLst>
        </xdr:cNvPr>
        <xdr:cNvSpPr txBox="1"/>
      </xdr:nvSpPr>
      <xdr:spPr>
        <a:xfrm>
          <a:off x="3836044" y="5024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6155</xdr:rowOff>
    </xdr:from>
    <xdr:ext cx="405111" cy="259045"/>
    <xdr:sp macro="" textlink="">
      <xdr:nvSpPr>
        <xdr:cNvPr id="92" name="n_2aveValue有形固定資産減価償却率">
          <a:extLst>
            <a:ext uri="{FF2B5EF4-FFF2-40B4-BE49-F238E27FC236}">
              <a16:creationId xmlns:a16="http://schemas.microsoft.com/office/drawing/2014/main" id="{C13ABE58-7E7B-431B-9194-F3A1D43D473E}"/>
            </a:ext>
          </a:extLst>
        </xdr:cNvPr>
        <xdr:cNvSpPr txBox="1"/>
      </xdr:nvSpPr>
      <xdr:spPr>
        <a:xfrm>
          <a:off x="3086744" y="4978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130827</xdr:rowOff>
    </xdr:from>
    <xdr:ext cx="405111" cy="259045"/>
    <xdr:sp macro="" textlink="">
      <xdr:nvSpPr>
        <xdr:cNvPr id="93" name="n_3aveValue有形固定資産減価償却率">
          <a:extLst>
            <a:ext uri="{FF2B5EF4-FFF2-40B4-BE49-F238E27FC236}">
              <a16:creationId xmlns:a16="http://schemas.microsoft.com/office/drawing/2014/main" id="{44971D84-A374-4E89-A829-1C7DCD8A51D0}"/>
            </a:ext>
          </a:extLst>
        </xdr:cNvPr>
        <xdr:cNvSpPr txBox="1"/>
      </xdr:nvSpPr>
      <xdr:spPr>
        <a:xfrm>
          <a:off x="2324744" y="493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84049</xdr:rowOff>
    </xdr:from>
    <xdr:ext cx="405111" cy="259045"/>
    <xdr:sp macro="" textlink="">
      <xdr:nvSpPr>
        <xdr:cNvPr id="94" name="n_4aveValue有形固定資産減価償却率">
          <a:extLst>
            <a:ext uri="{FF2B5EF4-FFF2-40B4-BE49-F238E27FC236}">
              <a16:creationId xmlns:a16="http://schemas.microsoft.com/office/drawing/2014/main" id="{42D0CF1D-4F7D-4645-B9B5-46718E1EA754}"/>
            </a:ext>
          </a:extLst>
        </xdr:cNvPr>
        <xdr:cNvSpPr txBox="1"/>
      </xdr:nvSpPr>
      <xdr:spPr>
        <a:xfrm>
          <a:off x="1562744" y="4884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77910</xdr:rowOff>
    </xdr:from>
    <xdr:ext cx="405111" cy="259045"/>
    <xdr:sp macro="" textlink="">
      <xdr:nvSpPr>
        <xdr:cNvPr id="95" name="n_1mainValue有形固定資産減価償却率">
          <a:extLst>
            <a:ext uri="{FF2B5EF4-FFF2-40B4-BE49-F238E27FC236}">
              <a16:creationId xmlns:a16="http://schemas.microsoft.com/office/drawing/2014/main" id="{1AC40993-71AB-45D3-B3B1-568BBF66466D}"/>
            </a:ext>
          </a:extLst>
        </xdr:cNvPr>
        <xdr:cNvSpPr txBox="1"/>
      </xdr:nvSpPr>
      <xdr:spPr>
        <a:xfrm>
          <a:off x="3836044" y="5392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20337</xdr:rowOff>
    </xdr:from>
    <xdr:ext cx="405111" cy="259045"/>
    <xdr:sp macro="" textlink="">
      <xdr:nvSpPr>
        <xdr:cNvPr id="96" name="n_2mainValue有形固定資産減価償却率">
          <a:extLst>
            <a:ext uri="{FF2B5EF4-FFF2-40B4-BE49-F238E27FC236}">
              <a16:creationId xmlns:a16="http://schemas.microsoft.com/office/drawing/2014/main" id="{4113A9CF-3D98-448A-9AE3-13DCF75A7FD4}"/>
            </a:ext>
          </a:extLst>
        </xdr:cNvPr>
        <xdr:cNvSpPr txBox="1"/>
      </xdr:nvSpPr>
      <xdr:spPr>
        <a:xfrm>
          <a:off x="3086744" y="5335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134214</xdr:rowOff>
    </xdr:from>
    <xdr:ext cx="405111" cy="259045"/>
    <xdr:sp macro="" textlink="">
      <xdr:nvSpPr>
        <xdr:cNvPr id="97" name="n_3mainValue有形固定資産減価償却率">
          <a:extLst>
            <a:ext uri="{FF2B5EF4-FFF2-40B4-BE49-F238E27FC236}">
              <a16:creationId xmlns:a16="http://schemas.microsoft.com/office/drawing/2014/main" id="{DD819651-7F7F-41FE-976D-5A486F445EE9}"/>
            </a:ext>
          </a:extLst>
        </xdr:cNvPr>
        <xdr:cNvSpPr txBox="1"/>
      </xdr:nvSpPr>
      <xdr:spPr>
        <a:xfrm>
          <a:off x="2324744" y="5277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76640</xdr:rowOff>
    </xdr:from>
    <xdr:ext cx="405111" cy="259045"/>
    <xdr:sp macro="" textlink="">
      <xdr:nvSpPr>
        <xdr:cNvPr id="98" name="n_4mainValue有形固定資産減価償却率">
          <a:extLst>
            <a:ext uri="{FF2B5EF4-FFF2-40B4-BE49-F238E27FC236}">
              <a16:creationId xmlns:a16="http://schemas.microsoft.com/office/drawing/2014/main" id="{C0DB0A23-F9C2-4EB2-98DC-65BE5160FD0D}"/>
            </a:ext>
          </a:extLst>
        </xdr:cNvPr>
        <xdr:cNvSpPr txBox="1"/>
      </xdr:nvSpPr>
      <xdr:spPr>
        <a:xfrm>
          <a:off x="1562744" y="5220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a:extLst>
            <a:ext uri="{FF2B5EF4-FFF2-40B4-BE49-F238E27FC236}">
              <a16:creationId xmlns:a16="http://schemas.microsoft.com/office/drawing/2014/main" id="{840E1060-8C58-441A-9910-27C307BCFAD9}"/>
            </a:ext>
          </a:extLst>
        </xdr:cNvPr>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a:extLst>
            <a:ext uri="{FF2B5EF4-FFF2-40B4-BE49-F238E27FC236}">
              <a16:creationId xmlns:a16="http://schemas.microsoft.com/office/drawing/2014/main" id="{8D90D9C5-7DBF-4DFE-895F-CFC40104A02E}"/>
            </a:ext>
          </a:extLst>
        </xdr:cNvPr>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a:extLst>
            <a:ext uri="{FF2B5EF4-FFF2-40B4-BE49-F238E27FC236}">
              <a16:creationId xmlns:a16="http://schemas.microsoft.com/office/drawing/2014/main" id="{37F66DF2-F98E-4D41-A170-72E3239F829B}"/>
            </a:ext>
          </a:extLst>
        </xdr:cNvPr>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[ 718.3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a:extLst>
            <a:ext uri="{FF2B5EF4-FFF2-40B4-BE49-F238E27FC236}">
              <a16:creationId xmlns:a16="http://schemas.microsoft.com/office/drawing/2014/main" id="{688B9457-26A9-4731-8DFB-FA8B8F40CBD4}"/>
            </a:ext>
          </a:extLst>
        </xdr:cNvPr>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a:extLst>
            <a:ext uri="{FF2B5EF4-FFF2-40B4-BE49-F238E27FC236}">
              <a16:creationId xmlns:a16="http://schemas.microsoft.com/office/drawing/2014/main" id="{554C9616-340E-48AE-91D4-091E20E6B50F}"/>
            </a:ext>
          </a:extLst>
        </xdr:cNvPr>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a:extLst>
            <a:ext uri="{FF2B5EF4-FFF2-40B4-BE49-F238E27FC236}">
              <a16:creationId xmlns:a16="http://schemas.microsoft.com/office/drawing/2014/main" id="{EB6ECBCA-E2F9-47C5-A74D-2A60374D193D}"/>
            </a:ext>
          </a:extLst>
        </xdr:cNvPr>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a:extLst>
            <a:ext uri="{FF2B5EF4-FFF2-40B4-BE49-F238E27FC236}">
              <a16:creationId xmlns:a16="http://schemas.microsoft.com/office/drawing/2014/main" id="{B55672E3-F1DD-432F-9C36-870A8A74F8A1}"/>
            </a:ext>
          </a:extLst>
        </xdr:cNvPr>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a:extLst>
            <a:ext uri="{FF2B5EF4-FFF2-40B4-BE49-F238E27FC236}">
              <a16:creationId xmlns:a16="http://schemas.microsoft.com/office/drawing/2014/main" id="{2929A755-EDE3-46F7-8AB9-63CA2B449E59}"/>
            </a:ext>
          </a:extLst>
        </xdr:cNvPr>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a:extLst>
            <a:ext uri="{FF2B5EF4-FFF2-40B4-BE49-F238E27FC236}">
              <a16:creationId xmlns:a16="http://schemas.microsoft.com/office/drawing/2014/main" id="{09A1E9FA-1E4D-43DE-B565-EF22B32456E0}"/>
            </a:ext>
          </a:extLst>
        </xdr:cNvPr>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a:extLst>
            <a:ext uri="{FF2B5EF4-FFF2-40B4-BE49-F238E27FC236}">
              <a16:creationId xmlns:a16="http://schemas.microsoft.com/office/drawing/2014/main" id="{47984819-A5BF-4D0C-970F-C52062E2142D}"/>
            </a:ext>
          </a:extLst>
        </xdr:cNvPr>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a:extLst>
            <a:ext uri="{FF2B5EF4-FFF2-40B4-BE49-F238E27FC236}">
              <a16:creationId xmlns:a16="http://schemas.microsoft.com/office/drawing/2014/main" id="{4E56AF18-AAB9-4064-8806-8B1B9ED29021}"/>
            </a:ext>
          </a:extLst>
        </xdr:cNvPr>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a:extLst>
            <a:ext uri="{FF2B5EF4-FFF2-40B4-BE49-F238E27FC236}">
              <a16:creationId xmlns:a16="http://schemas.microsoft.com/office/drawing/2014/main" id="{6C92EA87-2FE5-43A3-9931-439944EB584E}"/>
            </a:ext>
          </a:extLst>
        </xdr:cNvPr>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a:extLst>
            <a:ext uri="{FF2B5EF4-FFF2-40B4-BE49-F238E27FC236}">
              <a16:creationId xmlns:a16="http://schemas.microsoft.com/office/drawing/2014/main" id="{8A6898E3-BA11-499B-A474-493E9434044B}"/>
            </a:ext>
          </a:extLst>
        </xdr:cNvPr>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債務償還比率については、</a:t>
          </a:r>
          <a:r>
            <a:rPr kumimoji="1" lang="en-US" altLang="ja-JP" sz="1100">
              <a:latin typeface="ＭＳ Ｐゴシック" panose="020B0600070205080204" pitchFamily="50" charset="-128"/>
              <a:ea typeface="ＭＳ Ｐゴシック" panose="020B0600070205080204" pitchFamily="50" charset="-128"/>
            </a:rPr>
            <a:t>718.3</a:t>
          </a:r>
          <a:r>
            <a:rPr kumimoji="1" lang="ja-JP" altLang="en-US" sz="1100">
              <a:latin typeface="ＭＳ Ｐゴシック" panose="020B0600070205080204" pitchFamily="50" charset="-128"/>
              <a:ea typeface="ＭＳ Ｐゴシック" panose="020B0600070205080204" pitchFamily="50" charset="-128"/>
            </a:rPr>
            <a:t>％となり</a:t>
          </a:r>
          <a:r>
            <a:rPr kumimoji="1" lang="en-US" altLang="ja-JP" sz="1100">
              <a:latin typeface="ＭＳ Ｐゴシック" panose="020B0600070205080204" pitchFamily="50" charset="-128"/>
              <a:ea typeface="ＭＳ Ｐゴシック" panose="020B0600070205080204" pitchFamily="50" charset="-128"/>
            </a:rPr>
            <a:t>22.9</a:t>
          </a:r>
          <a:r>
            <a:rPr kumimoji="1" lang="ja-JP" altLang="en-US" sz="1100">
              <a:latin typeface="ＭＳ Ｐゴシック" panose="020B0600070205080204" pitchFamily="50" charset="-128"/>
              <a:ea typeface="ＭＳ Ｐゴシック" panose="020B0600070205080204" pitchFamily="50" charset="-128"/>
            </a:rPr>
            <a:t>ポイント上昇した。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将来負担額の増加により比率は増加し、類似団体内平均値や全国平均よりも高い現況となっている。</a:t>
          </a:r>
          <a:r>
            <a:rPr kumimoji="1" lang="ja-JP" altLang="ja-JP" sz="1100">
              <a:solidFill>
                <a:schemeClr val="dk1"/>
              </a:solidFill>
              <a:effectLst/>
              <a:latin typeface="+mn-lt"/>
              <a:ea typeface="+mn-ea"/>
              <a:cs typeface="+mn-cs"/>
            </a:rPr>
            <a:t>　</a:t>
          </a:r>
          <a:endParaRPr lang="ja-JP" altLang="ja-JP">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a:extLst>
            <a:ext uri="{FF2B5EF4-FFF2-40B4-BE49-F238E27FC236}">
              <a16:creationId xmlns:a16="http://schemas.microsoft.com/office/drawing/2014/main" id="{44E71CE1-19C6-452D-8977-824237B01768}"/>
            </a:ext>
          </a:extLst>
        </xdr:cNvPr>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a:extLst>
            <a:ext uri="{FF2B5EF4-FFF2-40B4-BE49-F238E27FC236}">
              <a16:creationId xmlns:a16="http://schemas.microsoft.com/office/drawing/2014/main" id="{943B32FD-639B-4FAF-ABD6-60D807F09F1C}"/>
            </a:ext>
          </a:extLst>
        </xdr:cNvPr>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a:extLst>
            <a:ext uri="{FF2B5EF4-FFF2-40B4-BE49-F238E27FC236}">
              <a16:creationId xmlns:a16="http://schemas.microsoft.com/office/drawing/2014/main" id="{65B3F626-B1C5-4F94-B5D0-2EFC770F3457}"/>
            </a:ext>
          </a:extLst>
        </xdr:cNvPr>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a:extLst>
            <a:ext uri="{FF2B5EF4-FFF2-40B4-BE49-F238E27FC236}">
              <a16:creationId xmlns:a16="http://schemas.microsoft.com/office/drawing/2014/main" id="{F6C58DC8-BEF1-4798-92F5-B9818D16A200}"/>
            </a:ext>
          </a:extLst>
        </xdr:cNvPr>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6" name="テキスト ボックス 115">
          <a:extLst>
            <a:ext uri="{FF2B5EF4-FFF2-40B4-BE49-F238E27FC236}">
              <a16:creationId xmlns:a16="http://schemas.microsoft.com/office/drawing/2014/main" id="{83EEDF2C-A6C7-4ED8-B68C-E593719B698D}"/>
            </a:ext>
          </a:extLst>
        </xdr:cNvPr>
        <xdr:cNvSpPr txBox="1"/>
      </xdr:nvSpPr>
      <xdr:spPr>
        <a:xfrm>
          <a:off x="10756676" y="588684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a:extLst>
            <a:ext uri="{FF2B5EF4-FFF2-40B4-BE49-F238E27FC236}">
              <a16:creationId xmlns:a16="http://schemas.microsoft.com/office/drawing/2014/main" id="{BAB7DC5F-C90B-463C-9644-C6A75F0887BB}"/>
            </a:ext>
          </a:extLst>
        </xdr:cNvPr>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8" name="テキスト ボックス 117">
          <a:extLst>
            <a:ext uri="{FF2B5EF4-FFF2-40B4-BE49-F238E27FC236}">
              <a16:creationId xmlns:a16="http://schemas.microsoft.com/office/drawing/2014/main" id="{FAA08DB0-D58D-46BE-8024-6E468B838705}"/>
            </a:ext>
          </a:extLst>
        </xdr:cNvPr>
        <xdr:cNvSpPr txBox="1"/>
      </xdr:nvSpPr>
      <xdr:spPr>
        <a:xfrm>
          <a:off x="10828811" y="55270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a:extLst>
            <a:ext uri="{FF2B5EF4-FFF2-40B4-BE49-F238E27FC236}">
              <a16:creationId xmlns:a16="http://schemas.microsoft.com/office/drawing/2014/main" id="{1C5D152E-F50F-4DDB-B787-6748EF839AD1}"/>
            </a:ext>
          </a:extLst>
        </xdr:cNvPr>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a:extLst>
            <a:ext uri="{FF2B5EF4-FFF2-40B4-BE49-F238E27FC236}">
              <a16:creationId xmlns:a16="http://schemas.microsoft.com/office/drawing/2014/main" id="{E8C8025A-57BC-4015-9BE2-8552AEE2D452}"/>
            </a:ext>
          </a:extLst>
        </xdr:cNvPr>
        <xdr:cNvSpPr txBox="1"/>
      </xdr:nvSpPr>
      <xdr:spPr>
        <a:xfrm>
          <a:off x="10828811" y="51671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a:extLst>
            <a:ext uri="{FF2B5EF4-FFF2-40B4-BE49-F238E27FC236}">
              <a16:creationId xmlns:a16="http://schemas.microsoft.com/office/drawing/2014/main" id="{4E72F319-484B-4A19-BD45-B54AF92E920C}"/>
            </a:ext>
          </a:extLst>
        </xdr:cNvPr>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a:extLst>
            <a:ext uri="{FF2B5EF4-FFF2-40B4-BE49-F238E27FC236}">
              <a16:creationId xmlns:a16="http://schemas.microsoft.com/office/drawing/2014/main" id="{91F10FD4-D0EE-4E50-BD35-8232AFFC9F7E}"/>
            </a:ext>
          </a:extLst>
        </xdr:cNvPr>
        <xdr:cNvSpPr txBox="1"/>
      </xdr:nvSpPr>
      <xdr:spPr>
        <a:xfrm>
          <a:off x="1082881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a:extLst>
            <a:ext uri="{FF2B5EF4-FFF2-40B4-BE49-F238E27FC236}">
              <a16:creationId xmlns:a16="http://schemas.microsoft.com/office/drawing/2014/main" id="{09766DAD-72AD-4B4D-89F6-6ECF1FB82FEC}"/>
            </a:ext>
          </a:extLst>
        </xdr:cNvPr>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4" name="テキスト ボックス 123">
          <a:extLst>
            <a:ext uri="{FF2B5EF4-FFF2-40B4-BE49-F238E27FC236}">
              <a16:creationId xmlns:a16="http://schemas.microsoft.com/office/drawing/2014/main" id="{96103424-53C0-4052-9881-35E4571B67A7}"/>
            </a:ext>
          </a:extLst>
        </xdr:cNvPr>
        <xdr:cNvSpPr txBox="1"/>
      </xdr:nvSpPr>
      <xdr:spPr>
        <a:xfrm>
          <a:off x="10931403" y="44475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a:extLst>
            <a:ext uri="{FF2B5EF4-FFF2-40B4-BE49-F238E27FC236}">
              <a16:creationId xmlns:a16="http://schemas.microsoft.com/office/drawing/2014/main" id="{91DD3AC4-DFAC-4111-89CB-5E3397686ECD}"/>
            </a:ext>
          </a:extLst>
        </xdr:cNvPr>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a:extLst>
            <a:ext uri="{FF2B5EF4-FFF2-40B4-BE49-F238E27FC236}">
              <a16:creationId xmlns:a16="http://schemas.microsoft.com/office/drawing/2014/main" id="{B102A690-0C9A-4162-BD48-FBF979AABC78}"/>
            </a:ext>
          </a:extLst>
        </xdr:cNvPr>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11317</xdr:rowOff>
    </xdr:to>
    <xdr:cxnSp macro="">
      <xdr:nvCxnSpPr>
        <xdr:cNvPr id="127" name="直線コネクタ 126">
          <a:extLst>
            <a:ext uri="{FF2B5EF4-FFF2-40B4-BE49-F238E27FC236}">
              <a16:creationId xmlns:a16="http://schemas.microsoft.com/office/drawing/2014/main" id="{CC2FCF8B-F577-4F2B-AAC7-5038AB4EA503}"/>
            </a:ext>
          </a:extLst>
        </xdr:cNvPr>
        <xdr:cNvCxnSpPr/>
      </xdr:nvCxnSpPr>
      <xdr:spPr>
        <a:xfrm flipV="1">
          <a:off x="14793595" y="4541308"/>
          <a:ext cx="1269" cy="1470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15144</xdr:rowOff>
    </xdr:from>
    <xdr:ext cx="560923" cy="259045"/>
    <xdr:sp macro="" textlink="">
      <xdr:nvSpPr>
        <xdr:cNvPr id="128" name="債務償還比率最小値テキスト">
          <a:extLst>
            <a:ext uri="{FF2B5EF4-FFF2-40B4-BE49-F238E27FC236}">
              <a16:creationId xmlns:a16="http://schemas.microsoft.com/office/drawing/2014/main" id="{73F190FB-AA9B-4883-BF56-F5235670D6DB}"/>
            </a:ext>
          </a:extLst>
        </xdr:cNvPr>
        <xdr:cNvSpPr txBox="1"/>
      </xdr:nvSpPr>
      <xdr:spPr>
        <a:xfrm>
          <a:off x="14846300" y="601589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11317</xdr:rowOff>
    </xdr:from>
    <xdr:to>
      <xdr:col>76</xdr:col>
      <xdr:colOff>111125</xdr:colOff>
      <xdr:row>35</xdr:row>
      <xdr:rowOff>11317</xdr:rowOff>
    </xdr:to>
    <xdr:cxnSp macro="">
      <xdr:nvCxnSpPr>
        <xdr:cNvPr id="129" name="直線コネクタ 128">
          <a:extLst>
            <a:ext uri="{FF2B5EF4-FFF2-40B4-BE49-F238E27FC236}">
              <a16:creationId xmlns:a16="http://schemas.microsoft.com/office/drawing/2014/main" id="{F27D8067-C526-4FC2-8CCA-8FF002E0354B}"/>
            </a:ext>
          </a:extLst>
        </xdr:cNvPr>
        <xdr:cNvCxnSpPr/>
      </xdr:nvCxnSpPr>
      <xdr:spPr>
        <a:xfrm>
          <a:off x="14706600" y="6012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0" name="債務償還比率最大値テキスト">
          <a:extLst>
            <a:ext uri="{FF2B5EF4-FFF2-40B4-BE49-F238E27FC236}">
              <a16:creationId xmlns:a16="http://schemas.microsoft.com/office/drawing/2014/main" id="{0A0B5CD1-1AEE-448C-BD3F-46E4761BBEA0}"/>
            </a:ext>
          </a:extLst>
        </xdr:cNvPr>
        <xdr:cNvSpPr txBox="1"/>
      </xdr:nvSpPr>
      <xdr:spPr>
        <a:xfrm>
          <a:off x="14846300" y="43165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1" name="直線コネクタ 130">
          <a:extLst>
            <a:ext uri="{FF2B5EF4-FFF2-40B4-BE49-F238E27FC236}">
              <a16:creationId xmlns:a16="http://schemas.microsoft.com/office/drawing/2014/main" id="{6C5EFC22-A4B5-42C0-92EF-04EB0BF28758}"/>
            </a:ext>
          </a:extLst>
        </xdr:cNvPr>
        <xdr:cNvCxnSpPr/>
      </xdr:nvCxnSpPr>
      <xdr:spPr>
        <a:xfrm>
          <a:off x="14706600" y="454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131532</xdr:rowOff>
    </xdr:from>
    <xdr:ext cx="469744" cy="259045"/>
    <xdr:sp macro="" textlink="">
      <xdr:nvSpPr>
        <xdr:cNvPr id="132" name="債務償還比率平均値テキスト">
          <a:extLst>
            <a:ext uri="{FF2B5EF4-FFF2-40B4-BE49-F238E27FC236}">
              <a16:creationId xmlns:a16="http://schemas.microsoft.com/office/drawing/2014/main" id="{F9D5FEA4-BE2C-45C9-84E3-8FD35E8FB144}"/>
            </a:ext>
          </a:extLst>
        </xdr:cNvPr>
        <xdr:cNvSpPr txBox="1"/>
      </xdr:nvSpPr>
      <xdr:spPr>
        <a:xfrm>
          <a:off x="14846300" y="51035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108655</xdr:rowOff>
    </xdr:from>
    <xdr:to>
      <xdr:col>76</xdr:col>
      <xdr:colOff>73025</xdr:colOff>
      <xdr:row>31</xdr:row>
      <xdr:rowOff>38805</xdr:rowOff>
    </xdr:to>
    <xdr:sp macro="" textlink="">
      <xdr:nvSpPr>
        <xdr:cNvPr id="133" name="フローチャート: 判断 132">
          <a:extLst>
            <a:ext uri="{FF2B5EF4-FFF2-40B4-BE49-F238E27FC236}">
              <a16:creationId xmlns:a16="http://schemas.microsoft.com/office/drawing/2014/main" id="{63276507-3E98-4104-8F7B-9EF074FCD749}"/>
            </a:ext>
          </a:extLst>
        </xdr:cNvPr>
        <xdr:cNvSpPr/>
      </xdr:nvSpPr>
      <xdr:spPr>
        <a:xfrm>
          <a:off x="14744700" y="525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110695</xdr:rowOff>
    </xdr:from>
    <xdr:to>
      <xdr:col>72</xdr:col>
      <xdr:colOff>123825</xdr:colOff>
      <xdr:row>31</xdr:row>
      <xdr:rowOff>40845</xdr:rowOff>
    </xdr:to>
    <xdr:sp macro="" textlink="">
      <xdr:nvSpPr>
        <xdr:cNvPr id="134" name="フローチャート: 判断 133">
          <a:extLst>
            <a:ext uri="{FF2B5EF4-FFF2-40B4-BE49-F238E27FC236}">
              <a16:creationId xmlns:a16="http://schemas.microsoft.com/office/drawing/2014/main" id="{76E04A85-6628-4C19-95CA-5E7FDF0782D8}"/>
            </a:ext>
          </a:extLst>
        </xdr:cNvPr>
        <xdr:cNvSpPr/>
      </xdr:nvSpPr>
      <xdr:spPr>
        <a:xfrm>
          <a:off x="14033500" y="5254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91743</xdr:rowOff>
    </xdr:from>
    <xdr:to>
      <xdr:col>68</xdr:col>
      <xdr:colOff>123825</xdr:colOff>
      <xdr:row>31</xdr:row>
      <xdr:rowOff>21893</xdr:rowOff>
    </xdr:to>
    <xdr:sp macro="" textlink="">
      <xdr:nvSpPr>
        <xdr:cNvPr id="135" name="フローチャート: 判断 134">
          <a:extLst>
            <a:ext uri="{FF2B5EF4-FFF2-40B4-BE49-F238E27FC236}">
              <a16:creationId xmlns:a16="http://schemas.microsoft.com/office/drawing/2014/main" id="{CF3FF8FB-D8AC-4CDE-A85C-42F9D455C12D}"/>
            </a:ext>
          </a:extLst>
        </xdr:cNvPr>
        <xdr:cNvSpPr/>
      </xdr:nvSpPr>
      <xdr:spPr>
        <a:xfrm>
          <a:off x="13271500" y="52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115852</xdr:rowOff>
    </xdr:from>
    <xdr:to>
      <xdr:col>64</xdr:col>
      <xdr:colOff>123825</xdr:colOff>
      <xdr:row>31</xdr:row>
      <xdr:rowOff>46002</xdr:rowOff>
    </xdr:to>
    <xdr:sp macro="" textlink="">
      <xdr:nvSpPr>
        <xdr:cNvPr id="136" name="フローチャート: 判断 135">
          <a:extLst>
            <a:ext uri="{FF2B5EF4-FFF2-40B4-BE49-F238E27FC236}">
              <a16:creationId xmlns:a16="http://schemas.microsoft.com/office/drawing/2014/main" id="{CB960AB6-5A9F-4882-A6D7-1589C740A575}"/>
            </a:ext>
          </a:extLst>
        </xdr:cNvPr>
        <xdr:cNvSpPr/>
      </xdr:nvSpPr>
      <xdr:spPr>
        <a:xfrm>
          <a:off x="12509500" y="525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123409</xdr:rowOff>
    </xdr:from>
    <xdr:to>
      <xdr:col>60</xdr:col>
      <xdr:colOff>123825</xdr:colOff>
      <xdr:row>31</xdr:row>
      <xdr:rowOff>53559</xdr:rowOff>
    </xdr:to>
    <xdr:sp macro="" textlink="">
      <xdr:nvSpPr>
        <xdr:cNvPr id="137" name="フローチャート: 判断 136">
          <a:extLst>
            <a:ext uri="{FF2B5EF4-FFF2-40B4-BE49-F238E27FC236}">
              <a16:creationId xmlns:a16="http://schemas.microsoft.com/office/drawing/2014/main" id="{97B67ECB-5002-4F94-932F-BC11556BFF2B}"/>
            </a:ext>
          </a:extLst>
        </xdr:cNvPr>
        <xdr:cNvSpPr/>
      </xdr:nvSpPr>
      <xdr:spPr>
        <a:xfrm>
          <a:off x="11747500" y="5266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CF996DE6-899B-47FB-9BC0-32E996086234}"/>
            </a:ext>
          </a:extLst>
        </xdr:cNvPr>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8552A2D1-08D3-4782-8B3E-EE2C8FC420AD}"/>
            </a:ext>
          </a:extLst>
        </xdr:cNvPr>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9970026C-C33F-4DAE-A94C-0DD47BF9C683}"/>
            </a:ext>
          </a:extLst>
        </xdr:cNvPr>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FDA2E7B5-F207-4F14-97F4-4340124522D6}"/>
            </a:ext>
          </a:extLst>
        </xdr:cNvPr>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906FE6BD-F98E-4D97-854D-155362CA0F28}"/>
            </a:ext>
          </a:extLst>
        </xdr:cNvPr>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37119</xdr:rowOff>
    </xdr:from>
    <xdr:to>
      <xdr:col>76</xdr:col>
      <xdr:colOff>73025</xdr:colOff>
      <xdr:row>31</xdr:row>
      <xdr:rowOff>138719</xdr:rowOff>
    </xdr:to>
    <xdr:sp macro="" textlink="">
      <xdr:nvSpPr>
        <xdr:cNvPr id="143" name="楕円 142">
          <a:extLst>
            <a:ext uri="{FF2B5EF4-FFF2-40B4-BE49-F238E27FC236}">
              <a16:creationId xmlns:a16="http://schemas.microsoft.com/office/drawing/2014/main" id="{E702B573-1022-44FA-B8D1-A3FDC8A3BAAD}"/>
            </a:ext>
          </a:extLst>
        </xdr:cNvPr>
        <xdr:cNvSpPr/>
      </xdr:nvSpPr>
      <xdr:spPr>
        <a:xfrm>
          <a:off x="14744700" y="5352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15546</xdr:rowOff>
    </xdr:from>
    <xdr:ext cx="469744" cy="259045"/>
    <xdr:sp macro="" textlink="">
      <xdr:nvSpPr>
        <xdr:cNvPr id="144" name="債務償還比率該当値テキスト">
          <a:extLst>
            <a:ext uri="{FF2B5EF4-FFF2-40B4-BE49-F238E27FC236}">
              <a16:creationId xmlns:a16="http://schemas.microsoft.com/office/drawing/2014/main" id="{0AA86A19-0096-4EBA-B1A1-FEA8983F47C3}"/>
            </a:ext>
          </a:extLst>
        </xdr:cNvPr>
        <xdr:cNvSpPr txBox="1"/>
      </xdr:nvSpPr>
      <xdr:spPr>
        <a:xfrm>
          <a:off x="14846300" y="5330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9652</xdr:rowOff>
    </xdr:from>
    <xdr:to>
      <xdr:col>72</xdr:col>
      <xdr:colOff>123825</xdr:colOff>
      <xdr:row>31</xdr:row>
      <xdr:rowOff>111252</xdr:rowOff>
    </xdr:to>
    <xdr:sp macro="" textlink="">
      <xdr:nvSpPr>
        <xdr:cNvPr id="145" name="楕円 144">
          <a:extLst>
            <a:ext uri="{FF2B5EF4-FFF2-40B4-BE49-F238E27FC236}">
              <a16:creationId xmlns:a16="http://schemas.microsoft.com/office/drawing/2014/main" id="{BD57BD15-66A9-478A-AF4D-9F9A653C7C45}"/>
            </a:ext>
          </a:extLst>
        </xdr:cNvPr>
        <xdr:cNvSpPr/>
      </xdr:nvSpPr>
      <xdr:spPr>
        <a:xfrm>
          <a:off x="14033500" y="5324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60452</xdr:rowOff>
    </xdr:from>
    <xdr:to>
      <xdr:col>76</xdr:col>
      <xdr:colOff>22225</xdr:colOff>
      <xdr:row>31</xdr:row>
      <xdr:rowOff>87919</xdr:rowOff>
    </xdr:to>
    <xdr:cxnSp macro="">
      <xdr:nvCxnSpPr>
        <xdr:cNvPr id="146" name="直線コネクタ 145">
          <a:extLst>
            <a:ext uri="{FF2B5EF4-FFF2-40B4-BE49-F238E27FC236}">
              <a16:creationId xmlns:a16="http://schemas.microsoft.com/office/drawing/2014/main" id="{0F62CECD-0CFE-465C-80D4-81FDCC18AF45}"/>
            </a:ext>
          </a:extLst>
        </xdr:cNvPr>
        <xdr:cNvCxnSpPr/>
      </xdr:nvCxnSpPr>
      <xdr:spPr>
        <a:xfrm>
          <a:off x="14084300" y="5375402"/>
          <a:ext cx="711200" cy="27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36519</xdr:rowOff>
    </xdr:from>
    <xdr:to>
      <xdr:col>68</xdr:col>
      <xdr:colOff>123825</xdr:colOff>
      <xdr:row>31</xdr:row>
      <xdr:rowOff>138119</xdr:rowOff>
    </xdr:to>
    <xdr:sp macro="" textlink="">
      <xdr:nvSpPr>
        <xdr:cNvPr id="147" name="楕円 146">
          <a:extLst>
            <a:ext uri="{FF2B5EF4-FFF2-40B4-BE49-F238E27FC236}">
              <a16:creationId xmlns:a16="http://schemas.microsoft.com/office/drawing/2014/main" id="{0F11325F-ACB7-41C2-9726-3AE317B0AAAF}"/>
            </a:ext>
          </a:extLst>
        </xdr:cNvPr>
        <xdr:cNvSpPr/>
      </xdr:nvSpPr>
      <xdr:spPr>
        <a:xfrm>
          <a:off x="13271500" y="5351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60452</xdr:rowOff>
    </xdr:from>
    <xdr:to>
      <xdr:col>72</xdr:col>
      <xdr:colOff>73025</xdr:colOff>
      <xdr:row>31</xdr:row>
      <xdr:rowOff>87319</xdr:rowOff>
    </xdr:to>
    <xdr:cxnSp macro="">
      <xdr:nvCxnSpPr>
        <xdr:cNvPr id="148" name="直線コネクタ 147">
          <a:extLst>
            <a:ext uri="{FF2B5EF4-FFF2-40B4-BE49-F238E27FC236}">
              <a16:creationId xmlns:a16="http://schemas.microsoft.com/office/drawing/2014/main" id="{14BA22DE-62DE-440B-80D2-DF7DA29B5270}"/>
            </a:ext>
          </a:extLst>
        </xdr:cNvPr>
        <xdr:cNvCxnSpPr/>
      </xdr:nvCxnSpPr>
      <xdr:spPr>
        <a:xfrm flipV="1">
          <a:off x="13322300" y="5375402"/>
          <a:ext cx="762000" cy="26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896</xdr:rowOff>
    </xdr:from>
    <xdr:to>
      <xdr:col>64</xdr:col>
      <xdr:colOff>123825</xdr:colOff>
      <xdr:row>31</xdr:row>
      <xdr:rowOff>102496</xdr:rowOff>
    </xdr:to>
    <xdr:sp macro="" textlink="">
      <xdr:nvSpPr>
        <xdr:cNvPr id="149" name="楕円 148">
          <a:extLst>
            <a:ext uri="{FF2B5EF4-FFF2-40B4-BE49-F238E27FC236}">
              <a16:creationId xmlns:a16="http://schemas.microsoft.com/office/drawing/2014/main" id="{6C7AA86F-DC2A-4ED2-9504-C14DAC742742}"/>
            </a:ext>
          </a:extLst>
        </xdr:cNvPr>
        <xdr:cNvSpPr/>
      </xdr:nvSpPr>
      <xdr:spPr>
        <a:xfrm>
          <a:off x="12509500" y="5315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51696</xdr:rowOff>
    </xdr:from>
    <xdr:to>
      <xdr:col>68</xdr:col>
      <xdr:colOff>73025</xdr:colOff>
      <xdr:row>31</xdr:row>
      <xdr:rowOff>87319</xdr:rowOff>
    </xdr:to>
    <xdr:cxnSp macro="">
      <xdr:nvCxnSpPr>
        <xdr:cNvPr id="150" name="直線コネクタ 149">
          <a:extLst>
            <a:ext uri="{FF2B5EF4-FFF2-40B4-BE49-F238E27FC236}">
              <a16:creationId xmlns:a16="http://schemas.microsoft.com/office/drawing/2014/main" id="{011C814C-6644-4CD1-A8AF-173A6CC2B708}"/>
            </a:ext>
          </a:extLst>
        </xdr:cNvPr>
        <xdr:cNvCxnSpPr/>
      </xdr:nvCxnSpPr>
      <xdr:spPr>
        <a:xfrm>
          <a:off x="12560300" y="5366646"/>
          <a:ext cx="762000" cy="35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56550</xdr:rowOff>
    </xdr:from>
    <xdr:to>
      <xdr:col>60</xdr:col>
      <xdr:colOff>123825</xdr:colOff>
      <xdr:row>31</xdr:row>
      <xdr:rowOff>158150</xdr:rowOff>
    </xdr:to>
    <xdr:sp macro="" textlink="">
      <xdr:nvSpPr>
        <xdr:cNvPr id="151" name="楕円 150">
          <a:extLst>
            <a:ext uri="{FF2B5EF4-FFF2-40B4-BE49-F238E27FC236}">
              <a16:creationId xmlns:a16="http://schemas.microsoft.com/office/drawing/2014/main" id="{05159973-71CF-47AF-B403-22433C419222}"/>
            </a:ext>
          </a:extLst>
        </xdr:cNvPr>
        <xdr:cNvSpPr/>
      </xdr:nvSpPr>
      <xdr:spPr>
        <a:xfrm>
          <a:off x="11747500" y="537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51696</xdr:rowOff>
    </xdr:from>
    <xdr:to>
      <xdr:col>64</xdr:col>
      <xdr:colOff>73025</xdr:colOff>
      <xdr:row>31</xdr:row>
      <xdr:rowOff>107350</xdr:rowOff>
    </xdr:to>
    <xdr:cxnSp macro="">
      <xdr:nvCxnSpPr>
        <xdr:cNvPr id="152" name="直線コネクタ 151">
          <a:extLst>
            <a:ext uri="{FF2B5EF4-FFF2-40B4-BE49-F238E27FC236}">
              <a16:creationId xmlns:a16="http://schemas.microsoft.com/office/drawing/2014/main" id="{87263B06-0064-4F66-B9D1-B1E8AE7F3FA7}"/>
            </a:ext>
          </a:extLst>
        </xdr:cNvPr>
        <xdr:cNvCxnSpPr/>
      </xdr:nvCxnSpPr>
      <xdr:spPr>
        <a:xfrm flipV="1">
          <a:off x="11798300" y="5366646"/>
          <a:ext cx="762000" cy="55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57372</xdr:rowOff>
    </xdr:from>
    <xdr:ext cx="469744" cy="259045"/>
    <xdr:sp macro="" textlink="">
      <xdr:nvSpPr>
        <xdr:cNvPr id="153" name="n_1aveValue債務償還比率">
          <a:extLst>
            <a:ext uri="{FF2B5EF4-FFF2-40B4-BE49-F238E27FC236}">
              <a16:creationId xmlns:a16="http://schemas.microsoft.com/office/drawing/2014/main" id="{B36A3B89-FD4A-4DCD-A7AA-208C67A54D29}"/>
            </a:ext>
          </a:extLst>
        </xdr:cNvPr>
        <xdr:cNvSpPr txBox="1"/>
      </xdr:nvSpPr>
      <xdr:spPr>
        <a:xfrm>
          <a:off x="13836727" y="5029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38420</xdr:rowOff>
    </xdr:from>
    <xdr:ext cx="469744" cy="259045"/>
    <xdr:sp macro="" textlink="">
      <xdr:nvSpPr>
        <xdr:cNvPr id="154" name="n_2aveValue債務償還比率">
          <a:extLst>
            <a:ext uri="{FF2B5EF4-FFF2-40B4-BE49-F238E27FC236}">
              <a16:creationId xmlns:a16="http://schemas.microsoft.com/office/drawing/2014/main" id="{CA80FA0C-D7D2-4EFE-A9B4-29EA7D026040}"/>
            </a:ext>
          </a:extLst>
        </xdr:cNvPr>
        <xdr:cNvSpPr txBox="1"/>
      </xdr:nvSpPr>
      <xdr:spPr>
        <a:xfrm>
          <a:off x="13087427" y="5010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62529</xdr:rowOff>
    </xdr:from>
    <xdr:ext cx="469744" cy="259045"/>
    <xdr:sp macro="" textlink="">
      <xdr:nvSpPr>
        <xdr:cNvPr id="155" name="n_3aveValue債務償還比率">
          <a:extLst>
            <a:ext uri="{FF2B5EF4-FFF2-40B4-BE49-F238E27FC236}">
              <a16:creationId xmlns:a16="http://schemas.microsoft.com/office/drawing/2014/main" id="{48F90BE4-7F17-4C86-8A02-660D8532A977}"/>
            </a:ext>
          </a:extLst>
        </xdr:cNvPr>
        <xdr:cNvSpPr txBox="1"/>
      </xdr:nvSpPr>
      <xdr:spPr>
        <a:xfrm>
          <a:off x="12325427" y="5034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70086</xdr:rowOff>
    </xdr:from>
    <xdr:ext cx="469744" cy="259045"/>
    <xdr:sp macro="" textlink="">
      <xdr:nvSpPr>
        <xdr:cNvPr id="156" name="n_4aveValue債務償還比率">
          <a:extLst>
            <a:ext uri="{FF2B5EF4-FFF2-40B4-BE49-F238E27FC236}">
              <a16:creationId xmlns:a16="http://schemas.microsoft.com/office/drawing/2014/main" id="{DCBF8CAE-24BF-4528-BA9D-7A9237EE3EBC}"/>
            </a:ext>
          </a:extLst>
        </xdr:cNvPr>
        <xdr:cNvSpPr txBox="1"/>
      </xdr:nvSpPr>
      <xdr:spPr>
        <a:xfrm>
          <a:off x="11563427" y="5042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102379</xdr:rowOff>
    </xdr:from>
    <xdr:ext cx="469744" cy="259045"/>
    <xdr:sp macro="" textlink="">
      <xdr:nvSpPr>
        <xdr:cNvPr id="157" name="n_1mainValue債務償還比率">
          <a:extLst>
            <a:ext uri="{FF2B5EF4-FFF2-40B4-BE49-F238E27FC236}">
              <a16:creationId xmlns:a16="http://schemas.microsoft.com/office/drawing/2014/main" id="{19648377-C68D-4965-8C27-C02306DEC01C}"/>
            </a:ext>
          </a:extLst>
        </xdr:cNvPr>
        <xdr:cNvSpPr txBox="1"/>
      </xdr:nvSpPr>
      <xdr:spPr>
        <a:xfrm>
          <a:off x="13836727" y="5417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129246</xdr:rowOff>
    </xdr:from>
    <xdr:ext cx="469744" cy="259045"/>
    <xdr:sp macro="" textlink="">
      <xdr:nvSpPr>
        <xdr:cNvPr id="158" name="n_2mainValue債務償還比率">
          <a:extLst>
            <a:ext uri="{FF2B5EF4-FFF2-40B4-BE49-F238E27FC236}">
              <a16:creationId xmlns:a16="http://schemas.microsoft.com/office/drawing/2014/main" id="{3981E97F-AA9E-4CB2-BC2B-CB4B0F5CC824}"/>
            </a:ext>
          </a:extLst>
        </xdr:cNvPr>
        <xdr:cNvSpPr txBox="1"/>
      </xdr:nvSpPr>
      <xdr:spPr>
        <a:xfrm>
          <a:off x="13087427" y="5444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93623</xdr:rowOff>
    </xdr:from>
    <xdr:ext cx="469744" cy="259045"/>
    <xdr:sp macro="" textlink="">
      <xdr:nvSpPr>
        <xdr:cNvPr id="159" name="n_3mainValue債務償還比率">
          <a:extLst>
            <a:ext uri="{FF2B5EF4-FFF2-40B4-BE49-F238E27FC236}">
              <a16:creationId xmlns:a16="http://schemas.microsoft.com/office/drawing/2014/main" id="{7958D878-3726-4DD2-B1E2-7F6D5957222D}"/>
            </a:ext>
          </a:extLst>
        </xdr:cNvPr>
        <xdr:cNvSpPr txBox="1"/>
      </xdr:nvSpPr>
      <xdr:spPr>
        <a:xfrm>
          <a:off x="12325427" y="5408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149277</xdr:rowOff>
    </xdr:from>
    <xdr:ext cx="469744" cy="259045"/>
    <xdr:sp macro="" textlink="">
      <xdr:nvSpPr>
        <xdr:cNvPr id="160" name="n_4mainValue債務償還比率">
          <a:extLst>
            <a:ext uri="{FF2B5EF4-FFF2-40B4-BE49-F238E27FC236}">
              <a16:creationId xmlns:a16="http://schemas.microsoft.com/office/drawing/2014/main" id="{752C3398-53DE-4E3A-BC14-2C22BD545B04}"/>
            </a:ext>
          </a:extLst>
        </xdr:cNvPr>
        <xdr:cNvSpPr txBox="1"/>
      </xdr:nvSpPr>
      <xdr:spPr>
        <a:xfrm>
          <a:off x="11563427" y="546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a:extLst>
            <a:ext uri="{FF2B5EF4-FFF2-40B4-BE49-F238E27FC236}">
              <a16:creationId xmlns:a16="http://schemas.microsoft.com/office/drawing/2014/main" id="{E91E7857-230C-4A68-AC5E-29A2D668ECB6}"/>
            </a:ext>
          </a:extLst>
        </xdr:cNvPr>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a:extLst>
            <a:ext uri="{FF2B5EF4-FFF2-40B4-BE49-F238E27FC236}">
              <a16:creationId xmlns:a16="http://schemas.microsoft.com/office/drawing/2014/main" id="{669C417F-698D-435B-AC56-E00C03847468}"/>
            </a:ext>
          </a:extLst>
        </xdr:cNvPr>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a:extLst>
            <a:ext uri="{FF2B5EF4-FFF2-40B4-BE49-F238E27FC236}">
              <a16:creationId xmlns:a16="http://schemas.microsoft.com/office/drawing/2014/main" id="{D30D22A7-639B-4736-8C2B-D51C748D4977}"/>
            </a:ext>
          </a:extLst>
        </xdr:cNvPr>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a:extLst>
            <a:ext uri="{FF2B5EF4-FFF2-40B4-BE49-F238E27FC236}">
              <a16:creationId xmlns:a16="http://schemas.microsoft.com/office/drawing/2014/main" id="{FFB167C3-FBB7-447E-99A7-41C5BEDFEDD8}"/>
            </a:ext>
          </a:extLst>
        </xdr:cNvPr>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a:extLst>
            <a:ext uri="{FF2B5EF4-FFF2-40B4-BE49-F238E27FC236}">
              <a16:creationId xmlns:a16="http://schemas.microsoft.com/office/drawing/2014/main" id="{B0A67DD9-8F70-4444-A187-5D2B86EDD9EB}"/>
            </a:ext>
          </a:extLst>
        </xdr:cNvPr>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a:extLst>
            <a:ext uri="{FF2B5EF4-FFF2-40B4-BE49-F238E27FC236}">
              <a16:creationId xmlns:a16="http://schemas.microsoft.com/office/drawing/2014/main" id="{8111E419-2C64-4B67-976B-2C9813A11518}"/>
            </a:ext>
          </a:extLst>
        </xdr:cNvPr>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51144F44-BE30-4B1C-94C8-A968C227F936}"/>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E10F9A05-88D3-4EBD-AA13-6200EE9B9D1C}"/>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7257E5B-B0A9-4CF5-81E3-71AFDF3329E4}"/>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DCBFCEE6-24FB-415D-A736-168F4E0A8526}"/>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山形県米沢市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F5A8F20F-7FB8-4134-B631-0AE986F28DBA}"/>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ADDEF7DE-255D-467E-8217-2490DD31B505}"/>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1E832C0C-E77A-463C-BC7F-13F979F40D32}"/>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AC0F5CE4-DAE8-4759-9133-4FC45A42CF2C}"/>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131F517B-84B3-4379-A915-F455D2BD4E3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A3E1E590-7659-4D3B-9766-C569D9642044}"/>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78,965
78,219
548.51
54,050,636
52,533,185
1,212,590
20,045,846
37,916,853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A03B4F7D-FCC8-4ECE-B61D-A626500A3072}"/>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9B53F65C-A7FD-4CF8-A227-3E7B9412404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10CC7415-421E-466A-961F-2188EBB5931F}"/>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47.7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81EAFF17-BD73-4078-ACB5-A2D9B0FD50F6}"/>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5B733CE5-C78C-4F19-B25E-7066A86E9753}"/>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E5E93643-B4DB-40D4-B041-3E0EA68772EA}"/>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5942F003-5A81-4AC4-99BC-12BA32043841}"/>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C35BB7E1-2089-4A71-9B3D-8875AA05432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C45E7640-3800-4759-BDA2-56C71DD71E83}"/>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A6F4A49A-CD41-4BDD-BF29-4581748BEF67}"/>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8DC6F9E4-02BD-461E-B9B6-A171878D41CC}"/>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B19C3F0A-DA42-484A-A644-89DBAA036BF9}"/>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F1437680-6B47-4497-8809-D84CC3E4D9D9}"/>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4103553-0795-4015-B3DF-4349999BE452}"/>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37DCB951-BD2E-4F4B-9877-855FB857016B}"/>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18BDF925-61E9-4FF1-AE35-61859B41C06F}"/>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1F59B572-104D-4589-A296-43EED9DC9299}"/>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D8CEFFF3-CC4D-4CFF-A42C-0A55C293AEE2}"/>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C6F88240-B5F9-4E60-A87D-8B26D0C9A28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E3C443D1-073D-4BBE-9380-7FE0DE776982}"/>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FB575F47-0C92-4707-8DC0-02BDDD7623B7}"/>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A2652D04-7B6A-4BCA-87D8-A295E23FB809}"/>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8829B0AF-2BCE-480E-91A6-59E6483B2C15}"/>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88978588-9308-4D57-B750-A3EEFC4C73C7}"/>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D23B5D5C-D7AD-42B9-AE0F-0BC947DDFF51}"/>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54512DE-F6BA-4FF1-87D6-768F1B5BE127}"/>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3EFA58B2-F861-4194-AC72-4F2F89ADC166}"/>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FB0FF735-3336-47D2-97BF-21C88D769CDF}"/>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CEC1DDA4-1017-483C-99E2-6771A7468B8A}"/>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59280A4B-A0D6-4E73-A9BA-0D23E54B082D}"/>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C0574814-B8A9-47D1-B8F9-93553198F83A}"/>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FBBB9FFF-6898-45AA-B1AC-AF3005C7392F}"/>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A67F5891-91B0-4ACF-9E3C-26CE90DD123F}"/>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880B5BD7-D7D2-4C87-ADF7-F6C061D052BD}"/>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AD62F320-CA10-4CED-9D7A-59CC84939C1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78FD1CF0-0EA5-4D4A-B0EC-96353B9F219B}"/>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84E6176-51E2-4856-A679-BF314E9520ED}"/>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BEAFA7F2-5109-4F5C-9641-EA7DF1E29D0D}"/>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F96C615E-3694-4F9F-825D-865F5423DECB}"/>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B5BE1F24-655E-4068-AE65-7BE1CA6F9A71}"/>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8EF1A1C7-01AB-40D7-9400-A91A86E9B67D}"/>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F9A351F3-C828-41AF-B623-7A57DC892C5D}"/>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44CE7BCA-FA5F-4F91-AB35-14B418A8DC5F}"/>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8F014A5E-9DA7-4EB5-B8AA-A2BCA08AA01B}"/>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F87ED1A5-74C8-4E5F-A93D-9B9A267D9DBB}"/>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114300</xdr:rowOff>
    </xdr:from>
    <xdr:to>
      <xdr:col>24</xdr:col>
      <xdr:colOff>62865</xdr:colOff>
      <xdr:row>41</xdr:row>
      <xdr:rowOff>1905</xdr:rowOff>
    </xdr:to>
    <xdr:cxnSp macro="">
      <xdr:nvCxnSpPr>
        <xdr:cNvPr id="57" name="直線コネクタ 56">
          <a:extLst>
            <a:ext uri="{FF2B5EF4-FFF2-40B4-BE49-F238E27FC236}">
              <a16:creationId xmlns:a16="http://schemas.microsoft.com/office/drawing/2014/main" id="{8F00822C-E67E-496F-886F-A1FF623E7F5F}"/>
            </a:ext>
          </a:extLst>
        </xdr:cNvPr>
        <xdr:cNvCxnSpPr/>
      </xdr:nvCxnSpPr>
      <xdr:spPr>
        <a:xfrm flipV="1">
          <a:off x="4634865" y="5943600"/>
          <a:ext cx="0" cy="1087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5732</xdr:rowOff>
    </xdr:from>
    <xdr:ext cx="405111" cy="259045"/>
    <xdr:sp macro="" textlink="">
      <xdr:nvSpPr>
        <xdr:cNvPr id="58" name="【道路】&#10;有形固定資産減価償却率最小値テキスト">
          <a:extLst>
            <a:ext uri="{FF2B5EF4-FFF2-40B4-BE49-F238E27FC236}">
              <a16:creationId xmlns:a16="http://schemas.microsoft.com/office/drawing/2014/main" id="{FC355FAF-0AB6-4067-85D4-435D23E08C81}"/>
            </a:ext>
          </a:extLst>
        </xdr:cNvPr>
        <xdr:cNvSpPr txBox="1"/>
      </xdr:nvSpPr>
      <xdr:spPr>
        <a:xfrm>
          <a:off x="4673600" y="703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1905</xdr:rowOff>
    </xdr:from>
    <xdr:to>
      <xdr:col>24</xdr:col>
      <xdr:colOff>152400</xdr:colOff>
      <xdr:row>41</xdr:row>
      <xdr:rowOff>1905</xdr:rowOff>
    </xdr:to>
    <xdr:cxnSp macro="">
      <xdr:nvCxnSpPr>
        <xdr:cNvPr id="59" name="直線コネクタ 58">
          <a:extLst>
            <a:ext uri="{FF2B5EF4-FFF2-40B4-BE49-F238E27FC236}">
              <a16:creationId xmlns:a16="http://schemas.microsoft.com/office/drawing/2014/main" id="{C7FD8708-14A7-4C6D-8116-B2F38B706413}"/>
            </a:ext>
          </a:extLst>
        </xdr:cNvPr>
        <xdr:cNvCxnSpPr/>
      </xdr:nvCxnSpPr>
      <xdr:spPr>
        <a:xfrm>
          <a:off x="4546600" y="703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60977</xdr:rowOff>
    </xdr:from>
    <xdr:ext cx="405111" cy="259045"/>
    <xdr:sp macro="" textlink="">
      <xdr:nvSpPr>
        <xdr:cNvPr id="60" name="【道路】&#10;有形固定資産減価償却率最大値テキスト">
          <a:extLst>
            <a:ext uri="{FF2B5EF4-FFF2-40B4-BE49-F238E27FC236}">
              <a16:creationId xmlns:a16="http://schemas.microsoft.com/office/drawing/2014/main" id="{96DB53DF-941D-410C-9F80-F85110F2C40D}"/>
            </a:ext>
          </a:extLst>
        </xdr:cNvPr>
        <xdr:cNvSpPr txBox="1"/>
      </xdr:nvSpPr>
      <xdr:spPr>
        <a:xfrm>
          <a:off x="4673600" y="5718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114300</xdr:rowOff>
    </xdr:from>
    <xdr:to>
      <xdr:col>24</xdr:col>
      <xdr:colOff>152400</xdr:colOff>
      <xdr:row>34</xdr:row>
      <xdr:rowOff>114300</xdr:rowOff>
    </xdr:to>
    <xdr:cxnSp macro="">
      <xdr:nvCxnSpPr>
        <xdr:cNvPr id="61" name="直線コネクタ 60">
          <a:extLst>
            <a:ext uri="{FF2B5EF4-FFF2-40B4-BE49-F238E27FC236}">
              <a16:creationId xmlns:a16="http://schemas.microsoft.com/office/drawing/2014/main" id="{37D39B44-BAC5-4391-BD27-887421D13C7D}"/>
            </a:ext>
          </a:extLst>
        </xdr:cNvPr>
        <xdr:cNvCxnSpPr/>
      </xdr:nvCxnSpPr>
      <xdr:spPr>
        <a:xfrm>
          <a:off x="4546600" y="594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80027</xdr:rowOff>
    </xdr:from>
    <xdr:ext cx="405111" cy="259045"/>
    <xdr:sp macro="" textlink="">
      <xdr:nvSpPr>
        <xdr:cNvPr id="62" name="【道路】&#10;有形固定資産減価償却率平均値テキスト">
          <a:extLst>
            <a:ext uri="{FF2B5EF4-FFF2-40B4-BE49-F238E27FC236}">
              <a16:creationId xmlns:a16="http://schemas.microsoft.com/office/drawing/2014/main" id="{7819EE06-8ED7-46FD-B080-C329DE463273}"/>
            </a:ext>
          </a:extLst>
        </xdr:cNvPr>
        <xdr:cNvSpPr txBox="1"/>
      </xdr:nvSpPr>
      <xdr:spPr>
        <a:xfrm>
          <a:off x="4673600" y="6423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101600</xdr:rowOff>
    </xdr:from>
    <xdr:to>
      <xdr:col>24</xdr:col>
      <xdr:colOff>114300</xdr:colOff>
      <xdr:row>38</xdr:row>
      <xdr:rowOff>31750</xdr:rowOff>
    </xdr:to>
    <xdr:sp macro="" textlink="">
      <xdr:nvSpPr>
        <xdr:cNvPr id="63" name="フローチャート: 判断 62">
          <a:extLst>
            <a:ext uri="{FF2B5EF4-FFF2-40B4-BE49-F238E27FC236}">
              <a16:creationId xmlns:a16="http://schemas.microsoft.com/office/drawing/2014/main" id="{B995A236-45FC-4F45-8386-07601D3830CB}"/>
            </a:ext>
          </a:extLst>
        </xdr:cNvPr>
        <xdr:cNvSpPr/>
      </xdr:nvSpPr>
      <xdr:spPr>
        <a:xfrm>
          <a:off x="45847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88265</xdr:rowOff>
    </xdr:from>
    <xdr:to>
      <xdr:col>20</xdr:col>
      <xdr:colOff>38100</xdr:colOff>
      <xdr:row>38</xdr:row>
      <xdr:rowOff>18415</xdr:rowOff>
    </xdr:to>
    <xdr:sp macro="" textlink="">
      <xdr:nvSpPr>
        <xdr:cNvPr id="64" name="フローチャート: 判断 63">
          <a:extLst>
            <a:ext uri="{FF2B5EF4-FFF2-40B4-BE49-F238E27FC236}">
              <a16:creationId xmlns:a16="http://schemas.microsoft.com/office/drawing/2014/main" id="{E216587D-EDD3-44CF-A280-0AE461FFA6A4}"/>
            </a:ext>
          </a:extLst>
        </xdr:cNvPr>
        <xdr:cNvSpPr/>
      </xdr:nvSpPr>
      <xdr:spPr>
        <a:xfrm>
          <a:off x="3746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44450</xdr:rowOff>
    </xdr:from>
    <xdr:to>
      <xdr:col>15</xdr:col>
      <xdr:colOff>101600</xdr:colOff>
      <xdr:row>37</xdr:row>
      <xdr:rowOff>146050</xdr:rowOff>
    </xdr:to>
    <xdr:sp macro="" textlink="">
      <xdr:nvSpPr>
        <xdr:cNvPr id="65" name="フローチャート: 判断 64">
          <a:extLst>
            <a:ext uri="{FF2B5EF4-FFF2-40B4-BE49-F238E27FC236}">
              <a16:creationId xmlns:a16="http://schemas.microsoft.com/office/drawing/2014/main" id="{2517D991-E7BE-40FC-B8B1-9F75D83C545C}"/>
            </a:ext>
          </a:extLst>
        </xdr:cNvPr>
        <xdr:cNvSpPr/>
      </xdr:nvSpPr>
      <xdr:spPr>
        <a:xfrm>
          <a:off x="28575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158750</xdr:rowOff>
    </xdr:from>
    <xdr:to>
      <xdr:col>10</xdr:col>
      <xdr:colOff>165100</xdr:colOff>
      <xdr:row>37</xdr:row>
      <xdr:rowOff>88900</xdr:rowOff>
    </xdr:to>
    <xdr:sp macro="" textlink="">
      <xdr:nvSpPr>
        <xdr:cNvPr id="66" name="フローチャート: 判断 65">
          <a:extLst>
            <a:ext uri="{FF2B5EF4-FFF2-40B4-BE49-F238E27FC236}">
              <a16:creationId xmlns:a16="http://schemas.microsoft.com/office/drawing/2014/main" id="{44B32D82-04B2-4442-9B91-A750A14F937A}"/>
            </a:ext>
          </a:extLst>
        </xdr:cNvPr>
        <xdr:cNvSpPr/>
      </xdr:nvSpPr>
      <xdr:spPr>
        <a:xfrm>
          <a:off x="19685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2540</xdr:rowOff>
    </xdr:from>
    <xdr:to>
      <xdr:col>6</xdr:col>
      <xdr:colOff>38100</xdr:colOff>
      <xdr:row>37</xdr:row>
      <xdr:rowOff>104140</xdr:rowOff>
    </xdr:to>
    <xdr:sp macro="" textlink="">
      <xdr:nvSpPr>
        <xdr:cNvPr id="67" name="フローチャート: 判断 66">
          <a:extLst>
            <a:ext uri="{FF2B5EF4-FFF2-40B4-BE49-F238E27FC236}">
              <a16:creationId xmlns:a16="http://schemas.microsoft.com/office/drawing/2014/main" id="{8D25D84B-DCCB-4355-8EED-4749C1FEB1BD}"/>
            </a:ext>
          </a:extLst>
        </xdr:cNvPr>
        <xdr:cNvSpPr/>
      </xdr:nvSpPr>
      <xdr:spPr>
        <a:xfrm>
          <a:off x="1079500"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78F681B6-899F-45AE-AD41-E2541A71CA5A}"/>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BF00CB27-8078-46CF-AB6F-43779B97F0EE}"/>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9E22B40C-36E1-4248-BAAE-844C3177DDC7}"/>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DD1FD8AC-4D17-44C6-87BC-18AC24D0BBE7}"/>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7F06F331-FEB6-40DC-8B23-06AA76384CE7}"/>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55880</xdr:rowOff>
    </xdr:from>
    <xdr:to>
      <xdr:col>24</xdr:col>
      <xdr:colOff>114300</xdr:colOff>
      <xdr:row>37</xdr:row>
      <xdr:rowOff>157480</xdr:rowOff>
    </xdr:to>
    <xdr:sp macro="" textlink="">
      <xdr:nvSpPr>
        <xdr:cNvPr id="73" name="楕円 72">
          <a:extLst>
            <a:ext uri="{FF2B5EF4-FFF2-40B4-BE49-F238E27FC236}">
              <a16:creationId xmlns:a16="http://schemas.microsoft.com/office/drawing/2014/main" id="{A1DEAD9A-B4CF-4FFC-8758-F17B87254696}"/>
            </a:ext>
          </a:extLst>
        </xdr:cNvPr>
        <xdr:cNvSpPr/>
      </xdr:nvSpPr>
      <xdr:spPr>
        <a:xfrm>
          <a:off x="4584700" y="639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78757</xdr:rowOff>
    </xdr:from>
    <xdr:ext cx="405111" cy="259045"/>
    <xdr:sp macro="" textlink="">
      <xdr:nvSpPr>
        <xdr:cNvPr id="74" name="【道路】&#10;有形固定資産減価償却率該当値テキスト">
          <a:extLst>
            <a:ext uri="{FF2B5EF4-FFF2-40B4-BE49-F238E27FC236}">
              <a16:creationId xmlns:a16="http://schemas.microsoft.com/office/drawing/2014/main" id="{CC1E4043-F482-425B-9F07-97891D27B8F7}"/>
            </a:ext>
          </a:extLst>
        </xdr:cNvPr>
        <xdr:cNvSpPr txBox="1"/>
      </xdr:nvSpPr>
      <xdr:spPr>
        <a:xfrm>
          <a:off x="4673600" y="625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19685</xdr:rowOff>
    </xdr:from>
    <xdr:to>
      <xdr:col>20</xdr:col>
      <xdr:colOff>38100</xdr:colOff>
      <xdr:row>37</xdr:row>
      <xdr:rowOff>121285</xdr:rowOff>
    </xdr:to>
    <xdr:sp macro="" textlink="">
      <xdr:nvSpPr>
        <xdr:cNvPr id="75" name="楕円 74">
          <a:extLst>
            <a:ext uri="{FF2B5EF4-FFF2-40B4-BE49-F238E27FC236}">
              <a16:creationId xmlns:a16="http://schemas.microsoft.com/office/drawing/2014/main" id="{373C1039-50C1-49C4-87B8-9EAB0C6C851D}"/>
            </a:ext>
          </a:extLst>
        </xdr:cNvPr>
        <xdr:cNvSpPr/>
      </xdr:nvSpPr>
      <xdr:spPr>
        <a:xfrm>
          <a:off x="3746500" y="6363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70485</xdr:rowOff>
    </xdr:from>
    <xdr:to>
      <xdr:col>24</xdr:col>
      <xdr:colOff>63500</xdr:colOff>
      <xdr:row>37</xdr:row>
      <xdr:rowOff>106680</xdr:rowOff>
    </xdr:to>
    <xdr:cxnSp macro="">
      <xdr:nvCxnSpPr>
        <xdr:cNvPr id="76" name="直線コネクタ 75">
          <a:extLst>
            <a:ext uri="{FF2B5EF4-FFF2-40B4-BE49-F238E27FC236}">
              <a16:creationId xmlns:a16="http://schemas.microsoft.com/office/drawing/2014/main" id="{DA7802F2-B119-4D4A-A476-FE23B0BE1950}"/>
            </a:ext>
          </a:extLst>
        </xdr:cNvPr>
        <xdr:cNvCxnSpPr/>
      </xdr:nvCxnSpPr>
      <xdr:spPr>
        <a:xfrm>
          <a:off x="3797300" y="641413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154940</xdr:rowOff>
    </xdr:from>
    <xdr:to>
      <xdr:col>15</xdr:col>
      <xdr:colOff>101600</xdr:colOff>
      <xdr:row>37</xdr:row>
      <xdr:rowOff>85090</xdr:rowOff>
    </xdr:to>
    <xdr:sp macro="" textlink="">
      <xdr:nvSpPr>
        <xdr:cNvPr id="77" name="楕円 76">
          <a:extLst>
            <a:ext uri="{FF2B5EF4-FFF2-40B4-BE49-F238E27FC236}">
              <a16:creationId xmlns:a16="http://schemas.microsoft.com/office/drawing/2014/main" id="{8E75EC8C-AD45-40E3-B2E4-945FC04F08B6}"/>
            </a:ext>
          </a:extLst>
        </xdr:cNvPr>
        <xdr:cNvSpPr/>
      </xdr:nvSpPr>
      <xdr:spPr>
        <a:xfrm>
          <a:off x="2857500" y="632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34290</xdr:rowOff>
    </xdr:from>
    <xdr:to>
      <xdr:col>19</xdr:col>
      <xdr:colOff>177800</xdr:colOff>
      <xdr:row>37</xdr:row>
      <xdr:rowOff>70485</xdr:rowOff>
    </xdr:to>
    <xdr:cxnSp macro="">
      <xdr:nvCxnSpPr>
        <xdr:cNvPr id="78" name="直線コネクタ 77">
          <a:extLst>
            <a:ext uri="{FF2B5EF4-FFF2-40B4-BE49-F238E27FC236}">
              <a16:creationId xmlns:a16="http://schemas.microsoft.com/office/drawing/2014/main" id="{AA9F101E-1446-4FFB-8FD8-6E0E72B97C35}"/>
            </a:ext>
          </a:extLst>
        </xdr:cNvPr>
        <xdr:cNvCxnSpPr/>
      </xdr:nvCxnSpPr>
      <xdr:spPr>
        <a:xfrm>
          <a:off x="2908300" y="637794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118745</xdr:rowOff>
    </xdr:from>
    <xdr:to>
      <xdr:col>10</xdr:col>
      <xdr:colOff>165100</xdr:colOff>
      <xdr:row>37</xdr:row>
      <xdr:rowOff>48895</xdr:rowOff>
    </xdr:to>
    <xdr:sp macro="" textlink="">
      <xdr:nvSpPr>
        <xdr:cNvPr id="79" name="楕円 78">
          <a:extLst>
            <a:ext uri="{FF2B5EF4-FFF2-40B4-BE49-F238E27FC236}">
              <a16:creationId xmlns:a16="http://schemas.microsoft.com/office/drawing/2014/main" id="{284E9873-96E6-472E-A077-379DB0592525}"/>
            </a:ext>
          </a:extLst>
        </xdr:cNvPr>
        <xdr:cNvSpPr/>
      </xdr:nvSpPr>
      <xdr:spPr>
        <a:xfrm>
          <a:off x="1968500" y="629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169545</xdr:rowOff>
    </xdr:from>
    <xdr:to>
      <xdr:col>15</xdr:col>
      <xdr:colOff>50800</xdr:colOff>
      <xdr:row>37</xdr:row>
      <xdr:rowOff>34290</xdr:rowOff>
    </xdr:to>
    <xdr:cxnSp macro="">
      <xdr:nvCxnSpPr>
        <xdr:cNvPr id="80" name="直線コネクタ 79">
          <a:extLst>
            <a:ext uri="{FF2B5EF4-FFF2-40B4-BE49-F238E27FC236}">
              <a16:creationId xmlns:a16="http://schemas.microsoft.com/office/drawing/2014/main" id="{A499EFCE-9CC2-4FB8-8FB1-89CA3B1C5C98}"/>
            </a:ext>
          </a:extLst>
        </xdr:cNvPr>
        <xdr:cNvCxnSpPr/>
      </xdr:nvCxnSpPr>
      <xdr:spPr>
        <a:xfrm>
          <a:off x="2019300" y="634174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82550</xdr:rowOff>
    </xdr:from>
    <xdr:to>
      <xdr:col>6</xdr:col>
      <xdr:colOff>38100</xdr:colOff>
      <xdr:row>37</xdr:row>
      <xdr:rowOff>12700</xdr:rowOff>
    </xdr:to>
    <xdr:sp macro="" textlink="">
      <xdr:nvSpPr>
        <xdr:cNvPr id="81" name="楕円 80">
          <a:extLst>
            <a:ext uri="{FF2B5EF4-FFF2-40B4-BE49-F238E27FC236}">
              <a16:creationId xmlns:a16="http://schemas.microsoft.com/office/drawing/2014/main" id="{D0BB7157-7862-49CE-9B45-0A529D25E278}"/>
            </a:ext>
          </a:extLst>
        </xdr:cNvPr>
        <xdr:cNvSpPr/>
      </xdr:nvSpPr>
      <xdr:spPr>
        <a:xfrm>
          <a:off x="1079500" y="625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133350</xdr:rowOff>
    </xdr:from>
    <xdr:to>
      <xdr:col>10</xdr:col>
      <xdr:colOff>114300</xdr:colOff>
      <xdr:row>36</xdr:row>
      <xdr:rowOff>169545</xdr:rowOff>
    </xdr:to>
    <xdr:cxnSp macro="">
      <xdr:nvCxnSpPr>
        <xdr:cNvPr id="82" name="直線コネクタ 81">
          <a:extLst>
            <a:ext uri="{FF2B5EF4-FFF2-40B4-BE49-F238E27FC236}">
              <a16:creationId xmlns:a16="http://schemas.microsoft.com/office/drawing/2014/main" id="{59B655E2-FB10-4D94-95FE-ECB8EEAF38D7}"/>
            </a:ext>
          </a:extLst>
        </xdr:cNvPr>
        <xdr:cNvCxnSpPr/>
      </xdr:nvCxnSpPr>
      <xdr:spPr>
        <a:xfrm>
          <a:off x="1130300" y="630555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9542</xdr:rowOff>
    </xdr:from>
    <xdr:ext cx="405111" cy="259045"/>
    <xdr:sp macro="" textlink="">
      <xdr:nvSpPr>
        <xdr:cNvPr id="83" name="n_1aveValue【道路】&#10;有形固定資産減価償却率">
          <a:extLst>
            <a:ext uri="{FF2B5EF4-FFF2-40B4-BE49-F238E27FC236}">
              <a16:creationId xmlns:a16="http://schemas.microsoft.com/office/drawing/2014/main" id="{989CB09B-8E3E-4603-89C4-3644F1AC238D}"/>
            </a:ext>
          </a:extLst>
        </xdr:cNvPr>
        <xdr:cNvSpPr txBox="1"/>
      </xdr:nvSpPr>
      <xdr:spPr>
        <a:xfrm>
          <a:off x="3582044" y="652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137177</xdr:rowOff>
    </xdr:from>
    <xdr:ext cx="405111" cy="259045"/>
    <xdr:sp macro="" textlink="">
      <xdr:nvSpPr>
        <xdr:cNvPr id="84" name="n_2aveValue【道路】&#10;有形固定資産減価償却率">
          <a:extLst>
            <a:ext uri="{FF2B5EF4-FFF2-40B4-BE49-F238E27FC236}">
              <a16:creationId xmlns:a16="http://schemas.microsoft.com/office/drawing/2014/main" id="{7F88D1C8-6BB0-4D90-B000-069927B73F33}"/>
            </a:ext>
          </a:extLst>
        </xdr:cNvPr>
        <xdr:cNvSpPr txBox="1"/>
      </xdr:nvSpPr>
      <xdr:spPr>
        <a:xfrm>
          <a:off x="2705744" y="648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80027</xdr:rowOff>
    </xdr:from>
    <xdr:ext cx="405111" cy="259045"/>
    <xdr:sp macro="" textlink="">
      <xdr:nvSpPr>
        <xdr:cNvPr id="85" name="n_3aveValue【道路】&#10;有形固定資産減価償却率">
          <a:extLst>
            <a:ext uri="{FF2B5EF4-FFF2-40B4-BE49-F238E27FC236}">
              <a16:creationId xmlns:a16="http://schemas.microsoft.com/office/drawing/2014/main" id="{50D1E795-5127-491D-8BB0-FDE376677093}"/>
            </a:ext>
          </a:extLst>
        </xdr:cNvPr>
        <xdr:cNvSpPr txBox="1"/>
      </xdr:nvSpPr>
      <xdr:spPr>
        <a:xfrm>
          <a:off x="1816744" y="6423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95267</xdr:rowOff>
    </xdr:from>
    <xdr:ext cx="405111" cy="259045"/>
    <xdr:sp macro="" textlink="">
      <xdr:nvSpPr>
        <xdr:cNvPr id="86" name="n_4aveValue【道路】&#10;有形固定資産減価償却率">
          <a:extLst>
            <a:ext uri="{FF2B5EF4-FFF2-40B4-BE49-F238E27FC236}">
              <a16:creationId xmlns:a16="http://schemas.microsoft.com/office/drawing/2014/main" id="{9836004C-202D-4303-94D8-315D3F6462D7}"/>
            </a:ext>
          </a:extLst>
        </xdr:cNvPr>
        <xdr:cNvSpPr txBox="1"/>
      </xdr:nvSpPr>
      <xdr:spPr>
        <a:xfrm>
          <a:off x="927744" y="6438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137812</xdr:rowOff>
    </xdr:from>
    <xdr:ext cx="405111" cy="259045"/>
    <xdr:sp macro="" textlink="">
      <xdr:nvSpPr>
        <xdr:cNvPr id="87" name="n_1mainValue【道路】&#10;有形固定資産減価償却率">
          <a:extLst>
            <a:ext uri="{FF2B5EF4-FFF2-40B4-BE49-F238E27FC236}">
              <a16:creationId xmlns:a16="http://schemas.microsoft.com/office/drawing/2014/main" id="{453F0888-9954-4101-80D9-49800EDD7D46}"/>
            </a:ext>
          </a:extLst>
        </xdr:cNvPr>
        <xdr:cNvSpPr txBox="1"/>
      </xdr:nvSpPr>
      <xdr:spPr>
        <a:xfrm>
          <a:off x="3582044" y="6138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101617</xdr:rowOff>
    </xdr:from>
    <xdr:ext cx="405111" cy="259045"/>
    <xdr:sp macro="" textlink="">
      <xdr:nvSpPr>
        <xdr:cNvPr id="88" name="n_2mainValue【道路】&#10;有形固定資産減価償却率">
          <a:extLst>
            <a:ext uri="{FF2B5EF4-FFF2-40B4-BE49-F238E27FC236}">
              <a16:creationId xmlns:a16="http://schemas.microsoft.com/office/drawing/2014/main" id="{D3534662-28EB-48EA-8889-743F27A5EA9F}"/>
            </a:ext>
          </a:extLst>
        </xdr:cNvPr>
        <xdr:cNvSpPr txBox="1"/>
      </xdr:nvSpPr>
      <xdr:spPr>
        <a:xfrm>
          <a:off x="2705744" y="6102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65422</xdr:rowOff>
    </xdr:from>
    <xdr:ext cx="405111" cy="259045"/>
    <xdr:sp macro="" textlink="">
      <xdr:nvSpPr>
        <xdr:cNvPr id="89" name="n_3mainValue【道路】&#10;有形固定資産減価償却率">
          <a:extLst>
            <a:ext uri="{FF2B5EF4-FFF2-40B4-BE49-F238E27FC236}">
              <a16:creationId xmlns:a16="http://schemas.microsoft.com/office/drawing/2014/main" id="{84B752F6-7917-4351-9AD2-B1819E967EC8}"/>
            </a:ext>
          </a:extLst>
        </xdr:cNvPr>
        <xdr:cNvSpPr txBox="1"/>
      </xdr:nvSpPr>
      <xdr:spPr>
        <a:xfrm>
          <a:off x="1816744" y="606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29227</xdr:rowOff>
    </xdr:from>
    <xdr:ext cx="405111" cy="259045"/>
    <xdr:sp macro="" textlink="">
      <xdr:nvSpPr>
        <xdr:cNvPr id="90" name="n_4mainValue【道路】&#10;有形固定資産減価償却率">
          <a:extLst>
            <a:ext uri="{FF2B5EF4-FFF2-40B4-BE49-F238E27FC236}">
              <a16:creationId xmlns:a16="http://schemas.microsoft.com/office/drawing/2014/main" id="{7E165463-87D7-4CEA-9DC3-7276BEFD13AF}"/>
            </a:ext>
          </a:extLst>
        </xdr:cNvPr>
        <xdr:cNvSpPr txBox="1"/>
      </xdr:nvSpPr>
      <xdr:spPr>
        <a:xfrm>
          <a:off x="927744" y="602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27102AC0-0FCD-4A9C-809A-C3225F4C194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1DD867F3-E9E4-46B4-84E1-8C607AF1EC95}"/>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133DD601-2E95-4F66-A745-D84142C82D6E}"/>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42C25FFE-8D3F-4C91-9002-B8966ACB0C0F}"/>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8A9BAF0F-41FF-431A-9FFC-748445FCC799}"/>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4285FBE1-4A7F-4232-B317-C9002D5EBA6F}"/>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1D35E93B-BF98-4AFC-B4F5-95BF270824CE}"/>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4922A314-965A-443E-94E9-5C61D932BC63}"/>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BAD26D4A-BE79-4D81-9B21-62C99847C6D1}"/>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6D3401D6-F739-433C-9C4E-CE9344096059}"/>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E63AD98D-D4F9-4C8D-BC67-AAFC5306CAE3}"/>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2E17AFFE-7AA6-4272-B769-D6B57CAA32D1}"/>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287D1DD6-3187-4133-B217-6B05B612D236}"/>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a:extLst>
            <a:ext uri="{FF2B5EF4-FFF2-40B4-BE49-F238E27FC236}">
              <a16:creationId xmlns:a16="http://schemas.microsoft.com/office/drawing/2014/main" id="{0467012B-1067-4CAA-8D38-6214FC773755}"/>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DC3FB758-0EB1-4F6F-B0A8-7F24DE66A7F3}"/>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a:extLst>
            <a:ext uri="{FF2B5EF4-FFF2-40B4-BE49-F238E27FC236}">
              <a16:creationId xmlns:a16="http://schemas.microsoft.com/office/drawing/2014/main" id="{F52288A6-97B3-4134-A82B-DC3E866C876C}"/>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59272302-67DE-4938-9352-BB09958A4396}"/>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a:extLst>
            <a:ext uri="{FF2B5EF4-FFF2-40B4-BE49-F238E27FC236}">
              <a16:creationId xmlns:a16="http://schemas.microsoft.com/office/drawing/2014/main" id="{0E6F81E6-DC79-42BD-9003-DB00CEE7E8E8}"/>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EDECD04D-314D-4DAE-96ED-24FA5EDE392C}"/>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a:extLst>
            <a:ext uri="{FF2B5EF4-FFF2-40B4-BE49-F238E27FC236}">
              <a16:creationId xmlns:a16="http://schemas.microsoft.com/office/drawing/2014/main" id="{8E85E9A2-2E87-468E-9AFF-3A9F1C0C3E3A}"/>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4890B0A6-D11C-453B-A015-7A83748C3D48}"/>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a:extLst>
            <a:ext uri="{FF2B5EF4-FFF2-40B4-BE49-F238E27FC236}">
              <a16:creationId xmlns:a16="http://schemas.microsoft.com/office/drawing/2014/main" id="{6B4D242F-B16E-488A-BD79-BF711EE1AAE7}"/>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53254F1D-CFB2-4806-A71C-1616331BDB3C}"/>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120815</xdr:rowOff>
    </xdr:from>
    <xdr:to>
      <xdr:col>54</xdr:col>
      <xdr:colOff>189865</xdr:colOff>
      <xdr:row>41</xdr:row>
      <xdr:rowOff>158191</xdr:rowOff>
    </xdr:to>
    <xdr:cxnSp macro="">
      <xdr:nvCxnSpPr>
        <xdr:cNvPr id="114" name="直線コネクタ 113">
          <a:extLst>
            <a:ext uri="{FF2B5EF4-FFF2-40B4-BE49-F238E27FC236}">
              <a16:creationId xmlns:a16="http://schemas.microsoft.com/office/drawing/2014/main" id="{92F0A8D5-96F8-4E2E-8A10-0D466076D68C}"/>
            </a:ext>
          </a:extLst>
        </xdr:cNvPr>
        <xdr:cNvCxnSpPr/>
      </xdr:nvCxnSpPr>
      <xdr:spPr>
        <a:xfrm flipV="1">
          <a:off x="10476865" y="5607215"/>
          <a:ext cx="0" cy="1580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162018</xdr:rowOff>
    </xdr:from>
    <xdr:ext cx="469744" cy="259045"/>
    <xdr:sp macro="" textlink="">
      <xdr:nvSpPr>
        <xdr:cNvPr id="115" name="【道路】&#10;一人当たり延長最小値テキスト">
          <a:extLst>
            <a:ext uri="{FF2B5EF4-FFF2-40B4-BE49-F238E27FC236}">
              <a16:creationId xmlns:a16="http://schemas.microsoft.com/office/drawing/2014/main" id="{30AB90E0-ECE1-4E9F-BF31-B05C3F6F3493}"/>
            </a:ext>
          </a:extLst>
        </xdr:cNvPr>
        <xdr:cNvSpPr txBox="1"/>
      </xdr:nvSpPr>
      <xdr:spPr>
        <a:xfrm>
          <a:off x="10515600" y="7191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158191</xdr:rowOff>
    </xdr:from>
    <xdr:to>
      <xdr:col>55</xdr:col>
      <xdr:colOff>88900</xdr:colOff>
      <xdr:row>41</xdr:row>
      <xdr:rowOff>158191</xdr:rowOff>
    </xdr:to>
    <xdr:cxnSp macro="">
      <xdr:nvCxnSpPr>
        <xdr:cNvPr id="116" name="直線コネクタ 115">
          <a:extLst>
            <a:ext uri="{FF2B5EF4-FFF2-40B4-BE49-F238E27FC236}">
              <a16:creationId xmlns:a16="http://schemas.microsoft.com/office/drawing/2014/main" id="{EE570CE5-F9B8-4548-A331-4B646C9AC889}"/>
            </a:ext>
          </a:extLst>
        </xdr:cNvPr>
        <xdr:cNvCxnSpPr/>
      </xdr:nvCxnSpPr>
      <xdr:spPr>
        <a:xfrm>
          <a:off x="10388600" y="7187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67492</xdr:rowOff>
    </xdr:from>
    <xdr:ext cx="534377" cy="259045"/>
    <xdr:sp macro="" textlink="">
      <xdr:nvSpPr>
        <xdr:cNvPr id="117" name="【道路】&#10;一人当たり延長最大値テキスト">
          <a:extLst>
            <a:ext uri="{FF2B5EF4-FFF2-40B4-BE49-F238E27FC236}">
              <a16:creationId xmlns:a16="http://schemas.microsoft.com/office/drawing/2014/main" id="{A55AF62A-87BC-4419-A7B3-B780EE19BFAA}"/>
            </a:ext>
          </a:extLst>
        </xdr:cNvPr>
        <xdr:cNvSpPr txBox="1"/>
      </xdr:nvSpPr>
      <xdr:spPr>
        <a:xfrm>
          <a:off x="10515600" y="5382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120815</xdr:rowOff>
    </xdr:from>
    <xdr:to>
      <xdr:col>55</xdr:col>
      <xdr:colOff>88900</xdr:colOff>
      <xdr:row>32</xdr:row>
      <xdr:rowOff>120815</xdr:rowOff>
    </xdr:to>
    <xdr:cxnSp macro="">
      <xdr:nvCxnSpPr>
        <xdr:cNvPr id="118" name="直線コネクタ 117">
          <a:extLst>
            <a:ext uri="{FF2B5EF4-FFF2-40B4-BE49-F238E27FC236}">
              <a16:creationId xmlns:a16="http://schemas.microsoft.com/office/drawing/2014/main" id="{C53699EE-0376-4A8C-9E49-37A6A8393BDE}"/>
            </a:ext>
          </a:extLst>
        </xdr:cNvPr>
        <xdr:cNvCxnSpPr/>
      </xdr:nvCxnSpPr>
      <xdr:spPr>
        <a:xfrm>
          <a:off x="10388600" y="5607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102493</xdr:rowOff>
    </xdr:from>
    <xdr:ext cx="534377" cy="259045"/>
    <xdr:sp macro="" textlink="">
      <xdr:nvSpPr>
        <xdr:cNvPr id="119" name="【道路】&#10;一人当たり延長平均値テキスト">
          <a:extLst>
            <a:ext uri="{FF2B5EF4-FFF2-40B4-BE49-F238E27FC236}">
              <a16:creationId xmlns:a16="http://schemas.microsoft.com/office/drawing/2014/main" id="{1BD4441F-1B0C-4DBE-9C0F-329654F33D63}"/>
            </a:ext>
          </a:extLst>
        </xdr:cNvPr>
        <xdr:cNvSpPr txBox="1"/>
      </xdr:nvSpPr>
      <xdr:spPr>
        <a:xfrm>
          <a:off x="10515600" y="67890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79616</xdr:rowOff>
    </xdr:from>
    <xdr:to>
      <xdr:col>55</xdr:col>
      <xdr:colOff>50800</xdr:colOff>
      <xdr:row>41</xdr:row>
      <xdr:rowOff>9766</xdr:rowOff>
    </xdr:to>
    <xdr:sp macro="" textlink="">
      <xdr:nvSpPr>
        <xdr:cNvPr id="120" name="フローチャート: 判断 119">
          <a:extLst>
            <a:ext uri="{FF2B5EF4-FFF2-40B4-BE49-F238E27FC236}">
              <a16:creationId xmlns:a16="http://schemas.microsoft.com/office/drawing/2014/main" id="{DADAFC52-1A1A-4715-B5DC-15C42D76C5A0}"/>
            </a:ext>
          </a:extLst>
        </xdr:cNvPr>
        <xdr:cNvSpPr/>
      </xdr:nvSpPr>
      <xdr:spPr>
        <a:xfrm>
          <a:off x="10426700" y="6937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71158</xdr:rowOff>
    </xdr:from>
    <xdr:to>
      <xdr:col>50</xdr:col>
      <xdr:colOff>165100</xdr:colOff>
      <xdr:row>41</xdr:row>
      <xdr:rowOff>1308</xdr:rowOff>
    </xdr:to>
    <xdr:sp macro="" textlink="">
      <xdr:nvSpPr>
        <xdr:cNvPr id="121" name="フローチャート: 判断 120">
          <a:extLst>
            <a:ext uri="{FF2B5EF4-FFF2-40B4-BE49-F238E27FC236}">
              <a16:creationId xmlns:a16="http://schemas.microsoft.com/office/drawing/2014/main" id="{05259DE6-0D4A-4B40-8C69-C2AD16E634D7}"/>
            </a:ext>
          </a:extLst>
        </xdr:cNvPr>
        <xdr:cNvSpPr/>
      </xdr:nvSpPr>
      <xdr:spPr>
        <a:xfrm>
          <a:off x="9588500" y="6929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71348</xdr:rowOff>
    </xdr:from>
    <xdr:to>
      <xdr:col>46</xdr:col>
      <xdr:colOff>38100</xdr:colOff>
      <xdr:row>41</xdr:row>
      <xdr:rowOff>1498</xdr:rowOff>
    </xdr:to>
    <xdr:sp macro="" textlink="">
      <xdr:nvSpPr>
        <xdr:cNvPr id="122" name="フローチャート: 判断 121">
          <a:extLst>
            <a:ext uri="{FF2B5EF4-FFF2-40B4-BE49-F238E27FC236}">
              <a16:creationId xmlns:a16="http://schemas.microsoft.com/office/drawing/2014/main" id="{DABD0EF4-3307-4A75-9F14-66E557EB77DA}"/>
            </a:ext>
          </a:extLst>
        </xdr:cNvPr>
        <xdr:cNvSpPr/>
      </xdr:nvSpPr>
      <xdr:spPr>
        <a:xfrm>
          <a:off x="8699500" y="692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31400</xdr:rowOff>
    </xdr:from>
    <xdr:to>
      <xdr:col>41</xdr:col>
      <xdr:colOff>101600</xdr:colOff>
      <xdr:row>40</xdr:row>
      <xdr:rowOff>133000</xdr:rowOff>
    </xdr:to>
    <xdr:sp macro="" textlink="">
      <xdr:nvSpPr>
        <xdr:cNvPr id="123" name="フローチャート: 判断 122">
          <a:extLst>
            <a:ext uri="{FF2B5EF4-FFF2-40B4-BE49-F238E27FC236}">
              <a16:creationId xmlns:a16="http://schemas.microsoft.com/office/drawing/2014/main" id="{6E4D65BD-D332-4C1E-80B3-A383715799DD}"/>
            </a:ext>
          </a:extLst>
        </xdr:cNvPr>
        <xdr:cNvSpPr/>
      </xdr:nvSpPr>
      <xdr:spPr>
        <a:xfrm>
          <a:off x="7810500" y="688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64700</xdr:rowOff>
    </xdr:from>
    <xdr:to>
      <xdr:col>36</xdr:col>
      <xdr:colOff>165100</xdr:colOff>
      <xdr:row>40</xdr:row>
      <xdr:rowOff>166300</xdr:rowOff>
    </xdr:to>
    <xdr:sp macro="" textlink="">
      <xdr:nvSpPr>
        <xdr:cNvPr id="124" name="フローチャート: 判断 123">
          <a:extLst>
            <a:ext uri="{FF2B5EF4-FFF2-40B4-BE49-F238E27FC236}">
              <a16:creationId xmlns:a16="http://schemas.microsoft.com/office/drawing/2014/main" id="{6D87FE9B-1F20-44E7-9EC5-E5D9DEAC360B}"/>
            </a:ext>
          </a:extLst>
        </xdr:cNvPr>
        <xdr:cNvSpPr/>
      </xdr:nvSpPr>
      <xdr:spPr>
        <a:xfrm>
          <a:off x="6921500" y="692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E8111410-D0EB-4186-BA9E-5BD98AC335A5}"/>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E310B45E-634A-4337-A407-1929CE79CB75}"/>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26912B4-5CDA-4D04-A21D-0E79C8D5D092}"/>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8B009BBE-114F-48F8-AED9-056DC7892F35}"/>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997819FB-522C-441A-A3A7-F573FFBF8394}"/>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160293</xdr:rowOff>
    </xdr:from>
    <xdr:to>
      <xdr:col>55</xdr:col>
      <xdr:colOff>50800</xdr:colOff>
      <xdr:row>41</xdr:row>
      <xdr:rowOff>90443</xdr:rowOff>
    </xdr:to>
    <xdr:sp macro="" textlink="">
      <xdr:nvSpPr>
        <xdr:cNvPr id="130" name="楕円 129">
          <a:extLst>
            <a:ext uri="{FF2B5EF4-FFF2-40B4-BE49-F238E27FC236}">
              <a16:creationId xmlns:a16="http://schemas.microsoft.com/office/drawing/2014/main" id="{B9D6067D-03A5-4A85-AAD8-A98F6B8440B8}"/>
            </a:ext>
          </a:extLst>
        </xdr:cNvPr>
        <xdr:cNvSpPr/>
      </xdr:nvSpPr>
      <xdr:spPr>
        <a:xfrm>
          <a:off x="10426700" y="7018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75220</xdr:rowOff>
    </xdr:from>
    <xdr:ext cx="469744" cy="259045"/>
    <xdr:sp macro="" textlink="">
      <xdr:nvSpPr>
        <xdr:cNvPr id="131" name="【道路】&#10;一人当たり延長該当値テキスト">
          <a:extLst>
            <a:ext uri="{FF2B5EF4-FFF2-40B4-BE49-F238E27FC236}">
              <a16:creationId xmlns:a16="http://schemas.microsoft.com/office/drawing/2014/main" id="{1420EFED-4B8E-4E63-938C-A304A1D22FC0}"/>
            </a:ext>
          </a:extLst>
        </xdr:cNvPr>
        <xdr:cNvSpPr txBox="1"/>
      </xdr:nvSpPr>
      <xdr:spPr>
        <a:xfrm>
          <a:off x="10515600" y="6933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162389</xdr:rowOff>
    </xdr:from>
    <xdr:to>
      <xdr:col>50</xdr:col>
      <xdr:colOff>165100</xdr:colOff>
      <xdr:row>41</xdr:row>
      <xdr:rowOff>92539</xdr:rowOff>
    </xdr:to>
    <xdr:sp macro="" textlink="">
      <xdr:nvSpPr>
        <xdr:cNvPr id="132" name="楕円 131">
          <a:extLst>
            <a:ext uri="{FF2B5EF4-FFF2-40B4-BE49-F238E27FC236}">
              <a16:creationId xmlns:a16="http://schemas.microsoft.com/office/drawing/2014/main" id="{10530DA8-C97F-4F1A-9150-01247415F912}"/>
            </a:ext>
          </a:extLst>
        </xdr:cNvPr>
        <xdr:cNvSpPr/>
      </xdr:nvSpPr>
      <xdr:spPr>
        <a:xfrm>
          <a:off x="9588500" y="7020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39643</xdr:rowOff>
    </xdr:from>
    <xdr:to>
      <xdr:col>55</xdr:col>
      <xdr:colOff>0</xdr:colOff>
      <xdr:row>41</xdr:row>
      <xdr:rowOff>41739</xdr:rowOff>
    </xdr:to>
    <xdr:cxnSp macro="">
      <xdr:nvCxnSpPr>
        <xdr:cNvPr id="133" name="直線コネクタ 132">
          <a:extLst>
            <a:ext uri="{FF2B5EF4-FFF2-40B4-BE49-F238E27FC236}">
              <a16:creationId xmlns:a16="http://schemas.microsoft.com/office/drawing/2014/main" id="{FC638C66-9F35-4DB5-BB4A-751FD9C11C07}"/>
            </a:ext>
          </a:extLst>
        </xdr:cNvPr>
        <xdr:cNvCxnSpPr/>
      </xdr:nvCxnSpPr>
      <xdr:spPr>
        <a:xfrm flipV="1">
          <a:off x="9639300" y="7069093"/>
          <a:ext cx="838200" cy="2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164827</xdr:rowOff>
    </xdr:from>
    <xdr:to>
      <xdr:col>46</xdr:col>
      <xdr:colOff>38100</xdr:colOff>
      <xdr:row>41</xdr:row>
      <xdr:rowOff>94977</xdr:rowOff>
    </xdr:to>
    <xdr:sp macro="" textlink="">
      <xdr:nvSpPr>
        <xdr:cNvPr id="134" name="楕円 133">
          <a:extLst>
            <a:ext uri="{FF2B5EF4-FFF2-40B4-BE49-F238E27FC236}">
              <a16:creationId xmlns:a16="http://schemas.microsoft.com/office/drawing/2014/main" id="{A1E84FB4-D102-431C-B114-C9D3E705B66E}"/>
            </a:ext>
          </a:extLst>
        </xdr:cNvPr>
        <xdr:cNvSpPr/>
      </xdr:nvSpPr>
      <xdr:spPr>
        <a:xfrm>
          <a:off x="8699500" y="7022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41739</xdr:rowOff>
    </xdr:from>
    <xdr:to>
      <xdr:col>50</xdr:col>
      <xdr:colOff>114300</xdr:colOff>
      <xdr:row>41</xdr:row>
      <xdr:rowOff>44177</xdr:rowOff>
    </xdr:to>
    <xdr:cxnSp macro="">
      <xdr:nvCxnSpPr>
        <xdr:cNvPr id="135" name="直線コネクタ 134">
          <a:extLst>
            <a:ext uri="{FF2B5EF4-FFF2-40B4-BE49-F238E27FC236}">
              <a16:creationId xmlns:a16="http://schemas.microsoft.com/office/drawing/2014/main" id="{5AF0316E-A2BB-46CB-AFB5-64F86BEA4B76}"/>
            </a:ext>
          </a:extLst>
        </xdr:cNvPr>
        <xdr:cNvCxnSpPr/>
      </xdr:nvCxnSpPr>
      <xdr:spPr>
        <a:xfrm flipV="1">
          <a:off x="8750300" y="7071189"/>
          <a:ext cx="889000" cy="2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167494</xdr:rowOff>
    </xdr:from>
    <xdr:to>
      <xdr:col>41</xdr:col>
      <xdr:colOff>101600</xdr:colOff>
      <xdr:row>41</xdr:row>
      <xdr:rowOff>97644</xdr:rowOff>
    </xdr:to>
    <xdr:sp macro="" textlink="">
      <xdr:nvSpPr>
        <xdr:cNvPr id="136" name="楕円 135">
          <a:extLst>
            <a:ext uri="{FF2B5EF4-FFF2-40B4-BE49-F238E27FC236}">
              <a16:creationId xmlns:a16="http://schemas.microsoft.com/office/drawing/2014/main" id="{319463CC-17FB-4221-8247-D127AE0A4C92}"/>
            </a:ext>
          </a:extLst>
        </xdr:cNvPr>
        <xdr:cNvSpPr/>
      </xdr:nvSpPr>
      <xdr:spPr>
        <a:xfrm>
          <a:off x="7810500" y="702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44177</xdr:rowOff>
    </xdr:from>
    <xdr:to>
      <xdr:col>45</xdr:col>
      <xdr:colOff>177800</xdr:colOff>
      <xdr:row>41</xdr:row>
      <xdr:rowOff>46844</xdr:rowOff>
    </xdr:to>
    <xdr:cxnSp macro="">
      <xdr:nvCxnSpPr>
        <xdr:cNvPr id="137" name="直線コネクタ 136">
          <a:extLst>
            <a:ext uri="{FF2B5EF4-FFF2-40B4-BE49-F238E27FC236}">
              <a16:creationId xmlns:a16="http://schemas.microsoft.com/office/drawing/2014/main" id="{E6225437-6D12-45F4-947A-D7D4BFA47B19}"/>
            </a:ext>
          </a:extLst>
        </xdr:cNvPr>
        <xdr:cNvCxnSpPr/>
      </xdr:nvCxnSpPr>
      <xdr:spPr>
        <a:xfrm flipV="1">
          <a:off x="7861300" y="7073627"/>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169437</xdr:rowOff>
    </xdr:from>
    <xdr:to>
      <xdr:col>36</xdr:col>
      <xdr:colOff>165100</xdr:colOff>
      <xdr:row>41</xdr:row>
      <xdr:rowOff>99587</xdr:rowOff>
    </xdr:to>
    <xdr:sp macro="" textlink="">
      <xdr:nvSpPr>
        <xdr:cNvPr id="138" name="楕円 137">
          <a:extLst>
            <a:ext uri="{FF2B5EF4-FFF2-40B4-BE49-F238E27FC236}">
              <a16:creationId xmlns:a16="http://schemas.microsoft.com/office/drawing/2014/main" id="{A124A657-FE0D-45CB-A16B-535B68C613FF}"/>
            </a:ext>
          </a:extLst>
        </xdr:cNvPr>
        <xdr:cNvSpPr/>
      </xdr:nvSpPr>
      <xdr:spPr>
        <a:xfrm>
          <a:off x="6921500" y="702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46844</xdr:rowOff>
    </xdr:from>
    <xdr:to>
      <xdr:col>41</xdr:col>
      <xdr:colOff>50800</xdr:colOff>
      <xdr:row>41</xdr:row>
      <xdr:rowOff>48787</xdr:rowOff>
    </xdr:to>
    <xdr:cxnSp macro="">
      <xdr:nvCxnSpPr>
        <xdr:cNvPr id="139" name="直線コネクタ 138">
          <a:extLst>
            <a:ext uri="{FF2B5EF4-FFF2-40B4-BE49-F238E27FC236}">
              <a16:creationId xmlns:a16="http://schemas.microsoft.com/office/drawing/2014/main" id="{91B12239-F5B2-480F-BFEB-7052C53B41F4}"/>
            </a:ext>
          </a:extLst>
        </xdr:cNvPr>
        <xdr:cNvCxnSpPr/>
      </xdr:nvCxnSpPr>
      <xdr:spPr>
        <a:xfrm flipV="1">
          <a:off x="6972300" y="7076294"/>
          <a:ext cx="889000" cy="1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17835</xdr:rowOff>
    </xdr:from>
    <xdr:ext cx="534377" cy="259045"/>
    <xdr:sp macro="" textlink="">
      <xdr:nvSpPr>
        <xdr:cNvPr id="140" name="n_1aveValue【道路】&#10;一人当たり延長">
          <a:extLst>
            <a:ext uri="{FF2B5EF4-FFF2-40B4-BE49-F238E27FC236}">
              <a16:creationId xmlns:a16="http://schemas.microsoft.com/office/drawing/2014/main" id="{8FA07401-9F4A-436D-B104-7442B4D43556}"/>
            </a:ext>
          </a:extLst>
        </xdr:cNvPr>
        <xdr:cNvSpPr txBox="1"/>
      </xdr:nvSpPr>
      <xdr:spPr>
        <a:xfrm>
          <a:off x="9359411" y="6704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18025</xdr:rowOff>
    </xdr:from>
    <xdr:ext cx="534377" cy="259045"/>
    <xdr:sp macro="" textlink="">
      <xdr:nvSpPr>
        <xdr:cNvPr id="141" name="n_2aveValue【道路】&#10;一人当たり延長">
          <a:extLst>
            <a:ext uri="{FF2B5EF4-FFF2-40B4-BE49-F238E27FC236}">
              <a16:creationId xmlns:a16="http://schemas.microsoft.com/office/drawing/2014/main" id="{EC3BBA66-29B4-4532-B70B-F5291625DBAB}"/>
            </a:ext>
          </a:extLst>
        </xdr:cNvPr>
        <xdr:cNvSpPr txBox="1"/>
      </xdr:nvSpPr>
      <xdr:spPr>
        <a:xfrm>
          <a:off x="8483111" y="6704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149527</xdr:rowOff>
    </xdr:from>
    <xdr:ext cx="534377" cy="259045"/>
    <xdr:sp macro="" textlink="">
      <xdr:nvSpPr>
        <xdr:cNvPr id="142" name="n_3aveValue【道路】&#10;一人当たり延長">
          <a:extLst>
            <a:ext uri="{FF2B5EF4-FFF2-40B4-BE49-F238E27FC236}">
              <a16:creationId xmlns:a16="http://schemas.microsoft.com/office/drawing/2014/main" id="{93E7446B-C324-4B42-80DC-3500CB6400A5}"/>
            </a:ext>
          </a:extLst>
        </xdr:cNvPr>
        <xdr:cNvSpPr txBox="1"/>
      </xdr:nvSpPr>
      <xdr:spPr>
        <a:xfrm>
          <a:off x="7594111" y="6664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11377</xdr:rowOff>
    </xdr:from>
    <xdr:ext cx="534377" cy="259045"/>
    <xdr:sp macro="" textlink="">
      <xdr:nvSpPr>
        <xdr:cNvPr id="143" name="n_4aveValue【道路】&#10;一人当たり延長">
          <a:extLst>
            <a:ext uri="{FF2B5EF4-FFF2-40B4-BE49-F238E27FC236}">
              <a16:creationId xmlns:a16="http://schemas.microsoft.com/office/drawing/2014/main" id="{95114F39-6E36-4501-8221-4B51CCF606C5}"/>
            </a:ext>
          </a:extLst>
        </xdr:cNvPr>
        <xdr:cNvSpPr txBox="1"/>
      </xdr:nvSpPr>
      <xdr:spPr>
        <a:xfrm>
          <a:off x="6705111" y="669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83666</xdr:rowOff>
    </xdr:from>
    <xdr:ext cx="469744" cy="259045"/>
    <xdr:sp macro="" textlink="">
      <xdr:nvSpPr>
        <xdr:cNvPr id="144" name="n_1mainValue【道路】&#10;一人当たり延長">
          <a:extLst>
            <a:ext uri="{FF2B5EF4-FFF2-40B4-BE49-F238E27FC236}">
              <a16:creationId xmlns:a16="http://schemas.microsoft.com/office/drawing/2014/main" id="{8F4311E9-117E-45FE-A9B4-A4D9D5B789EE}"/>
            </a:ext>
          </a:extLst>
        </xdr:cNvPr>
        <xdr:cNvSpPr txBox="1"/>
      </xdr:nvSpPr>
      <xdr:spPr>
        <a:xfrm>
          <a:off x="9391727" y="7113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86104</xdr:rowOff>
    </xdr:from>
    <xdr:ext cx="469744" cy="259045"/>
    <xdr:sp macro="" textlink="">
      <xdr:nvSpPr>
        <xdr:cNvPr id="145" name="n_2mainValue【道路】&#10;一人当たり延長">
          <a:extLst>
            <a:ext uri="{FF2B5EF4-FFF2-40B4-BE49-F238E27FC236}">
              <a16:creationId xmlns:a16="http://schemas.microsoft.com/office/drawing/2014/main" id="{66FBD699-CC00-4FB4-81A2-EB89FCFDEDF4}"/>
            </a:ext>
          </a:extLst>
        </xdr:cNvPr>
        <xdr:cNvSpPr txBox="1"/>
      </xdr:nvSpPr>
      <xdr:spPr>
        <a:xfrm>
          <a:off x="8515427" y="7115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88771</xdr:rowOff>
    </xdr:from>
    <xdr:ext cx="469744" cy="259045"/>
    <xdr:sp macro="" textlink="">
      <xdr:nvSpPr>
        <xdr:cNvPr id="146" name="n_3mainValue【道路】&#10;一人当たり延長">
          <a:extLst>
            <a:ext uri="{FF2B5EF4-FFF2-40B4-BE49-F238E27FC236}">
              <a16:creationId xmlns:a16="http://schemas.microsoft.com/office/drawing/2014/main" id="{9D9A7042-619C-43AE-849B-DA3E9D5B5519}"/>
            </a:ext>
          </a:extLst>
        </xdr:cNvPr>
        <xdr:cNvSpPr txBox="1"/>
      </xdr:nvSpPr>
      <xdr:spPr>
        <a:xfrm>
          <a:off x="7626427" y="7118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90714</xdr:rowOff>
    </xdr:from>
    <xdr:ext cx="469744" cy="259045"/>
    <xdr:sp macro="" textlink="">
      <xdr:nvSpPr>
        <xdr:cNvPr id="147" name="n_4mainValue【道路】&#10;一人当たり延長">
          <a:extLst>
            <a:ext uri="{FF2B5EF4-FFF2-40B4-BE49-F238E27FC236}">
              <a16:creationId xmlns:a16="http://schemas.microsoft.com/office/drawing/2014/main" id="{E35877A0-4813-4BB1-911E-9762083A73A4}"/>
            </a:ext>
          </a:extLst>
        </xdr:cNvPr>
        <xdr:cNvSpPr txBox="1"/>
      </xdr:nvSpPr>
      <xdr:spPr>
        <a:xfrm>
          <a:off x="6737427" y="7120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284ABE6C-F9BA-4113-8B3B-7F0E45571071}"/>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2B703051-B2E2-4C82-AAA5-31D4B978E43F}"/>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B92734E8-A305-45C8-97A3-EF38426283ED}"/>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C022CE96-8BF6-4D7E-9A16-263BC2922581}"/>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78BDF606-37C2-48E0-998B-69E7FC87697C}"/>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4FCFC676-E317-4C44-A928-857F3CF52959}"/>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49E8A723-63D2-439B-BE3E-80F21F7E7CF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B1638520-4A6B-4B98-9496-0C3F16AD15B4}"/>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B914FDB3-B154-4241-9A71-CE8921807644}"/>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1E5EBF2A-6377-421B-8BEC-A41D2B73858A}"/>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79386D92-0276-434A-B81B-EAE28687C113}"/>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9" name="直線コネクタ 158">
          <a:extLst>
            <a:ext uri="{FF2B5EF4-FFF2-40B4-BE49-F238E27FC236}">
              <a16:creationId xmlns:a16="http://schemas.microsoft.com/office/drawing/2014/main" id="{1A7D866B-8149-4F16-BFAA-3E8981E96E32}"/>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0" name="テキスト ボックス 159">
          <a:extLst>
            <a:ext uri="{FF2B5EF4-FFF2-40B4-BE49-F238E27FC236}">
              <a16:creationId xmlns:a16="http://schemas.microsoft.com/office/drawing/2014/main" id="{F208E108-0708-4529-851F-7AD2FB8C3FC8}"/>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1" name="直線コネクタ 160">
          <a:extLst>
            <a:ext uri="{FF2B5EF4-FFF2-40B4-BE49-F238E27FC236}">
              <a16:creationId xmlns:a16="http://schemas.microsoft.com/office/drawing/2014/main" id="{8084C575-7AC2-4A4A-8EB7-11168ED72058}"/>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2" name="テキスト ボックス 161">
          <a:extLst>
            <a:ext uri="{FF2B5EF4-FFF2-40B4-BE49-F238E27FC236}">
              <a16:creationId xmlns:a16="http://schemas.microsoft.com/office/drawing/2014/main" id="{077BFB0A-A71F-4890-B27F-EA1BED6350C2}"/>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a:extLst>
            <a:ext uri="{FF2B5EF4-FFF2-40B4-BE49-F238E27FC236}">
              <a16:creationId xmlns:a16="http://schemas.microsoft.com/office/drawing/2014/main" id="{626DDAFE-1117-4C11-B6F1-285F64E73A0E}"/>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4" name="テキスト ボックス 163">
          <a:extLst>
            <a:ext uri="{FF2B5EF4-FFF2-40B4-BE49-F238E27FC236}">
              <a16:creationId xmlns:a16="http://schemas.microsoft.com/office/drawing/2014/main" id="{981B1527-327E-420B-8F87-A55CBB2216DD}"/>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5" name="直線コネクタ 164">
          <a:extLst>
            <a:ext uri="{FF2B5EF4-FFF2-40B4-BE49-F238E27FC236}">
              <a16:creationId xmlns:a16="http://schemas.microsoft.com/office/drawing/2014/main" id="{7CD40022-9C72-4073-ACFE-C712AD152639}"/>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6" name="テキスト ボックス 165">
          <a:extLst>
            <a:ext uri="{FF2B5EF4-FFF2-40B4-BE49-F238E27FC236}">
              <a16:creationId xmlns:a16="http://schemas.microsoft.com/office/drawing/2014/main" id="{CB906701-F88C-4997-AEBD-52C8437AAAB1}"/>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7" name="直線コネクタ 166">
          <a:extLst>
            <a:ext uri="{FF2B5EF4-FFF2-40B4-BE49-F238E27FC236}">
              <a16:creationId xmlns:a16="http://schemas.microsoft.com/office/drawing/2014/main" id="{5F9F4578-DBB7-4086-80D6-F138CE0E55AC}"/>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8" name="テキスト ボックス 167">
          <a:extLst>
            <a:ext uri="{FF2B5EF4-FFF2-40B4-BE49-F238E27FC236}">
              <a16:creationId xmlns:a16="http://schemas.microsoft.com/office/drawing/2014/main" id="{8C6C49D0-9E0C-4E61-B6C8-FF38155A272F}"/>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D898A58F-42DE-4C57-9AFD-4A054117BE4D}"/>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0" name="テキスト ボックス 169">
          <a:extLst>
            <a:ext uri="{FF2B5EF4-FFF2-40B4-BE49-F238E27FC236}">
              <a16:creationId xmlns:a16="http://schemas.microsoft.com/office/drawing/2014/main" id="{1B9A0F17-3837-4B23-BEC2-31E83A2FD7CA}"/>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a:extLst>
            <a:ext uri="{FF2B5EF4-FFF2-40B4-BE49-F238E27FC236}">
              <a16:creationId xmlns:a16="http://schemas.microsoft.com/office/drawing/2014/main" id="{C8F1896C-6B38-4255-ABA5-5D7E08A8FC29}"/>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99060</xdr:rowOff>
    </xdr:from>
    <xdr:to>
      <xdr:col>24</xdr:col>
      <xdr:colOff>62865</xdr:colOff>
      <xdr:row>63</xdr:row>
      <xdr:rowOff>9525</xdr:rowOff>
    </xdr:to>
    <xdr:cxnSp macro="">
      <xdr:nvCxnSpPr>
        <xdr:cNvPr id="172" name="直線コネクタ 171">
          <a:extLst>
            <a:ext uri="{FF2B5EF4-FFF2-40B4-BE49-F238E27FC236}">
              <a16:creationId xmlns:a16="http://schemas.microsoft.com/office/drawing/2014/main" id="{4FC483FD-D17E-4EED-BAAC-F484AF3A455C}"/>
            </a:ext>
          </a:extLst>
        </xdr:cNvPr>
        <xdr:cNvCxnSpPr/>
      </xdr:nvCxnSpPr>
      <xdr:spPr>
        <a:xfrm flipV="1">
          <a:off x="4634865" y="9700260"/>
          <a:ext cx="0" cy="1110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13352</xdr:rowOff>
    </xdr:from>
    <xdr:ext cx="405111" cy="259045"/>
    <xdr:sp macro="" textlink="">
      <xdr:nvSpPr>
        <xdr:cNvPr id="173" name="【橋りょう・トンネル】&#10;有形固定資産減価償却率最小値テキスト">
          <a:extLst>
            <a:ext uri="{FF2B5EF4-FFF2-40B4-BE49-F238E27FC236}">
              <a16:creationId xmlns:a16="http://schemas.microsoft.com/office/drawing/2014/main" id="{CD78DE29-CF23-4533-BDE7-C70EFD983C3C}"/>
            </a:ext>
          </a:extLst>
        </xdr:cNvPr>
        <xdr:cNvSpPr txBox="1"/>
      </xdr:nvSpPr>
      <xdr:spPr>
        <a:xfrm>
          <a:off x="4673600" y="10814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9525</xdr:rowOff>
    </xdr:from>
    <xdr:to>
      <xdr:col>24</xdr:col>
      <xdr:colOff>152400</xdr:colOff>
      <xdr:row>63</xdr:row>
      <xdr:rowOff>9525</xdr:rowOff>
    </xdr:to>
    <xdr:cxnSp macro="">
      <xdr:nvCxnSpPr>
        <xdr:cNvPr id="174" name="直線コネクタ 173">
          <a:extLst>
            <a:ext uri="{FF2B5EF4-FFF2-40B4-BE49-F238E27FC236}">
              <a16:creationId xmlns:a16="http://schemas.microsoft.com/office/drawing/2014/main" id="{BD7FFB0A-9082-479C-96EA-B20AF718A87F}"/>
            </a:ext>
          </a:extLst>
        </xdr:cNvPr>
        <xdr:cNvCxnSpPr/>
      </xdr:nvCxnSpPr>
      <xdr:spPr>
        <a:xfrm>
          <a:off x="4546600" y="10810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45737</xdr:rowOff>
    </xdr:from>
    <xdr:ext cx="405111" cy="259045"/>
    <xdr:sp macro="" textlink="">
      <xdr:nvSpPr>
        <xdr:cNvPr id="175" name="【橋りょう・トンネル】&#10;有形固定資産減価償却率最大値テキスト">
          <a:extLst>
            <a:ext uri="{FF2B5EF4-FFF2-40B4-BE49-F238E27FC236}">
              <a16:creationId xmlns:a16="http://schemas.microsoft.com/office/drawing/2014/main" id="{1E3BF1D8-A7A6-4BF2-959B-83C3FC7CF6B4}"/>
            </a:ext>
          </a:extLst>
        </xdr:cNvPr>
        <xdr:cNvSpPr txBox="1"/>
      </xdr:nvSpPr>
      <xdr:spPr>
        <a:xfrm>
          <a:off x="4673600" y="9475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99060</xdr:rowOff>
    </xdr:from>
    <xdr:to>
      <xdr:col>24</xdr:col>
      <xdr:colOff>152400</xdr:colOff>
      <xdr:row>56</xdr:row>
      <xdr:rowOff>99060</xdr:rowOff>
    </xdr:to>
    <xdr:cxnSp macro="">
      <xdr:nvCxnSpPr>
        <xdr:cNvPr id="176" name="直線コネクタ 175">
          <a:extLst>
            <a:ext uri="{FF2B5EF4-FFF2-40B4-BE49-F238E27FC236}">
              <a16:creationId xmlns:a16="http://schemas.microsoft.com/office/drawing/2014/main" id="{1FABD1CA-481B-4D66-9AB2-802C419AFD4A}"/>
            </a:ext>
          </a:extLst>
        </xdr:cNvPr>
        <xdr:cNvCxnSpPr/>
      </xdr:nvCxnSpPr>
      <xdr:spPr>
        <a:xfrm>
          <a:off x="4546600" y="970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139717</xdr:rowOff>
    </xdr:from>
    <xdr:ext cx="405111" cy="259045"/>
    <xdr:sp macro="" textlink="">
      <xdr:nvSpPr>
        <xdr:cNvPr id="177" name="【橋りょう・トンネル】&#10;有形固定資産減価償却率平均値テキスト">
          <a:extLst>
            <a:ext uri="{FF2B5EF4-FFF2-40B4-BE49-F238E27FC236}">
              <a16:creationId xmlns:a16="http://schemas.microsoft.com/office/drawing/2014/main" id="{CE5A4A25-28F8-48F3-82D2-8124A520997C}"/>
            </a:ext>
          </a:extLst>
        </xdr:cNvPr>
        <xdr:cNvSpPr txBox="1"/>
      </xdr:nvSpPr>
      <xdr:spPr>
        <a:xfrm>
          <a:off x="4673600" y="100838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116840</xdr:rowOff>
    </xdr:from>
    <xdr:to>
      <xdr:col>24</xdr:col>
      <xdr:colOff>114300</xdr:colOff>
      <xdr:row>60</xdr:row>
      <xdr:rowOff>46990</xdr:rowOff>
    </xdr:to>
    <xdr:sp macro="" textlink="">
      <xdr:nvSpPr>
        <xdr:cNvPr id="178" name="フローチャート: 判断 177">
          <a:extLst>
            <a:ext uri="{FF2B5EF4-FFF2-40B4-BE49-F238E27FC236}">
              <a16:creationId xmlns:a16="http://schemas.microsoft.com/office/drawing/2014/main" id="{6C280EA4-6F29-4BB4-B289-4950F73B5381}"/>
            </a:ext>
          </a:extLst>
        </xdr:cNvPr>
        <xdr:cNvSpPr/>
      </xdr:nvSpPr>
      <xdr:spPr>
        <a:xfrm>
          <a:off x="4584700" y="1023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130175</xdr:rowOff>
    </xdr:from>
    <xdr:to>
      <xdr:col>20</xdr:col>
      <xdr:colOff>38100</xdr:colOff>
      <xdr:row>60</xdr:row>
      <xdr:rowOff>60325</xdr:rowOff>
    </xdr:to>
    <xdr:sp macro="" textlink="">
      <xdr:nvSpPr>
        <xdr:cNvPr id="179" name="フローチャート: 判断 178">
          <a:extLst>
            <a:ext uri="{FF2B5EF4-FFF2-40B4-BE49-F238E27FC236}">
              <a16:creationId xmlns:a16="http://schemas.microsoft.com/office/drawing/2014/main" id="{4DF3EB9D-7A85-42F0-8EF8-F03260C7887B}"/>
            </a:ext>
          </a:extLst>
        </xdr:cNvPr>
        <xdr:cNvSpPr/>
      </xdr:nvSpPr>
      <xdr:spPr>
        <a:xfrm>
          <a:off x="3746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103505</xdr:rowOff>
    </xdr:from>
    <xdr:to>
      <xdr:col>15</xdr:col>
      <xdr:colOff>101600</xdr:colOff>
      <xdr:row>60</xdr:row>
      <xdr:rowOff>33655</xdr:rowOff>
    </xdr:to>
    <xdr:sp macro="" textlink="">
      <xdr:nvSpPr>
        <xdr:cNvPr id="180" name="フローチャート: 判断 179">
          <a:extLst>
            <a:ext uri="{FF2B5EF4-FFF2-40B4-BE49-F238E27FC236}">
              <a16:creationId xmlns:a16="http://schemas.microsoft.com/office/drawing/2014/main" id="{F139BF72-F0B9-4BC8-B1EB-53ED84816DC3}"/>
            </a:ext>
          </a:extLst>
        </xdr:cNvPr>
        <xdr:cNvSpPr/>
      </xdr:nvSpPr>
      <xdr:spPr>
        <a:xfrm>
          <a:off x="28575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65405</xdr:rowOff>
    </xdr:from>
    <xdr:to>
      <xdr:col>10</xdr:col>
      <xdr:colOff>165100</xdr:colOff>
      <xdr:row>59</xdr:row>
      <xdr:rowOff>167005</xdr:rowOff>
    </xdr:to>
    <xdr:sp macro="" textlink="">
      <xdr:nvSpPr>
        <xdr:cNvPr id="181" name="フローチャート: 判断 180">
          <a:extLst>
            <a:ext uri="{FF2B5EF4-FFF2-40B4-BE49-F238E27FC236}">
              <a16:creationId xmlns:a16="http://schemas.microsoft.com/office/drawing/2014/main" id="{E6C8948F-0C3C-439F-8499-7472112EC474}"/>
            </a:ext>
          </a:extLst>
        </xdr:cNvPr>
        <xdr:cNvSpPr/>
      </xdr:nvSpPr>
      <xdr:spPr>
        <a:xfrm>
          <a:off x="1968500" y="1018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38735</xdr:rowOff>
    </xdr:from>
    <xdr:to>
      <xdr:col>6</xdr:col>
      <xdr:colOff>38100</xdr:colOff>
      <xdr:row>59</xdr:row>
      <xdr:rowOff>140335</xdr:rowOff>
    </xdr:to>
    <xdr:sp macro="" textlink="">
      <xdr:nvSpPr>
        <xdr:cNvPr id="182" name="フローチャート: 判断 181">
          <a:extLst>
            <a:ext uri="{FF2B5EF4-FFF2-40B4-BE49-F238E27FC236}">
              <a16:creationId xmlns:a16="http://schemas.microsoft.com/office/drawing/2014/main" id="{91658E19-C06D-49C8-9982-AFB790BA2D6D}"/>
            </a:ext>
          </a:extLst>
        </xdr:cNvPr>
        <xdr:cNvSpPr/>
      </xdr:nvSpPr>
      <xdr:spPr>
        <a:xfrm>
          <a:off x="1079500" y="101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3E2424BA-214B-4BF3-8B34-54E409D0EAC7}"/>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DE1F1552-CC18-44B9-9795-E52D17C543F5}"/>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E96FA42-3DA9-40A8-9B89-D40507730673}"/>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86794C62-4C5C-4F5B-9189-96ACE53E57C5}"/>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907925F8-880E-47D4-8C6F-231186E5D6EB}"/>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29210</xdr:rowOff>
    </xdr:from>
    <xdr:to>
      <xdr:col>24</xdr:col>
      <xdr:colOff>114300</xdr:colOff>
      <xdr:row>60</xdr:row>
      <xdr:rowOff>130810</xdr:rowOff>
    </xdr:to>
    <xdr:sp macro="" textlink="">
      <xdr:nvSpPr>
        <xdr:cNvPr id="188" name="楕円 187">
          <a:extLst>
            <a:ext uri="{FF2B5EF4-FFF2-40B4-BE49-F238E27FC236}">
              <a16:creationId xmlns:a16="http://schemas.microsoft.com/office/drawing/2014/main" id="{91EE0E30-1CC2-4A40-8F42-B415C754A259}"/>
            </a:ext>
          </a:extLst>
        </xdr:cNvPr>
        <xdr:cNvSpPr/>
      </xdr:nvSpPr>
      <xdr:spPr>
        <a:xfrm>
          <a:off x="4584700" y="1031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7637</xdr:rowOff>
    </xdr:from>
    <xdr:ext cx="405111" cy="259045"/>
    <xdr:sp macro="" textlink="">
      <xdr:nvSpPr>
        <xdr:cNvPr id="189" name="【橋りょう・トンネル】&#10;有形固定資産減価償却率該当値テキスト">
          <a:extLst>
            <a:ext uri="{FF2B5EF4-FFF2-40B4-BE49-F238E27FC236}">
              <a16:creationId xmlns:a16="http://schemas.microsoft.com/office/drawing/2014/main" id="{DD3AD7CC-E930-46D7-B187-646B4ED046DC}"/>
            </a:ext>
          </a:extLst>
        </xdr:cNvPr>
        <xdr:cNvSpPr txBox="1"/>
      </xdr:nvSpPr>
      <xdr:spPr>
        <a:xfrm>
          <a:off x="4673600" y="1029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42545</xdr:rowOff>
    </xdr:from>
    <xdr:to>
      <xdr:col>20</xdr:col>
      <xdr:colOff>38100</xdr:colOff>
      <xdr:row>60</xdr:row>
      <xdr:rowOff>144145</xdr:rowOff>
    </xdr:to>
    <xdr:sp macro="" textlink="">
      <xdr:nvSpPr>
        <xdr:cNvPr id="190" name="楕円 189">
          <a:extLst>
            <a:ext uri="{FF2B5EF4-FFF2-40B4-BE49-F238E27FC236}">
              <a16:creationId xmlns:a16="http://schemas.microsoft.com/office/drawing/2014/main" id="{4DB53663-83C4-4FF2-924B-1848E4DB3E3B}"/>
            </a:ext>
          </a:extLst>
        </xdr:cNvPr>
        <xdr:cNvSpPr/>
      </xdr:nvSpPr>
      <xdr:spPr>
        <a:xfrm>
          <a:off x="3746500" y="1032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80010</xdr:rowOff>
    </xdr:from>
    <xdr:to>
      <xdr:col>24</xdr:col>
      <xdr:colOff>63500</xdr:colOff>
      <xdr:row>60</xdr:row>
      <xdr:rowOff>93345</xdr:rowOff>
    </xdr:to>
    <xdr:cxnSp macro="">
      <xdr:nvCxnSpPr>
        <xdr:cNvPr id="191" name="直線コネクタ 190">
          <a:extLst>
            <a:ext uri="{FF2B5EF4-FFF2-40B4-BE49-F238E27FC236}">
              <a16:creationId xmlns:a16="http://schemas.microsoft.com/office/drawing/2014/main" id="{871A203D-8A0C-4B66-AB5E-200A1CE8E2E8}"/>
            </a:ext>
          </a:extLst>
        </xdr:cNvPr>
        <xdr:cNvCxnSpPr/>
      </xdr:nvCxnSpPr>
      <xdr:spPr>
        <a:xfrm flipV="1">
          <a:off x="3797300" y="10367010"/>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12065</xdr:rowOff>
    </xdr:from>
    <xdr:to>
      <xdr:col>15</xdr:col>
      <xdr:colOff>101600</xdr:colOff>
      <xdr:row>60</xdr:row>
      <xdr:rowOff>113665</xdr:rowOff>
    </xdr:to>
    <xdr:sp macro="" textlink="">
      <xdr:nvSpPr>
        <xdr:cNvPr id="192" name="楕円 191">
          <a:extLst>
            <a:ext uri="{FF2B5EF4-FFF2-40B4-BE49-F238E27FC236}">
              <a16:creationId xmlns:a16="http://schemas.microsoft.com/office/drawing/2014/main" id="{E73705A4-F46B-4F2F-B82A-DBF17B834949}"/>
            </a:ext>
          </a:extLst>
        </xdr:cNvPr>
        <xdr:cNvSpPr/>
      </xdr:nvSpPr>
      <xdr:spPr>
        <a:xfrm>
          <a:off x="2857500" y="1029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62865</xdr:rowOff>
    </xdr:from>
    <xdr:to>
      <xdr:col>19</xdr:col>
      <xdr:colOff>177800</xdr:colOff>
      <xdr:row>60</xdr:row>
      <xdr:rowOff>93345</xdr:rowOff>
    </xdr:to>
    <xdr:cxnSp macro="">
      <xdr:nvCxnSpPr>
        <xdr:cNvPr id="193" name="直線コネクタ 192">
          <a:extLst>
            <a:ext uri="{FF2B5EF4-FFF2-40B4-BE49-F238E27FC236}">
              <a16:creationId xmlns:a16="http://schemas.microsoft.com/office/drawing/2014/main" id="{2F598A70-A465-4747-AE18-68B95ECA716A}"/>
            </a:ext>
          </a:extLst>
        </xdr:cNvPr>
        <xdr:cNvCxnSpPr/>
      </xdr:nvCxnSpPr>
      <xdr:spPr>
        <a:xfrm>
          <a:off x="2908300" y="1034986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149225</xdr:rowOff>
    </xdr:from>
    <xdr:to>
      <xdr:col>10</xdr:col>
      <xdr:colOff>165100</xdr:colOff>
      <xdr:row>60</xdr:row>
      <xdr:rowOff>79375</xdr:rowOff>
    </xdr:to>
    <xdr:sp macro="" textlink="">
      <xdr:nvSpPr>
        <xdr:cNvPr id="194" name="楕円 193">
          <a:extLst>
            <a:ext uri="{FF2B5EF4-FFF2-40B4-BE49-F238E27FC236}">
              <a16:creationId xmlns:a16="http://schemas.microsoft.com/office/drawing/2014/main" id="{49E03CE4-8286-4C46-8883-A3A658317E53}"/>
            </a:ext>
          </a:extLst>
        </xdr:cNvPr>
        <xdr:cNvSpPr/>
      </xdr:nvSpPr>
      <xdr:spPr>
        <a:xfrm>
          <a:off x="1968500" y="1026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28575</xdr:rowOff>
    </xdr:from>
    <xdr:to>
      <xdr:col>15</xdr:col>
      <xdr:colOff>50800</xdr:colOff>
      <xdr:row>60</xdr:row>
      <xdr:rowOff>62865</xdr:rowOff>
    </xdr:to>
    <xdr:cxnSp macro="">
      <xdr:nvCxnSpPr>
        <xdr:cNvPr id="195" name="直線コネクタ 194">
          <a:extLst>
            <a:ext uri="{FF2B5EF4-FFF2-40B4-BE49-F238E27FC236}">
              <a16:creationId xmlns:a16="http://schemas.microsoft.com/office/drawing/2014/main" id="{EBAF14F7-AE1C-4BBC-8224-EC49D8A233D8}"/>
            </a:ext>
          </a:extLst>
        </xdr:cNvPr>
        <xdr:cNvCxnSpPr/>
      </xdr:nvCxnSpPr>
      <xdr:spPr>
        <a:xfrm>
          <a:off x="2019300" y="1031557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124460</xdr:rowOff>
    </xdr:from>
    <xdr:to>
      <xdr:col>6</xdr:col>
      <xdr:colOff>38100</xdr:colOff>
      <xdr:row>60</xdr:row>
      <xdr:rowOff>54610</xdr:rowOff>
    </xdr:to>
    <xdr:sp macro="" textlink="">
      <xdr:nvSpPr>
        <xdr:cNvPr id="196" name="楕円 195">
          <a:extLst>
            <a:ext uri="{FF2B5EF4-FFF2-40B4-BE49-F238E27FC236}">
              <a16:creationId xmlns:a16="http://schemas.microsoft.com/office/drawing/2014/main" id="{B308CA09-4253-4C86-A5A9-69CBF38E4DEF}"/>
            </a:ext>
          </a:extLst>
        </xdr:cNvPr>
        <xdr:cNvSpPr/>
      </xdr:nvSpPr>
      <xdr:spPr>
        <a:xfrm>
          <a:off x="1079500" y="1024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3810</xdr:rowOff>
    </xdr:from>
    <xdr:to>
      <xdr:col>10</xdr:col>
      <xdr:colOff>114300</xdr:colOff>
      <xdr:row>60</xdr:row>
      <xdr:rowOff>28575</xdr:rowOff>
    </xdr:to>
    <xdr:cxnSp macro="">
      <xdr:nvCxnSpPr>
        <xdr:cNvPr id="197" name="直線コネクタ 196">
          <a:extLst>
            <a:ext uri="{FF2B5EF4-FFF2-40B4-BE49-F238E27FC236}">
              <a16:creationId xmlns:a16="http://schemas.microsoft.com/office/drawing/2014/main" id="{06B7F826-90C5-4A6D-9556-10A315E66607}"/>
            </a:ext>
          </a:extLst>
        </xdr:cNvPr>
        <xdr:cNvCxnSpPr/>
      </xdr:nvCxnSpPr>
      <xdr:spPr>
        <a:xfrm>
          <a:off x="1130300" y="1029081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76852</xdr:rowOff>
    </xdr:from>
    <xdr:ext cx="405111" cy="259045"/>
    <xdr:sp macro="" textlink="">
      <xdr:nvSpPr>
        <xdr:cNvPr id="198" name="n_1aveValue【橋りょう・トンネル】&#10;有形固定資産減価償却率">
          <a:extLst>
            <a:ext uri="{FF2B5EF4-FFF2-40B4-BE49-F238E27FC236}">
              <a16:creationId xmlns:a16="http://schemas.microsoft.com/office/drawing/2014/main" id="{35AF6825-BEF5-465B-B64E-37D69AB697DE}"/>
            </a:ext>
          </a:extLst>
        </xdr:cNvPr>
        <xdr:cNvSpPr txBox="1"/>
      </xdr:nvSpPr>
      <xdr:spPr>
        <a:xfrm>
          <a:off x="3582044" y="1002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50182</xdr:rowOff>
    </xdr:from>
    <xdr:ext cx="405111" cy="259045"/>
    <xdr:sp macro="" textlink="">
      <xdr:nvSpPr>
        <xdr:cNvPr id="199" name="n_2aveValue【橋りょう・トンネル】&#10;有形固定資産減価償却率">
          <a:extLst>
            <a:ext uri="{FF2B5EF4-FFF2-40B4-BE49-F238E27FC236}">
              <a16:creationId xmlns:a16="http://schemas.microsoft.com/office/drawing/2014/main" id="{A99E2414-C715-43B5-8DBC-318FDD198803}"/>
            </a:ext>
          </a:extLst>
        </xdr:cNvPr>
        <xdr:cNvSpPr txBox="1"/>
      </xdr:nvSpPr>
      <xdr:spPr>
        <a:xfrm>
          <a:off x="2705744" y="999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12082</xdr:rowOff>
    </xdr:from>
    <xdr:ext cx="405111" cy="259045"/>
    <xdr:sp macro="" textlink="">
      <xdr:nvSpPr>
        <xdr:cNvPr id="200" name="n_3aveValue【橋りょう・トンネル】&#10;有形固定資産減価償却率">
          <a:extLst>
            <a:ext uri="{FF2B5EF4-FFF2-40B4-BE49-F238E27FC236}">
              <a16:creationId xmlns:a16="http://schemas.microsoft.com/office/drawing/2014/main" id="{AF754AEC-04FB-42D5-93D0-FDE7994C3617}"/>
            </a:ext>
          </a:extLst>
        </xdr:cNvPr>
        <xdr:cNvSpPr txBox="1"/>
      </xdr:nvSpPr>
      <xdr:spPr>
        <a:xfrm>
          <a:off x="1816744" y="995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156862</xdr:rowOff>
    </xdr:from>
    <xdr:ext cx="405111" cy="259045"/>
    <xdr:sp macro="" textlink="">
      <xdr:nvSpPr>
        <xdr:cNvPr id="201" name="n_4aveValue【橋りょう・トンネル】&#10;有形固定資産減価償却率">
          <a:extLst>
            <a:ext uri="{FF2B5EF4-FFF2-40B4-BE49-F238E27FC236}">
              <a16:creationId xmlns:a16="http://schemas.microsoft.com/office/drawing/2014/main" id="{4C9A81A9-9F83-40F7-B7A6-5C104B7E8082}"/>
            </a:ext>
          </a:extLst>
        </xdr:cNvPr>
        <xdr:cNvSpPr txBox="1"/>
      </xdr:nvSpPr>
      <xdr:spPr>
        <a:xfrm>
          <a:off x="927744" y="992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135272</xdr:rowOff>
    </xdr:from>
    <xdr:ext cx="405111" cy="259045"/>
    <xdr:sp macro="" textlink="">
      <xdr:nvSpPr>
        <xdr:cNvPr id="202" name="n_1mainValue【橋りょう・トンネル】&#10;有形固定資産減価償却率">
          <a:extLst>
            <a:ext uri="{FF2B5EF4-FFF2-40B4-BE49-F238E27FC236}">
              <a16:creationId xmlns:a16="http://schemas.microsoft.com/office/drawing/2014/main" id="{D00119E0-6233-42D9-A5C8-0B130F5C87B2}"/>
            </a:ext>
          </a:extLst>
        </xdr:cNvPr>
        <xdr:cNvSpPr txBox="1"/>
      </xdr:nvSpPr>
      <xdr:spPr>
        <a:xfrm>
          <a:off x="3582044" y="1042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104792</xdr:rowOff>
    </xdr:from>
    <xdr:ext cx="405111" cy="259045"/>
    <xdr:sp macro="" textlink="">
      <xdr:nvSpPr>
        <xdr:cNvPr id="203" name="n_2mainValue【橋りょう・トンネル】&#10;有形固定資産減価償却率">
          <a:extLst>
            <a:ext uri="{FF2B5EF4-FFF2-40B4-BE49-F238E27FC236}">
              <a16:creationId xmlns:a16="http://schemas.microsoft.com/office/drawing/2014/main" id="{17FF1AA1-0685-4DC5-8D05-69B385702936}"/>
            </a:ext>
          </a:extLst>
        </xdr:cNvPr>
        <xdr:cNvSpPr txBox="1"/>
      </xdr:nvSpPr>
      <xdr:spPr>
        <a:xfrm>
          <a:off x="2705744" y="1039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70502</xdr:rowOff>
    </xdr:from>
    <xdr:ext cx="405111" cy="259045"/>
    <xdr:sp macro="" textlink="">
      <xdr:nvSpPr>
        <xdr:cNvPr id="204" name="n_3mainValue【橋りょう・トンネル】&#10;有形固定資産減価償却率">
          <a:extLst>
            <a:ext uri="{FF2B5EF4-FFF2-40B4-BE49-F238E27FC236}">
              <a16:creationId xmlns:a16="http://schemas.microsoft.com/office/drawing/2014/main" id="{09A51F2F-136A-4869-9BFE-CA9C9200E464}"/>
            </a:ext>
          </a:extLst>
        </xdr:cNvPr>
        <xdr:cNvSpPr txBox="1"/>
      </xdr:nvSpPr>
      <xdr:spPr>
        <a:xfrm>
          <a:off x="1816744" y="1035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45737</xdr:rowOff>
    </xdr:from>
    <xdr:ext cx="405111" cy="259045"/>
    <xdr:sp macro="" textlink="">
      <xdr:nvSpPr>
        <xdr:cNvPr id="205" name="n_4mainValue【橋りょう・トンネル】&#10;有形固定資産減価償却率">
          <a:extLst>
            <a:ext uri="{FF2B5EF4-FFF2-40B4-BE49-F238E27FC236}">
              <a16:creationId xmlns:a16="http://schemas.microsoft.com/office/drawing/2014/main" id="{224D0E64-F59A-4C61-BC0B-95ADB602F39A}"/>
            </a:ext>
          </a:extLst>
        </xdr:cNvPr>
        <xdr:cNvSpPr txBox="1"/>
      </xdr:nvSpPr>
      <xdr:spPr>
        <a:xfrm>
          <a:off x="927744" y="10332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a:extLst>
            <a:ext uri="{FF2B5EF4-FFF2-40B4-BE49-F238E27FC236}">
              <a16:creationId xmlns:a16="http://schemas.microsoft.com/office/drawing/2014/main" id="{D69C07CC-60AF-4A09-B8BE-B2E5D58A3D92}"/>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a:extLst>
            <a:ext uri="{FF2B5EF4-FFF2-40B4-BE49-F238E27FC236}">
              <a16:creationId xmlns:a16="http://schemas.microsoft.com/office/drawing/2014/main" id="{40426B5F-194D-446F-9C19-3F3E0EAD5643}"/>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a:extLst>
            <a:ext uri="{FF2B5EF4-FFF2-40B4-BE49-F238E27FC236}">
              <a16:creationId xmlns:a16="http://schemas.microsoft.com/office/drawing/2014/main" id="{C17B69BB-69E2-4500-943E-1A2FD6B5DA31}"/>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a:extLst>
            <a:ext uri="{FF2B5EF4-FFF2-40B4-BE49-F238E27FC236}">
              <a16:creationId xmlns:a16="http://schemas.microsoft.com/office/drawing/2014/main" id="{56018773-4B1D-47CD-91DF-658176B17783}"/>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a:extLst>
            <a:ext uri="{FF2B5EF4-FFF2-40B4-BE49-F238E27FC236}">
              <a16:creationId xmlns:a16="http://schemas.microsoft.com/office/drawing/2014/main" id="{20F9E762-EB61-4768-951D-45808A7D626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a:extLst>
            <a:ext uri="{FF2B5EF4-FFF2-40B4-BE49-F238E27FC236}">
              <a16:creationId xmlns:a16="http://schemas.microsoft.com/office/drawing/2014/main" id="{DC54B956-473B-4A7F-8F8A-F9EC916DFEE8}"/>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a:extLst>
            <a:ext uri="{FF2B5EF4-FFF2-40B4-BE49-F238E27FC236}">
              <a16:creationId xmlns:a16="http://schemas.microsoft.com/office/drawing/2014/main" id="{56A5E653-0CEE-4071-AE5C-EF2C6C2AD783}"/>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a:extLst>
            <a:ext uri="{FF2B5EF4-FFF2-40B4-BE49-F238E27FC236}">
              <a16:creationId xmlns:a16="http://schemas.microsoft.com/office/drawing/2014/main" id="{5A275B20-DF47-48C8-A3D7-0AC7CD366E07}"/>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a:extLst>
            <a:ext uri="{FF2B5EF4-FFF2-40B4-BE49-F238E27FC236}">
              <a16:creationId xmlns:a16="http://schemas.microsoft.com/office/drawing/2014/main" id="{328983C9-8FAA-4462-94FE-CC94F5E8AE99}"/>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a:extLst>
            <a:ext uri="{FF2B5EF4-FFF2-40B4-BE49-F238E27FC236}">
              <a16:creationId xmlns:a16="http://schemas.microsoft.com/office/drawing/2014/main" id="{47FD1152-83E3-497C-93C2-833481B3526C}"/>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6" name="直線コネクタ 215">
          <a:extLst>
            <a:ext uri="{FF2B5EF4-FFF2-40B4-BE49-F238E27FC236}">
              <a16:creationId xmlns:a16="http://schemas.microsoft.com/office/drawing/2014/main" id="{44902F6F-7646-4D63-A006-4FEDCB6821CA}"/>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7" name="テキスト ボックス 216">
          <a:extLst>
            <a:ext uri="{FF2B5EF4-FFF2-40B4-BE49-F238E27FC236}">
              <a16:creationId xmlns:a16="http://schemas.microsoft.com/office/drawing/2014/main" id="{59D6E5C3-F4D3-48C1-820B-F6C227B9A5AC}"/>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8" name="直線コネクタ 217">
          <a:extLst>
            <a:ext uri="{FF2B5EF4-FFF2-40B4-BE49-F238E27FC236}">
              <a16:creationId xmlns:a16="http://schemas.microsoft.com/office/drawing/2014/main" id="{DE9CCA0B-ED81-4B60-9CBA-B5AF8FC77164}"/>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19" name="テキスト ボックス 218">
          <a:extLst>
            <a:ext uri="{FF2B5EF4-FFF2-40B4-BE49-F238E27FC236}">
              <a16:creationId xmlns:a16="http://schemas.microsoft.com/office/drawing/2014/main" id="{5259DAE9-4FF1-4F5E-A917-76140F373F4D}"/>
            </a:ext>
          </a:extLst>
        </xdr:cNvPr>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0" name="直線コネクタ 219">
          <a:extLst>
            <a:ext uri="{FF2B5EF4-FFF2-40B4-BE49-F238E27FC236}">
              <a16:creationId xmlns:a16="http://schemas.microsoft.com/office/drawing/2014/main" id="{C2BCC3C6-5AA9-4AD0-9334-6B23C75D37D4}"/>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21" name="テキスト ボックス 220">
          <a:extLst>
            <a:ext uri="{FF2B5EF4-FFF2-40B4-BE49-F238E27FC236}">
              <a16:creationId xmlns:a16="http://schemas.microsoft.com/office/drawing/2014/main" id="{0D874457-26E7-4B5E-959B-FF3B5B397DA1}"/>
            </a:ext>
          </a:extLst>
        </xdr:cNvPr>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2" name="直線コネクタ 221">
          <a:extLst>
            <a:ext uri="{FF2B5EF4-FFF2-40B4-BE49-F238E27FC236}">
              <a16:creationId xmlns:a16="http://schemas.microsoft.com/office/drawing/2014/main" id="{CD220A08-EC8D-448D-A05C-B9DACA864124}"/>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23" name="テキスト ボックス 222">
          <a:extLst>
            <a:ext uri="{FF2B5EF4-FFF2-40B4-BE49-F238E27FC236}">
              <a16:creationId xmlns:a16="http://schemas.microsoft.com/office/drawing/2014/main" id="{A7960E23-1831-4B9F-BBD1-CFF8A7B9B191}"/>
            </a:ext>
          </a:extLst>
        </xdr:cNvPr>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4" name="直線コネクタ 223">
          <a:extLst>
            <a:ext uri="{FF2B5EF4-FFF2-40B4-BE49-F238E27FC236}">
              <a16:creationId xmlns:a16="http://schemas.microsoft.com/office/drawing/2014/main" id="{89FFA9EB-0482-4A53-AB3A-A1F2924CBA06}"/>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5" name="テキスト ボックス 224">
          <a:extLst>
            <a:ext uri="{FF2B5EF4-FFF2-40B4-BE49-F238E27FC236}">
              <a16:creationId xmlns:a16="http://schemas.microsoft.com/office/drawing/2014/main" id="{BC485470-5926-4172-96A0-8A29D02B9F11}"/>
            </a:ext>
          </a:extLst>
        </xdr:cNvPr>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6" name="【橋りょう・トンネル】&#10;一人当たり有形固定資産（償却資産）額グラフ枠">
          <a:extLst>
            <a:ext uri="{FF2B5EF4-FFF2-40B4-BE49-F238E27FC236}">
              <a16:creationId xmlns:a16="http://schemas.microsoft.com/office/drawing/2014/main" id="{A25E69CC-5ADD-46CF-B327-824B2785ADA1}"/>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59850</xdr:rowOff>
    </xdr:from>
    <xdr:to>
      <xdr:col>54</xdr:col>
      <xdr:colOff>189865</xdr:colOff>
      <xdr:row>63</xdr:row>
      <xdr:rowOff>154954</xdr:rowOff>
    </xdr:to>
    <xdr:cxnSp macro="">
      <xdr:nvCxnSpPr>
        <xdr:cNvPr id="227" name="直線コネクタ 226">
          <a:extLst>
            <a:ext uri="{FF2B5EF4-FFF2-40B4-BE49-F238E27FC236}">
              <a16:creationId xmlns:a16="http://schemas.microsoft.com/office/drawing/2014/main" id="{6E738874-267E-45AC-8769-FCF6B293FC96}"/>
            </a:ext>
          </a:extLst>
        </xdr:cNvPr>
        <xdr:cNvCxnSpPr/>
      </xdr:nvCxnSpPr>
      <xdr:spPr>
        <a:xfrm flipV="1">
          <a:off x="10476865" y="9661050"/>
          <a:ext cx="0" cy="1295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158781</xdr:rowOff>
    </xdr:from>
    <xdr:ext cx="469744" cy="259045"/>
    <xdr:sp macro="" textlink="">
      <xdr:nvSpPr>
        <xdr:cNvPr id="228" name="【橋りょう・トンネル】&#10;一人当たり有形固定資産（償却資産）額最小値テキスト">
          <a:extLst>
            <a:ext uri="{FF2B5EF4-FFF2-40B4-BE49-F238E27FC236}">
              <a16:creationId xmlns:a16="http://schemas.microsoft.com/office/drawing/2014/main" id="{2AE66E69-4CCB-4CB0-B93D-FF4CEF494CD3}"/>
            </a:ext>
          </a:extLst>
        </xdr:cNvPr>
        <xdr:cNvSpPr txBox="1"/>
      </xdr:nvSpPr>
      <xdr:spPr>
        <a:xfrm>
          <a:off x="10515600" y="10960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154954</xdr:rowOff>
    </xdr:from>
    <xdr:to>
      <xdr:col>55</xdr:col>
      <xdr:colOff>88900</xdr:colOff>
      <xdr:row>63</xdr:row>
      <xdr:rowOff>154954</xdr:rowOff>
    </xdr:to>
    <xdr:cxnSp macro="">
      <xdr:nvCxnSpPr>
        <xdr:cNvPr id="229" name="直線コネクタ 228">
          <a:extLst>
            <a:ext uri="{FF2B5EF4-FFF2-40B4-BE49-F238E27FC236}">
              <a16:creationId xmlns:a16="http://schemas.microsoft.com/office/drawing/2014/main" id="{B04096E9-7EE1-4B5F-B307-65BF4536BAED}"/>
            </a:ext>
          </a:extLst>
        </xdr:cNvPr>
        <xdr:cNvCxnSpPr/>
      </xdr:nvCxnSpPr>
      <xdr:spPr>
        <a:xfrm>
          <a:off x="10388600" y="10956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6527</xdr:rowOff>
    </xdr:from>
    <xdr:ext cx="599010" cy="259045"/>
    <xdr:sp macro="" textlink="">
      <xdr:nvSpPr>
        <xdr:cNvPr id="230" name="【橋りょう・トンネル】&#10;一人当たり有形固定資産（償却資産）額最大値テキスト">
          <a:extLst>
            <a:ext uri="{FF2B5EF4-FFF2-40B4-BE49-F238E27FC236}">
              <a16:creationId xmlns:a16="http://schemas.microsoft.com/office/drawing/2014/main" id="{9F45F928-2F39-4B7D-9092-44AEBCE63B23}"/>
            </a:ext>
          </a:extLst>
        </xdr:cNvPr>
        <xdr:cNvSpPr txBox="1"/>
      </xdr:nvSpPr>
      <xdr:spPr>
        <a:xfrm>
          <a:off x="10515600" y="9436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59850</xdr:rowOff>
    </xdr:from>
    <xdr:to>
      <xdr:col>55</xdr:col>
      <xdr:colOff>88900</xdr:colOff>
      <xdr:row>56</xdr:row>
      <xdr:rowOff>59850</xdr:rowOff>
    </xdr:to>
    <xdr:cxnSp macro="">
      <xdr:nvCxnSpPr>
        <xdr:cNvPr id="231" name="直線コネクタ 230">
          <a:extLst>
            <a:ext uri="{FF2B5EF4-FFF2-40B4-BE49-F238E27FC236}">
              <a16:creationId xmlns:a16="http://schemas.microsoft.com/office/drawing/2014/main" id="{23063651-449C-48D7-9EB8-FEB02188C5B8}"/>
            </a:ext>
          </a:extLst>
        </xdr:cNvPr>
        <xdr:cNvCxnSpPr/>
      </xdr:nvCxnSpPr>
      <xdr:spPr>
        <a:xfrm>
          <a:off x="10388600" y="9661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151769</xdr:rowOff>
    </xdr:from>
    <xdr:ext cx="599010" cy="259045"/>
    <xdr:sp macro="" textlink="">
      <xdr:nvSpPr>
        <xdr:cNvPr id="232" name="【橋りょう・トンネル】&#10;一人当たり有形固定資産（償却資産）額平均値テキスト">
          <a:extLst>
            <a:ext uri="{FF2B5EF4-FFF2-40B4-BE49-F238E27FC236}">
              <a16:creationId xmlns:a16="http://schemas.microsoft.com/office/drawing/2014/main" id="{D9D62862-2241-479D-8CB0-5120EB656880}"/>
            </a:ext>
          </a:extLst>
        </xdr:cNvPr>
        <xdr:cNvSpPr txBox="1"/>
      </xdr:nvSpPr>
      <xdr:spPr>
        <a:xfrm>
          <a:off x="10515600" y="104387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1892</xdr:rowOff>
    </xdr:from>
    <xdr:to>
      <xdr:col>55</xdr:col>
      <xdr:colOff>50800</xdr:colOff>
      <xdr:row>61</xdr:row>
      <xdr:rowOff>103492</xdr:rowOff>
    </xdr:to>
    <xdr:sp macro="" textlink="">
      <xdr:nvSpPr>
        <xdr:cNvPr id="233" name="フローチャート: 判断 232">
          <a:extLst>
            <a:ext uri="{FF2B5EF4-FFF2-40B4-BE49-F238E27FC236}">
              <a16:creationId xmlns:a16="http://schemas.microsoft.com/office/drawing/2014/main" id="{8FD0B2D9-88DD-4173-B26B-342E5CDE3074}"/>
            </a:ext>
          </a:extLst>
        </xdr:cNvPr>
        <xdr:cNvSpPr/>
      </xdr:nvSpPr>
      <xdr:spPr>
        <a:xfrm>
          <a:off x="10426700" y="1046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4032</xdr:rowOff>
    </xdr:from>
    <xdr:to>
      <xdr:col>50</xdr:col>
      <xdr:colOff>165100</xdr:colOff>
      <xdr:row>61</xdr:row>
      <xdr:rowOff>105632</xdr:rowOff>
    </xdr:to>
    <xdr:sp macro="" textlink="">
      <xdr:nvSpPr>
        <xdr:cNvPr id="234" name="フローチャート: 判断 233">
          <a:extLst>
            <a:ext uri="{FF2B5EF4-FFF2-40B4-BE49-F238E27FC236}">
              <a16:creationId xmlns:a16="http://schemas.microsoft.com/office/drawing/2014/main" id="{3A2D0621-1CA8-44E5-94FB-9A37E785F87C}"/>
            </a:ext>
          </a:extLst>
        </xdr:cNvPr>
        <xdr:cNvSpPr/>
      </xdr:nvSpPr>
      <xdr:spPr>
        <a:xfrm>
          <a:off x="9588500" y="1046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1574</xdr:rowOff>
    </xdr:from>
    <xdr:to>
      <xdr:col>46</xdr:col>
      <xdr:colOff>38100</xdr:colOff>
      <xdr:row>61</xdr:row>
      <xdr:rowOff>103174</xdr:rowOff>
    </xdr:to>
    <xdr:sp macro="" textlink="">
      <xdr:nvSpPr>
        <xdr:cNvPr id="235" name="フローチャート: 判断 234">
          <a:extLst>
            <a:ext uri="{FF2B5EF4-FFF2-40B4-BE49-F238E27FC236}">
              <a16:creationId xmlns:a16="http://schemas.microsoft.com/office/drawing/2014/main" id="{4852EE37-2DB1-4A15-9A7D-FD175E2DB8A2}"/>
            </a:ext>
          </a:extLst>
        </xdr:cNvPr>
        <xdr:cNvSpPr/>
      </xdr:nvSpPr>
      <xdr:spPr>
        <a:xfrm>
          <a:off x="8699500" y="1046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17206</xdr:rowOff>
    </xdr:from>
    <xdr:to>
      <xdr:col>41</xdr:col>
      <xdr:colOff>101600</xdr:colOff>
      <xdr:row>61</xdr:row>
      <xdr:rowOff>118806</xdr:rowOff>
    </xdr:to>
    <xdr:sp macro="" textlink="">
      <xdr:nvSpPr>
        <xdr:cNvPr id="236" name="フローチャート: 判断 235">
          <a:extLst>
            <a:ext uri="{FF2B5EF4-FFF2-40B4-BE49-F238E27FC236}">
              <a16:creationId xmlns:a16="http://schemas.microsoft.com/office/drawing/2014/main" id="{8C9DDE6C-8A41-4C6C-BFB5-4D696AEBB842}"/>
            </a:ext>
          </a:extLst>
        </xdr:cNvPr>
        <xdr:cNvSpPr/>
      </xdr:nvSpPr>
      <xdr:spPr>
        <a:xfrm>
          <a:off x="7810500" y="1047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36333</xdr:rowOff>
    </xdr:from>
    <xdr:to>
      <xdr:col>36</xdr:col>
      <xdr:colOff>165100</xdr:colOff>
      <xdr:row>61</xdr:row>
      <xdr:rowOff>137933</xdr:rowOff>
    </xdr:to>
    <xdr:sp macro="" textlink="">
      <xdr:nvSpPr>
        <xdr:cNvPr id="237" name="フローチャート: 判断 236">
          <a:extLst>
            <a:ext uri="{FF2B5EF4-FFF2-40B4-BE49-F238E27FC236}">
              <a16:creationId xmlns:a16="http://schemas.microsoft.com/office/drawing/2014/main" id="{4D744883-75F6-446E-879C-22F234EB1AFD}"/>
            </a:ext>
          </a:extLst>
        </xdr:cNvPr>
        <xdr:cNvSpPr/>
      </xdr:nvSpPr>
      <xdr:spPr>
        <a:xfrm>
          <a:off x="6921500" y="10494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F5919EDB-4E60-46F4-81AB-393F34C709AE}"/>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3E053C3B-D9CD-42A2-AEAA-A33103B66DAE}"/>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EAD7231A-F485-4A9E-879A-A240233DD36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467DA35C-50C5-4D08-A07E-CB25BBB1D2A1}"/>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C4246907-9553-4A07-A61F-CE336C33427A}"/>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53540</xdr:rowOff>
    </xdr:from>
    <xdr:to>
      <xdr:col>55</xdr:col>
      <xdr:colOff>50800</xdr:colOff>
      <xdr:row>60</xdr:row>
      <xdr:rowOff>155140</xdr:rowOff>
    </xdr:to>
    <xdr:sp macro="" textlink="">
      <xdr:nvSpPr>
        <xdr:cNvPr id="243" name="楕円 242">
          <a:extLst>
            <a:ext uri="{FF2B5EF4-FFF2-40B4-BE49-F238E27FC236}">
              <a16:creationId xmlns:a16="http://schemas.microsoft.com/office/drawing/2014/main" id="{61153274-B440-4643-9E51-3C4C8AE1F711}"/>
            </a:ext>
          </a:extLst>
        </xdr:cNvPr>
        <xdr:cNvSpPr/>
      </xdr:nvSpPr>
      <xdr:spPr>
        <a:xfrm>
          <a:off x="10426700" y="1034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76417</xdr:rowOff>
    </xdr:from>
    <xdr:ext cx="599010" cy="259045"/>
    <xdr:sp macro="" textlink="">
      <xdr:nvSpPr>
        <xdr:cNvPr id="244" name="【橋りょう・トンネル】&#10;一人当たり有形固定資産（償却資産）額該当値テキスト">
          <a:extLst>
            <a:ext uri="{FF2B5EF4-FFF2-40B4-BE49-F238E27FC236}">
              <a16:creationId xmlns:a16="http://schemas.microsoft.com/office/drawing/2014/main" id="{7412F943-186A-4B14-B3AB-5F1F84ECDA21}"/>
            </a:ext>
          </a:extLst>
        </xdr:cNvPr>
        <xdr:cNvSpPr txBox="1"/>
      </xdr:nvSpPr>
      <xdr:spPr>
        <a:xfrm>
          <a:off x="10515600" y="10191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79056</xdr:rowOff>
    </xdr:from>
    <xdr:to>
      <xdr:col>50</xdr:col>
      <xdr:colOff>165100</xdr:colOff>
      <xdr:row>61</xdr:row>
      <xdr:rowOff>9206</xdr:rowOff>
    </xdr:to>
    <xdr:sp macro="" textlink="">
      <xdr:nvSpPr>
        <xdr:cNvPr id="245" name="楕円 244">
          <a:extLst>
            <a:ext uri="{FF2B5EF4-FFF2-40B4-BE49-F238E27FC236}">
              <a16:creationId xmlns:a16="http://schemas.microsoft.com/office/drawing/2014/main" id="{4402BED4-9B20-4385-84A0-5777CAADF3E8}"/>
            </a:ext>
          </a:extLst>
        </xdr:cNvPr>
        <xdr:cNvSpPr/>
      </xdr:nvSpPr>
      <xdr:spPr>
        <a:xfrm>
          <a:off x="9588500" y="10366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104340</xdr:rowOff>
    </xdr:from>
    <xdr:to>
      <xdr:col>55</xdr:col>
      <xdr:colOff>0</xdr:colOff>
      <xdr:row>60</xdr:row>
      <xdr:rowOff>129856</xdr:rowOff>
    </xdr:to>
    <xdr:cxnSp macro="">
      <xdr:nvCxnSpPr>
        <xdr:cNvPr id="246" name="直線コネクタ 245">
          <a:extLst>
            <a:ext uri="{FF2B5EF4-FFF2-40B4-BE49-F238E27FC236}">
              <a16:creationId xmlns:a16="http://schemas.microsoft.com/office/drawing/2014/main" id="{E6A24F82-FC3E-4257-943B-637ECD03E783}"/>
            </a:ext>
          </a:extLst>
        </xdr:cNvPr>
        <xdr:cNvCxnSpPr/>
      </xdr:nvCxnSpPr>
      <xdr:spPr>
        <a:xfrm flipV="1">
          <a:off x="9639300" y="10391340"/>
          <a:ext cx="838200" cy="25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86264</xdr:rowOff>
    </xdr:from>
    <xdr:to>
      <xdr:col>46</xdr:col>
      <xdr:colOff>38100</xdr:colOff>
      <xdr:row>61</xdr:row>
      <xdr:rowOff>16414</xdr:rowOff>
    </xdr:to>
    <xdr:sp macro="" textlink="">
      <xdr:nvSpPr>
        <xdr:cNvPr id="247" name="楕円 246">
          <a:extLst>
            <a:ext uri="{FF2B5EF4-FFF2-40B4-BE49-F238E27FC236}">
              <a16:creationId xmlns:a16="http://schemas.microsoft.com/office/drawing/2014/main" id="{F2856D00-25FA-4CFA-9C4B-BA59C75BE8C8}"/>
            </a:ext>
          </a:extLst>
        </xdr:cNvPr>
        <xdr:cNvSpPr/>
      </xdr:nvSpPr>
      <xdr:spPr>
        <a:xfrm>
          <a:off x="8699500" y="1037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129856</xdr:rowOff>
    </xdr:from>
    <xdr:to>
      <xdr:col>50</xdr:col>
      <xdr:colOff>114300</xdr:colOff>
      <xdr:row>60</xdr:row>
      <xdr:rowOff>137064</xdr:rowOff>
    </xdr:to>
    <xdr:cxnSp macro="">
      <xdr:nvCxnSpPr>
        <xdr:cNvPr id="248" name="直線コネクタ 247">
          <a:extLst>
            <a:ext uri="{FF2B5EF4-FFF2-40B4-BE49-F238E27FC236}">
              <a16:creationId xmlns:a16="http://schemas.microsoft.com/office/drawing/2014/main" id="{3AE2A9D6-C2DF-424E-A760-40F5D3FE8075}"/>
            </a:ext>
          </a:extLst>
        </xdr:cNvPr>
        <xdr:cNvCxnSpPr/>
      </xdr:nvCxnSpPr>
      <xdr:spPr>
        <a:xfrm flipV="1">
          <a:off x="8750300" y="10416856"/>
          <a:ext cx="889000" cy="7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110736</xdr:rowOff>
    </xdr:from>
    <xdr:to>
      <xdr:col>41</xdr:col>
      <xdr:colOff>101600</xdr:colOff>
      <xdr:row>61</xdr:row>
      <xdr:rowOff>40886</xdr:rowOff>
    </xdr:to>
    <xdr:sp macro="" textlink="">
      <xdr:nvSpPr>
        <xdr:cNvPr id="249" name="楕円 248">
          <a:extLst>
            <a:ext uri="{FF2B5EF4-FFF2-40B4-BE49-F238E27FC236}">
              <a16:creationId xmlns:a16="http://schemas.microsoft.com/office/drawing/2014/main" id="{49C09866-F6F6-4971-8A70-05BAFA174995}"/>
            </a:ext>
          </a:extLst>
        </xdr:cNvPr>
        <xdr:cNvSpPr/>
      </xdr:nvSpPr>
      <xdr:spPr>
        <a:xfrm>
          <a:off x="7810500" y="10397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137064</xdr:rowOff>
    </xdr:from>
    <xdr:to>
      <xdr:col>45</xdr:col>
      <xdr:colOff>177800</xdr:colOff>
      <xdr:row>60</xdr:row>
      <xdr:rowOff>161536</xdr:rowOff>
    </xdr:to>
    <xdr:cxnSp macro="">
      <xdr:nvCxnSpPr>
        <xdr:cNvPr id="250" name="直線コネクタ 249">
          <a:extLst>
            <a:ext uri="{FF2B5EF4-FFF2-40B4-BE49-F238E27FC236}">
              <a16:creationId xmlns:a16="http://schemas.microsoft.com/office/drawing/2014/main" id="{23437550-DA65-4316-BCC6-A8D87B428C4E}"/>
            </a:ext>
          </a:extLst>
        </xdr:cNvPr>
        <xdr:cNvCxnSpPr/>
      </xdr:nvCxnSpPr>
      <xdr:spPr>
        <a:xfrm flipV="1">
          <a:off x="7861300" y="10424064"/>
          <a:ext cx="889000" cy="2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120595</xdr:rowOff>
    </xdr:from>
    <xdr:to>
      <xdr:col>36</xdr:col>
      <xdr:colOff>165100</xdr:colOff>
      <xdr:row>61</xdr:row>
      <xdr:rowOff>50745</xdr:rowOff>
    </xdr:to>
    <xdr:sp macro="" textlink="">
      <xdr:nvSpPr>
        <xdr:cNvPr id="251" name="楕円 250">
          <a:extLst>
            <a:ext uri="{FF2B5EF4-FFF2-40B4-BE49-F238E27FC236}">
              <a16:creationId xmlns:a16="http://schemas.microsoft.com/office/drawing/2014/main" id="{A0F66CD5-9205-4367-9767-E6F957880E4B}"/>
            </a:ext>
          </a:extLst>
        </xdr:cNvPr>
        <xdr:cNvSpPr/>
      </xdr:nvSpPr>
      <xdr:spPr>
        <a:xfrm>
          <a:off x="6921500" y="1040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161536</xdr:rowOff>
    </xdr:from>
    <xdr:to>
      <xdr:col>41</xdr:col>
      <xdr:colOff>50800</xdr:colOff>
      <xdr:row>60</xdr:row>
      <xdr:rowOff>171395</xdr:rowOff>
    </xdr:to>
    <xdr:cxnSp macro="">
      <xdr:nvCxnSpPr>
        <xdr:cNvPr id="252" name="直線コネクタ 251">
          <a:extLst>
            <a:ext uri="{FF2B5EF4-FFF2-40B4-BE49-F238E27FC236}">
              <a16:creationId xmlns:a16="http://schemas.microsoft.com/office/drawing/2014/main" id="{28F89E5A-88E1-4EBB-B1C3-1B920023C887}"/>
            </a:ext>
          </a:extLst>
        </xdr:cNvPr>
        <xdr:cNvCxnSpPr/>
      </xdr:nvCxnSpPr>
      <xdr:spPr>
        <a:xfrm flipV="1">
          <a:off x="6972300" y="10448536"/>
          <a:ext cx="889000" cy="9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96759</xdr:rowOff>
    </xdr:from>
    <xdr:ext cx="599010" cy="259045"/>
    <xdr:sp macro="" textlink="">
      <xdr:nvSpPr>
        <xdr:cNvPr id="253" name="n_1aveValue【橋りょう・トンネル】&#10;一人当たり有形固定資産（償却資産）額">
          <a:extLst>
            <a:ext uri="{FF2B5EF4-FFF2-40B4-BE49-F238E27FC236}">
              <a16:creationId xmlns:a16="http://schemas.microsoft.com/office/drawing/2014/main" id="{AB8F454E-9E1E-415E-8FBB-33AAEC056416}"/>
            </a:ext>
          </a:extLst>
        </xdr:cNvPr>
        <xdr:cNvSpPr txBox="1"/>
      </xdr:nvSpPr>
      <xdr:spPr>
        <a:xfrm>
          <a:off x="9327095" y="10555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94301</xdr:rowOff>
    </xdr:from>
    <xdr:ext cx="599010" cy="259045"/>
    <xdr:sp macro="" textlink="">
      <xdr:nvSpPr>
        <xdr:cNvPr id="254" name="n_2aveValue【橋りょう・トンネル】&#10;一人当たり有形固定資産（償却資産）額">
          <a:extLst>
            <a:ext uri="{FF2B5EF4-FFF2-40B4-BE49-F238E27FC236}">
              <a16:creationId xmlns:a16="http://schemas.microsoft.com/office/drawing/2014/main" id="{446E7D22-7EEE-4F62-AD9F-963A7399D3DF}"/>
            </a:ext>
          </a:extLst>
        </xdr:cNvPr>
        <xdr:cNvSpPr txBox="1"/>
      </xdr:nvSpPr>
      <xdr:spPr>
        <a:xfrm>
          <a:off x="8450795" y="10552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109933</xdr:rowOff>
    </xdr:from>
    <xdr:ext cx="599010" cy="259045"/>
    <xdr:sp macro="" textlink="">
      <xdr:nvSpPr>
        <xdr:cNvPr id="255" name="n_3aveValue【橋りょう・トンネル】&#10;一人当たり有形固定資産（償却資産）額">
          <a:extLst>
            <a:ext uri="{FF2B5EF4-FFF2-40B4-BE49-F238E27FC236}">
              <a16:creationId xmlns:a16="http://schemas.microsoft.com/office/drawing/2014/main" id="{CCA360BD-0BD3-4BA2-AD25-68CEF2183EBD}"/>
            </a:ext>
          </a:extLst>
        </xdr:cNvPr>
        <xdr:cNvSpPr txBox="1"/>
      </xdr:nvSpPr>
      <xdr:spPr>
        <a:xfrm>
          <a:off x="7561795" y="10568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129060</xdr:rowOff>
    </xdr:from>
    <xdr:ext cx="599010" cy="259045"/>
    <xdr:sp macro="" textlink="">
      <xdr:nvSpPr>
        <xdr:cNvPr id="256" name="n_4aveValue【橋りょう・トンネル】&#10;一人当たり有形固定資産（償却資産）額">
          <a:extLst>
            <a:ext uri="{FF2B5EF4-FFF2-40B4-BE49-F238E27FC236}">
              <a16:creationId xmlns:a16="http://schemas.microsoft.com/office/drawing/2014/main" id="{BAB25F16-B08E-40A4-BDEA-F0F67EB3CF1E}"/>
            </a:ext>
          </a:extLst>
        </xdr:cNvPr>
        <xdr:cNvSpPr txBox="1"/>
      </xdr:nvSpPr>
      <xdr:spPr>
        <a:xfrm>
          <a:off x="6672795" y="10587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25733</xdr:rowOff>
    </xdr:from>
    <xdr:ext cx="599010" cy="259045"/>
    <xdr:sp macro="" textlink="">
      <xdr:nvSpPr>
        <xdr:cNvPr id="257" name="n_1mainValue【橋りょう・トンネル】&#10;一人当たり有形固定資産（償却資産）額">
          <a:extLst>
            <a:ext uri="{FF2B5EF4-FFF2-40B4-BE49-F238E27FC236}">
              <a16:creationId xmlns:a16="http://schemas.microsoft.com/office/drawing/2014/main" id="{AE4C6AD6-21CA-49AD-9053-B1FDE50423C5}"/>
            </a:ext>
          </a:extLst>
        </xdr:cNvPr>
        <xdr:cNvSpPr txBox="1"/>
      </xdr:nvSpPr>
      <xdr:spPr>
        <a:xfrm>
          <a:off x="9327095" y="10141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32941</xdr:rowOff>
    </xdr:from>
    <xdr:ext cx="599010" cy="259045"/>
    <xdr:sp macro="" textlink="">
      <xdr:nvSpPr>
        <xdr:cNvPr id="258" name="n_2mainValue【橋りょう・トンネル】&#10;一人当たり有形固定資産（償却資産）額">
          <a:extLst>
            <a:ext uri="{FF2B5EF4-FFF2-40B4-BE49-F238E27FC236}">
              <a16:creationId xmlns:a16="http://schemas.microsoft.com/office/drawing/2014/main" id="{107CCADA-2980-4D37-81B0-04B120BF19A3}"/>
            </a:ext>
          </a:extLst>
        </xdr:cNvPr>
        <xdr:cNvSpPr txBox="1"/>
      </xdr:nvSpPr>
      <xdr:spPr>
        <a:xfrm>
          <a:off x="8450795" y="10148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57413</xdr:rowOff>
    </xdr:from>
    <xdr:ext cx="599010" cy="259045"/>
    <xdr:sp macro="" textlink="">
      <xdr:nvSpPr>
        <xdr:cNvPr id="259" name="n_3mainValue【橋りょう・トンネル】&#10;一人当たり有形固定資産（償却資産）額">
          <a:extLst>
            <a:ext uri="{FF2B5EF4-FFF2-40B4-BE49-F238E27FC236}">
              <a16:creationId xmlns:a16="http://schemas.microsoft.com/office/drawing/2014/main" id="{F8D0BD33-C508-4EFB-AF75-9810FA85BDB8}"/>
            </a:ext>
          </a:extLst>
        </xdr:cNvPr>
        <xdr:cNvSpPr txBox="1"/>
      </xdr:nvSpPr>
      <xdr:spPr>
        <a:xfrm>
          <a:off x="7561795" y="10172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59</xdr:row>
      <xdr:rowOff>67272</xdr:rowOff>
    </xdr:from>
    <xdr:ext cx="599010" cy="259045"/>
    <xdr:sp macro="" textlink="">
      <xdr:nvSpPr>
        <xdr:cNvPr id="260" name="n_4mainValue【橋りょう・トンネル】&#10;一人当たり有形固定資産（償却資産）額">
          <a:extLst>
            <a:ext uri="{FF2B5EF4-FFF2-40B4-BE49-F238E27FC236}">
              <a16:creationId xmlns:a16="http://schemas.microsoft.com/office/drawing/2014/main" id="{7F2B3AE5-9604-4585-B9F2-F000595F5C1A}"/>
            </a:ext>
          </a:extLst>
        </xdr:cNvPr>
        <xdr:cNvSpPr txBox="1"/>
      </xdr:nvSpPr>
      <xdr:spPr>
        <a:xfrm>
          <a:off x="6672795" y="10182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1" name="正方形/長方形 260">
          <a:extLst>
            <a:ext uri="{FF2B5EF4-FFF2-40B4-BE49-F238E27FC236}">
              <a16:creationId xmlns:a16="http://schemas.microsoft.com/office/drawing/2014/main" id="{FF421223-EBED-43A2-926C-8B66142901B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2" name="正方形/長方形 261">
          <a:extLst>
            <a:ext uri="{FF2B5EF4-FFF2-40B4-BE49-F238E27FC236}">
              <a16:creationId xmlns:a16="http://schemas.microsoft.com/office/drawing/2014/main" id="{6C27BD82-8245-4C50-BDAC-CA177E0B0F09}"/>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3" name="正方形/長方形 262">
          <a:extLst>
            <a:ext uri="{FF2B5EF4-FFF2-40B4-BE49-F238E27FC236}">
              <a16:creationId xmlns:a16="http://schemas.microsoft.com/office/drawing/2014/main" id="{8FC25A10-4E9F-4C27-8A37-47EE771B7129}"/>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4" name="正方形/長方形 263">
          <a:extLst>
            <a:ext uri="{FF2B5EF4-FFF2-40B4-BE49-F238E27FC236}">
              <a16:creationId xmlns:a16="http://schemas.microsoft.com/office/drawing/2014/main" id="{30013522-BCCA-4835-8DBB-8FD9C19F7CB6}"/>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5" name="正方形/長方形 264">
          <a:extLst>
            <a:ext uri="{FF2B5EF4-FFF2-40B4-BE49-F238E27FC236}">
              <a16:creationId xmlns:a16="http://schemas.microsoft.com/office/drawing/2014/main" id="{54042C3B-A079-435A-B076-C72A811CAEAA}"/>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6" name="正方形/長方形 265">
          <a:extLst>
            <a:ext uri="{FF2B5EF4-FFF2-40B4-BE49-F238E27FC236}">
              <a16:creationId xmlns:a16="http://schemas.microsoft.com/office/drawing/2014/main" id="{B808156C-C6E7-49CB-9911-85DEBE4C3E2D}"/>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7" name="正方形/長方形 266">
          <a:extLst>
            <a:ext uri="{FF2B5EF4-FFF2-40B4-BE49-F238E27FC236}">
              <a16:creationId xmlns:a16="http://schemas.microsoft.com/office/drawing/2014/main" id="{D580CC20-49B7-42B0-8662-4BAE53F5485A}"/>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8" name="正方形/長方形 267">
          <a:extLst>
            <a:ext uri="{FF2B5EF4-FFF2-40B4-BE49-F238E27FC236}">
              <a16:creationId xmlns:a16="http://schemas.microsoft.com/office/drawing/2014/main" id="{B5880DF0-0C0A-4F38-AC6A-53C57548834F}"/>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9" name="テキスト ボックス 268">
          <a:extLst>
            <a:ext uri="{FF2B5EF4-FFF2-40B4-BE49-F238E27FC236}">
              <a16:creationId xmlns:a16="http://schemas.microsoft.com/office/drawing/2014/main" id="{0D014B7B-0A12-4422-ACB9-86EDFA378177}"/>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0" name="直線コネクタ 269">
          <a:extLst>
            <a:ext uri="{FF2B5EF4-FFF2-40B4-BE49-F238E27FC236}">
              <a16:creationId xmlns:a16="http://schemas.microsoft.com/office/drawing/2014/main" id="{A1D0A2B5-F8AF-4E42-9D91-231E54D70F0C}"/>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1" name="テキスト ボックス 270">
          <a:extLst>
            <a:ext uri="{FF2B5EF4-FFF2-40B4-BE49-F238E27FC236}">
              <a16:creationId xmlns:a16="http://schemas.microsoft.com/office/drawing/2014/main" id="{03727E4A-21E9-4C23-BE4F-F1D87B8A7238}"/>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2" name="直線コネクタ 271">
          <a:extLst>
            <a:ext uri="{FF2B5EF4-FFF2-40B4-BE49-F238E27FC236}">
              <a16:creationId xmlns:a16="http://schemas.microsoft.com/office/drawing/2014/main" id="{595327E0-D642-415E-ACC8-B72CA7C8D7A4}"/>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3" name="テキスト ボックス 272">
          <a:extLst>
            <a:ext uri="{FF2B5EF4-FFF2-40B4-BE49-F238E27FC236}">
              <a16:creationId xmlns:a16="http://schemas.microsoft.com/office/drawing/2014/main" id="{0AF7B923-B7B3-4B97-9765-77BF2225E6CA}"/>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4" name="直線コネクタ 273">
          <a:extLst>
            <a:ext uri="{FF2B5EF4-FFF2-40B4-BE49-F238E27FC236}">
              <a16:creationId xmlns:a16="http://schemas.microsoft.com/office/drawing/2014/main" id="{436027C8-F1EA-4B30-AA8C-925141AE0963}"/>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5" name="テキスト ボックス 274">
          <a:extLst>
            <a:ext uri="{FF2B5EF4-FFF2-40B4-BE49-F238E27FC236}">
              <a16:creationId xmlns:a16="http://schemas.microsoft.com/office/drawing/2014/main" id="{39EE4637-89E3-4F22-8DB5-358B81828596}"/>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6" name="直線コネクタ 275">
          <a:extLst>
            <a:ext uri="{FF2B5EF4-FFF2-40B4-BE49-F238E27FC236}">
              <a16:creationId xmlns:a16="http://schemas.microsoft.com/office/drawing/2014/main" id="{F0202DEE-3A47-43A7-995E-6A954E64EEDD}"/>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7" name="テキスト ボックス 276">
          <a:extLst>
            <a:ext uri="{FF2B5EF4-FFF2-40B4-BE49-F238E27FC236}">
              <a16:creationId xmlns:a16="http://schemas.microsoft.com/office/drawing/2014/main" id="{2D17CBA0-A033-472C-983D-6807D02F871E}"/>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8" name="直線コネクタ 277">
          <a:extLst>
            <a:ext uri="{FF2B5EF4-FFF2-40B4-BE49-F238E27FC236}">
              <a16:creationId xmlns:a16="http://schemas.microsoft.com/office/drawing/2014/main" id="{45D7A8A2-CBED-4A23-B5CD-7227D1EF1336}"/>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79" name="テキスト ボックス 278">
          <a:extLst>
            <a:ext uri="{FF2B5EF4-FFF2-40B4-BE49-F238E27FC236}">
              <a16:creationId xmlns:a16="http://schemas.microsoft.com/office/drawing/2014/main" id="{4887118D-5ABA-413A-9B3E-4874C90A26FC}"/>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0" name="直線コネクタ 279">
          <a:extLst>
            <a:ext uri="{FF2B5EF4-FFF2-40B4-BE49-F238E27FC236}">
              <a16:creationId xmlns:a16="http://schemas.microsoft.com/office/drawing/2014/main" id="{B3D878DC-F718-42C8-903B-72D4EB53EF77}"/>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1" name="テキスト ボックス 280">
          <a:extLst>
            <a:ext uri="{FF2B5EF4-FFF2-40B4-BE49-F238E27FC236}">
              <a16:creationId xmlns:a16="http://schemas.microsoft.com/office/drawing/2014/main" id="{114105AF-AD11-42D1-8677-42F5D77BC11A}"/>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2" name="直線コネクタ 281">
          <a:extLst>
            <a:ext uri="{FF2B5EF4-FFF2-40B4-BE49-F238E27FC236}">
              <a16:creationId xmlns:a16="http://schemas.microsoft.com/office/drawing/2014/main" id="{FD282C7B-A8D4-490B-B0BF-431746B6F5A4}"/>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3" name="テキスト ボックス 282">
          <a:extLst>
            <a:ext uri="{FF2B5EF4-FFF2-40B4-BE49-F238E27FC236}">
              <a16:creationId xmlns:a16="http://schemas.microsoft.com/office/drawing/2014/main" id="{9A2E07FA-6EBE-4D7D-B8E4-1DEB2032AA9F}"/>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4" name="直線コネクタ 283">
          <a:extLst>
            <a:ext uri="{FF2B5EF4-FFF2-40B4-BE49-F238E27FC236}">
              <a16:creationId xmlns:a16="http://schemas.microsoft.com/office/drawing/2014/main" id="{E90AC8D0-92E7-4F92-BFAA-E11B70E7F55B}"/>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a:extLst>
            <a:ext uri="{FF2B5EF4-FFF2-40B4-BE49-F238E27FC236}">
              <a16:creationId xmlns:a16="http://schemas.microsoft.com/office/drawing/2014/main" id="{30323F09-C46F-4800-B653-3E4B4F058AA8}"/>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109945</xdr:rowOff>
    </xdr:from>
    <xdr:to>
      <xdr:col>24</xdr:col>
      <xdr:colOff>62865</xdr:colOff>
      <xdr:row>86</xdr:row>
      <xdr:rowOff>168729</xdr:rowOff>
    </xdr:to>
    <xdr:cxnSp macro="">
      <xdr:nvCxnSpPr>
        <xdr:cNvPr id="286" name="直線コネクタ 285">
          <a:extLst>
            <a:ext uri="{FF2B5EF4-FFF2-40B4-BE49-F238E27FC236}">
              <a16:creationId xmlns:a16="http://schemas.microsoft.com/office/drawing/2014/main" id="{6F62B949-61C8-4487-9A55-E67FF41119DF}"/>
            </a:ext>
          </a:extLst>
        </xdr:cNvPr>
        <xdr:cNvCxnSpPr/>
      </xdr:nvCxnSpPr>
      <xdr:spPr>
        <a:xfrm flipV="1">
          <a:off x="4634865" y="13311595"/>
          <a:ext cx="0" cy="1601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7" name="【公営住宅】&#10;有形固定資産減価償却率最小値テキスト">
          <a:extLst>
            <a:ext uri="{FF2B5EF4-FFF2-40B4-BE49-F238E27FC236}">
              <a16:creationId xmlns:a16="http://schemas.microsoft.com/office/drawing/2014/main" id="{D18294E2-29F8-44CD-951A-94377D6972E3}"/>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88" name="直線コネクタ 287">
          <a:extLst>
            <a:ext uri="{FF2B5EF4-FFF2-40B4-BE49-F238E27FC236}">
              <a16:creationId xmlns:a16="http://schemas.microsoft.com/office/drawing/2014/main" id="{E99F39E1-E2FA-4268-8D56-47804A239E8E}"/>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56622</xdr:rowOff>
    </xdr:from>
    <xdr:ext cx="340478" cy="259045"/>
    <xdr:sp macro="" textlink="">
      <xdr:nvSpPr>
        <xdr:cNvPr id="289" name="【公営住宅】&#10;有形固定資産減価償却率最大値テキスト">
          <a:extLst>
            <a:ext uri="{FF2B5EF4-FFF2-40B4-BE49-F238E27FC236}">
              <a16:creationId xmlns:a16="http://schemas.microsoft.com/office/drawing/2014/main" id="{1260ABEB-1685-4544-A710-AADB24CB4EA5}"/>
            </a:ext>
          </a:extLst>
        </xdr:cNvPr>
        <xdr:cNvSpPr txBox="1"/>
      </xdr:nvSpPr>
      <xdr:spPr>
        <a:xfrm>
          <a:off x="4673600" y="130868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109945</xdr:rowOff>
    </xdr:from>
    <xdr:to>
      <xdr:col>24</xdr:col>
      <xdr:colOff>152400</xdr:colOff>
      <xdr:row>77</xdr:row>
      <xdr:rowOff>109945</xdr:rowOff>
    </xdr:to>
    <xdr:cxnSp macro="">
      <xdr:nvCxnSpPr>
        <xdr:cNvPr id="290" name="直線コネクタ 289">
          <a:extLst>
            <a:ext uri="{FF2B5EF4-FFF2-40B4-BE49-F238E27FC236}">
              <a16:creationId xmlns:a16="http://schemas.microsoft.com/office/drawing/2014/main" id="{8E756EEB-53C5-4C5E-B493-802692233F37}"/>
            </a:ext>
          </a:extLst>
        </xdr:cNvPr>
        <xdr:cNvCxnSpPr/>
      </xdr:nvCxnSpPr>
      <xdr:spPr>
        <a:xfrm>
          <a:off x="4546600" y="13311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117583</xdr:rowOff>
    </xdr:from>
    <xdr:ext cx="405111" cy="259045"/>
    <xdr:sp macro="" textlink="">
      <xdr:nvSpPr>
        <xdr:cNvPr id="291" name="【公営住宅】&#10;有形固定資産減価償却率平均値テキスト">
          <a:extLst>
            <a:ext uri="{FF2B5EF4-FFF2-40B4-BE49-F238E27FC236}">
              <a16:creationId xmlns:a16="http://schemas.microsoft.com/office/drawing/2014/main" id="{2C42485F-EBF3-4F5D-972A-9A5E1AA3DB8C}"/>
            </a:ext>
          </a:extLst>
        </xdr:cNvPr>
        <xdr:cNvSpPr txBox="1"/>
      </xdr:nvSpPr>
      <xdr:spPr>
        <a:xfrm>
          <a:off x="4673600" y="143479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139156</xdr:rowOff>
    </xdr:from>
    <xdr:to>
      <xdr:col>24</xdr:col>
      <xdr:colOff>114300</xdr:colOff>
      <xdr:row>84</xdr:row>
      <xdr:rowOff>69306</xdr:rowOff>
    </xdr:to>
    <xdr:sp macro="" textlink="">
      <xdr:nvSpPr>
        <xdr:cNvPr id="292" name="フローチャート: 判断 291">
          <a:extLst>
            <a:ext uri="{FF2B5EF4-FFF2-40B4-BE49-F238E27FC236}">
              <a16:creationId xmlns:a16="http://schemas.microsoft.com/office/drawing/2014/main" id="{8EC7CDCD-A639-4411-A1BC-A7BE87265B1B}"/>
            </a:ext>
          </a:extLst>
        </xdr:cNvPr>
        <xdr:cNvSpPr/>
      </xdr:nvSpPr>
      <xdr:spPr>
        <a:xfrm>
          <a:off x="4584700" y="14369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121194</xdr:rowOff>
    </xdr:from>
    <xdr:to>
      <xdr:col>20</xdr:col>
      <xdr:colOff>38100</xdr:colOff>
      <xdr:row>84</xdr:row>
      <xdr:rowOff>51344</xdr:rowOff>
    </xdr:to>
    <xdr:sp macro="" textlink="">
      <xdr:nvSpPr>
        <xdr:cNvPr id="293" name="フローチャート: 判断 292">
          <a:extLst>
            <a:ext uri="{FF2B5EF4-FFF2-40B4-BE49-F238E27FC236}">
              <a16:creationId xmlns:a16="http://schemas.microsoft.com/office/drawing/2014/main" id="{A000FB3F-4826-49DA-97D6-E07C3F8C5172}"/>
            </a:ext>
          </a:extLst>
        </xdr:cNvPr>
        <xdr:cNvSpPr/>
      </xdr:nvSpPr>
      <xdr:spPr>
        <a:xfrm>
          <a:off x="3746500" y="14351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82006</xdr:rowOff>
    </xdr:from>
    <xdr:to>
      <xdr:col>15</xdr:col>
      <xdr:colOff>101600</xdr:colOff>
      <xdr:row>84</xdr:row>
      <xdr:rowOff>12156</xdr:rowOff>
    </xdr:to>
    <xdr:sp macro="" textlink="">
      <xdr:nvSpPr>
        <xdr:cNvPr id="294" name="フローチャート: 判断 293">
          <a:extLst>
            <a:ext uri="{FF2B5EF4-FFF2-40B4-BE49-F238E27FC236}">
              <a16:creationId xmlns:a16="http://schemas.microsoft.com/office/drawing/2014/main" id="{FD1D30A2-85A8-46A8-A690-24D672C0605C}"/>
            </a:ext>
          </a:extLst>
        </xdr:cNvPr>
        <xdr:cNvSpPr/>
      </xdr:nvSpPr>
      <xdr:spPr>
        <a:xfrm>
          <a:off x="2857500" y="1431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49349</xdr:rowOff>
    </xdr:from>
    <xdr:to>
      <xdr:col>10</xdr:col>
      <xdr:colOff>165100</xdr:colOff>
      <xdr:row>83</xdr:row>
      <xdr:rowOff>150949</xdr:rowOff>
    </xdr:to>
    <xdr:sp macro="" textlink="">
      <xdr:nvSpPr>
        <xdr:cNvPr id="295" name="フローチャート: 判断 294">
          <a:extLst>
            <a:ext uri="{FF2B5EF4-FFF2-40B4-BE49-F238E27FC236}">
              <a16:creationId xmlns:a16="http://schemas.microsoft.com/office/drawing/2014/main" id="{453DA3CB-B892-4BC0-BB44-C798E12E0DD4}"/>
            </a:ext>
          </a:extLst>
        </xdr:cNvPr>
        <xdr:cNvSpPr/>
      </xdr:nvSpPr>
      <xdr:spPr>
        <a:xfrm>
          <a:off x="1968500" y="1427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42818</xdr:rowOff>
    </xdr:from>
    <xdr:to>
      <xdr:col>6</xdr:col>
      <xdr:colOff>38100</xdr:colOff>
      <xdr:row>83</xdr:row>
      <xdr:rowOff>144418</xdr:rowOff>
    </xdr:to>
    <xdr:sp macro="" textlink="">
      <xdr:nvSpPr>
        <xdr:cNvPr id="296" name="フローチャート: 判断 295">
          <a:extLst>
            <a:ext uri="{FF2B5EF4-FFF2-40B4-BE49-F238E27FC236}">
              <a16:creationId xmlns:a16="http://schemas.microsoft.com/office/drawing/2014/main" id="{6113C253-256D-474E-9D45-0851A3F239A5}"/>
            </a:ext>
          </a:extLst>
        </xdr:cNvPr>
        <xdr:cNvSpPr/>
      </xdr:nvSpPr>
      <xdr:spPr>
        <a:xfrm>
          <a:off x="1079500" y="1427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3633DB47-F176-4200-997C-156912DB8EEE}"/>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6D27A830-C13F-48BB-A919-29B434F6D3F9}"/>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DFFADFAD-F052-4282-85C6-4C431E260FD2}"/>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57DAD7CC-D0F6-4420-81CD-11F9BDF361DD}"/>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A73D4FF-25D1-4713-8A0A-74CFE6C9D89C}"/>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26488</xdr:rowOff>
    </xdr:from>
    <xdr:to>
      <xdr:col>24</xdr:col>
      <xdr:colOff>114300</xdr:colOff>
      <xdr:row>83</xdr:row>
      <xdr:rowOff>128088</xdr:rowOff>
    </xdr:to>
    <xdr:sp macro="" textlink="">
      <xdr:nvSpPr>
        <xdr:cNvPr id="302" name="楕円 301">
          <a:extLst>
            <a:ext uri="{FF2B5EF4-FFF2-40B4-BE49-F238E27FC236}">
              <a16:creationId xmlns:a16="http://schemas.microsoft.com/office/drawing/2014/main" id="{00D0A088-8502-4838-B026-026C6B67283B}"/>
            </a:ext>
          </a:extLst>
        </xdr:cNvPr>
        <xdr:cNvSpPr/>
      </xdr:nvSpPr>
      <xdr:spPr>
        <a:xfrm>
          <a:off x="4584700" y="1425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49365</xdr:rowOff>
    </xdr:from>
    <xdr:ext cx="405111" cy="259045"/>
    <xdr:sp macro="" textlink="">
      <xdr:nvSpPr>
        <xdr:cNvPr id="303" name="【公営住宅】&#10;有形固定資産減価償却率該当値テキスト">
          <a:extLst>
            <a:ext uri="{FF2B5EF4-FFF2-40B4-BE49-F238E27FC236}">
              <a16:creationId xmlns:a16="http://schemas.microsoft.com/office/drawing/2014/main" id="{D36C7353-A8C3-4C4C-B46A-3C5812E04D4C}"/>
            </a:ext>
          </a:extLst>
        </xdr:cNvPr>
        <xdr:cNvSpPr txBox="1"/>
      </xdr:nvSpPr>
      <xdr:spPr>
        <a:xfrm>
          <a:off x="4673600" y="14108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363</xdr:rowOff>
    </xdr:from>
    <xdr:to>
      <xdr:col>20</xdr:col>
      <xdr:colOff>38100</xdr:colOff>
      <xdr:row>83</xdr:row>
      <xdr:rowOff>101963</xdr:rowOff>
    </xdr:to>
    <xdr:sp macro="" textlink="">
      <xdr:nvSpPr>
        <xdr:cNvPr id="304" name="楕円 303">
          <a:extLst>
            <a:ext uri="{FF2B5EF4-FFF2-40B4-BE49-F238E27FC236}">
              <a16:creationId xmlns:a16="http://schemas.microsoft.com/office/drawing/2014/main" id="{B57D6169-6391-4467-8D97-B700313D47FC}"/>
            </a:ext>
          </a:extLst>
        </xdr:cNvPr>
        <xdr:cNvSpPr/>
      </xdr:nvSpPr>
      <xdr:spPr>
        <a:xfrm>
          <a:off x="3746500" y="1423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51163</xdr:rowOff>
    </xdr:from>
    <xdr:to>
      <xdr:col>24</xdr:col>
      <xdr:colOff>63500</xdr:colOff>
      <xdr:row>83</xdr:row>
      <xdr:rowOff>77288</xdr:rowOff>
    </xdr:to>
    <xdr:cxnSp macro="">
      <xdr:nvCxnSpPr>
        <xdr:cNvPr id="305" name="直線コネクタ 304">
          <a:extLst>
            <a:ext uri="{FF2B5EF4-FFF2-40B4-BE49-F238E27FC236}">
              <a16:creationId xmlns:a16="http://schemas.microsoft.com/office/drawing/2014/main" id="{812BFE71-657E-4BFA-AC98-0B83987AC027}"/>
            </a:ext>
          </a:extLst>
        </xdr:cNvPr>
        <xdr:cNvCxnSpPr/>
      </xdr:nvCxnSpPr>
      <xdr:spPr>
        <a:xfrm>
          <a:off x="3797300" y="14281513"/>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140788</xdr:rowOff>
    </xdr:from>
    <xdr:to>
      <xdr:col>15</xdr:col>
      <xdr:colOff>101600</xdr:colOff>
      <xdr:row>83</xdr:row>
      <xdr:rowOff>70938</xdr:rowOff>
    </xdr:to>
    <xdr:sp macro="" textlink="">
      <xdr:nvSpPr>
        <xdr:cNvPr id="306" name="楕円 305">
          <a:extLst>
            <a:ext uri="{FF2B5EF4-FFF2-40B4-BE49-F238E27FC236}">
              <a16:creationId xmlns:a16="http://schemas.microsoft.com/office/drawing/2014/main" id="{D26742A7-F154-4C1E-9DD0-17056769ED91}"/>
            </a:ext>
          </a:extLst>
        </xdr:cNvPr>
        <xdr:cNvSpPr/>
      </xdr:nvSpPr>
      <xdr:spPr>
        <a:xfrm>
          <a:off x="2857500" y="1419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20138</xdr:rowOff>
    </xdr:from>
    <xdr:to>
      <xdr:col>19</xdr:col>
      <xdr:colOff>177800</xdr:colOff>
      <xdr:row>83</xdr:row>
      <xdr:rowOff>51163</xdr:rowOff>
    </xdr:to>
    <xdr:cxnSp macro="">
      <xdr:nvCxnSpPr>
        <xdr:cNvPr id="307" name="直線コネクタ 306">
          <a:extLst>
            <a:ext uri="{FF2B5EF4-FFF2-40B4-BE49-F238E27FC236}">
              <a16:creationId xmlns:a16="http://schemas.microsoft.com/office/drawing/2014/main" id="{8379B5AF-67F7-4ACC-AD80-FDB7C21B41C2}"/>
            </a:ext>
          </a:extLst>
        </xdr:cNvPr>
        <xdr:cNvCxnSpPr/>
      </xdr:nvCxnSpPr>
      <xdr:spPr>
        <a:xfrm>
          <a:off x="2908300" y="14250488"/>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109764</xdr:rowOff>
    </xdr:from>
    <xdr:to>
      <xdr:col>10</xdr:col>
      <xdr:colOff>165100</xdr:colOff>
      <xdr:row>83</xdr:row>
      <xdr:rowOff>39914</xdr:rowOff>
    </xdr:to>
    <xdr:sp macro="" textlink="">
      <xdr:nvSpPr>
        <xdr:cNvPr id="308" name="楕円 307">
          <a:extLst>
            <a:ext uri="{FF2B5EF4-FFF2-40B4-BE49-F238E27FC236}">
              <a16:creationId xmlns:a16="http://schemas.microsoft.com/office/drawing/2014/main" id="{4E95316E-BCBB-4EA2-A9CD-CA4882852A92}"/>
            </a:ext>
          </a:extLst>
        </xdr:cNvPr>
        <xdr:cNvSpPr/>
      </xdr:nvSpPr>
      <xdr:spPr>
        <a:xfrm>
          <a:off x="1968500" y="14168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160564</xdr:rowOff>
    </xdr:from>
    <xdr:to>
      <xdr:col>15</xdr:col>
      <xdr:colOff>50800</xdr:colOff>
      <xdr:row>83</xdr:row>
      <xdr:rowOff>20138</xdr:rowOff>
    </xdr:to>
    <xdr:cxnSp macro="">
      <xdr:nvCxnSpPr>
        <xdr:cNvPr id="309" name="直線コネクタ 308">
          <a:extLst>
            <a:ext uri="{FF2B5EF4-FFF2-40B4-BE49-F238E27FC236}">
              <a16:creationId xmlns:a16="http://schemas.microsoft.com/office/drawing/2014/main" id="{C1CE38BF-4552-4071-85C0-E449B056EA20}"/>
            </a:ext>
          </a:extLst>
        </xdr:cNvPr>
        <xdr:cNvCxnSpPr/>
      </xdr:nvCxnSpPr>
      <xdr:spPr>
        <a:xfrm>
          <a:off x="2019300" y="14219464"/>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77107</xdr:rowOff>
    </xdr:from>
    <xdr:to>
      <xdr:col>6</xdr:col>
      <xdr:colOff>38100</xdr:colOff>
      <xdr:row>83</xdr:row>
      <xdr:rowOff>7257</xdr:rowOff>
    </xdr:to>
    <xdr:sp macro="" textlink="">
      <xdr:nvSpPr>
        <xdr:cNvPr id="310" name="楕円 309">
          <a:extLst>
            <a:ext uri="{FF2B5EF4-FFF2-40B4-BE49-F238E27FC236}">
              <a16:creationId xmlns:a16="http://schemas.microsoft.com/office/drawing/2014/main" id="{8A1B4E21-E67F-4953-8AFD-64E22EB0431D}"/>
            </a:ext>
          </a:extLst>
        </xdr:cNvPr>
        <xdr:cNvSpPr/>
      </xdr:nvSpPr>
      <xdr:spPr>
        <a:xfrm>
          <a:off x="1079500" y="14136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127907</xdr:rowOff>
    </xdr:from>
    <xdr:to>
      <xdr:col>10</xdr:col>
      <xdr:colOff>114300</xdr:colOff>
      <xdr:row>82</xdr:row>
      <xdr:rowOff>160564</xdr:rowOff>
    </xdr:to>
    <xdr:cxnSp macro="">
      <xdr:nvCxnSpPr>
        <xdr:cNvPr id="311" name="直線コネクタ 310">
          <a:extLst>
            <a:ext uri="{FF2B5EF4-FFF2-40B4-BE49-F238E27FC236}">
              <a16:creationId xmlns:a16="http://schemas.microsoft.com/office/drawing/2014/main" id="{47278128-2A4D-400D-B780-75F79EBB22CC}"/>
            </a:ext>
          </a:extLst>
        </xdr:cNvPr>
        <xdr:cNvCxnSpPr/>
      </xdr:nvCxnSpPr>
      <xdr:spPr>
        <a:xfrm>
          <a:off x="1130300" y="1418680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84</xdr:row>
      <xdr:rowOff>42471</xdr:rowOff>
    </xdr:from>
    <xdr:ext cx="405111" cy="259045"/>
    <xdr:sp macro="" textlink="">
      <xdr:nvSpPr>
        <xdr:cNvPr id="312" name="n_1aveValue【公営住宅】&#10;有形固定資産減価償却率">
          <a:extLst>
            <a:ext uri="{FF2B5EF4-FFF2-40B4-BE49-F238E27FC236}">
              <a16:creationId xmlns:a16="http://schemas.microsoft.com/office/drawing/2014/main" id="{6AECF0EC-34C4-4182-A28B-13E54CB50E69}"/>
            </a:ext>
          </a:extLst>
        </xdr:cNvPr>
        <xdr:cNvSpPr txBox="1"/>
      </xdr:nvSpPr>
      <xdr:spPr>
        <a:xfrm>
          <a:off x="3582044" y="14444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3283</xdr:rowOff>
    </xdr:from>
    <xdr:ext cx="405111" cy="259045"/>
    <xdr:sp macro="" textlink="">
      <xdr:nvSpPr>
        <xdr:cNvPr id="313" name="n_2aveValue【公営住宅】&#10;有形固定資産減価償却率">
          <a:extLst>
            <a:ext uri="{FF2B5EF4-FFF2-40B4-BE49-F238E27FC236}">
              <a16:creationId xmlns:a16="http://schemas.microsoft.com/office/drawing/2014/main" id="{6FFE3E7D-45E6-463D-9618-6DD3C84E79B7}"/>
            </a:ext>
          </a:extLst>
        </xdr:cNvPr>
        <xdr:cNvSpPr txBox="1"/>
      </xdr:nvSpPr>
      <xdr:spPr>
        <a:xfrm>
          <a:off x="2705744" y="14405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142076</xdr:rowOff>
    </xdr:from>
    <xdr:ext cx="405111" cy="259045"/>
    <xdr:sp macro="" textlink="">
      <xdr:nvSpPr>
        <xdr:cNvPr id="314" name="n_3aveValue【公営住宅】&#10;有形固定資産減価償却率">
          <a:extLst>
            <a:ext uri="{FF2B5EF4-FFF2-40B4-BE49-F238E27FC236}">
              <a16:creationId xmlns:a16="http://schemas.microsoft.com/office/drawing/2014/main" id="{2790F5FD-7B07-4B1D-93FA-9EED4D0A4E79}"/>
            </a:ext>
          </a:extLst>
        </xdr:cNvPr>
        <xdr:cNvSpPr txBox="1"/>
      </xdr:nvSpPr>
      <xdr:spPr>
        <a:xfrm>
          <a:off x="1816744" y="14372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135545</xdr:rowOff>
    </xdr:from>
    <xdr:ext cx="405111" cy="259045"/>
    <xdr:sp macro="" textlink="">
      <xdr:nvSpPr>
        <xdr:cNvPr id="315" name="n_4aveValue【公営住宅】&#10;有形固定資産減価償却率">
          <a:extLst>
            <a:ext uri="{FF2B5EF4-FFF2-40B4-BE49-F238E27FC236}">
              <a16:creationId xmlns:a16="http://schemas.microsoft.com/office/drawing/2014/main" id="{389E8313-7B86-43B2-96CA-4D1C9FA40B7A}"/>
            </a:ext>
          </a:extLst>
        </xdr:cNvPr>
        <xdr:cNvSpPr txBox="1"/>
      </xdr:nvSpPr>
      <xdr:spPr>
        <a:xfrm>
          <a:off x="927744" y="14365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118490</xdr:rowOff>
    </xdr:from>
    <xdr:ext cx="405111" cy="259045"/>
    <xdr:sp macro="" textlink="">
      <xdr:nvSpPr>
        <xdr:cNvPr id="316" name="n_1mainValue【公営住宅】&#10;有形固定資産減価償却率">
          <a:extLst>
            <a:ext uri="{FF2B5EF4-FFF2-40B4-BE49-F238E27FC236}">
              <a16:creationId xmlns:a16="http://schemas.microsoft.com/office/drawing/2014/main" id="{9456BF0F-9CF8-4C9F-9F45-DDAE552A4D8E}"/>
            </a:ext>
          </a:extLst>
        </xdr:cNvPr>
        <xdr:cNvSpPr txBox="1"/>
      </xdr:nvSpPr>
      <xdr:spPr>
        <a:xfrm>
          <a:off x="3582044" y="1400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87465</xdr:rowOff>
    </xdr:from>
    <xdr:ext cx="405111" cy="259045"/>
    <xdr:sp macro="" textlink="">
      <xdr:nvSpPr>
        <xdr:cNvPr id="317" name="n_2mainValue【公営住宅】&#10;有形固定資産減価償却率">
          <a:extLst>
            <a:ext uri="{FF2B5EF4-FFF2-40B4-BE49-F238E27FC236}">
              <a16:creationId xmlns:a16="http://schemas.microsoft.com/office/drawing/2014/main" id="{3DB691EC-D0B3-49FD-8460-7A60DEC15CA6}"/>
            </a:ext>
          </a:extLst>
        </xdr:cNvPr>
        <xdr:cNvSpPr txBox="1"/>
      </xdr:nvSpPr>
      <xdr:spPr>
        <a:xfrm>
          <a:off x="2705744" y="13974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56441</xdr:rowOff>
    </xdr:from>
    <xdr:ext cx="405111" cy="259045"/>
    <xdr:sp macro="" textlink="">
      <xdr:nvSpPr>
        <xdr:cNvPr id="318" name="n_3mainValue【公営住宅】&#10;有形固定資産減価償却率">
          <a:extLst>
            <a:ext uri="{FF2B5EF4-FFF2-40B4-BE49-F238E27FC236}">
              <a16:creationId xmlns:a16="http://schemas.microsoft.com/office/drawing/2014/main" id="{B963DDA4-D3B9-45DC-8F7E-0E490C71E3B0}"/>
            </a:ext>
          </a:extLst>
        </xdr:cNvPr>
        <xdr:cNvSpPr txBox="1"/>
      </xdr:nvSpPr>
      <xdr:spPr>
        <a:xfrm>
          <a:off x="1816744" y="13943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23784</xdr:rowOff>
    </xdr:from>
    <xdr:ext cx="405111" cy="259045"/>
    <xdr:sp macro="" textlink="">
      <xdr:nvSpPr>
        <xdr:cNvPr id="319" name="n_4mainValue【公営住宅】&#10;有形固定資産減価償却率">
          <a:extLst>
            <a:ext uri="{FF2B5EF4-FFF2-40B4-BE49-F238E27FC236}">
              <a16:creationId xmlns:a16="http://schemas.microsoft.com/office/drawing/2014/main" id="{0EAB6B1B-6FAC-499F-89A7-49ED041BBEE0}"/>
            </a:ext>
          </a:extLst>
        </xdr:cNvPr>
        <xdr:cNvSpPr txBox="1"/>
      </xdr:nvSpPr>
      <xdr:spPr>
        <a:xfrm>
          <a:off x="927744" y="1391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a:extLst>
            <a:ext uri="{FF2B5EF4-FFF2-40B4-BE49-F238E27FC236}">
              <a16:creationId xmlns:a16="http://schemas.microsoft.com/office/drawing/2014/main" id="{AEC7EF60-935D-45DA-800B-9434FB7ED0BA}"/>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a:extLst>
            <a:ext uri="{FF2B5EF4-FFF2-40B4-BE49-F238E27FC236}">
              <a16:creationId xmlns:a16="http://schemas.microsoft.com/office/drawing/2014/main" id="{60A50AF2-F02E-4B3C-88EE-2C2AD2187F43}"/>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a:extLst>
            <a:ext uri="{FF2B5EF4-FFF2-40B4-BE49-F238E27FC236}">
              <a16:creationId xmlns:a16="http://schemas.microsoft.com/office/drawing/2014/main" id="{D0C1F0B8-B6C9-4EFD-AEF1-BF0EB68B32DE}"/>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a:extLst>
            <a:ext uri="{FF2B5EF4-FFF2-40B4-BE49-F238E27FC236}">
              <a16:creationId xmlns:a16="http://schemas.microsoft.com/office/drawing/2014/main" id="{16AE8D87-73C6-432C-A37E-E34A5FF833C9}"/>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a:extLst>
            <a:ext uri="{FF2B5EF4-FFF2-40B4-BE49-F238E27FC236}">
              <a16:creationId xmlns:a16="http://schemas.microsoft.com/office/drawing/2014/main" id="{C6313EFA-3BC1-4A5D-BD96-B2778EDEA5B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a:extLst>
            <a:ext uri="{FF2B5EF4-FFF2-40B4-BE49-F238E27FC236}">
              <a16:creationId xmlns:a16="http://schemas.microsoft.com/office/drawing/2014/main" id="{94A92EC8-F62E-427F-8178-08043374AD9F}"/>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a:extLst>
            <a:ext uri="{FF2B5EF4-FFF2-40B4-BE49-F238E27FC236}">
              <a16:creationId xmlns:a16="http://schemas.microsoft.com/office/drawing/2014/main" id="{C1F69E4E-D483-4B46-BD7D-8FD9098DF89E}"/>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a:extLst>
            <a:ext uri="{FF2B5EF4-FFF2-40B4-BE49-F238E27FC236}">
              <a16:creationId xmlns:a16="http://schemas.microsoft.com/office/drawing/2014/main" id="{5AFE94F9-C73D-4C34-BB7E-5F498F82B74B}"/>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a:extLst>
            <a:ext uri="{FF2B5EF4-FFF2-40B4-BE49-F238E27FC236}">
              <a16:creationId xmlns:a16="http://schemas.microsoft.com/office/drawing/2014/main" id="{C52B34B9-98A6-4CED-A53E-B3D6E479C56E}"/>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a:extLst>
            <a:ext uri="{FF2B5EF4-FFF2-40B4-BE49-F238E27FC236}">
              <a16:creationId xmlns:a16="http://schemas.microsoft.com/office/drawing/2014/main" id="{92153B69-96E6-4BCC-B81F-F4C3B69430B4}"/>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0" name="直線コネクタ 329">
          <a:extLst>
            <a:ext uri="{FF2B5EF4-FFF2-40B4-BE49-F238E27FC236}">
              <a16:creationId xmlns:a16="http://schemas.microsoft.com/office/drawing/2014/main" id="{AD8F2CCE-7EC1-4015-AAD8-74B237CE844F}"/>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1" name="テキスト ボックス 330">
          <a:extLst>
            <a:ext uri="{FF2B5EF4-FFF2-40B4-BE49-F238E27FC236}">
              <a16:creationId xmlns:a16="http://schemas.microsoft.com/office/drawing/2014/main" id="{68A6E542-DE9E-4467-80AA-1265648A9A63}"/>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2" name="直線コネクタ 331">
          <a:extLst>
            <a:ext uri="{FF2B5EF4-FFF2-40B4-BE49-F238E27FC236}">
              <a16:creationId xmlns:a16="http://schemas.microsoft.com/office/drawing/2014/main" id="{C450324C-1A6E-4CA5-AAE4-EB0B993CBF8E}"/>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3" name="テキスト ボックス 332">
          <a:extLst>
            <a:ext uri="{FF2B5EF4-FFF2-40B4-BE49-F238E27FC236}">
              <a16:creationId xmlns:a16="http://schemas.microsoft.com/office/drawing/2014/main" id="{E5F29472-4C35-4E25-ADAC-016052BF3DAE}"/>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4" name="直線コネクタ 333">
          <a:extLst>
            <a:ext uri="{FF2B5EF4-FFF2-40B4-BE49-F238E27FC236}">
              <a16:creationId xmlns:a16="http://schemas.microsoft.com/office/drawing/2014/main" id="{F58BEECF-0D4D-41DC-8D63-CB313AC2086C}"/>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5" name="テキスト ボックス 334">
          <a:extLst>
            <a:ext uri="{FF2B5EF4-FFF2-40B4-BE49-F238E27FC236}">
              <a16:creationId xmlns:a16="http://schemas.microsoft.com/office/drawing/2014/main" id="{E05E5D9C-F71B-400B-A9E4-443ECCB94576}"/>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6" name="直線コネクタ 335">
          <a:extLst>
            <a:ext uri="{FF2B5EF4-FFF2-40B4-BE49-F238E27FC236}">
              <a16:creationId xmlns:a16="http://schemas.microsoft.com/office/drawing/2014/main" id="{DA708C3A-8794-442A-8C49-40518C526368}"/>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7" name="テキスト ボックス 336">
          <a:extLst>
            <a:ext uri="{FF2B5EF4-FFF2-40B4-BE49-F238E27FC236}">
              <a16:creationId xmlns:a16="http://schemas.microsoft.com/office/drawing/2014/main" id="{11ABDC2C-3D8E-47A3-9BF7-DD61E9D95BB9}"/>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a:extLst>
            <a:ext uri="{FF2B5EF4-FFF2-40B4-BE49-F238E27FC236}">
              <a16:creationId xmlns:a16="http://schemas.microsoft.com/office/drawing/2014/main" id="{825B2AF7-9EAC-4F72-80CA-F5483795AD2A}"/>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9" name="テキスト ボックス 338">
          <a:extLst>
            <a:ext uri="{FF2B5EF4-FFF2-40B4-BE49-F238E27FC236}">
              <a16:creationId xmlns:a16="http://schemas.microsoft.com/office/drawing/2014/main" id="{1CAFE1F5-DD2E-4755-92D7-A95482B5C4CB}"/>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公営住宅】&#10;一人当たり面積グラフ枠">
          <a:extLst>
            <a:ext uri="{FF2B5EF4-FFF2-40B4-BE49-F238E27FC236}">
              <a16:creationId xmlns:a16="http://schemas.microsoft.com/office/drawing/2014/main" id="{3F82E150-F9DC-4DFB-8434-82999A65FCA9}"/>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39015</xdr:rowOff>
    </xdr:from>
    <xdr:to>
      <xdr:col>54</xdr:col>
      <xdr:colOff>189865</xdr:colOff>
      <xdr:row>86</xdr:row>
      <xdr:rowOff>34900</xdr:rowOff>
    </xdr:to>
    <xdr:cxnSp macro="">
      <xdr:nvCxnSpPr>
        <xdr:cNvPr id="341" name="直線コネクタ 340">
          <a:extLst>
            <a:ext uri="{FF2B5EF4-FFF2-40B4-BE49-F238E27FC236}">
              <a16:creationId xmlns:a16="http://schemas.microsoft.com/office/drawing/2014/main" id="{9B5A821A-D329-4B6F-B58B-F9688CF3C2E3}"/>
            </a:ext>
          </a:extLst>
        </xdr:cNvPr>
        <xdr:cNvCxnSpPr/>
      </xdr:nvCxnSpPr>
      <xdr:spPr>
        <a:xfrm flipV="1">
          <a:off x="10476865" y="13412115"/>
          <a:ext cx="0" cy="1367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38727</xdr:rowOff>
    </xdr:from>
    <xdr:ext cx="469744" cy="259045"/>
    <xdr:sp macro="" textlink="">
      <xdr:nvSpPr>
        <xdr:cNvPr id="342" name="【公営住宅】&#10;一人当たり面積最小値テキスト">
          <a:extLst>
            <a:ext uri="{FF2B5EF4-FFF2-40B4-BE49-F238E27FC236}">
              <a16:creationId xmlns:a16="http://schemas.microsoft.com/office/drawing/2014/main" id="{F865CA60-C264-454F-BAAB-FD21E7DCD8B8}"/>
            </a:ext>
          </a:extLst>
        </xdr:cNvPr>
        <xdr:cNvSpPr txBox="1"/>
      </xdr:nvSpPr>
      <xdr:spPr>
        <a:xfrm>
          <a:off x="10515600" y="1478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34900</xdr:rowOff>
    </xdr:from>
    <xdr:to>
      <xdr:col>55</xdr:col>
      <xdr:colOff>88900</xdr:colOff>
      <xdr:row>86</xdr:row>
      <xdr:rowOff>34900</xdr:rowOff>
    </xdr:to>
    <xdr:cxnSp macro="">
      <xdr:nvCxnSpPr>
        <xdr:cNvPr id="343" name="直線コネクタ 342">
          <a:extLst>
            <a:ext uri="{FF2B5EF4-FFF2-40B4-BE49-F238E27FC236}">
              <a16:creationId xmlns:a16="http://schemas.microsoft.com/office/drawing/2014/main" id="{1C3D111C-4E5A-4109-A3D3-2EF8295EFEB3}"/>
            </a:ext>
          </a:extLst>
        </xdr:cNvPr>
        <xdr:cNvCxnSpPr/>
      </xdr:nvCxnSpPr>
      <xdr:spPr>
        <a:xfrm>
          <a:off x="10388600" y="1477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157142</xdr:rowOff>
    </xdr:from>
    <xdr:ext cx="469744" cy="259045"/>
    <xdr:sp macro="" textlink="">
      <xdr:nvSpPr>
        <xdr:cNvPr id="344" name="【公営住宅】&#10;一人当たり面積最大値テキスト">
          <a:extLst>
            <a:ext uri="{FF2B5EF4-FFF2-40B4-BE49-F238E27FC236}">
              <a16:creationId xmlns:a16="http://schemas.microsoft.com/office/drawing/2014/main" id="{1E73B0AB-7AB9-4847-AE4E-C8761187CD97}"/>
            </a:ext>
          </a:extLst>
        </xdr:cNvPr>
        <xdr:cNvSpPr txBox="1"/>
      </xdr:nvSpPr>
      <xdr:spPr>
        <a:xfrm>
          <a:off x="10515600" y="13187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39015</xdr:rowOff>
    </xdr:from>
    <xdr:to>
      <xdr:col>55</xdr:col>
      <xdr:colOff>88900</xdr:colOff>
      <xdr:row>78</xdr:row>
      <xdr:rowOff>39015</xdr:rowOff>
    </xdr:to>
    <xdr:cxnSp macro="">
      <xdr:nvCxnSpPr>
        <xdr:cNvPr id="345" name="直線コネクタ 344">
          <a:extLst>
            <a:ext uri="{FF2B5EF4-FFF2-40B4-BE49-F238E27FC236}">
              <a16:creationId xmlns:a16="http://schemas.microsoft.com/office/drawing/2014/main" id="{4E1E3E6D-9206-44E8-820A-E8B53E483A39}"/>
            </a:ext>
          </a:extLst>
        </xdr:cNvPr>
        <xdr:cNvCxnSpPr/>
      </xdr:nvCxnSpPr>
      <xdr:spPr>
        <a:xfrm>
          <a:off x="10388600" y="13412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72711</xdr:rowOff>
    </xdr:from>
    <xdr:ext cx="469744" cy="259045"/>
    <xdr:sp macro="" textlink="">
      <xdr:nvSpPr>
        <xdr:cNvPr id="346" name="【公営住宅】&#10;一人当たり面積平均値テキスト">
          <a:extLst>
            <a:ext uri="{FF2B5EF4-FFF2-40B4-BE49-F238E27FC236}">
              <a16:creationId xmlns:a16="http://schemas.microsoft.com/office/drawing/2014/main" id="{87B2E097-C3FB-4D17-AC16-BBB15E64E892}"/>
            </a:ext>
          </a:extLst>
        </xdr:cNvPr>
        <xdr:cNvSpPr txBox="1"/>
      </xdr:nvSpPr>
      <xdr:spPr>
        <a:xfrm>
          <a:off x="10515600" y="144745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94284</xdr:rowOff>
    </xdr:from>
    <xdr:to>
      <xdr:col>55</xdr:col>
      <xdr:colOff>50800</xdr:colOff>
      <xdr:row>85</xdr:row>
      <xdr:rowOff>24434</xdr:rowOff>
    </xdr:to>
    <xdr:sp macro="" textlink="">
      <xdr:nvSpPr>
        <xdr:cNvPr id="347" name="フローチャート: 判断 346">
          <a:extLst>
            <a:ext uri="{FF2B5EF4-FFF2-40B4-BE49-F238E27FC236}">
              <a16:creationId xmlns:a16="http://schemas.microsoft.com/office/drawing/2014/main" id="{7D89E3C9-D72C-4FB0-8B8E-929CDEC563DA}"/>
            </a:ext>
          </a:extLst>
        </xdr:cNvPr>
        <xdr:cNvSpPr/>
      </xdr:nvSpPr>
      <xdr:spPr>
        <a:xfrm>
          <a:off x="10426700" y="14496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86970</xdr:rowOff>
    </xdr:from>
    <xdr:to>
      <xdr:col>50</xdr:col>
      <xdr:colOff>165100</xdr:colOff>
      <xdr:row>85</xdr:row>
      <xdr:rowOff>17120</xdr:rowOff>
    </xdr:to>
    <xdr:sp macro="" textlink="">
      <xdr:nvSpPr>
        <xdr:cNvPr id="348" name="フローチャート: 判断 347">
          <a:extLst>
            <a:ext uri="{FF2B5EF4-FFF2-40B4-BE49-F238E27FC236}">
              <a16:creationId xmlns:a16="http://schemas.microsoft.com/office/drawing/2014/main" id="{79537CE6-02B9-4C17-9D8C-A4663A25CB5A}"/>
            </a:ext>
          </a:extLst>
        </xdr:cNvPr>
        <xdr:cNvSpPr/>
      </xdr:nvSpPr>
      <xdr:spPr>
        <a:xfrm>
          <a:off x="9588500" y="1448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86513</xdr:rowOff>
    </xdr:from>
    <xdr:to>
      <xdr:col>46</xdr:col>
      <xdr:colOff>38100</xdr:colOff>
      <xdr:row>85</xdr:row>
      <xdr:rowOff>16663</xdr:rowOff>
    </xdr:to>
    <xdr:sp macro="" textlink="">
      <xdr:nvSpPr>
        <xdr:cNvPr id="349" name="フローチャート: 判断 348">
          <a:extLst>
            <a:ext uri="{FF2B5EF4-FFF2-40B4-BE49-F238E27FC236}">
              <a16:creationId xmlns:a16="http://schemas.microsoft.com/office/drawing/2014/main" id="{C545799C-DB5B-4493-99CE-04FC7657F324}"/>
            </a:ext>
          </a:extLst>
        </xdr:cNvPr>
        <xdr:cNvSpPr/>
      </xdr:nvSpPr>
      <xdr:spPr>
        <a:xfrm>
          <a:off x="8699500" y="1448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86055</xdr:rowOff>
    </xdr:from>
    <xdr:to>
      <xdr:col>41</xdr:col>
      <xdr:colOff>101600</xdr:colOff>
      <xdr:row>85</xdr:row>
      <xdr:rowOff>16205</xdr:rowOff>
    </xdr:to>
    <xdr:sp macro="" textlink="">
      <xdr:nvSpPr>
        <xdr:cNvPr id="350" name="フローチャート: 判断 349">
          <a:extLst>
            <a:ext uri="{FF2B5EF4-FFF2-40B4-BE49-F238E27FC236}">
              <a16:creationId xmlns:a16="http://schemas.microsoft.com/office/drawing/2014/main" id="{55FF795F-0CAE-4580-A2C2-51B4E6DD3752}"/>
            </a:ext>
          </a:extLst>
        </xdr:cNvPr>
        <xdr:cNvSpPr/>
      </xdr:nvSpPr>
      <xdr:spPr>
        <a:xfrm>
          <a:off x="7810500" y="14487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92914</xdr:rowOff>
    </xdr:from>
    <xdr:to>
      <xdr:col>36</xdr:col>
      <xdr:colOff>165100</xdr:colOff>
      <xdr:row>85</xdr:row>
      <xdr:rowOff>23064</xdr:rowOff>
    </xdr:to>
    <xdr:sp macro="" textlink="">
      <xdr:nvSpPr>
        <xdr:cNvPr id="351" name="フローチャート: 判断 350">
          <a:extLst>
            <a:ext uri="{FF2B5EF4-FFF2-40B4-BE49-F238E27FC236}">
              <a16:creationId xmlns:a16="http://schemas.microsoft.com/office/drawing/2014/main" id="{82B5530B-E19F-497C-8707-90B248A02170}"/>
            </a:ext>
          </a:extLst>
        </xdr:cNvPr>
        <xdr:cNvSpPr/>
      </xdr:nvSpPr>
      <xdr:spPr>
        <a:xfrm>
          <a:off x="6921500" y="1449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A0D7AE3A-B1E2-4172-8B42-9A9367AF1B87}"/>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E47CA7DA-46AB-408E-AE01-1B613ECEA27B}"/>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E01A37F5-23F2-487D-869B-082810A83388}"/>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98DDA8C6-0ED9-4116-915F-BC4DC8440923}"/>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932E8A1C-DA0F-4BAA-815C-3EBF68FC639B}"/>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32562</xdr:rowOff>
    </xdr:from>
    <xdr:to>
      <xdr:col>55</xdr:col>
      <xdr:colOff>50800</xdr:colOff>
      <xdr:row>84</xdr:row>
      <xdr:rowOff>134162</xdr:rowOff>
    </xdr:to>
    <xdr:sp macro="" textlink="">
      <xdr:nvSpPr>
        <xdr:cNvPr id="357" name="楕円 356">
          <a:extLst>
            <a:ext uri="{FF2B5EF4-FFF2-40B4-BE49-F238E27FC236}">
              <a16:creationId xmlns:a16="http://schemas.microsoft.com/office/drawing/2014/main" id="{BD622834-7300-4CD8-9C2A-46B94F23F502}"/>
            </a:ext>
          </a:extLst>
        </xdr:cNvPr>
        <xdr:cNvSpPr/>
      </xdr:nvSpPr>
      <xdr:spPr>
        <a:xfrm>
          <a:off x="10426700" y="14434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55439</xdr:rowOff>
    </xdr:from>
    <xdr:ext cx="469744" cy="259045"/>
    <xdr:sp macro="" textlink="">
      <xdr:nvSpPr>
        <xdr:cNvPr id="358" name="【公営住宅】&#10;一人当たり面積該当値テキスト">
          <a:extLst>
            <a:ext uri="{FF2B5EF4-FFF2-40B4-BE49-F238E27FC236}">
              <a16:creationId xmlns:a16="http://schemas.microsoft.com/office/drawing/2014/main" id="{5FAB17B5-51F9-4124-AB12-479D0077F4FB}"/>
            </a:ext>
          </a:extLst>
        </xdr:cNvPr>
        <xdr:cNvSpPr txBox="1"/>
      </xdr:nvSpPr>
      <xdr:spPr>
        <a:xfrm>
          <a:off x="10515600" y="14285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35306</xdr:rowOff>
    </xdr:from>
    <xdr:to>
      <xdr:col>50</xdr:col>
      <xdr:colOff>165100</xdr:colOff>
      <xdr:row>84</xdr:row>
      <xdr:rowOff>136906</xdr:rowOff>
    </xdr:to>
    <xdr:sp macro="" textlink="">
      <xdr:nvSpPr>
        <xdr:cNvPr id="359" name="楕円 358">
          <a:extLst>
            <a:ext uri="{FF2B5EF4-FFF2-40B4-BE49-F238E27FC236}">
              <a16:creationId xmlns:a16="http://schemas.microsoft.com/office/drawing/2014/main" id="{6B511C50-EE7F-402C-80E0-504362F5AC00}"/>
            </a:ext>
          </a:extLst>
        </xdr:cNvPr>
        <xdr:cNvSpPr/>
      </xdr:nvSpPr>
      <xdr:spPr>
        <a:xfrm>
          <a:off x="9588500" y="14437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83362</xdr:rowOff>
    </xdr:from>
    <xdr:to>
      <xdr:col>55</xdr:col>
      <xdr:colOff>0</xdr:colOff>
      <xdr:row>84</xdr:row>
      <xdr:rowOff>86106</xdr:rowOff>
    </xdr:to>
    <xdr:cxnSp macro="">
      <xdr:nvCxnSpPr>
        <xdr:cNvPr id="360" name="直線コネクタ 359">
          <a:extLst>
            <a:ext uri="{FF2B5EF4-FFF2-40B4-BE49-F238E27FC236}">
              <a16:creationId xmlns:a16="http://schemas.microsoft.com/office/drawing/2014/main" id="{C9BF94A2-81C9-45E3-8F09-765130B4B51F}"/>
            </a:ext>
          </a:extLst>
        </xdr:cNvPr>
        <xdr:cNvCxnSpPr/>
      </xdr:nvCxnSpPr>
      <xdr:spPr>
        <a:xfrm flipV="1">
          <a:off x="9639300" y="14485162"/>
          <a:ext cx="8382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38506</xdr:rowOff>
    </xdr:from>
    <xdr:to>
      <xdr:col>46</xdr:col>
      <xdr:colOff>38100</xdr:colOff>
      <xdr:row>84</xdr:row>
      <xdr:rowOff>140106</xdr:rowOff>
    </xdr:to>
    <xdr:sp macro="" textlink="">
      <xdr:nvSpPr>
        <xdr:cNvPr id="361" name="楕円 360">
          <a:extLst>
            <a:ext uri="{FF2B5EF4-FFF2-40B4-BE49-F238E27FC236}">
              <a16:creationId xmlns:a16="http://schemas.microsoft.com/office/drawing/2014/main" id="{63EFB432-2928-42A7-9875-54625ACCA2E4}"/>
            </a:ext>
          </a:extLst>
        </xdr:cNvPr>
        <xdr:cNvSpPr/>
      </xdr:nvSpPr>
      <xdr:spPr>
        <a:xfrm>
          <a:off x="8699500" y="14440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86106</xdr:rowOff>
    </xdr:from>
    <xdr:to>
      <xdr:col>50</xdr:col>
      <xdr:colOff>114300</xdr:colOff>
      <xdr:row>84</xdr:row>
      <xdr:rowOff>89306</xdr:rowOff>
    </xdr:to>
    <xdr:cxnSp macro="">
      <xdr:nvCxnSpPr>
        <xdr:cNvPr id="362" name="直線コネクタ 361">
          <a:extLst>
            <a:ext uri="{FF2B5EF4-FFF2-40B4-BE49-F238E27FC236}">
              <a16:creationId xmlns:a16="http://schemas.microsoft.com/office/drawing/2014/main" id="{8ACB1855-54A9-4346-89A6-27BD3A176505}"/>
            </a:ext>
          </a:extLst>
        </xdr:cNvPr>
        <xdr:cNvCxnSpPr/>
      </xdr:nvCxnSpPr>
      <xdr:spPr>
        <a:xfrm flipV="1">
          <a:off x="8750300" y="14487906"/>
          <a:ext cx="8890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40336</xdr:rowOff>
    </xdr:from>
    <xdr:to>
      <xdr:col>41</xdr:col>
      <xdr:colOff>101600</xdr:colOff>
      <xdr:row>84</xdr:row>
      <xdr:rowOff>141936</xdr:rowOff>
    </xdr:to>
    <xdr:sp macro="" textlink="">
      <xdr:nvSpPr>
        <xdr:cNvPr id="363" name="楕円 362">
          <a:extLst>
            <a:ext uri="{FF2B5EF4-FFF2-40B4-BE49-F238E27FC236}">
              <a16:creationId xmlns:a16="http://schemas.microsoft.com/office/drawing/2014/main" id="{10507485-4B26-4254-B03C-0ABB288B114D}"/>
            </a:ext>
          </a:extLst>
        </xdr:cNvPr>
        <xdr:cNvSpPr/>
      </xdr:nvSpPr>
      <xdr:spPr>
        <a:xfrm>
          <a:off x="7810500" y="1444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89306</xdr:rowOff>
    </xdr:from>
    <xdr:to>
      <xdr:col>45</xdr:col>
      <xdr:colOff>177800</xdr:colOff>
      <xdr:row>84</xdr:row>
      <xdr:rowOff>91136</xdr:rowOff>
    </xdr:to>
    <xdr:cxnSp macro="">
      <xdr:nvCxnSpPr>
        <xdr:cNvPr id="364" name="直線コネクタ 363">
          <a:extLst>
            <a:ext uri="{FF2B5EF4-FFF2-40B4-BE49-F238E27FC236}">
              <a16:creationId xmlns:a16="http://schemas.microsoft.com/office/drawing/2014/main" id="{08512D01-56BD-4F37-83AD-1BC3EA3D30C1}"/>
            </a:ext>
          </a:extLst>
        </xdr:cNvPr>
        <xdr:cNvCxnSpPr/>
      </xdr:nvCxnSpPr>
      <xdr:spPr>
        <a:xfrm flipV="1">
          <a:off x="7861300" y="14491106"/>
          <a:ext cx="889000" cy="1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43993</xdr:rowOff>
    </xdr:from>
    <xdr:to>
      <xdr:col>36</xdr:col>
      <xdr:colOff>165100</xdr:colOff>
      <xdr:row>84</xdr:row>
      <xdr:rowOff>145593</xdr:rowOff>
    </xdr:to>
    <xdr:sp macro="" textlink="">
      <xdr:nvSpPr>
        <xdr:cNvPr id="365" name="楕円 364">
          <a:extLst>
            <a:ext uri="{FF2B5EF4-FFF2-40B4-BE49-F238E27FC236}">
              <a16:creationId xmlns:a16="http://schemas.microsoft.com/office/drawing/2014/main" id="{81E38BA4-F6E1-4D65-9D52-B755BFC878A8}"/>
            </a:ext>
          </a:extLst>
        </xdr:cNvPr>
        <xdr:cNvSpPr/>
      </xdr:nvSpPr>
      <xdr:spPr>
        <a:xfrm>
          <a:off x="6921500" y="14445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91136</xdr:rowOff>
    </xdr:from>
    <xdr:to>
      <xdr:col>41</xdr:col>
      <xdr:colOff>50800</xdr:colOff>
      <xdr:row>84</xdr:row>
      <xdr:rowOff>94793</xdr:rowOff>
    </xdr:to>
    <xdr:cxnSp macro="">
      <xdr:nvCxnSpPr>
        <xdr:cNvPr id="366" name="直線コネクタ 365">
          <a:extLst>
            <a:ext uri="{FF2B5EF4-FFF2-40B4-BE49-F238E27FC236}">
              <a16:creationId xmlns:a16="http://schemas.microsoft.com/office/drawing/2014/main" id="{ADF72B53-35BD-4A36-9190-1E24DAE05DFD}"/>
            </a:ext>
          </a:extLst>
        </xdr:cNvPr>
        <xdr:cNvCxnSpPr/>
      </xdr:nvCxnSpPr>
      <xdr:spPr>
        <a:xfrm flipV="1">
          <a:off x="6972300" y="14492936"/>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8247</xdr:rowOff>
    </xdr:from>
    <xdr:ext cx="469744" cy="259045"/>
    <xdr:sp macro="" textlink="">
      <xdr:nvSpPr>
        <xdr:cNvPr id="367" name="n_1aveValue【公営住宅】&#10;一人当たり面積">
          <a:extLst>
            <a:ext uri="{FF2B5EF4-FFF2-40B4-BE49-F238E27FC236}">
              <a16:creationId xmlns:a16="http://schemas.microsoft.com/office/drawing/2014/main" id="{F2528D40-2991-43E6-AE25-AD83D9E4D9AC}"/>
            </a:ext>
          </a:extLst>
        </xdr:cNvPr>
        <xdr:cNvSpPr txBox="1"/>
      </xdr:nvSpPr>
      <xdr:spPr>
        <a:xfrm>
          <a:off x="9391727" y="14581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7790</xdr:rowOff>
    </xdr:from>
    <xdr:ext cx="469744" cy="259045"/>
    <xdr:sp macro="" textlink="">
      <xdr:nvSpPr>
        <xdr:cNvPr id="368" name="n_2aveValue【公営住宅】&#10;一人当たり面積">
          <a:extLst>
            <a:ext uri="{FF2B5EF4-FFF2-40B4-BE49-F238E27FC236}">
              <a16:creationId xmlns:a16="http://schemas.microsoft.com/office/drawing/2014/main" id="{E4AD1D29-320F-4246-A19E-19CFA040BEC4}"/>
            </a:ext>
          </a:extLst>
        </xdr:cNvPr>
        <xdr:cNvSpPr txBox="1"/>
      </xdr:nvSpPr>
      <xdr:spPr>
        <a:xfrm>
          <a:off x="8515427" y="14581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7332</xdr:rowOff>
    </xdr:from>
    <xdr:ext cx="469744" cy="259045"/>
    <xdr:sp macro="" textlink="">
      <xdr:nvSpPr>
        <xdr:cNvPr id="369" name="n_3aveValue【公営住宅】&#10;一人当たり面積">
          <a:extLst>
            <a:ext uri="{FF2B5EF4-FFF2-40B4-BE49-F238E27FC236}">
              <a16:creationId xmlns:a16="http://schemas.microsoft.com/office/drawing/2014/main" id="{D6E72976-C64C-4627-94DA-7DB7405436D9}"/>
            </a:ext>
          </a:extLst>
        </xdr:cNvPr>
        <xdr:cNvSpPr txBox="1"/>
      </xdr:nvSpPr>
      <xdr:spPr>
        <a:xfrm>
          <a:off x="7626427" y="14580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14191</xdr:rowOff>
    </xdr:from>
    <xdr:ext cx="469744" cy="259045"/>
    <xdr:sp macro="" textlink="">
      <xdr:nvSpPr>
        <xdr:cNvPr id="370" name="n_4aveValue【公営住宅】&#10;一人当たり面積">
          <a:extLst>
            <a:ext uri="{FF2B5EF4-FFF2-40B4-BE49-F238E27FC236}">
              <a16:creationId xmlns:a16="http://schemas.microsoft.com/office/drawing/2014/main" id="{31A54FC8-16B3-4B77-9B3B-EA497CAECB68}"/>
            </a:ext>
          </a:extLst>
        </xdr:cNvPr>
        <xdr:cNvSpPr txBox="1"/>
      </xdr:nvSpPr>
      <xdr:spPr>
        <a:xfrm>
          <a:off x="6737427" y="1458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153433</xdr:rowOff>
    </xdr:from>
    <xdr:ext cx="469744" cy="259045"/>
    <xdr:sp macro="" textlink="">
      <xdr:nvSpPr>
        <xdr:cNvPr id="371" name="n_1mainValue【公営住宅】&#10;一人当たり面積">
          <a:extLst>
            <a:ext uri="{FF2B5EF4-FFF2-40B4-BE49-F238E27FC236}">
              <a16:creationId xmlns:a16="http://schemas.microsoft.com/office/drawing/2014/main" id="{119727CC-B1DD-4EB2-A046-929119B52789}"/>
            </a:ext>
          </a:extLst>
        </xdr:cNvPr>
        <xdr:cNvSpPr txBox="1"/>
      </xdr:nvSpPr>
      <xdr:spPr>
        <a:xfrm>
          <a:off x="9391727" y="14212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156633</xdr:rowOff>
    </xdr:from>
    <xdr:ext cx="469744" cy="259045"/>
    <xdr:sp macro="" textlink="">
      <xdr:nvSpPr>
        <xdr:cNvPr id="372" name="n_2mainValue【公営住宅】&#10;一人当たり面積">
          <a:extLst>
            <a:ext uri="{FF2B5EF4-FFF2-40B4-BE49-F238E27FC236}">
              <a16:creationId xmlns:a16="http://schemas.microsoft.com/office/drawing/2014/main" id="{42F5D5BB-F18D-4BE9-A3D3-C3E4EDA5FEDA}"/>
            </a:ext>
          </a:extLst>
        </xdr:cNvPr>
        <xdr:cNvSpPr txBox="1"/>
      </xdr:nvSpPr>
      <xdr:spPr>
        <a:xfrm>
          <a:off x="8515427" y="14215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158463</xdr:rowOff>
    </xdr:from>
    <xdr:ext cx="469744" cy="259045"/>
    <xdr:sp macro="" textlink="">
      <xdr:nvSpPr>
        <xdr:cNvPr id="373" name="n_3mainValue【公営住宅】&#10;一人当たり面積">
          <a:extLst>
            <a:ext uri="{FF2B5EF4-FFF2-40B4-BE49-F238E27FC236}">
              <a16:creationId xmlns:a16="http://schemas.microsoft.com/office/drawing/2014/main" id="{37E5A07B-E74C-43CE-BC86-00FED8FC67E6}"/>
            </a:ext>
          </a:extLst>
        </xdr:cNvPr>
        <xdr:cNvSpPr txBox="1"/>
      </xdr:nvSpPr>
      <xdr:spPr>
        <a:xfrm>
          <a:off x="7626427" y="14217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162120</xdr:rowOff>
    </xdr:from>
    <xdr:ext cx="469744" cy="259045"/>
    <xdr:sp macro="" textlink="">
      <xdr:nvSpPr>
        <xdr:cNvPr id="374" name="n_4mainValue【公営住宅】&#10;一人当たり面積">
          <a:extLst>
            <a:ext uri="{FF2B5EF4-FFF2-40B4-BE49-F238E27FC236}">
              <a16:creationId xmlns:a16="http://schemas.microsoft.com/office/drawing/2014/main" id="{072D3629-1712-4128-9D0F-1882D325A1EC}"/>
            </a:ext>
          </a:extLst>
        </xdr:cNvPr>
        <xdr:cNvSpPr txBox="1"/>
      </xdr:nvSpPr>
      <xdr:spPr>
        <a:xfrm>
          <a:off x="6737427" y="14221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a:extLst>
            <a:ext uri="{FF2B5EF4-FFF2-40B4-BE49-F238E27FC236}">
              <a16:creationId xmlns:a16="http://schemas.microsoft.com/office/drawing/2014/main" id="{036FA857-945F-4F0B-9A7C-C9D73E3AF416}"/>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a:extLst>
            <a:ext uri="{FF2B5EF4-FFF2-40B4-BE49-F238E27FC236}">
              <a16:creationId xmlns:a16="http://schemas.microsoft.com/office/drawing/2014/main" id="{DF747623-72BA-4907-924E-D54FE225B3BA}"/>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a:extLst>
            <a:ext uri="{FF2B5EF4-FFF2-40B4-BE49-F238E27FC236}">
              <a16:creationId xmlns:a16="http://schemas.microsoft.com/office/drawing/2014/main" id="{61AC5C7E-4C5E-4BFF-A0C4-209B2D770182}"/>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a:extLst>
            <a:ext uri="{FF2B5EF4-FFF2-40B4-BE49-F238E27FC236}">
              <a16:creationId xmlns:a16="http://schemas.microsoft.com/office/drawing/2014/main" id="{660D0DC1-AB73-413A-8F14-5B86BC4710EC}"/>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a:extLst>
            <a:ext uri="{FF2B5EF4-FFF2-40B4-BE49-F238E27FC236}">
              <a16:creationId xmlns:a16="http://schemas.microsoft.com/office/drawing/2014/main" id="{2AE9A8D0-CA50-446C-9A19-3BD0626CFDA5}"/>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a:extLst>
            <a:ext uri="{FF2B5EF4-FFF2-40B4-BE49-F238E27FC236}">
              <a16:creationId xmlns:a16="http://schemas.microsoft.com/office/drawing/2014/main" id="{F6FD70E3-8F5B-4D51-9F8B-032FB66C514F}"/>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a:extLst>
            <a:ext uri="{FF2B5EF4-FFF2-40B4-BE49-F238E27FC236}">
              <a16:creationId xmlns:a16="http://schemas.microsoft.com/office/drawing/2014/main" id="{9BE502AD-3EEB-44C4-B2A5-141B06E073F4}"/>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a:extLst>
            <a:ext uri="{FF2B5EF4-FFF2-40B4-BE49-F238E27FC236}">
              <a16:creationId xmlns:a16="http://schemas.microsoft.com/office/drawing/2014/main" id="{189649AB-77C9-4F26-BD70-EE14CEA382D1}"/>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3" name="正方形/長方形 382">
          <a:extLst>
            <a:ext uri="{FF2B5EF4-FFF2-40B4-BE49-F238E27FC236}">
              <a16:creationId xmlns:a16="http://schemas.microsoft.com/office/drawing/2014/main" id="{802EE24C-437E-4A21-AE91-2007193587B9}"/>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4" name="正方形/長方形 383">
          <a:extLst>
            <a:ext uri="{FF2B5EF4-FFF2-40B4-BE49-F238E27FC236}">
              <a16:creationId xmlns:a16="http://schemas.microsoft.com/office/drawing/2014/main" id="{E5E4C739-D323-4A39-979A-2A34815CC3CE}"/>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5" name="正方形/長方形 384">
          <a:extLst>
            <a:ext uri="{FF2B5EF4-FFF2-40B4-BE49-F238E27FC236}">
              <a16:creationId xmlns:a16="http://schemas.microsoft.com/office/drawing/2014/main" id="{B447F749-34D1-43B9-9595-2C7D62BAC741}"/>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6" name="正方形/長方形 385">
          <a:extLst>
            <a:ext uri="{FF2B5EF4-FFF2-40B4-BE49-F238E27FC236}">
              <a16:creationId xmlns:a16="http://schemas.microsoft.com/office/drawing/2014/main" id="{78C736B5-D28B-4312-81B7-366DE5CFA5F8}"/>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7" name="正方形/長方形 386">
          <a:extLst>
            <a:ext uri="{FF2B5EF4-FFF2-40B4-BE49-F238E27FC236}">
              <a16:creationId xmlns:a16="http://schemas.microsoft.com/office/drawing/2014/main" id="{61DBD8D0-E8B2-443B-93E2-49C7735B112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8" name="正方形/長方形 387">
          <a:extLst>
            <a:ext uri="{FF2B5EF4-FFF2-40B4-BE49-F238E27FC236}">
              <a16:creationId xmlns:a16="http://schemas.microsoft.com/office/drawing/2014/main" id="{3C438BDF-25E4-4875-821C-5EECD825BE9D}"/>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9" name="正方形/長方形 388">
          <a:extLst>
            <a:ext uri="{FF2B5EF4-FFF2-40B4-BE49-F238E27FC236}">
              <a16:creationId xmlns:a16="http://schemas.microsoft.com/office/drawing/2014/main" id="{F12B57C6-04AE-48E2-928D-40B706E2DF3D}"/>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0" name="正方形/長方形 389">
          <a:extLst>
            <a:ext uri="{FF2B5EF4-FFF2-40B4-BE49-F238E27FC236}">
              <a16:creationId xmlns:a16="http://schemas.microsoft.com/office/drawing/2014/main" id="{F29B5E63-38A0-4B2A-B0E7-644455E083E6}"/>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1" name="正方形/長方形 390">
          <a:extLst>
            <a:ext uri="{FF2B5EF4-FFF2-40B4-BE49-F238E27FC236}">
              <a16:creationId xmlns:a16="http://schemas.microsoft.com/office/drawing/2014/main" id="{5F90F922-7C8F-425E-8269-82B2D7CAE012}"/>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2" name="正方形/長方形 391">
          <a:extLst>
            <a:ext uri="{FF2B5EF4-FFF2-40B4-BE49-F238E27FC236}">
              <a16:creationId xmlns:a16="http://schemas.microsoft.com/office/drawing/2014/main" id="{4D621543-38C3-4312-A782-0FA049F9A187}"/>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3" name="正方形/長方形 392">
          <a:extLst>
            <a:ext uri="{FF2B5EF4-FFF2-40B4-BE49-F238E27FC236}">
              <a16:creationId xmlns:a16="http://schemas.microsoft.com/office/drawing/2014/main" id="{B0A95A74-1408-4028-9F1D-BE586F4F0542}"/>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4" name="正方形/長方形 393">
          <a:extLst>
            <a:ext uri="{FF2B5EF4-FFF2-40B4-BE49-F238E27FC236}">
              <a16:creationId xmlns:a16="http://schemas.microsoft.com/office/drawing/2014/main" id="{41EABCC3-9B6D-4C5D-8E41-C52E7C056886}"/>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5" name="正方形/長方形 394">
          <a:extLst>
            <a:ext uri="{FF2B5EF4-FFF2-40B4-BE49-F238E27FC236}">
              <a16:creationId xmlns:a16="http://schemas.microsoft.com/office/drawing/2014/main" id="{8CA17C4B-9723-4694-84A1-76F4CB8B5D41}"/>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6" name="正方形/長方形 395">
          <a:extLst>
            <a:ext uri="{FF2B5EF4-FFF2-40B4-BE49-F238E27FC236}">
              <a16:creationId xmlns:a16="http://schemas.microsoft.com/office/drawing/2014/main" id="{E8916D1E-CA9B-41EC-BF41-67A81F06DA3B}"/>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7" name="正方形/長方形 396">
          <a:extLst>
            <a:ext uri="{FF2B5EF4-FFF2-40B4-BE49-F238E27FC236}">
              <a16:creationId xmlns:a16="http://schemas.microsoft.com/office/drawing/2014/main" id="{622781E7-EEAC-4157-A931-E5909C8A7205}"/>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8" name="正方形/長方形 397">
          <a:extLst>
            <a:ext uri="{FF2B5EF4-FFF2-40B4-BE49-F238E27FC236}">
              <a16:creationId xmlns:a16="http://schemas.microsoft.com/office/drawing/2014/main" id="{F10E0DD5-C3C8-4036-BB64-B62AED661C1A}"/>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9" name="テキスト ボックス 398">
          <a:extLst>
            <a:ext uri="{FF2B5EF4-FFF2-40B4-BE49-F238E27FC236}">
              <a16:creationId xmlns:a16="http://schemas.microsoft.com/office/drawing/2014/main" id="{5365F0E4-A5A4-4EF6-98D4-7B2B412C9AAA}"/>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0" name="直線コネクタ 399">
          <a:extLst>
            <a:ext uri="{FF2B5EF4-FFF2-40B4-BE49-F238E27FC236}">
              <a16:creationId xmlns:a16="http://schemas.microsoft.com/office/drawing/2014/main" id="{67874F13-29D2-4BEA-A0C5-3B85975AD5DE}"/>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1" name="テキスト ボックス 400">
          <a:extLst>
            <a:ext uri="{FF2B5EF4-FFF2-40B4-BE49-F238E27FC236}">
              <a16:creationId xmlns:a16="http://schemas.microsoft.com/office/drawing/2014/main" id="{89305E85-EEF9-4340-AE48-72FD3DD22F7A}"/>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2" name="直線コネクタ 401">
          <a:extLst>
            <a:ext uri="{FF2B5EF4-FFF2-40B4-BE49-F238E27FC236}">
              <a16:creationId xmlns:a16="http://schemas.microsoft.com/office/drawing/2014/main" id="{BA5F1C35-4C92-4301-B350-716709771449}"/>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3" name="テキスト ボックス 402">
          <a:extLst>
            <a:ext uri="{FF2B5EF4-FFF2-40B4-BE49-F238E27FC236}">
              <a16:creationId xmlns:a16="http://schemas.microsoft.com/office/drawing/2014/main" id="{A8E0A46C-1F8D-4FAB-AF77-B23379415834}"/>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4" name="直線コネクタ 403">
          <a:extLst>
            <a:ext uri="{FF2B5EF4-FFF2-40B4-BE49-F238E27FC236}">
              <a16:creationId xmlns:a16="http://schemas.microsoft.com/office/drawing/2014/main" id="{9ACD69EC-6225-40C9-90A6-6FE4A0FDC9D5}"/>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5" name="テキスト ボックス 404">
          <a:extLst>
            <a:ext uri="{FF2B5EF4-FFF2-40B4-BE49-F238E27FC236}">
              <a16:creationId xmlns:a16="http://schemas.microsoft.com/office/drawing/2014/main" id="{7E658502-B812-4A39-B0D2-D572BEE19EB4}"/>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6" name="直線コネクタ 405">
          <a:extLst>
            <a:ext uri="{FF2B5EF4-FFF2-40B4-BE49-F238E27FC236}">
              <a16:creationId xmlns:a16="http://schemas.microsoft.com/office/drawing/2014/main" id="{6AAA5159-773E-408A-81C8-ECD68FC32B43}"/>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7" name="テキスト ボックス 406">
          <a:extLst>
            <a:ext uri="{FF2B5EF4-FFF2-40B4-BE49-F238E27FC236}">
              <a16:creationId xmlns:a16="http://schemas.microsoft.com/office/drawing/2014/main" id="{0382F1C4-44FB-455D-B98A-F399FE6C35A8}"/>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8" name="直線コネクタ 407">
          <a:extLst>
            <a:ext uri="{FF2B5EF4-FFF2-40B4-BE49-F238E27FC236}">
              <a16:creationId xmlns:a16="http://schemas.microsoft.com/office/drawing/2014/main" id="{D7220F80-B969-45BB-95F2-E80DAA3F4AEF}"/>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9" name="テキスト ボックス 408">
          <a:extLst>
            <a:ext uri="{FF2B5EF4-FFF2-40B4-BE49-F238E27FC236}">
              <a16:creationId xmlns:a16="http://schemas.microsoft.com/office/drawing/2014/main" id="{9AEA3528-5BAE-4C28-B70F-E0F72E780DB5}"/>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0" name="直線コネクタ 409">
          <a:extLst>
            <a:ext uri="{FF2B5EF4-FFF2-40B4-BE49-F238E27FC236}">
              <a16:creationId xmlns:a16="http://schemas.microsoft.com/office/drawing/2014/main" id="{F5E684C0-E3C3-4D68-8130-516F039975F1}"/>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1" name="テキスト ボックス 410">
          <a:extLst>
            <a:ext uri="{FF2B5EF4-FFF2-40B4-BE49-F238E27FC236}">
              <a16:creationId xmlns:a16="http://schemas.microsoft.com/office/drawing/2014/main" id="{61F0B74E-411B-4D43-B17F-0FB59A54974F}"/>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2" name="直線コネクタ 411">
          <a:extLst>
            <a:ext uri="{FF2B5EF4-FFF2-40B4-BE49-F238E27FC236}">
              <a16:creationId xmlns:a16="http://schemas.microsoft.com/office/drawing/2014/main" id="{98C60081-19F6-477F-9F70-6285F887AC7D}"/>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3" name="テキスト ボックス 412">
          <a:extLst>
            <a:ext uri="{FF2B5EF4-FFF2-40B4-BE49-F238E27FC236}">
              <a16:creationId xmlns:a16="http://schemas.microsoft.com/office/drawing/2014/main" id="{9199412D-B1A3-42C1-9254-2DFB3598E598}"/>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4" name="【認定こども園・幼稚園・保育所】&#10;有形固定資産減価償却率グラフ枠">
          <a:extLst>
            <a:ext uri="{FF2B5EF4-FFF2-40B4-BE49-F238E27FC236}">
              <a16:creationId xmlns:a16="http://schemas.microsoft.com/office/drawing/2014/main" id="{BBAB42CB-14D8-4077-8B24-FC5D32C1DD15}"/>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140970</xdr:rowOff>
    </xdr:from>
    <xdr:to>
      <xdr:col>85</xdr:col>
      <xdr:colOff>126364</xdr:colOff>
      <xdr:row>42</xdr:row>
      <xdr:rowOff>19050</xdr:rowOff>
    </xdr:to>
    <xdr:cxnSp macro="">
      <xdr:nvCxnSpPr>
        <xdr:cNvPr id="415" name="直線コネクタ 414">
          <a:extLst>
            <a:ext uri="{FF2B5EF4-FFF2-40B4-BE49-F238E27FC236}">
              <a16:creationId xmlns:a16="http://schemas.microsoft.com/office/drawing/2014/main" id="{EACC1B8F-8CC8-4021-A1B6-4EB7C1FD77FF}"/>
            </a:ext>
          </a:extLst>
        </xdr:cNvPr>
        <xdr:cNvCxnSpPr/>
      </xdr:nvCxnSpPr>
      <xdr:spPr>
        <a:xfrm flipV="1">
          <a:off x="16318864" y="579882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22877</xdr:rowOff>
    </xdr:from>
    <xdr:ext cx="405111" cy="259045"/>
    <xdr:sp macro="" textlink="">
      <xdr:nvSpPr>
        <xdr:cNvPr id="416" name="【認定こども園・幼稚園・保育所】&#10;有形固定資産減価償却率最小値テキスト">
          <a:extLst>
            <a:ext uri="{FF2B5EF4-FFF2-40B4-BE49-F238E27FC236}">
              <a16:creationId xmlns:a16="http://schemas.microsoft.com/office/drawing/2014/main" id="{A10A801B-0442-4B88-908A-6DCA1F8A7090}"/>
            </a:ext>
          </a:extLst>
        </xdr:cNvPr>
        <xdr:cNvSpPr txBox="1"/>
      </xdr:nvSpPr>
      <xdr:spPr>
        <a:xfrm>
          <a:off x="16357600" y="722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19050</xdr:rowOff>
    </xdr:from>
    <xdr:to>
      <xdr:col>86</xdr:col>
      <xdr:colOff>25400</xdr:colOff>
      <xdr:row>42</xdr:row>
      <xdr:rowOff>19050</xdr:rowOff>
    </xdr:to>
    <xdr:cxnSp macro="">
      <xdr:nvCxnSpPr>
        <xdr:cNvPr id="417" name="直線コネクタ 416">
          <a:extLst>
            <a:ext uri="{FF2B5EF4-FFF2-40B4-BE49-F238E27FC236}">
              <a16:creationId xmlns:a16="http://schemas.microsoft.com/office/drawing/2014/main" id="{2F2C8ABD-F0EB-4B6E-96F2-2D731830E2A4}"/>
            </a:ext>
          </a:extLst>
        </xdr:cNvPr>
        <xdr:cNvCxnSpPr/>
      </xdr:nvCxnSpPr>
      <xdr:spPr>
        <a:xfrm>
          <a:off x="16230600" y="721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87647</xdr:rowOff>
    </xdr:from>
    <xdr:ext cx="405111" cy="259045"/>
    <xdr:sp macro="" textlink="">
      <xdr:nvSpPr>
        <xdr:cNvPr id="418" name="【認定こども園・幼稚園・保育所】&#10;有形固定資産減価償却率最大値テキスト">
          <a:extLst>
            <a:ext uri="{FF2B5EF4-FFF2-40B4-BE49-F238E27FC236}">
              <a16:creationId xmlns:a16="http://schemas.microsoft.com/office/drawing/2014/main" id="{394D96C1-0992-4A89-B992-91C998456B66}"/>
            </a:ext>
          </a:extLst>
        </xdr:cNvPr>
        <xdr:cNvSpPr txBox="1"/>
      </xdr:nvSpPr>
      <xdr:spPr>
        <a:xfrm>
          <a:off x="16357600" y="5574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140970</xdr:rowOff>
    </xdr:from>
    <xdr:to>
      <xdr:col>86</xdr:col>
      <xdr:colOff>25400</xdr:colOff>
      <xdr:row>33</xdr:row>
      <xdr:rowOff>140970</xdr:rowOff>
    </xdr:to>
    <xdr:cxnSp macro="">
      <xdr:nvCxnSpPr>
        <xdr:cNvPr id="419" name="直線コネクタ 418">
          <a:extLst>
            <a:ext uri="{FF2B5EF4-FFF2-40B4-BE49-F238E27FC236}">
              <a16:creationId xmlns:a16="http://schemas.microsoft.com/office/drawing/2014/main" id="{5075DC87-1480-4C22-B0FA-E4AF95A03C39}"/>
            </a:ext>
          </a:extLst>
        </xdr:cNvPr>
        <xdr:cNvCxnSpPr/>
      </xdr:nvCxnSpPr>
      <xdr:spPr>
        <a:xfrm>
          <a:off x="16230600" y="579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6367</xdr:rowOff>
    </xdr:from>
    <xdr:ext cx="405111" cy="259045"/>
    <xdr:sp macro="" textlink="">
      <xdr:nvSpPr>
        <xdr:cNvPr id="420" name="【認定こども園・幼稚園・保育所】&#10;有形固定資産減価償却率平均値テキスト">
          <a:extLst>
            <a:ext uri="{FF2B5EF4-FFF2-40B4-BE49-F238E27FC236}">
              <a16:creationId xmlns:a16="http://schemas.microsoft.com/office/drawing/2014/main" id="{5CB0E97A-6B86-4981-9A68-10CEBBAC744E}"/>
            </a:ext>
          </a:extLst>
        </xdr:cNvPr>
        <xdr:cNvSpPr txBox="1"/>
      </xdr:nvSpPr>
      <xdr:spPr>
        <a:xfrm>
          <a:off x="16357600" y="63500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154940</xdr:rowOff>
    </xdr:from>
    <xdr:to>
      <xdr:col>85</xdr:col>
      <xdr:colOff>177800</xdr:colOff>
      <xdr:row>38</xdr:row>
      <xdr:rowOff>85090</xdr:rowOff>
    </xdr:to>
    <xdr:sp macro="" textlink="">
      <xdr:nvSpPr>
        <xdr:cNvPr id="421" name="フローチャート: 判断 420">
          <a:extLst>
            <a:ext uri="{FF2B5EF4-FFF2-40B4-BE49-F238E27FC236}">
              <a16:creationId xmlns:a16="http://schemas.microsoft.com/office/drawing/2014/main" id="{4E054EF3-B4E6-40FC-902C-756361EF0EEE}"/>
            </a:ext>
          </a:extLst>
        </xdr:cNvPr>
        <xdr:cNvSpPr/>
      </xdr:nvSpPr>
      <xdr:spPr>
        <a:xfrm>
          <a:off x="162687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92075</xdr:rowOff>
    </xdr:from>
    <xdr:to>
      <xdr:col>81</xdr:col>
      <xdr:colOff>101600</xdr:colOff>
      <xdr:row>38</xdr:row>
      <xdr:rowOff>22225</xdr:rowOff>
    </xdr:to>
    <xdr:sp macro="" textlink="">
      <xdr:nvSpPr>
        <xdr:cNvPr id="422" name="フローチャート: 判断 421">
          <a:extLst>
            <a:ext uri="{FF2B5EF4-FFF2-40B4-BE49-F238E27FC236}">
              <a16:creationId xmlns:a16="http://schemas.microsoft.com/office/drawing/2014/main" id="{9F2116CE-DC13-4715-A39C-9CED279F3CF8}"/>
            </a:ext>
          </a:extLst>
        </xdr:cNvPr>
        <xdr:cNvSpPr/>
      </xdr:nvSpPr>
      <xdr:spPr>
        <a:xfrm>
          <a:off x="15430500" y="643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107315</xdr:rowOff>
    </xdr:from>
    <xdr:to>
      <xdr:col>76</xdr:col>
      <xdr:colOff>165100</xdr:colOff>
      <xdr:row>38</xdr:row>
      <xdr:rowOff>37465</xdr:rowOff>
    </xdr:to>
    <xdr:sp macro="" textlink="">
      <xdr:nvSpPr>
        <xdr:cNvPr id="423" name="フローチャート: 判断 422">
          <a:extLst>
            <a:ext uri="{FF2B5EF4-FFF2-40B4-BE49-F238E27FC236}">
              <a16:creationId xmlns:a16="http://schemas.microsoft.com/office/drawing/2014/main" id="{EEE84122-F28E-4F8C-B87A-18BA361CB5C8}"/>
            </a:ext>
          </a:extLst>
        </xdr:cNvPr>
        <xdr:cNvSpPr/>
      </xdr:nvSpPr>
      <xdr:spPr>
        <a:xfrm>
          <a:off x="14541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88265</xdr:rowOff>
    </xdr:from>
    <xdr:to>
      <xdr:col>72</xdr:col>
      <xdr:colOff>38100</xdr:colOff>
      <xdr:row>38</xdr:row>
      <xdr:rowOff>18415</xdr:rowOff>
    </xdr:to>
    <xdr:sp macro="" textlink="">
      <xdr:nvSpPr>
        <xdr:cNvPr id="424" name="フローチャート: 判断 423">
          <a:extLst>
            <a:ext uri="{FF2B5EF4-FFF2-40B4-BE49-F238E27FC236}">
              <a16:creationId xmlns:a16="http://schemas.microsoft.com/office/drawing/2014/main" id="{F980BED5-106B-4565-BCD7-E8C069655B9B}"/>
            </a:ext>
          </a:extLst>
        </xdr:cNvPr>
        <xdr:cNvSpPr/>
      </xdr:nvSpPr>
      <xdr:spPr>
        <a:xfrm>
          <a:off x="13652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82550</xdr:rowOff>
    </xdr:from>
    <xdr:to>
      <xdr:col>67</xdr:col>
      <xdr:colOff>101600</xdr:colOff>
      <xdr:row>38</xdr:row>
      <xdr:rowOff>12700</xdr:rowOff>
    </xdr:to>
    <xdr:sp macro="" textlink="">
      <xdr:nvSpPr>
        <xdr:cNvPr id="425" name="フローチャート: 判断 424">
          <a:extLst>
            <a:ext uri="{FF2B5EF4-FFF2-40B4-BE49-F238E27FC236}">
              <a16:creationId xmlns:a16="http://schemas.microsoft.com/office/drawing/2014/main" id="{98560385-B2CA-4389-8D08-3D207EFC8D04}"/>
            </a:ext>
          </a:extLst>
        </xdr:cNvPr>
        <xdr:cNvSpPr/>
      </xdr:nvSpPr>
      <xdr:spPr>
        <a:xfrm>
          <a:off x="12763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6" name="テキスト ボックス 425">
          <a:extLst>
            <a:ext uri="{FF2B5EF4-FFF2-40B4-BE49-F238E27FC236}">
              <a16:creationId xmlns:a16="http://schemas.microsoft.com/office/drawing/2014/main" id="{036A9A1E-33A1-434A-894E-AB650E341906}"/>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CA2B7EA4-C5F9-44AF-A7FA-F4E942AD4AAC}"/>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63DC3014-9DC6-4693-A3CC-CCA3E58D0EB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296DB31D-5855-4D85-9EE6-3EC458CF6A34}"/>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18AA0F72-C9A8-4BD8-8C0B-F9DA29BC3207}"/>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23495</xdr:rowOff>
    </xdr:from>
    <xdr:to>
      <xdr:col>85</xdr:col>
      <xdr:colOff>177800</xdr:colOff>
      <xdr:row>40</xdr:row>
      <xdr:rowOff>125095</xdr:rowOff>
    </xdr:to>
    <xdr:sp macro="" textlink="">
      <xdr:nvSpPr>
        <xdr:cNvPr id="431" name="楕円 430">
          <a:extLst>
            <a:ext uri="{FF2B5EF4-FFF2-40B4-BE49-F238E27FC236}">
              <a16:creationId xmlns:a16="http://schemas.microsoft.com/office/drawing/2014/main" id="{D65961F7-B2B2-4549-875B-5BC9D5FB9993}"/>
            </a:ext>
          </a:extLst>
        </xdr:cNvPr>
        <xdr:cNvSpPr/>
      </xdr:nvSpPr>
      <xdr:spPr>
        <a:xfrm>
          <a:off x="16268700" y="688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1922</xdr:rowOff>
    </xdr:from>
    <xdr:ext cx="405111" cy="259045"/>
    <xdr:sp macro="" textlink="">
      <xdr:nvSpPr>
        <xdr:cNvPr id="432" name="【認定こども園・幼稚園・保育所】&#10;有形固定資産減価償却率該当値テキスト">
          <a:extLst>
            <a:ext uri="{FF2B5EF4-FFF2-40B4-BE49-F238E27FC236}">
              <a16:creationId xmlns:a16="http://schemas.microsoft.com/office/drawing/2014/main" id="{019E3F6F-EE61-4360-AF64-4E537504F497}"/>
            </a:ext>
          </a:extLst>
        </xdr:cNvPr>
        <xdr:cNvSpPr txBox="1"/>
      </xdr:nvSpPr>
      <xdr:spPr>
        <a:xfrm>
          <a:off x="16357600" y="6859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10160</xdr:rowOff>
    </xdr:from>
    <xdr:to>
      <xdr:col>81</xdr:col>
      <xdr:colOff>101600</xdr:colOff>
      <xdr:row>40</xdr:row>
      <xdr:rowOff>111760</xdr:rowOff>
    </xdr:to>
    <xdr:sp macro="" textlink="">
      <xdr:nvSpPr>
        <xdr:cNvPr id="433" name="楕円 432">
          <a:extLst>
            <a:ext uri="{FF2B5EF4-FFF2-40B4-BE49-F238E27FC236}">
              <a16:creationId xmlns:a16="http://schemas.microsoft.com/office/drawing/2014/main" id="{8CB124FB-9AD9-475F-B134-1FA1F5BD9145}"/>
            </a:ext>
          </a:extLst>
        </xdr:cNvPr>
        <xdr:cNvSpPr/>
      </xdr:nvSpPr>
      <xdr:spPr>
        <a:xfrm>
          <a:off x="15430500" y="686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60960</xdr:rowOff>
    </xdr:from>
    <xdr:to>
      <xdr:col>85</xdr:col>
      <xdr:colOff>127000</xdr:colOff>
      <xdr:row>40</xdr:row>
      <xdr:rowOff>74295</xdr:rowOff>
    </xdr:to>
    <xdr:cxnSp macro="">
      <xdr:nvCxnSpPr>
        <xdr:cNvPr id="434" name="直線コネクタ 433">
          <a:extLst>
            <a:ext uri="{FF2B5EF4-FFF2-40B4-BE49-F238E27FC236}">
              <a16:creationId xmlns:a16="http://schemas.microsoft.com/office/drawing/2014/main" id="{2EAA32DD-744F-46B8-993A-72E6AF2C52FC}"/>
            </a:ext>
          </a:extLst>
        </xdr:cNvPr>
        <xdr:cNvCxnSpPr/>
      </xdr:nvCxnSpPr>
      <xdr:spPr>
        <a:xfrm>
          <a:off x="15481300" y="6918960"/>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168275</xdr:rowOff>
    </xdr:from>
    <xdr:to>
      <xdr:col>76</xdr:col>
      <xdr:colOff>165100</xdr:colOff>
      <xdr:row>40</xdr:row>
      <xdr:rowOff>98425</xdr:rowOff>
    </xdr:to>
    <xdr:sp macro="" textlink="">
      <xdr:nvSpPr>
        <xdr:cNvPr id="435" name="楕円 434">
          <a:extLst>
            <a:ext uri="{FF2B5EF4-FFF2-40B4-BE49-F238E27FC236}">
              <a16:creationId xmlns:a16="http://schemas.microsoft.com/office/drawing/2014/main" id="{021218A6-CE70-4FE3-9A71-CEF13F365542}"/>
            </a:ext>
          </a:extLst>
        </xdr:cNvPr>
        <xdr:cNvSpPr/>
      </xdr:nvSpPr>
      <xdr:spPr>
        <a:xfrm>
          <a:off x="14541500" y="685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47625</xdr:rowOff>
    </xdr:from>
    <xdr:to>
      <xdr:col>81</xdr:col>
      <xdr:colOff>50800</xdr:colOff>
      <xdr:row>40</xdr:row>
      <xdr:rowOff>60960</xdr:rowOff>
    </xdr:to>
    <xdr:cxnSp macro="">
      <xdr:nvCxnSpPr>
        <xdr:cNvPr id="436" name="直線コネクタ 435">
          <a:extLst>
            <a:ext uri="{FF2B5EF4-FFF2-40B4-BE49-F238E27FC236}">
              <a16:creationId xmlns:a16="http://schemas.microsoft.com/office/drawing/2014/main" id="{BC6C24D7-0EB0-4602-BC4E-D7B56B8BC53E}"/>
            </a:ext>
          </a:extLst>
        </xdr:cNvPr>
        <xdr:cNvCxnSpPr/>
      </xdr:nvCxnSpPr>
      <xdr:spPr>
        <a:xfrm>
          <a:off x="14592300" y="6905625"/>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156845</xdr:rowOff>
    </xdr:from>
    <xdr:to>
      <xdr:col>72</xdr:col>
      <xdr:colOff>38100</xdr:colOff>
      <xdr:row>40</xdr:row>
      <xdr:rowOff>86995</xdr:rowOff>
    </xdr:to>
    <xdr:sp macro="" textlink="">
      <xdr:nvSpPr>
        <xdr:cNvPr id="437" name="楕円 436">
          <a:extLst>
            <a:ext uri="{FF2B5EF4-FFF2-40B4-BE49-F238E27FC236}">
              <a16:creationId xmlns:a16="http://schemas.microsoft.com/office/drawing/2014/main" id="{813B04A2-EA4A-46FB-9057-EB8F9067FB32}"/>
            </a:ext>
          </a:extLst>
        </xdr:cNvPr>
        <xdr:cNvSpPr/>
      </xdr:nvSpPr>
      <xdr:spPr>
        <a:xfrm>
          <a:off x="13652500" y="684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36195</xdr:rowOff>
    </xdr:from>
    <xdr:to>
      <xdr:col>76</xdr:col>
      <xdr:colOff>114300</xdr:colOff>
      <xdr:row>40</xdr:row>
      <xdr:rowOff>47625</xdr:rowOff>
    </xdr:to>
    <xdr:cxnSp macro="">
      <xdr:nvCxnSpPr>
        <xdr:cNvPr id="438" name="直線コネクタ 437">
          <a:extLst>
            <a:ext uri="{FF2B5EF4-FFF2-40B4-BE49-F238E27FC236}">
              <a16:creationId xmlns:a16="http://schemas.microsoft.com/office/drawing/2014/main" id="{B06797BA-0047-42A4-82EA-E28C9A5F6F4A}"/>
            </a:ext>
          </a:extLst>
        </xdr:cNvPr>
        <xdr:cNvCxnSpPr/>
      </xdr:nvCxnSpPr>
      <xdr:spPr>
        <a:xfrm>
          <a:off x="13703300" y="689419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143510</xdr:rowOff>
    </xdr:from>
    <xdr:to>
      <xdr:col>67</xdr:col>
      <xdr:colOff>101600</xdr:colOff>
      <xdr:row>40</xdr:row>
      <xdr:rowOff>73660</xdr:rowOff>
    </xdr:to>
    <xdr:sp macro="" textlink="">
      <xdr:nvSpPr>
        <xdr:cNvPr id="439" name="楕円 438">
          <a:extLst>
            <a:ext uri="{FF2B5EF4-FFF2-40B4-BE49-F238E27FC236}">
              <a16:creationId xmlns:a16="http://schemas.microsoft.com/office/drawing/2014/main" id="{87FC94A3-F0B1-4661-97AF-3938C5007D5C}"/>
            </a:ext>
          </a:extLst>
        </xdr:cNvPr>
        <xdr:cNvSpPr/>
      </xdr:nvSpPr>
      <xdr:spPr>
        <a:xfrm>
          <a:off x="12763500" y="683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22860</xdr:rowOff>
    </xdr:from>
    <xdr:to>
      <xdr:col>71</xdr:col>
      <xdr:colOff>177800</xdr:colOff>
      <xdr:row>40</xdr:row>
      <xdr:rowOff>36195</xdr:rowOff>
    </xdr:to>
    <xdr:cxnSp macro="">
      <xdr:nvCxnSpPr>
        <xdr:cNvPr id="440" name="直線コネクタ 439">
          <a:extLst>
            <a:ext uri="{FF2B5EF4-FFF2-40B4-BE49-F238E27FC236}">
              <a16:creationId xmlns:a16="http://schemas.microsoft.com/office/drawing/2014/main" id="{FDBBC664-B638-4D47-AA22-B4B42347A4C8}"/>
            </a:ext>
          </a:extLst>
        </xdr:cNvPr>
        <xdr:cNvCxnSpPr/>
      </xdr:nvCxnSpPr>
      <xdr:spPr>
        <a:xfrm>
          <a:off x="12814300" y="688086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38752</xdr:rowOff>
    </xdr:from>
    <xdr:ext cx="405111" cy="259045"/>
    <xdr:sp macro="" textlink="">
      <xdr:nvSpPr>
        <xdr:cNvPr id="441" name="n_1aveValue【認定こども園・幼稚園・保育所】&#10;有形固定資産減価償却率">
          <a:extLst>
            <a:ext uri="{FF2B5EF4-FFF2-40B4-BE49-F238E27FC236}">
              <a16:creationId xmlns:a16="http://schemas.microsoft.com/office/drawing/2014/main" id="{934213FD-CC1D-4E92-AFE9-CCAB05444A3E}"/>
            </a:ext>
          </a:extLst>
        </xdr:cNvPr>
        <xdr:cNvSpPr txBox="1"/>
      </xdr:nvSpPr>
      <xdr:spPr>
        <a:xfrm>
          <a:off x="15266044" y="621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53992</xdr:rowOff>
    </xdr:from>
    <xdr:ext cx="405111" cy="259045"/>
    <xdr:sp macro="" textlink="">
      <xdr:nvSpPr>
        <xdr:cNvPr id="442" name="n_2aveValue【認定こども園・幼稚園・保育所】&#10;有形固定資産減価償却率">
          <a:extLst>
            <a:ext uri="{FF2B5EF4-FFF2-40B4-BE49-F238E27FC236}">
              <a16:creationId xmlns:a16="http://schemas.microsoft.com/office/drawing/2014/main" id="{8E22EA17-BF2C-4710-9521-89DB99691AC6}"/>
            </a:ext>
          </a:extLst>
        </xdr:cNvPr>
        <xdr:cNvSpPr txBox="1"/>
      </xdr:nvSpPr>
      <xdr:spPr>
        <a:xfrm>
          <a:off x="14389744" y="622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34942</xdr:rowOff>
    </xdr:from>
    <xdr:ext cx="405111" cy="259045"/>
    <xdr:sp macro="" textlink="">
      <xdr:nvSpPr>
        <xdr:cNvPr id="443" name="n_3aveValue【認定こども園・幼稚園・保育所】&#10;有形固定資産減価償却率">
          <a:extLst>
            <a:ext uri="{FF2B5EF4-FFF2-40B4-BE49-F238E27FC236}">
              <a16:creationId xmlns:a16="http://schemas.microsoft.com/office/drawing/2014/main" id="{24C86C4F-C359-413E-BE14-22F0BCD41F50}"/>
            </a:ext>
          </a:extLst>
        </xdr:cNvPr>
        <xdr:cNvSpPr txBox="1"/>
      </xdr:nvSpPr>
      <xdr:spPr>
        <a:xfrm>
          <a:off x="135007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29227</xdr:rowOff>
    </xdr:from>
    <xdr:ext cx="405111" cy="259045"/>
    <xdr:sp macro="" textlink="">
      <xdr:nvSpPr>
        <xdr:cNvPr id="444" name="n_4aveValue【認定こども園・幼稚園・保育所】&#10;有形固定資産減価償却率">
          <a:extLst>
            <a:ext uri="{FF2B5EF4-FFF2-40B4-BE49-F238E27FC236}">
              <a16:creationId xmlns:a16="http://schemas.microsoft.com/office/drawing/2014/main" id="{3B57BF45-0FFB-4364-8000-95D89F020E33}"/>
            </a:ext>
          </a:extLst>
        </xdr:cNvPr>
        <xdr:cNvSpPr txBox="1"/>
      </xdr:nvSpPr>
      <xdr:spPr>
        <a:xfrm>
          <a:off x="126117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102887</xdr:rowOff>
    </xdr:from>
    <xdr:ext cx="405111" cy="259045"/>
    <xdr:sp macro="" textlink="">
      <xdr:nvSpPr>
        <xdr:cNvPr id="445" name="n_1mainValue【認定こども園・幼稚園・保育所】&#10;有形固定資産減価償却率">
          <a:extLst>
            <a:ext uri="{FF2B5EF4-FFF2-40B4-BE49-F238E27FC236}">
              <a16:creationId xmlns:a16="http://schemas.microsoft.com/office/drawing/2014/main" id="{2C844FFD-3D1A-4E28-8D67-43DE8F39ED4F}"/>
            </a:ext>
          </a:extLst>
        </xdr:cNvPr>
        <xdr:cNvSpPr txBox="1"/>
      </xdr:nvSpPr>
      <xdr:spPr>
        <a:xfrm>
          <a:off x="15266044" y="6960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89552</xdr:rowOff>
    </xdr:from>
    <xdr:ext cx="405111" cy="259045"/>
    <xdr:sp macro="" textlink="">
      <xdr:nvSpPr>
        <xdr:cNvPr id="446" name="n_2mainValue【認定こども園・幼稚園・保育所】&#10;有形固定資産減価償却率">
          <a:extLst>
            <a:ext uri="{FF2B5EF4-FFF2-40B4-BE49-F238E27FC236}">
              <a16:creationId xmlns:a16="http://schemas.microsoft.com/office/drawing/2014/main" id="{6E03D9F9-E70B-4318-9CE5-7D0FA1C0AEEF}"/>
            </a:ext>
          </a:extLst>
        </xdr:cNvPr>
        <xdr:cNvSpPr txBox="1"/>
      </xdr:nvSpPr>
      <xdr:spPr>
        <a:xfrm>
          <a:off x="14389744" y="6947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78122</xdr:rowOff>
    </xdr:from>
    <xdr:ext cx="405111" cy="259045"/>
    <xdr:sp macro="" textlink="">
      <xdr:nvSpPr>
        <xdr:cNvPr id="447" name="n_3mainValue【認定こども園・幼稚園・保育所】&#10;有形固定資産減価償却率">
          <a:extLst>
            <a:ext uri="{FF2B5EF4-FFF2-40B4-BE49-F238E27FC236}">
              <a16:creationId xmlns:a16="http://schemas.microsoft.com/office/drawing/2014/main" id="{04555F3B-D0F6-461A-ABF3-B2A2F6DB246A}"/>
            </a:ext>
          </a:extLst>
        </xdr:cNvPr>
        <xdr:cNvSpPr txBox="1"/>
      </xdr:nvSpPr>
      <xdr:spPr>
        <a:xfrm>
          <a:off x="13500744" y="693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64787</xdr:rowOff>
    </xdr:from>
    <xdr:ext cx="405111" cy="259045"/>
    <xdr:sp macro="" textlink="">
      <xdr:nvSpPr>
        <xdr:cNvPr id="448" name="n_4mainValue【認定こども園・幼稚園・保育所】&#10;有形固定資産減価償却率">
          <a:extLst>
            <a:ext uri="{FF2B5EF4-FFF2-40B4-BE49-F238E27FC236}">
              <a16:creationId xmlns:a16="http://schemas.microsoft.com/office/drawing/2014/main" id="{6F478668-2C61-46B5-8011-E05E89ECC44D}"/>
            </a:ext>
          </a:extLst>
        </xdr:cNvPr>
        <xdr:cNvSpPr txBox="1"/>
      </xdr:nvSpPr>
      <xdr:spPr>
        <a:xfrm>
          <a:off x="12611744" y="6922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9" name="正方形/長方形 448">
          <a:extLst>
            <a:ext uri="{FF2B5EF4-FFF2-40B4-BE49-F238E27FC236}">
              <a16:creationId xmlns:a16="http://schemas.microsoft.com/office/drawing/2014/main" id="{7DD6C3E0-04F7-4543-8E03-8A9DDD2AAFA7}"/>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0" name="正方形/長方形 449">
          <a:extLst>
            <a:ext uri="{FF2B5EF4-FFF2-40B4-BE49-F238E27FC236}">
              <a16:creationId xmlns:a16="http://schemas.microsoft.com/office/drawing/2014/main" id="{1470192E-A9CA-41F2-BF2F-F5555780487C}"/>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1" name="正方形/長方形 450">
          <a:extLst>
            <a:ext uri="{FF2B5EF4-FFF2-40B4-BE49-F238E27FC236}">
              <a16:creationId xmlns:a16="http://schemas.microsoft.com/office/drawing/2014/main" id="{4BF7D410-147C-4A8E-B048-8E763094426C}"/>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2" name="正方形/長方形 451">
          <a:extLst>
            <a:ext uri="{FF2B5EF4-FFF2-40B4-BE49-F238E27FC236}">
              <a16:creationId xmlns:a16="http://schemas.microsoft.com/office/drawing/2014/main" id="{1D258651-FC13-4152-BF21-A46CE04847C1}"/>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3" name="正方形/長方形 452">
          <a:extLst>
            <a:ext uri="{FF2B5EF4-FFF2-40B4-BE49-F238E27FC236}">
              <a16:creationId xmlns:a16="http://schemas.microsoft.com/office/drawing/2014/main" id="{10FE2CBC-9E4B-4F0F-B129-DE579B36C9AB}"/>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4" name="正方形/長方形 453">
          <a:extLst>
            <a:ext uri="{FF2B5EF4-FFF2-40B4-BE49-F238E27FC236}">
              <a16:creationId xmlns:a16="http://schemas.microsoft.com/office/drawing/2014/main" id="{B4B3146B-2587-4C90-BAB6-F9323EA33802}"/>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5" name="正方形/長方形 454">
          <a:extLst>
            <a:ext uri="{FF2B5EF4-FFF2-40B4-BE49-F238E27FC236}">
              <a16:creationId xmlns:a16="http://schemas.microsoft.com/office/drawing/2014/main" id="{8F5DD403-A3B7-4F2C-90E0-08C592CE8213}"/>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6" name="正方形/長方形 455">
          <a:extLst>
            <a:ext uri="{FF2B5EF4-FFF2-40B4-BE49-F238E27FC236}">
              <a16:creationId xmlns:a16="http://schemas.microsoft.com/office/drawing/2014/main" id="{A3D7C6A4-C610-4745-A527-92D553079EFF}"/>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7" name="テキスト ボックス 456">
          <a:extLst>
            <a:ext uri="{FF2B5EF4-FFF2-40B4-BE49-F238E27FC236}">
              <a16:creationId xmlns:a16="http://schemas.microsoft.com/office/drawing/2014/main" id="{457C3E7E-08D6-435D-91E8-BB21A1427E29}"/>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8" name="直線コネクタ 457">
          <a:extLst>
            <a:ext uri="{FF2B5EF4-FFF2-40B4-BE49-F238E27FC236}">
              <a16:creationId xmlns:a16="http://schemas.microsoft.com/office/drawing/2014/main" id="{BCBD8212-33DD-4ABE-AE8F-B99E43E4198D}"/>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9" name="直線コネクタ 458">
          <a:extLst>
            <a:ext uri="{FF2B5EF4-FFF2-40B4-BE49-F238E27FC236}">
              <a16:creationId xmlns:a16="http://schemas.microsoft.com/office/drawing/2014/main" id="{08A7BB00-1F47-41A2-9E0A-26921B5E036F}"/>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0" name="テキスト ボックス 459">
          <a:extLst>
            <a:ext uri="{FF2B5EF4-FFF2-40B4-BE49-F238E27FC236}">
              <a16:creationId xmlns:a16="http://schemas.microsoft.com/office/drawing/2014/main" id="{D883D70B-0AD7-4F83-9726-C34A71CB12FE}"/>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1" name="直線コネクタ 460">
          <a:extLst>
            <a:ext uri="{FF2B5EF4-FFF2-40B4-BE49-F238E27FC236}">
              <a16:creationId xmlns:a16="http://schemas.microsoft.com/office/drawing/2014/main" id="{E13AB04D-CE52-4BAC-9E98-71F002CFAD4A}"/>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2" name="テキスト ボックス 461">
          <a:extLst>
            <a:ext uri="{FF2B5EF4-FFF2-40B4-BE49-F238E27FC236}">
              <a16:creationId xmlns:a16="http://schemas.microsoft.com/office/drawing/2014/main" id="{79DEF157-E620-4EAE-8A8B-8D10A9266141}"/>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3" name="直線コネクタ 462">
          <a:extLst>
            <a:ext uri="{FF2B5EF4-FFF2-40B4-BE49-F238E27FC236}">
              <a16:creationId xmlns:a16="http://schemas.microsoft.com/office/drawing/2014/main" id="{E7FF2737-E677-4401-962C-F840BE9D38F8}"/>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4" name="テキスト ボックス 463">
          <a:extLst>
            <a:ext uri="{FF2B5EF4-FFF2-40B4-BE49-F238E27FC236}">
              <a16:creationId xmlns:a16="http://schemas.microsoft.com/office/drawing/2014/main" id="{120B6E61-D06D-4678-BF46-C6B4D2D25946}"/>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5" name="直線コネクタ 464">
          <a:extLst>
            <a:ext uri="{FF2B5EF4-FFF2-40B4-BE49-F238E27FC236}">
              <a16:creationId xmlns:a16="http://schemas.microsoft.com/office/drawing/2014/main" id="{37EE32E9-C939-466F-AE08-ECA34333A082}"/>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6" name="テキスト ボックス 465">
          <a:extLst>
            <a:ext uri="{FF2B5EF4-FFF2-40B4-BE49-F238E27FC236}">
              <a16:creationId xmlns:a16="http://schemas.microsoft.com/office/drawing/2014/main" id="{D6E492F9-72B2-40BB-9621-11F5619321BB}"/>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7" name="直線コネクタ 466">
          <a:extLst>
            <a:ext uri="{FF2B5EF4-FFF2-40B4-BE49-F238E27FC236}">
              <a16:creationId xmlns:a16="http://schemas.microsoft.com/office/drawing/2014/main" id="{CD7179FC-5F70-407B-8381-E6E629BFCB2D}"/>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8" name="テキスト ボックス 467">
          <a:extLst>
            <a:ext uri="{FF2B5EF4-FFF2-40B4-BE49-F238E27FC236}">
              <a16:creationId xmlns:a16="http://schemas.microsoft.com/office/drawing/2014/main" id="{56642940-E5B0-4BC2-BDC8-8D768A700E5B}"/>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9" name="【認定こども園・幼稚園・保育所】&#10;一人当たり面積グラフ枠">
          <a:extLst>
            <a:ext uri="{FF2B5EF4-FFF2-40B4-BE49-F238E27FC236}">
              <a16:creationId xmlns:a16="http://schemas.microsoft.com/office/drawing/2014/main" id="{446795D0-64D7-453C-8874-DB386C260389}"/>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14478</xdr:rowOff>
    </xdr:from>
    <xdr:to>
      <xdr:col>116</xdr:col>
      <xdr:colOff>62864</xdr:colOff>
      <xdr:row>41</xdr:row>
      <xdr:rowOff>92202</xdr:rowOff>
    </xdr:to>
    <xdr:cxnSp macro="">
      <xdr:nvCxnSpPr>
        <xdr:cNvPr id="470" name="直線コネクタ 469">
          <a:extLst>
            <a:ext uri="{FF2B5EF4-FFF2-40B4-BE49-F238E27FC236}">
              <a16:creationId xmlns:a16="http://schemas.microsoft.com/office/drawing/2014/main" id="{F697FE90-532C-4CC2-B234-E358E7026C08}"/>
            </a:ext>
          </a:extLst>
        </xdr:cNvPr>
        <xdr:cNvCxnSpPr/>
      </xdr:nvCxnSpPr>
      <xdr:spPr>
        <a:xfrm flipV="1">
          <a:off x="22160864" y="5672328"/>
          <a:ext cx="0" cy="1449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96029</xdr:rowOff>
    </xdr:from>
    <xdr:ext cx="469744" cy="259045"/>
    <xdr:sp macro="" textlink="">
      <xdr:nvSpPr>
        <xdr:cNvPr id="471" name="【認定こども園・幼稚園・保育所】&#10;一人当たり面積最小値テキスト">
          <a:extLst>
            <a:ext uri="{FF2B5EF4-FFF2-40B4-BE49-F238E27FC236}">
              <a16:creationId xmlns:a16="http://schemas.microsoft.com/office/drawing/2014/main" id="{940DD972-994F-493F-A8EC-B2EC035F6394}"/>
            </a:ext>
          </a:extLst>
        </xdr:cNvPr>
        <xdr:cNvSpPr txBox="1"/>
      </xdr:nvSpPr>
      <xdr:spPr>
        <a:xfrm>
          <a:off x="22199600" y="712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92202</xdr:rowOff>
    </xdr:from>
    <xdr:to>
      <xdr:col>116</xdr:col>
      <xdr:colOff>152400</xdr:colOff>
      <xdr:row>41</xdr:row>
      <xdr:rowOff>92202</xdr:rowOff>
    </xdr:to>
    <xdr:cxnSp macro="">
      <xdr:nvCxnSpPr>
        <xdr:cNvPr id="472" name="直線コネクタ 471">
          <a:extLst>
            <a:ext uri="{FF2B5EF4-FFF2-40B4-BE49-F238E27FC236}">
              <a16:creationId xmlns:a16="http://schemas.microsoft.com/office/drawing/2014/main" id="{8B5070AF-046C-4574-AB49-A75A2FE82BD9}"/>
            </a:ext>
          </a:extLst>
        </xdr:cNvPr>
        <xdr:cNvCxnSpPr/>
      </xdr:nvCxnSpPr>
      <xdr:spPr>
        <a:xfrm>
          <a:off x="22072600" y="712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132605</xdr:rowOff>
    </xdr:from>
    <xdr:ext cx="469744" cy="259045"/>
    <xdr:sp macro="" textlink="">
      <xdr:nvSpPr>
        <xdr:cNvPr id="473" name="【認定こども園・幼稚園・保育所】&#10;一人当たり面積最大値テキスト">
          <a:extLst>
            <a:ext uri="{FF2B5EF4-FFF2-40B4-BE49-F238E27FC236}">
              <a16:creationId xmlns:a16="http://schemas.microsoft.com/office/drawing/2014/main" id="{E66E28AB-445B-4E7C-9739-852B192492F4}"/>
            </a:ext>
          </a:extLst>
        </xdr:cNvPr>
        <xdr:cNvSpPr txBox="1"/>
      </xdr:nvSpPr>
      <xdr:spPr>
        <a:xfrm>
          <a:off x="22199600" y="544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14478</xdr:rowOff>
    </xdr:from>
    <xdr:to>
      <xdr:col>116</xdr:col>
      <xdr:colOff>152400</xdr:colOff>
      <xdr:row>33</xdr:row>
      <xdr:rowOff>14478</xdr:rowOff>
    </xdr:to>
    <xdr:cxnSp macro="">
      <xdr:nvCxnSpPr>
        <xdr:cNvPr id="474" name="直線コネクタ 473">
          <a:extLst>
            <a:ext uri="{FF2B5EF4-FFF2-40B4-BE49-F238E27FC236}">
              <a16:creationId xmlns:a16="http://schemas.microsoft.com/office/drawing/2014/main" id="{0E9E968F-52E5-4041-8BDC-58D91A2799EB}"/>
            </a:ext>
          </a:extLst>
        </xdr:cNvPr>
        <xdr:cNvCxnSpPr/>
      </xdr:nvCxnSpPr>
      <xdr:spPr>
        <a:xfrm>
          <a:off x="22072600" y="56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132859</xdr:rowOff>
    </xdr:from>
    <xdr:ext cx="469744" cy="259045"/>
    <xdr:sp macro="" textlink="">
      <xdr:nvSpPr>
        <xdr:cNvPr id="475" name="【認定こども園・幼稚園・保育所】&#10;一人当たり面積平均値テキスト">
          <a:extLst>
            <a:ext uri="{FF2B5EF4-FFF2-40B4-BE49-F238E27FC236}">
              <a16:creationId xmlns:a16="http://schemas.microsoft.com/office/drawing/2014/main" id="{33CDFD99-0CD6-4ACE-80D2-EA65A1FED40A}"/>
            </a:ext>
          </a:extLst>
        </xdr:cNvPr>
        <xdr:cNvSpPr txBox="1"/>
      </xdr:nvSpPr>
      <xdr:spPr>
        <a:xfrm>
          <a:off x="22199600" y="63050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109982</xdr:rowOff>
    </xdr:from>
    <xdr:to>
      <xdr:col>116</xdr:col>
      <xdr:colOff>114300</xdr:colOff>
      <xdr:row>38</xdr:row>
      <xdr:rowOff>40132</xdr:rowOff>
    </xdr:to>
    <xdr:sp macro="" textlink="">
      <xdr:nvSpPr>
        <xdr:cNvPr id="476" name="フローチャート: 判断 475">
          <a:extLst>
            <a:ext uri="{FF2B5EF4-FFF2-40B4-BE49-F238E27FC236}">
              <a16:creationId xmlns:a16="http://schemas.microsoft.com/office/drawing/2014/main" id="{978E060D-D016-4BD1-84BD-676F7AB42339}"/>
            </a:ext>
          </a:extLst>
        </xdr:cNvPr>
        <xdr:cNvSpPr/>
      </xdr:nvSpPr>
      <xdr:spPr>
        <a:xfrm>
          <a:off x="22110700" y="645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68834</xdr:rowOff>
    </xdr:from>
    <xdr:to>
      <xdr:col>112</xdr:col>
      <xdr:colOff>38100</xdr:colOff>
      <xdr:row>37</xdr:row>
      <xdr:rowOff>170435</xdr:rowOff>
    </xdr:to>
    <xdr:sp macro="" textlink="">
      <xdr:nvSpPr>
        <xdr:cNvPr id="477" name="フローチャート: 判断 476">
          <a:extLst>
            <a:ext uri="{FF2B5EF4-FFF2-40B4-BE49-F238E27FC236}">
              <a16:creationId xmlns:a16="http://schemas.microsoft.com/office/drawing/2014/main" id="{4240E053-D026-45FC-9A50-EEED0CF77B7C}"/>
            </a:ext>
          </a:extLst>
        </xdr:cNvPr>
        <xdr:cNvSpPr/>
      </xdr:nvSpPr>
      <xdr:spPr>
        <a:xfrm>
          <a:off x="21272500" y="64124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77978</xdr:rowOff>
    </xdr:from>
    <xdr:to>
      <xdr:col>107</xdr:col>
      <xdr:colOff>101600</xdr:colOff>
      <xdr:row>38</xdr:row>
      <xdr:rowOff>8128</xdr:rowOff>
    </xdr:to>
    <xdr:sp macro="" textlink="">
      <xdr:nvSpPr>
        <xdr:cNvPr id="478" name="フローチャート: 判断 477">
          <a:extLst>
            <a:ext uri="{FF2B5EF4-FFF2-40B4-BE49-F238E27FC236}">
              <a16:creationId xmlns:a16="http://schemas.microsoft.com/office/drawing/2014/main" id="{52D2E2CA-54DA-4A41-8878-19581A39EB55}"/>
            </a:ext>
          </a:extLst>
        </xdr:cNvPr>
        <xdr:cNvSpPr/>
      </xdr:nvSpPr>
      <xdr:spPr>
        <a:xfrm>
          <a:off x="20383500" y="642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73406</xdr:rowOff>
    </xdr:from>
    <xdr:to>
      <xdr:col>102</xdr:col>
      <xdr:colOff>165100</xdr:colOff>
      <xdr:row>38</xdr:row>
      <xdr:rowOff>3556</xdr:rowOff>
    </xdr:to>
    <xdr:sp macro="" textlink="">
      <xdr:nvSpPr>
        <xdr:cNvPr id="479" name="フローチャート: 判断 478">
          <a:extLst>
            <a:ext uri="{FF2B5EF4-FFF2-40B4-BE49-F238E27FC236}">
              <a16:creationId xmlns:a16="http://schemas.microsoft.com/office/drawing/2014/main" id="{CDD4D7F5-E0DE-4849-A4BE-8E0846D8B9E0}"/>
            </a:ext>
          </a:extLst>
        </xdr:cNvPr>
        <xdr:cNvSpPr/>
      </xdr:nvSpPr>
      <xdr:spPr>
        <a:xfrm>
          <a:off x="19494500" y="6417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96266</xdr:rowOff>
    </xdr:from>
    <xdr:to>
      <xdr:col>98</xdr:col>
      <xdr:colOff>38100</xdr:colOff>
      <xdr:row>38</xdr:row>
      <xdr:rowOff>26415</xdr:rowOff>
    </xdr:to>
    <xdr:sp macro="" textlink="">
      <xdr:nvSpPr>
        <xdr:cNvPr id="480" name="フローチャート: 判断 479">
          <a:extLst>
            <a:ext uri="{FF2B5EF4-FFF2-40B4-BE49-F238E27FC236}">
              <a16:creationId xmlns:a16="http://schemas.microsoft.com/office/drawing/2014/main" id="{00B809EB-DCD3-4FC3-90CF-38504C9297C1}"/>
            </a:ext>
          </a:extLst>
        </xdr:cNvPr>
        <xdr:cNvSpPr/>
      </xdr:nvSpPr>
      <xdr:spPr>
        <a:xfrm>
          <a:off x="18605500" y="643991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1" name="テキスト ボックス 480">
          <a:extLst>
            <a:ext uri="{FF2B5EF4-FFF2-40B4-BE49-F238E27FC236}">
              <a16:creationId xmlns:a16="http://schemas.microsoft.com/office/drawing/2014/main" id="{11747321-402E-4D53-BC37-9F6D2A7E4FD6}"/>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2" name="テキスト ボックス 481">
          <a:extLst>
            <a:ext uri="{FF2B5EF4-FFF2-40B4-BE49-F238E27FC236}">
              <a16:creationId xmlns:a16="http://schemas.microsoft.com/office/drawing/2014/main" id="{42EF8974-DA96-4993-8523-4DEBEA8ABB78}"/>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3" name="テキスト ボックス 482">
          <a:extLst>
            <a:ext uri="{FF2B5EF4-FFF2-40B4-BE49-F238E27FC236}">
              <a16:creationId xmlns:a16="http://schemas.microsoft.com/office/drawing/2014/main" id="{4DD5387A-9594-492B-ABD3-5B1804583CE7}"/>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14F11BA4-82A1-496F-A558-9E277744D4E6}"/>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853DB878-55C0-4E9D-BCB1-0488133543CF}"/>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27686</xdr:rowOff>
    </xdr:from>
    <xdr:to>
      <xdr:col>116</xdr:col>
      <xdr:colOff>114300</xdr:colOff>
      <xdr:row>41</xdr:row>
      <xdr:rowOff>129286</xdr:rowOff>
    </xdr:to>
    <xdr:sp macro="" textlink="">
      <xdr:nvSpPr>
        <xdr:cNvPr id="486" name="楕円 485">
          <a:extLst>
            <a:ext uri="{FF2B5EF4-FFF2-40B4-BE49-F238E27FC236}">
              <a16:creationId xmlns:a16="http://schemas.microsoft.com/office/drawing/2014/main" id="{6F940097-19EB-4D72-A6EE-2F0C2909E8C1}"/>
            </a:ext>
          </a:extLst>
        </xdr:cNvPr>
        <xdr:cNvSpPr/>
      </xdr:nvSpPr>
      <xdr:spPr>
        <a:xfrm>
          <a:off x="22110700" y="7057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114063</xdr:rowOff>
    </xdr:from>
    <xdr:ext cx="469744" cy="259045"/>
    <xdr:sp macro="" textlink="">
      <xdr:nvSpPr>
        <xdr:cNvPr id="487" name="【認定こども園・幼稚園・保育所】&#10;一人当たり面積該当値テキスト">
          <a:extLst>
            <a:ext uri="{FF2B5EF4-FFF2-40B4-BE49-F238E27FC236}">
              <a16:creationId xmlns:a16="http://schemas.microsoft.com/office/drawing/2014/main" id="{CFFE950B-9F9F-43B8-ABB6-0C0556F365C1}"/>
            </a:ext>
          </a:extLst>
        </xdr:cNvPr>
        <xdr:cNvSpPr txBox="1"/>
      </xdr:nvSpPr>
      <xdr:spPr>
        <a:xfrm>
          <a:off x="22199600" y="6972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32258</xdr:rowOff>
    </xdr:from>
    <xdr:to>
      <xdr:col>112</xdr:col>
      <xdr:colOff>38100</xdr:colOff>
      <xdr:row>41</xdr:row>
      <xdr:rowOff>133858</xdr:rowOff>
    </xdr:to>
    <xdr:sp macro="" textlink="">
      <xdr:nvSpPr>
        <xdr:cNvPr id="488" name="楕円 487">
          <a:extLst>
            <a:ext uri="{FF2B5EF4-FFF2-40B4-BE49-F238E27FC236}">
              <a16:creationId xmlns:a16="http://schemas.microsoft.com/office/drawing/2014/main" id="{557B1431-AB9A-4425-87DC-4E328F8EAAD5}"/>
            </a:ext>
          </a:extLst>
        </xdr:cNvPr>
        <xdr:cNvSpPr/>
      </xdr:nvSpPr>
      <xdr:spPr>
        <a:xfrm>
          <a:off x="21272500" y="706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78486</xdr:rowOff>
    </xdr:from>
    <xdr:to>
      <xdr:col>116</xdr:col>
      <xdr:colOff>63500</xdr:colOff>
      <xdr:row>41</xdr:row>
      <xdr:rowOff>83058</xdr:rowOff>
    </xdr:to>
    <xdr:cxnSp macro="">
      <xdr:nvCxnSpPr>
        <xdr:cNvPr id="489" name="直線コネクタ 488">
          <a:extLst>
            <a:ext uri="{FF2B5EF4-FFF2-40B4-BE49-F238E27FC236}">
              <a16:creationId xmlns:a16="http://schemas.microsoft.com/office/drawing/2014/main" id="{315FB1D8-1025-47FF-8EB7-B538667CDCF9}"/>
            </a:ext>
          </a:extLst>
        </xdr:cNvPr>
        <xdr:cNvCxnSpPr/>
      </xdr:nvCxnSpPr>
      <xdr:spPr>
        <a:xfrm flipV="1">
          <a:off x="21323300" y="710793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32258</xdr:rowOff>
    </xdr:from>
    <xdr:to>
      <xdr:col>107</xdr:col>
      <xdr:colOff>101600</xdr:colOff>
      <xdr:row>41</xdr:row>
      <xdr:rowOff>133858</xdr:rowOff>
    </xdr:to>
    <xdr:sp macro="" textlink="">
      <xdr:nvSpPr>
        <xdr:cNvPr id="490" name="楕円 489">
          <a:extLst>
            <a:ext uri="{FF2B5EF4-FFF2-40B4-BE49-F238E27FC236}">
              <a16:creationId xmlns:a16="http://schemas.microsoft.com/office/drawing/2014/main" id="{7BD44E3E-35C7-4C42-A6B1-A980792ECAF0}"/>
            </a:ext>
          </a:extLst>
        </xdr:cNvPr>
        <xdr:cNvSpPr/>
      </xdr:nvSpPr>
      <xdr:spPr>
        <a:xfrm>
          <a:off x="20383500" y="706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83058</xdr:rowOff>
    </xdr:from>
    <xdr:to>
      <xdr:col>111</xdr:col>
      <xdr:colOff>177800</xdr:colOff>
      <xdr:row>41</xdr:row>
      <xdr:rowOff>83058</xdr:rowOff>
    </xdr:to>
    <xdr:cxnSp macro="">
      <xdr:nvCxnSpPr>
        <xdr:cNvPr id="491" name="直線コネクタ 490">
          <a:extLst>
            <a:ext uri="{FF2B5EF4-FFF2-40B4-BE49-F238E27FC236}">
              <a16:creationId xmlns:a16="http://schemas.microsoft.com/office/drawing/2014/main" id="{39B31C16-C12D-4518-A1D1-267F1F7F9079}"/>
            </a:ext>
          </a:extLst>
        </xdr:cNvPr>
        <xdr:cNvCxnSpPr/>
      </xdr:nvCxnSpPr>
      <xdr:spPr>
        <a:xfrm>
          <a:off x="20434300" y="71125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32258</xdr:rowOff>
    </xdr:from>
    <xdr:to>
      <xdr:col>102</xdr:col>
      <xdr:colOff>165100</xdr:colOff>
      <xdr:row>41</xdr:row>
      <xdr:rowOff>133858</xdr:rowOff>
    </xdr:to>
    <xdr:sp macro="" textlink="">
      <xdr:nvSpPr>
        <xdr:cNvPr id="492" name="楕円 491">
          <a:extLst>
            <a:ext uri="{FF2B5EF4-FFF2-40B4-BE49-F238E27FC236}">
              <a16:creationId xmlns:a16="http://schemas.microsoft.com/office/drawing/2014/main" id="{2F6CFA68-1BDA-40C4-9F30-1C14397E92A6}"/>
            </a:ext>
          </a:extLst>
        </xdr:cNvPr>
        <xdr:cNvSpPr/>
      </xdr:nvSpPr>
      <xdr:spPr>
        <a:xfrm>
          <a:off x="19494500" y="706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83058</xdr:rowOff>
    </xdr:from>
    <xdr:to>
      <xdr:col>107</xdr:col>
      <xdr:colOff>50800</xdr:colOff>
      <xdr:row>41</xdr:row>
      <xdr:rowOff>83058</xdr:rowOff>
    </xdr:to>
    <xdr:cxnSp macro="">
      <xdr:nvCxnSpPr>
        <xdr:cNvPr id="493" name="直線コネクタ 492">
          <a:extLst>
            <a:ext uri="{FF2B5EF4-FFF2-40B4-BE49-F238E27FC236}">
              <a16:creationId xmlns:a16="http://schemas.microsoft.com/office/drawing/2014/main" id="{95D6204D-2EEA-4613-9D6C-E7C6529C7CA3}"/>
            </a:ext>
          </a:extLst>
        </xdr:cNvPr>
        <xdr:cNvCxnSpPr/>
      </xdr:nvCxnSpPr>
      <xdr:spPr>
        <a:xfrm>
          <a:off x="19545300" y="71125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32258</xdr:rowOff>
    </xdr:from>
    <xdr:to>
      <xdr:col>98</xdr:col>
      <xdr:colOff>38100</xdr:colOff>
      <xdr:row>41</xdr:row>
      <xdr:rowOff>133858</xdr:rowOff>
    </xdr:to>
    <xdr:sp macro="" textlink="">
      <xdr:nvSpPr>
        <xdr:cNvPr id="494" name="楕円 493">
          <a:extLst>
            <a:ext uri="{FF2B5EF4-FFF2-40B4-BE49-F238E27FC236}">
              <a16:creationId xmlns:a16="http://schemas.microsoft.com/office/drawing/2014/main" id="{B6E3E079-724C-4819-8404-6BD750DBF9D8}"/>
            </a:ext>
          </a:extLst>
        </xdr:cNvPr>
        <xdr:cNvSpPr/>
      </xdr:nvSpPr>
      <xdr:spPr>
        <a:xfrm>
          <a:off x="18605500" y="706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83058</xdr:rowOff>
    </xdr:from>
    <xdr:to>
      <xdr:col>102</xdr:col>
      <xdr:colOff>114300</xdr:colOff>
      <xdr:row>41</xdr:row>
      <xdr:rowOff>83058</xdr:rowOff>
    </xdr:to>
    <xdr:cxnSp macro="">
      <xdr:nvCxnSpPr>
        <xdr:cNvPr id="495" name="直線コネクタ 494">
          <a:extLst>
            <a:ext uri="{FF2B5EF4-FFF2-40B4-BE49-F238E27FC236}">
              <a16:creationId xmlns:a16="http://schemas.microsoft.com/office/drawing/2014/main" id="{A12B3EB6-4C52-4FD1-A4B6-E06944A408DF}"/>
            </a:ext>
          </a:extLst>
        </xdr:cNvPr>
        <xdr:cNvCxnSpPr/>
      </xdr:nvCxnSpPr>
      <xdr:spPr>
        <a:xfrm>
          <a:off x="18656300" y="71125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15511</xdr:rowOff>
    </xdr:from>
    <xdr:ext cx="469744" cy="259045"/>
    <xdr:sp macro="" textlink="">
      <xdr:nvSpPr>
        <xdr:cNvPr id="496" name="n_1aveValue【認定こども園・幼稚園・保育所】&#10;一人当たり面積">
          <a:extLst>
            <a:ext uri="{FF2B5EF4-FFF2-40B4-BE49-F238E27FC236}">
              <a16:creationId xmlns:a16="http://schemas.microsoft.com/office/drawing/2014/main" id="{C318FD9B-97CD-41F4-9731-6F96305873CC}"/>
            </a:ext>
          </a:extLst>
        </xdr:cNvPr>
        <xdr:cNvSpPr txBox="1"/>
      </xdr:nvSpPr>
      <xdr:spPr>
        <a:xfrm>
          <a:off x="21075727" y="6187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24655</xdr:rowOff>
    </xdr:from>
    <xdr:ext cx="469744" cy="259045"/>
    <xdr:sp macro="" textlink="">
      <xdr:nvSpPr>
        <xdr:cNvPr id="497" name="n_2aveValue【認定こども園・幼稚園・保育所】&#10;一人当たり面積">
          <a:extLst>
            <a:ext uri="{FF2B5EF4-FFF2-40B4-BE49-F238E27FC236}">
              <a16:creationId xmlns:a16="http://schemas.microsoft.com/office/drawing/2014/main" id="{FEFB1C01-9BD2-4402-B418-EA5E35654B3B}"/>
            </a:ext>
          </a:extLst>
        </xdr:cNvPr>
        <xdr:cNvSpPr txBox="1"/>
      </xdr:nvSpPr>
      <xdr:spPr>
        <a:xfrm>
          <a:off x="20199427" y="6196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20083</xdr:rowOff>
    </xdr:from>
    <xdr:ext cx="469744" cy="259045"/>
    <xdr:sp macro="" textlink="">
      <xdr:nvSpPr>
        <xdr:cNvPr id="498" name="n_3aveValue【認定こども園・幼稚園・保育所】&#10;一人当たり面積">
          <a:extLst>
            <a:ext uri="{FF2B5EF4-FFF2-40B4-BE49-F238E27FC236}">
              <a16:creationId xmlns:a16="http://schemas.microsoft.com/office/drawing/2014/main" id="{59601C75-ED6E-4C41-8A17-1F2F5CC21E63}"/>
            </a:ext>
          </a:extLst>
        </xdr:cNvPr>
        <xdr:cNvSpPr txBox="1"/>
      </xdr:nvSpPr>
      <xdr:spPr>
        <a:xfrm>
          <a:off x="19310427" y="6192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42943</xdr:rowOff>
    </xdr:from>
    <xdr:ext cx="469744" cy="259045"/>
    <xdr:sp macro="" textlink="">
      <xdr:nvSpPr>
        <xdr:cNvPr id="499" name="n_4aveValue【認定こども園・幼稚園・保育所】&#10;一人当たり面積">
          <a:extLst>
            <a:ext uri="{FF2B5EF4-FFF2-40B4-BE49-F238E27FC236}">
              <a16:creationId xmlns:a16="http://schemas.microsoft.com/office/drawing/2014/main" id="{82E66B64-0195-4D60-A306-CD8B0F5D8DBE}"/>
            </a:ext>
          </a:extLst>
        </xdr:cNvPr>
        <xdr:cNvSpPr txBox="1"/>
      </xdr:nvSpPr>
      <xdr:spPr>
        <a:xfrm>
          <a:off x="18421427" y="6215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124985</xdr:rowOff>
    </xdr:from>
    <xdr:ext cx="469744" cy="259045"/>
    <xdr:sp macro="" textlink="">
      <xdr:nvSpPr>
        <xdr:cNvPr id="500" name="n_1mainValue【認定こども園・幼稚園・保育所】&#10;一人当たり面積">
          <a:extLst>
            <a:ext uri="{FF2B5EF4-FFF2-40B4-BE49-F238E27FC236}">
              <a16:creationId xmlns:a16="http://schemas.microsoft.com/office/drawing/2014/main" id="{AEC2B611-ABE1-4040-B49D-3E3AD74600D2}"/>
            </a:ext>
          </a:extLst>
        </xdr:cNvPr>
        <xdr:cNvSpPr txBox="1"/>
      </xdr:nvSpPr>
      <xdr:spPr>
        <a:xfrm>
          <a:off x="21075727" y="7154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124985</xdr:rowOff>
    </xdr:from>
    <xdr:ext cx="469744" cy="259045"/>
    <xdr:sp macro="" textlink="">
      <xdr:nvSpPr>
        <xdr:cNvPr id="501" name="n_2mainValue【認定こども園・幼稚園・保育所】&#10;一人当たり面積">
          <a:extLst>
            <a:ext uri="{FF2B5EF4-FFF2-40B4-BE49-F238E27FC236}">
              <a16:creationId xmlns:a16="http://schemas.microsoft.com/office/drawing/2014/main" id="{059CAD5F-1DDD-44D5-B4C6-BD1B8DE71630}"/>
            </a:ext>
          </a:extLst>
        </xdr:cNvPr>
        <xdr:cNvSpPr txBox="1"/>
      </xdr:nvSpPr>
      <xdr:spPr>
        <a:xfrm>
          <a:off x="20199427" y="7154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124985</xdr:rowOff>
    </xdr:from>
    <xdr:ext cx="469744" cy="259045"/>
    <xdr:sp macro="" textlink="">
      <xdr:nvSpPr>
        <xdr:cNvPr id="502" name="n_3mainValue【認定こども園・幼稚園・保育所】&#10;一人当たり面積">
          <a:extLst>
            <a:ext uri="{FF2B5EF4-FFF2-40B4-BE49-F238E27FC236}">
              <a16:creationId xmlns:a16="http://schemas.microsoft.com/office/drawing/2014/main" id="{8881778B-1C0C-4960-8447-E9982FDBC86A}"/>
            </a:ext>
          </a:extLst>
        </xdr:cNvPr>
        <xdr:cNvSpPr txBox="1"/>
      </xdr:nvSpPr>
      <xdr:spPr>
        <a:xfrm>
          <a:off x="19310427" y="7154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124985</xdr:rowOff>
    </xdr:from>
    <xdr:ext cx="469744" cy="259045"/>
    <xdr:sp macro="" textlink="">
      <xdr:nvSpPr>
        <xdr:cNvPr id="503" name="n_4mainValue【認定こども園・幼稚園・保育所】&#10;一人当たり面積">
          <a:extLst>
            <a:ext uri="{FF2B5EF4-FFF2-40B4-BE49-F238E27FC236}">
              <a16:creationId xmlns:a16="http://schemas.microsoft.com/office/drawing/2014/main" id="{F5CC41CC-2F15-40C1-9D88-9DECADD66F12}"/>
            </a:ext>
          </a:extLst>
        </xdr:cNvPr>
        <xdr:cNvSpPr txBox="1"/>
      </xdr:nvSpPr>
      <xdr:spPr>
        <a:xfrm>
          <a:off x="18421427" y="7154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4" name="正方形/長方形 503">
          <a:extLst>
            <a:ext uri="{FF2B5EF4-FFF2-40B4-BE49-F238E27FC236}">
              <a16:creationId xmlns:a16="http://schemas.microsoft.com/office/drawing/2014/main" id="{29A036EE-0254-44DE-8982-399EBD39EF4B}"/>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5" name="正方形/長方形 504">
          <a:extLst>
            <a:ext uri="{FF2B5EF4-FFF2-40B4-BE49-F238E27FC236}">
              <a16:creationId xmlns:a16="http://schemas.microsoft.com/office/drawing/2014/main" id="{76EB79B5-6414-471D-BFCF-77C33B418F54}"/>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6" name="正方形/長方形 505">
          <a:extLst>
            <a:ext uri="{FF2B5EF4-FFF2-40B4-BE49-F238E27FC236}">
              <a16:creationId xmlns:a16="http://schemas.microsoft.com/office/drawing/2014/main" id="{BCA08983-A4B8-40CF-9A5F-4DABD0C01A36}"/>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7" name="正方形/長方形 506">
          <a:extLst>
            <a:ext uri="{FF2B5EF4-FFF2-40B4-BE49-F238E27FC236}">
              <a16:creationId xmlns:a16="http://schemas.microsoft.com/office/drawing/2014/main" id="{FC028EA4-EB50-48DE-A6EC-A6AE0782B2E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8" name="正方形/長方形 507">
          <a:extLst>
            <a:ext uri="{FF2B5EF4-FFF2-40B4-BE49-F238E27FC236}">
              <a16:creationId xmlns:a16="http://schemas.microsoft.com/office/drawing/2014/main" id="{36CD0438-8DBB-427A-8213-CC6895AC7C75}"/>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9" name="正方形/長方形 508">
          <a:extLst>
            <a:ext uri="{FF2B5EF4-FFF2-40B4-BE49-F238E27FC236}">
              <a16:creationId xmlns:a16="http://schemas.microsoft.com/office/drawing/2014/main" id="{175D254F-8971-457B-8F11-1871B1C19C67}"/>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0" name="正方形/長方形 509">
          <a:extLst>
            <a:ext uri="{FF2B5EF4-FFF2-40B4-BE49-F238E27FC236}">
              <a16:creationId xmlns:a16="http://schemas.microsoft.com/office/drawing/2014/main" id="{F76FE480-07AD-46D7-8788-11FC83FA9CCE}"/>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1" name="正方形/長方形 510">
          <a:extLst>
            <a:ext uri="{FF2B5EF4-FFF2-40B4-BE49-F238E27FC236}">
              <a16:creationId xmlns:a16="http://schemas.microsoft.com/office/drawing/2014/main" id="{E84049F6-7124-4EFC-992D-2FA9967D1F54}"/>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2" name="テキスト ボックス 511">
          <a:extLst>
            <a:ext uri="{FF2B5EF4-FFF2-40B4-BE49-F238E27FC236}">
              <a16:creationId xmlns:a16="http://schemas.microsoft.com/office/drawing/2014/main" id="{24057428-8F87-4089-9FF6-9002DC289CD5}"/>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3" name="直線コネクタ 512">
          <a:extLst>
            <a:ext uri="{FF2B5EF4-FFF2-40B4-BE49-F238E27FC236}">
              <a16:creationId xmlns:a16="http://schemas.microsoft.com/office/drawing/2014/main" id="{F44F4C38-98C9-4585-A8D8-5CC3D28468DD}"/>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4" name="テキスト ボックス 513">
          <a:extLst>
            <a:ext uri="{FF2B5EF4-FFF2-40B4-BE49-F238E27FC236}">
              <a16:creationId xmlns:a16="http://schemas.microsoft.com/office/drawing/2014/main" id="{D86864AE-0C82-492A-A9A5-E399ABE1864D}"/>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5" name="直線コネクタ 514">
          <a:extLst>
            <a:ext uri="{FF2B5EF4-FFF2-40B4-BE49-F238E27FC236}">
              <a16:creationId xmlns:a16="http://schemas.microsoft.com/office/drawing/2014/main" id="{2DE595AB-F838-4698-BBE3-65966CE051D6}"/>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16" name="テキスト ボックス 515">
          <a:extLst>
            <a:ext uri="{FF2B5EF4-FFF2-40B4-BE49-F238E27FC236}">
              <a16:creationId xmlns:a16="http://schemas.microsoft.com/office/drawing/2014/main" id="{461EA807-B775-405B-A2BD-4782FABE1856}"/>
            </a:ext>
          </a:extLst>
        </xdr:cNvPr>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7" name="直線コネクタ 516">
          <a:extLst>
            <a:ext uri="{FF2B5EF4-FFF2-40B4-BE49-F238E27FC236}">
              <a16:creationId xmlns:a16="http://schemas.microsoft.com/office/drawing/2014/main" id="{F99FF36D-9FCC-4A37-8B1B-F7D740180232}"/>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18" name="テキスト ボックス 517">
          <a:extLst>
            <a:ext uri="{FF2B5EF4-FFF2-40B4-BE49-F238E27FC236}">
              <a16:creationId xmlns:a16="http://schemas.microsoft.com/office/drawing/2014/main" id="{89D3631C-648D-4B2F-BF9F-F2B76470DFA3}"/>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19" name="直線コネクタ 518">
          <a:extLst>
            <a:ext uri="{FF2B5EF4-FFF2-40B4-BE49-F238E27FC236}">
              <a16:creationId xmlns:a16="http://schemas.microsoft.com/office/drawing/2014/main" id="{4680C4C2-F23D-4017-9F2E-E0D415B463FD}"/>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0" name="テキスト ボックス 519">
          <a:extLst>
            <a:ext uri="{FF2B5EF4-FFF2-40B4-BE49-F238E27FC236}">
              <a16:creationId xmlns:a16="http://schemas.microsoft.com/office/drawing/2014/main" id="{8B8EBF43-F8B3-49B8-AA9F-12516A56865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1" name="直線コネクタ 520">
          <a:extLst>
            <a:ext uri="{FF2B5EF4-FFF2-40B4-BE49-F238E27FC236}">
              <a16:creationId xmlns:a16="http://schemas.microsoft.com/office/drawing/2014/main" id="{32C543E1-0348-4AE5-8829-DCB53DE4F35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2" name="テキスト ボックス 521">
          <a:extLst>
            <a:ext uri="{FF2B5EF4-FFF2-40B4-BE49-F238E27FC236}">
              <a16:creationId xmlns:a16="http://schemas.microsoft.com/office/drawing/2014/main" id="{FDC21E55-8FD8-4D7D-8199-1E56E6766625}"/>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3" name="直線コネクタ 522">
          <a:extLst>
            <a:ext uri="{FF2B5EF4-FFF2-40B4-BE49-F238E27FC236}">
              <a16:creationId xmlns:a16="http://schemas.microsoft.com/office/drawing/2014/main" id="{7F6D893B-A3ED-4997-86DE-AFAB7005A5A6}"/>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4" name="テキスト ボックス 523">
          <a:extLst>
            <a:ext uri="{FF2B5EF4-FFF2-40B4-BE49-F238E27FC236}">
              <a16:creationId xmlns:a16="http://schemas.microsoft.com/office/drawing/2014/main" id="{EC6D2A35-7ECA-4B05-BBAF-454DD2467A66}"/>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5" name="直線コネクタ 524">
          <a:extLst>
            <a:ext uri="{FF2B5EF4-FFF2-40B4-BE49-F238E27FC236}">
              <a16:creationId xmlns:a16="http://schemas.microsoft.com/office/drawing/2014/main" id="{7B3B94D6-8C1B-48B9-AA83-0DC58A808016}"/>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26" name="テキスト ボックス 525">
          <a:extLst>
            <a:ext uri="{FF2B5EF4-FFF2-40B4-BE49-F238E27FC236}">
              <a16:creationId xmlns:a16="http://schemas.microsoft.com/office/drawing/2014/main" id="{B81367B1-3E32-47CD-9685-B5DC10801FFA}"/>
            </a:ext>
          </a:extLst>
        </xdr:cNvPr>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7" name="直線コネクタ 526">
          <a:extLst>
            <a:ext uri="{FF2B5EF4-FFF2-40B4-BE49-F238E27FC236}">
              <a16:creationId xmlns:a16="http://schemas.microsoft.com/office/drawing/2014/main" id="{CB76E0E2-095A-407D-A5CD-1367A76904F9}"/>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8" name="テキスト ボックス 527">
          <a:extLst>
            <a:ext uri="{FF2B5EF4-FFF2-40B4-BE49-F238E27FC236}">
              <a16:creationId xmlns:a16="http://schemas.microsoft.com/office/drawing/2014/main" id="{2E14B9F5-3383-4BDC-8B83-7F466ACBC574}"/>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9" name="【学校施設】&#10;有形固定資産減価償却率グラフ枠">
          <a:extLst>
            <a:ext uri="{FF2B5EF4-FFF2-40B4-BE49-F238E27FC236}">
              <a16:creationId xmlns:a16="http://schemas.microsoft.com/office/drawing/2014/main" id="{BD27CED7-D30F-4705-A301-C6AF4A255047}"/>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58783</xdr:rowOff>
    </xdr:from>
    <xdr:to>
      <xdr:col>85</xdr:col>
      <xdr:colOff>126364</xdr:colOff>
      <xdr:row>64</xdr:row>
      <xdr:rowOff>156754</xdr:rowOff>
    </xdr:to>
    <xdr:cxnSp macro="">
      <xdr:nvCxnSpPr>
        <xdr:cNvPr id="530" name="直線コネクタ 529">
          <a:extLst>
            <a:ext uri="{FF2B5EF4-FFF2-40B4-BE49-F238E27FC236}">
              <a16:creationId xmlns:a16="http://schemas.microsoft.com/office/drawing/2014/main" id="{AA4BC015-2B61-4186-84A5-0169F9D774AA}"/>
            </a:ext>
          </a:extLst>
        </xdr:cNvPr>
        <xdr:cNvCxnSpPr/>
      </xdr:nvCxnSpPr>
      <xdr:spPr>
        <a:xfrm flipV="1">
          <a:off x="16318864" y="9659983"/>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160581</xdr:rowOff>
    </xdr:from>
    <xdr:ext cx="405111" cy="259045"/>
    <xdr:sp macro="" textlink="">
      <xdr:nvSpPr>
        <xdr:cNvPr id="531" name="【学校施設】&#10;有形固定資産減価償却率最小値テキスト">
          <a:extLst>
            <a:ext uri="{FF2B5EF4-FFF2-40B4-BE49-F238E27FC236}">
              <a16:creationId xmlns:a16="http://schemas.microsoft.com/office/drawing/2014/main" id="{317C35D1-B91C-4E3F-B0F7-F3CC9DA6736F}"/>
            </a:ext>
          </a:extLst>
        </xdr:cNvPr>
        <xdr:cNvSpPr txBox="1"/>
      </xdr:nvSpPr>
      <xdr:spPr>
        <a:xfrm>
          <a:off x="16357600" y="11133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156754</xdr:rowOff>
    </xdr:from>
    <xdr:to>
      <xdr:col>86</xdr:col>
      <xdr:colOff>25400</xdr:colOff>
      <xdr:row>64</xdr:row>
      <xdr:rowOff>156754</xdr:rowOff>
    </xdr:to>
    <xdr:cxnSp macro="">
      <xdr:nvCxnSpPr>
        <xdr:cNvPr id="532" name="直線コネクタ 531">
          <a:extLst>
            <a:ext uri="{FF2B5EF4-FFF2-40B4-BE49-F238E27FC236}">
              <a16:creationId xmlns:a16="http://schemas.microsoft.com/office/drawing/2014/main" id="{42C6B9BC-5DC8-4D76-ACF9-149702A78FF7}"/>
            </a:ext>
          </a:extLst>
        </xdr:cNvPr>
        <xdr:cNvCxnSpPr/>
      </xdr:nvCxnSpPr>
      <xdr:spPr>
        <a:xfrm>
          <a:off x="16230600" y="11129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5460</xdr:rowOff>
    </xdr:from>
    <xdr:ext cx="405111" cy="259045"/>
    <xdr:sp macro="" textlink="">
      <xdr:nvSpPr>
        <xdr:cNvPr id="533" name="【学校施設】&#10;有形固定資産減価償却率最大値テキスト">
          <a:extLst>
            <a:ext uri="{FF2B5EF4-FFF2-40B4-BE49-F238E27FC236}">
              <a16:creationId xmlns:a16="http://schemas.microsoft.com/office/drawing/2014/main" id="{D254000E-E97D-4766-A7C6-8B6B7B58B4A6}"/>
            </a:ext>
          </a:extLst>
        </xdr:cNvPr>
        <xdr:cNvSpPr txBox="1"/>
      </xdr:nvSpPr>
      <xdr:spPr>
        <a:xfrm>
          <a:off x="16357600" y="9435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58783</xdr:rowOff>
    </xdr:from>
    <xdr:to>
      <xdr:col>86</xdr:col>
      <xdr:colOff>25400</xdr:colOff>
      <xdr:row>56</xdr:row>
      <xdr:rowOff>58783</xdr:rowOff>
    </xdr:to>
    <xdr:cxnSp macro="">
      <xdr:nvCxnSpPr>
        <xdr:cNvPr id="534" name="直線コネクタ 533">
          <a:extLst>
            <a:ext uri="{FF2B5EF4-FFF2-40B4-BE49-F238E27FC236}">
              <a16:creationId xmlns:a16="http://schemas.microsoft.com/office/drawing/2014/main" id="{9530E76E-2852-4148-A1EE-46FA56ABE0D1}"/>
            </a:ext>
          </a:extLst>
        </xdr:cNvPr>
        <xdr:cNvCxnSpPr/>
      </xdr:nvCxnSpPr>
      <xdr:spPr>
        <a:xfrm>
          <a:off x="16230600" y="9659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121937</xdr:rowOff>
    </xdr:from>
    <xdr:ext cx="405111" cy="259045"/>
    <xdr:sp macro="" textlink="">
      <xdr:nvSpPr>
        <xdr:cNvPr id="535" name="【学校施設】&#10;有形固定資産減価償却率平均値テキスト">
          <a:extLst>
            <a:ext uri="{FF2B5EF4-FFF2-40B4-BE49-F238E27FC236}">
              <a16:creationId xmlns:a16="http://schemas.microsoft.com/office/drawing/2014/main" id="{EE26B08B-AFC5-491E-A6F2-E17BC489186C}"/>
            </a:ext>
          </a:extLst>
        </xdr:cNvPr>
        <xdr:cNvSpPr txBox="1"/>
      </xdr:nvSpPr>
      <xdr:spPr>
        <a:xfrm>
          <a:off x="16357600" y="10237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143510</xdr:rowOff>
    </xdr:from>
    <xdr:to>
      <xdr:col>85</xdr:col>
      <xdr:colOff>177800</xdr:colOff>
      <xdr:row>60</xdr:row>
      <xdr:rowOff>73660</xdr:rowOff>
    </xdr:to>
    <xdr:sp macro="" textlink="">
      <xdr:nvSpPr>
        <xdr:cNvPr id="536" name="フローチャート: 判断 535">
          <a:extLst>
            <a:ext uri="{FF2B5EF4-FFF2-40B4-BE49-F238E27FC236}">
              <a16:creationId xmlns:a16="http://schemas.microsoft.com/office/drawing/2014/main" id="{525F487A-699E-4404-A3EA-B51CDB109755}"/>
            </a:ext>
          </a:extLst>
        </xdr:cNvPr>
        <xdr:cNvSpPr/>
      </xdr:nvSpPr>
      <xdr:spPr>
        <a:xfrm>
          <a:off x="162687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104322</xdr:rowOff>
    </xdr:from>
    <xdr:to>
      <xdr:col>81</xdr:col>
      <xdr:colOff>101600</xdr:colOff>
      <xdr:row>60</xdr:row>
      <xdr:rowOff>34472</xdr:rowOff>
    </xdr:to>
    <xdr:sp macro="" textlink="">
      <xdr:nvSpPr>
        <xdr:cNvPr id="537" name="フローチャート: 判断 536">
          <a:extLst>
            <a:ext uri="{FF2B5EF4-FFF2-40B4-BE49-F238E27FC236}">
              <a16:creationId xmlns:a16="http://schemas.microsoft.com/office/drawing/2014/main" id="{49BB36D1-B600-4195-8F7B-2C5C504B63E8}"/>
            </a:ext>
          </a:extLst>
        </xdr:cNvPr>
        <xdr:cNvSpPr/>
      </xdr:nvSpPr>
      <xdr:spPr>
        <a:xfrm>
          <a:off x="15430500" y="1021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84727</xdr:rowOff>
    </xdr:from>
    <xdr:to>
      <xdr:col>76</xdr:col>
      <xdr:colOff>165100</xdr:colOff>
      <xdr:row>60</xdr:row>
      <xdr:rowOff>14877</xdr:rowOff>
    </xdr:to>
    <xdr:sp macro="" textlink="">
      <xdr:nvSpPr>
        <xdr:cNvPr id="538" name="フローチャート: 判断 537">
          <a:extLst>
            <a:ext uri="{FF2B5EF4-FFF2-40B4-BE49-F238E27FC236}">
              <a16:creationId xmlns:a16="http://schemas.microsoft.com/office/drawing/2014/main" id="{9D312D1A-A911-4808-9867-FCF53CE9E523}"/>
            </a:ext>
          </a:extLst>
        </xdr:cNvPr>
        <xdr:cNvSpPr/>
      </xdr:nvSpPr>
      <xdr:spPr>
        <a:xfrm>
          <a:off x="145415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65133</xdr:rowOff>
    </xdr:from>
    <xdr:to>
      <xdr:col>72</xdr:col>
      <xdr:colOff>38100</xdr:colOff>
      <xdr:row>59</xdr:row>
      <xdr:rowOff>166733</xdr:rowOff>
    </xdr:to>
    <xdr:sp macro="" textlink="">
      <xdr:nvSpPr>
        <xdr:cNvPr id="539" name="フローチャート: 判断 538">
          <a:extLst>
            <a:ext uri="{FF2B5EF4-FFF2-40B4-BE49-F238E27FC236}">
              <a16:creationId xmlns:a16="http://schemas.microsoft.com/office/drawing/2014/main" id="{71BFAF65-A671-44EE-8ACE-C4633C8E7E20}"/>
            </a:ext>
          </a:extLst>
        </xdr:cNvPr>
        <xdr:cNvSpPr/>
      </xdr:nvSpPr>
      <xdr:spPr>
        <a:xfrm>
          <a:off x="136525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35741</xdr:rowOff>
    </xdr:from>
    <xdr:to>
      <xdr:col>67</xdr:col>
      <xdr:colOff>101600</xdr:colOff>
      <xdr:row>59</xdr:row>
      <xdr:rowOff>137341</xdr:rowOff>
    </xdr:to>
    <xdr:sp macro="" textlink="">
      <xdr:nvSpPr>
        <xdr:cNvPr id="540" name="フローチャート: 判断 539">
          <a:extLst>
            <a:ext uri="{FF2B5EF4-FFF2-40B4-BE49-F238E27FC236}">
              <a16:creationId xmlns:a16="http://schemas.microsoft.com/office/drawing/2014/main" id="{57B6DBF6-2935-49D7-9B1B-7AB7C555FD8E}"/>
            </a:ext>
          </a:extLst>
        </xdr:cNvPr>
        <xdr:cNvSpPr/>
      </xdr:nvSpPr>
      <xdr:spPr>
        <a:xfrm>
          <a:off x="12763500" y="1015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1" name="テキスト ボックス 540">
          <a:extLst>
            <a:ext uri="{FF2B5EF4-FFF2-40B4-BE49-F238E27FC236}">
              <a16:creationId xmlns:a16="http://schemas.microsoft.com/office/drawing/2014/main" id="{262A7C6C-0304-4FA5-B256-09379F54C173}"/>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FA846B8E-8DA9-4BFC-94CC-79115D8D5215}"/>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B589B59F-1F71-46EF-9101-B850A54D4BDB}"/>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27A5AEE7-75F3-4393-8EEE-579BFE2DC3CC}"/>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CB175477-CC82-40B9-B34D-6D8534C3F99C}"/>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84727</xdr:rowOff>
    </xdr:from>
    <xdr:to>
      <xdr:col>85</xdr:col>
      <xdr:colOff>177800</xdr:colOff>
      <xdr:row>60</xdr:row>
      <xdr:rowOff>14877</xdr:rowOff>
    </xdr:to>
    <xdr:sp macro="" textlink="">
      <xdr:nvSpPr>
        <xdr:cNvPr id="546" name="楕円 545">
          <a:extLst>
            <a:ext uri="{FF2B5EF4-FFF2-40B4-BE49-F238E27FC236}">
              <a16:creationId xmlns:a16="http://schemas.microsoft.com/office/drawing/2014/main" id="{A2A38983-7988-41A3-9FB3-B1123B482403}"/>
            </a:ext>
          </a:extLst>
        </xdr:cNvPr>
        <xdr:cNvSpPr/>
      </xdr:nvSpPr>
      <xdr:spPr>
        <a:xfrm>
          <a:off x="16268700" y="1020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107604</xdr:rowOff>
    </xdr:from>
    <xdr:ext cx="405111" cy="259045"/>
    <xdr:sp macro="" textlink="">
      <xdr:nvSpPr>
        <xdr:cNvPr id="547" name="【学校施設】&#10;有形固定資産減価償却率該当値テキスト">
          <a:extLst>
            <a:ext uri="{FF2B5EF4-FFF2-40B4-BE49-F238E27FC236}">
              <a16:creationId xmlns:a16="http://schemas.microsoft.com/office/drawing/2014/main" id="{3177BFE0-FA42-4A1A-B74F-508A92219723}"/>
            </a:ext>
          </a:extLst>
        </xdr:cNvPr>
        <xdr:cNvSpPr txBox="1"/>
      </xdr:nvSpPr>
      <xdr:spPr>
        <a:xfrm>
          <a:off x="16357600" y="10051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58601</xdr:rowOff>
    </xdr:from>
    <xdr:to>
      <xdr:col>81</xdr:col>
      <xdr:colOff>101600</xdr:colOff>
      <xdr:row>59</xdr:row>
      <xdr:rowOff>160201</xdr:rowOff>
    </xdr:to>
    <xdr:sp macro="" textlink="">
      <xdr:nvSpPr>
        <xdr:cNvPr id="548" name="楕円 547">
          <a:extLst>
            <a:ext uri="{FF2B5EF4-FFF2-40B4-BE49-F238E27FC236}">
              <a16:creationId xmlns:a16="http://schemas.microsoft.com/office/drawing/2014/main" id="{81516580-D41D-4A94-AE7E-F4F5125F98B8}"/>
            </a:ext>
          </a:extLst>
        </xdr:cNvPr>
        <xdr:cNvSpPr/>
      </xdr:nvSpPr>
      <xdr:spPr>
        <a:xfrm>
          <a:off x="15430500" y="1017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109401</xdr:rowOff>
    </xdr:from>
    <xdr:to>
      <xdr:col>85</xdr:col>
      <xdr:colOff>127000</xdr:colOff>
      <xdr:row>59</xdr:row>
      <xdr:rowOff>135527</xdr:rowOff>
    </xdr:to>
    <xdr:cxnSp macro="">
      <xdr:nvCxnSpPr>
        <xdr:cNvPr id="549" name="直線コネクタ 548">
          <a:extLst>
            <a:ext uri="{FF2B5EF4-FFF2-40B4-BE49-F238E27FC236}">
              <a16:creationId xmlns:a16="http://schemas.microsoft.com/office/drawing/2014/main" id="{F596E314-311A-4F93-A887-15E30317BF22}"/>
            </a:ext>
          </a:extLst>
        </xdr:cNvPr>
        <xdr:cNvCxnSpPr/>
      </xdr:nvCxnSpPr>
      <xdr:spPr>
        <a:xfrm>
          <a:off x="15481300" y="10224951"/>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35741</xdr:rowOff>
    </xdr:from>
    <xdr:to>
      <xdr:col>76</xdr:col>
      <xdr:colOff>165100</xdr:colOff>
      <xdr:row>59</xdr:row>
      <xdr:rowOff>137341</xdr:rowOff>
    </xdr:to>
    <xdr:sp macro="" textlink="">
      <xdr:nvSpPr>
        <xdr:cNvPr id="550" name="楕円 549">
          <a:extLst>
            <a:ext uri="{FF2B5EF4-FFF2-40B4-BE49-F238E27FC236}">
              <a16:creationId xmlns:a16="http://schemas.microsoft.com/office/drawing/2014/main" id="{DAF63FB8-3642-4DA1-A6A9-D21916FB6967}"/>
            </a:ext>
          </a:extLst>
        </xdr:cNvPr>
        <xdr:cNvSpPr/>
      </xdr:nvSpPr>
      <xdr:spPr>
        <a:xfrm>
          <a:off x="14541500" y="10151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86541</xdr:rowOff>
    </xdr:from>
    <xdr:to>
      <xdr:col>81</xdr:col>
      <xdr:colOff>50800</xdr:colOff>
      <xdr:row>59</xdr:row>
      <xdr:rowOff>109401</xdr:rowOff>
    </xdr:to>
    <xdr:cxnSp macro="">
      <xdr:nvCxnSpPr>
        <xdr:cNvPr id="551" name="直線コネクタ 550">
          <a:extLst>
            <a:ext uri="{FF2B5EF4-FFF2-40B4-BE49-F238E27FC236}">
              <a16:creationId xmlns:a16="http://schemas.microsoft.com/office/drawing/2014/main" id="{683C137B-A0DA-435D-84AF-583C48BC89E1}"/>
            </a:ext>
          </a:extLst>
        </xdr:cNvPr>
        <xdr:cNvCxnSpPr/>
      </xdr:nvCxnSpPr>
      <xdr:spPr>
        <a:xfrm>
          <a:off x="14592300" y="10202091"/>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9616</xdr:rowOff>
    </xdr:from>
    <xdr:to>
      <xdr:col>72</xdr:col>
      <xdr:colOff>38100</xdr:colOff>
      <xdr:row>59</xdr:row>
      <xdr:rowOff>111216</xdr:rowOff>
    </xdr:to>
    <xdr:sp macro="" textlink="">
      <xdr:nvSpPr>
        <xdr:cNvPr id="552" name="楕円 551">
          <a:extLst>
            <a:ext uri="{FF2B5EF4-FFF2-40B4-BE49-F238E27FC236}">
              <a16:creationId xmlns:a16="http://schemas.microsoft.com/office/drawing/2014/main" id="{9DC57372-D0F0-432E-9587-B235F9BD61A5}"/>
            </a:ext>
          </a:extLst>
        </xdr:cNvPr>
        <xdr:cNvSpPr/>
      </xdr:nvSpPr>
      <xdr:spPr>
        <a:xfrm>
          <a:off x="13652500" y="1012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60416</xdr:rowOff>
    </xdr:from>
    <xdr:to>
      <xdr:col>76</xdr:col>
      <xdr:colOff>114300</xdr:colOff>
      <xdr:row>59</xdr:row>
      <xdr:rowOff>86541</xdr:rowOff>
    </xdr:to>
    <xdr:cxnSp macro="">
      <xdr:nvCxnSpPr>
        <xdr:cNvPr id="553" name="直線コネクタ 552">
          <a:extLst>
            <a:ext uri="{FF2B5EF4-FFF2-40B4-BE49-F238E27FC236}">
              <a16:creationId xmlns:a16="http://schemas.microsoft.com/office/drawing/2014/main" id="{CFCF2F82-1202-452F-9199-819639FBB38C}"/>
            </a:ext>
          </a:extLst>
        </xdr:cNvPr>
        <xdr:cNvCxnSpPr/>
      </xdr:nvCxnSpPr>
      <xdr:spPr>
        <a:xfrm>
          <a:off x="13703300" y="10175966"/>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132080</xdr:rowOff>
    </xdr:from>
    <xdr:to>
      <xdr:col>67</xdr:col>
      <xdr:colOff>101600</xdr:colOff>
      <xdr:row>59</xdr:row>
      <xdr:rowOff>62230</xdr:rowOff>
    </xdr:to>
    <xdr:sp macro="" textlink="">
      <xdr:nvSpPr>
        <xdr:cNvPr id="554" name="楕円 553">
          <a:extLst>
            <a:ext uri="{FF2B5EF4-FFF2-40B4-BE49-F238E27FC236}">
              <a16:creationId xmlns:a16="http://schemas.microsoft.com/office/drawing/2014/main" id="{9E94F9E6-F27F-4AE3-9D34-1DD44CD8ABBF}"/>
            </a:ext>
          </a:extLst>
        </xdr:cNvPr>
        <xdr:cNvSpPr/>
      </xdr:nvSpPr>
      <xdr:spPr>
        <a:xfrm>
          <a:off x="12763500" y="1007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11430</xdr:rowOff>
    </xdr:from>
    <xdr:to>
      <xdr:col>71</xdr:col>
      <xdr:colOff>177800</xdr:colOff>
      <xdr:row>59</xdr:row>
      <xdr:rowOff>60416</xdr:rowOff>
    </xdr:to>
    <xdr:cxnSp macro="">
      <xdr:nvCxnSpPr>
        <xdr:cNvPr id="555" name="直線コネクタ 554">
          <a:extLst>
            <a:ext uri="{FF2B5EF4-FFF2-40B4-BE49-F238E27FC236}">
              <a16:creationId xmlns:a16="http://schemas.microsoft.com/office/drawing/2014/main" id="{34404338-7752-4404-A659-4AB87155E7EC}"/>
            </a:ext>
          </a:extLst>
        </xdr:cNvPr>
        <xdr:cNvCxnSpPr/>
      </xdr:nvCxnSpPr>
      <xdr:spPr>
        <a:xfrm>
          <a:off x="12814300" y="10126980"/>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25599</xdr:rowOff>
    </xdr:from>
    <xdr:ext cx="405111" cy="259045"/>
    <xdr:sp macro="" textlink="">
      <xdr:nvSpPr>
        <xdr:cNvPr id="556" name="n_1aveValue【学校施設】&#10;有形固定資産減価償却率">
          <a:extLst>
            <a:ext uri="{FF2B5EF4-FFF2-40B4-BE49-F238E27FC236}">
              <a16:creationId xmlns:a16="http://schemas.microsoft.com/office/drawing/2014/main" id="{CAB6449F-FAFF-48D8-81AD-BF2C7E42A0E6}"/>
            </a:ext>
          </a:extLst>
        </xdr:cNvPr>
        <xdr:cNvSpPr txBox="1"/>
      </xdr:nvSpPr>
      <xdr:spPr>
        <a:xfrm>
          <a:off x="15266044" y="10312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6004</xdr:rowOff>
    </xdr:from>
    <xdr:ext cx="405111" cy="259045"/>
    <xdr:sp macro="" textlink="">
      <xdr:nvSpPr>
        <xdr:cNvPr id="557" name="n_2aveValue【学校施設】&#10;有形固定資産減価償却率">
          <a:extLst>
            <a:ext uri="{FF2B5EF4-FFF2-40B4-BE49-F238E27FC236}">
              <a16:creationId xmlns:a16="http://schemas.microsoft.com/office/drawing/2014/main" id="{15C2A74B-3CFD-4F4A-A41C-044E5B5869C4}"/>
            </a:ext>
          </a:extLst>
        </xdr:cNvPr>
        <xdr:cNvSpPr txBox="1"/>
      </xdr:nvSpPr>
      <xdr:spPr>
        <a:xfrm>
          <a:off x="14389744" y="10293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157860</xdr:rowOff>
    </xdr:from>
    <xdr:ext cx="405111" cy="259045"/>
    <xdr:sp macro="" textlink="">
      <xdr:nvSpPr>
        <xdr:cNvPr id="558" name="n_3aveValue【学校施設】&#10;有形固定資産減価償却率">
          <a:extLst>
            <a:ext uri="{FF2B5EF4-FFF2-40B4-BE49-F238E27FC236}">
              <a16:creationId xmlns:a16="http://schemas.microsoft.com/office/drawing/2014/main" id="{E54B281E-B7D3-42DC-BB87-B5C15812E67B}"/>
            </a:ext>
          </a:extLst>
        </xdr:cNvPr>
        <xdr:cNvSpPr txBox="1"/>
      </xdr:nvSpPr>
      <xdr:spPr>
        <a:xfrm>
          <a:off x="13500744" y="10273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128468</xdr:rowOff>
    </xdr:from>
    <xdr:ext cx="405111" cy="259045"/>
    <xdr:sp macro="" textlink="">
      <xdr:nvSpPr>
        <xdr:cNvPr id="559" name="n_4aveValue【学校施設】&#10;有形固定資産減価償却率">
          <a:extLst>
            <a:ext uri="{FF2B5EF4-FFF2-40B4-BE49-F238E27FC236}">
              <a16:creationId xmlns:a16="http://schemas.microsoft.com/office/drawing/2014/main" id="{9E64750F-BE95-4308-A32E-87150D3F7B1A}"/>
            </a:ext>
          </a:extLst>
        </xdr:cNvPr>
        <xdr:cNvSpPr txBox="1"/>
      </xdr:nvSpPr>
      <xdr:spPr>
        <a:xfrm>
          <a:off x="12611744" y="102440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5278</xdr:rowOff>
    </xdr:from>
    <xdr:ext cx="405111" cy="259045"/>
    <xdr:sp macro="" textlink="">
      <xdr:nvSpPr>
        <xdr:cNvPr id="560" name="n_1mainValue【学校施設】&#10;有形固定資産減価償却率">
          <a:extLst>
            <a:ext uri="{FF2B5EF4-FFF2-40B4-BE49-F238E27FC236}">
              <a16:creationId xmlns:a16="http://schemas.microsoft.com/office/drawing/2014/main" id="{B92F803A-E091-4E36-83F5-47DC207EBCA3}"/>
            </a:ext>
          </a:extLst>
        </xdr:cNvPr>
        <xdr:cNvSpPr txBox="1"/>
      </xdr:nvSpPr>
      <xdr:spPr>
        <a:xfrm>
          <a:off x="15266044" y="9949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153868</xdr:rowOff>
    </xdr:from>
    <xdr:ext cx="405111" cy="259045"/>
    <xdr:sp macro="" textlink="">
      <xdr:nvSpPr>
        <xdr:cNvPr id="561" name="n_2mainValue【学校施設】&#10;有形固定資産減価償却率">
          <a:extLst>
            <a:ext uri="{FF2B5EF4-FFF2-40B4-BE49-F238E27FC236}">
              <a16:creationId xmlns:a16="http://schemas.microsoft.com/office/drawing/2014/main" id="{6889A362-2E07-41FE-9346-5E6B62EE8304}"/>
            </a:ext>
          </a:extLst>
        </xdr:cNvPr>
        <xdr:cNvSpPr txBox="1"/>
      </xdr:nvSpPr>
      <xdr:spPr>
        <a:xfrm>
          <a:off x="14389744" y="99265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127743</xdr:rowOff>
    </xdr:from>
    <xdr:ext cx="405111" cy="259045"/>
    <xdr:sp macro="" textlink="">
      <xdr:nvSpPr>
        <xdr:cNvPr id="562" name="n_3mainValue【学校施設】&#10;有形固定資産減価償却率">
          <a:extLst>
            <a:ext uri="{FF2B5EF4-FFF2-40B4-BE49-F238E27FC236}">
              <a16:creationId xmlns:a16="http://schemas.microsoft.com/office/drawing/2014/main" id="{137CF491-48C8-4AFC-8F2D-22FABA82F852}"/>
            </a:ext>
          </a:extLst>
        </xdr:cNvPr>
        <xdr:cNvSpPr txBox="1"/>
      </xdr:nvSpPr>
      <xdr:spPr>
        <a:xfrm>
          <a:off x="13500744" y="9900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78757</xdr:rowOff>
    </xdr:from>
    <xdr:ext cx="405111" cy="259045"/>
    <xdr:sp macro="" textlink="">
      <xdr:nvSpPr>
        <xdr:cNvPr id="563" name="n_4mainValue【学校施設】&#10;有形固定資産減価償却率">
          <a:extLst>
            <a:ext uri="{FF2B5EF4-FFF2-40B4-BE49-F238E27FC236}">
              <a16:creationId xmlns:a16="http://schemas.microsoft.com/office/drawing/2014/main" id="{34D2FD13-F3A4-4694-9C01-C1E4164BF6E8}"/>
            </a:ext>
          </a:extLst>
        </xdr:cNvPr>
        <xdr:cNvSpPr txBox="1"/>
      </xdr:nvSpPr>
      <xdr:spPr>
        <a:xfrm>
          <a:off x="12611744" y="985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4" name="正方形/長方形 563">
          <a:extLst>
            <a:ext uri="{FF2B5EF4-FFF2-40B4-BE49-F238E27FC236}">
              <a16:creationId xmlns:a16="http://schemas.microsoft.com/office/drawing/2014/main" id="{0B409B63-D3EC-4C5E-926A-583C19092AF8}"/>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5" name="正方形/長方形 564">
          <a:extLst>
            <a:ext uri="{FF2B5EF4-FFF2-40B4-BE49-F238E27FC236}">
              <a16:creationId xmlns:a16="http://schemas.microsoft.com/office/drawing/2014/main" id="{C72B3D44-236B-4BCC-8898-BE80DB3B9458}"/>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6" name="正方形/長方形 565">
          <a:extLst>
            <a:ext uri="{FF2B5EF4-FFF2-40B4-BE49-F238E27FC236}">
              <a16:creationId xmlns:a16="http://schemas.microsoft.com/office/drawing/2014/main" id="{D2593F43-6368-43D6-A947-48A93B17A9E1}"/>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7" name="正方形/長方形 566">
          <a:extLst>
            <a:ext uri="{FF2B5EF4-FFF2-40B4-BE49-F238E27FC236}">
              <a16:creationId xmlns:a16="http://schemas.microsoft.com/office/drawing/2014/main" id="{9CCE11D0-F559-4357-A7B3-68FC6F5F3692}"/>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8" name="正方形/長方形 567">
          <a:extLst>
            <a:ext uri="{FF2B5EF4-FFF2-40B4-BE49-F238E27FC236}">
              <a16:creationId xmlns:a16="http://schemas.microsoft.com/office/drawing/2014/main" id="{434A2E9B-D68F-46CC-B4D1-94AD9C676FD8}"/>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9" name="正方形/長方形 568">
          <a:extLst>
            <a:ext uri="{FF2B5EF4-FFF2-40B4-BE49-F238E27FC236}">
              <a16:creationId xmlns:a16="http://schemas.microsoft.com/office/drawing/2014/main" id="{82EF4964-3F79-499D-8329-7A93A3FAC695}"/>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0" name="正方形/長方形 569">
          <a:extLst>
            <a:ext uri="{FF2B5EF4-FFF2-40B4-BE49-F238E27FC236}">
              <a16:creationId xmlns:a16="http://schemas.microsoft.com/office/drawing/2014/main" id="{EBC5ED02-5E45-416E-B3A3-0AD0773A3D34}"/>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1" name="正方形/長方形 570">
          <a:extLst>
            <a:ext uri="{FF2B5EF4-FFF2-40B4-BE49-F238E27FC236}">
              <a16:creationId xmlns:a16="http://schemas.microsoft.com/office/drawing/2014/main" id="{F497E68A-32F2-45FE-BC88-EF84E4D338BD}"/>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2" name="テキスト ボックス 571">
          <a:extLst>
            <a:ext uri="{FF2B5EF4-FFF2-40B4-BE49-F238E27FC236}">
              <a16:creationId xmlns:a16="http://schemas.microsoft.com/office/drawing/2014/main" id="{2B913E84-4C37-4B69-8B1A-F2E1DB7F5F63}"/>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3" name="直線コネクタ 572">
          <a:extLst>
            <a:ext uri="{FF2B5EF4-FFF2-40B4-BE49-F238E27FC236}">
              <a16:creationId xmlns:a16="http://schemas.microsoft.com/office/drawing/2014/main" id="{4449905A-810F-4C97-A22C-37A54FB6DBEF}"/>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4" name="直線コネクタ 573">
          <a:extLst>
            <a:ext uri="{FF2B5EF4-FFF2-40B4-BE49-F238E27FC236}">
              <a16:creationId xmlns:a16="http://schemas.microsoft.com/office/drawing/2014/main" id="{81C8EAB9-5403-4EF4-9EC6-3A9B47701BEA}"/>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5" name="テキスト ボックス 574">
          <a:extLst>
            <a:ext uri="{FF2B5EF4-FFF2-40B4-BE49-F238E27FC236}">
              <a16:creationId xmlns:a16="http://schemas.microsoft.com/office/drawing/2014/main" id="{F1BA1282-020C-41B8-B048-FE1E15813F3C}"/>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6" name="直線コネクタ 575">
          <a:extLst>
            <a:ext uri="{FF2B5EF4-FFF2-40B4-BE49-F238E27FC236}">
              <a16:creationId xmlns:a16="http://schemas.microsoft.com/office/drawing/2014/main" id="{70201ED9-60F1-471A-A64D-072695F60E2A}"/>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7" name="テキスト ボックス 576">
          <a:extLst>
            <a:ext uri="{FF2B5EF4-FFF2-40B4-BE49-F238E27FC236}">
              <a16:creationId xmlns:a16="http://schemas.microsoft.com/office/drawing/2014/main" id="{BB8FE1DC-DD9C-47A0-A740-FBA35B3109DC}"/>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8" name="直線コネクタ 577">
          <a:extLst>
            <a:ext uri="{FF2B5EF4-FFF2-40B4-BE49-F238E27FC236}">
              <a16:creationId xmlns:a16="http://schemas.microsoft.com/office/drawing/2014/main" id="{47C27A96-B38F-41FF-B2DA-36EDCA9C7005}"/>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579" name="テキスト ボックス 578">
          <a:extLst>
            <a:ext uri="{FF2B5EF4-FFF2-40B4-BE49-F238E27FC236}">
              <a16:creationId xmlns:a16="http://schemas.microsoft.com/office/drawing/2014/main" id="{10B02C44-454C-4F1A-8DB6-94F760563961}"/>
            </a:ext>
          </a:extLst>
        </xdr:cNvPr>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0" name="直線コネクタ 579">
          <a:extLst>
            <a:ext uri="{FF2B5EF4-FFF2-40B4-BE49-F238E27FC236}">
              <a16:creationId xmlns:a16="http://schemas.microsoft.com/office/drawing/2014/main" id="{F76BAEB4-BE9E-4A07-A0B2-C7C6A99F1ED8}"/>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581" name="テキスト ボックス 580">
          <a:extLst>
            <a:ext uri="{FF2B5EF4-FFF2-40B4-BE49-F238E27FC236}">
              <a16:creationId xmlns:a16="http://schemas.microsoft.com/office/drawing/2014/main" id="{C6CA9CAF-8977-4D5B-81C3-1B7222E10ED3}"/>
            </a:ext>
          </a:extLst>
        </xdr:cNvPr>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2" name="直線コネクタ 581">
          <a:extLst>
            <a:ext uri="{FF2B5EF4-FFF2-40B4-BE49-F238E27FC236}">
              <a16:creationId xmlns:a16="http://schemas.microsoft.com/office/drawing/2014/main" id="{FED7CA1E-987C-459D-A971-D85B9020D585}"/>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83" name="テキスト ボックス 582">
          <a:extLst>
            <a:ext uri="{FF2B5EF4-FFF2-40B4-BE49-F238E27FC236}">
              <a16:creationId xmlns:a16="http://schemas.microsoft.com/office/drawing/2014/main" id="{344D816D-BF94-409D-A672-53FC18AF670D}"/>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4" name="直線コネクタ 583">
          <a:extLst>
            <a:ext uri="{FF2B5EF4-FFF2-40B4-BE49-F238E27FC236}">
              <a16:creationId xmlns:a16="http://schemas.microsoft.com/office/drawing/2014/main" id="{3010EB5A-4669-420E-AC19-A6658E1C79D3}"/>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5" name="テキスト ボックス 584">
          <a:extLst>
            <a:ext uri="{FF2B5EF4-FFF2-40B4-BE49-F238E27FC236}">
              <a16:creationId xmlns:a16="http://schemas.microsoft.com/office/drawing/2014/main" id="{A2E471CE-414D-4CDB-BB66-50FE047D6761}"/>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6" name="【学校施設】&#10;一人当たり面積グラフ枠">
          <a:extLst>
            <a:ext uri="{FF2B5EF4-FFF2-40B4-BE49-F238E27FC236}">
              <a16:creationId xmlns:a16="http://schemas.microsoft.com/office/drawing/2014/main" id="{70B1ABBF-3863-421B-837B-AE76267BF041}"/>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22251</xdr:rowOff>
    </xdr:from>
    <xdr:to>
      <xdr:col>116</xdr:col>
      <xdr:colOff>62864</xdr:colOff>
      <xdr:row>63</xdr:row>
      <xdr:rowOff>163906</xdr:rowOff>
    </xdr:to>
    <xdr:cxnSp macro="">
      <xdr:nvCxnSpPr>
        <xdr:cNvPr id="587" name="直線コネクタ 586">
          <a:extLst>
            <a:ext uri="{FF2B5EF4-FFF2-40B4-BE49-F238E27FC236}">
              <a16:creationId xmlns:a16="http://schemas.microsoft.com/office/drawing/2014/main" id="{DA6F6C86-43A1-4054-8DC0-1FF52E955653}"/>
            </a:ext>
          </a:extLst>
        </xdr:cNvPr>
        <xdr:cNvCxnSpPr/>
      </xdr:nvCxnSpPr>
      <xdr:spPr>
        <a:xfrm flipV="1">
          <a:off x="22160864" y="9452001"/>
          <a:ext cx="0" cy="1513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4030</xdr:rowOff>
    </xdr:from>
    <xdr:ext cx="469744" cy="259045"/>
    <xdr:sp macro="" textlink="">
      <xdr:nvSpPr>
        <xdr:cNvPr id="588" name="【学校施設】&#10;一人当たり面積最小値テキスト">
          <a:extLst>
            <a:ext uri="{FF2B5EF4-FFF2-40B4-BE49-F238E27FC236}">
              <a16:creationId xmlns:a16="http://schemas.microsoft.com/office/drawing/2014/main" id="{2AD53F98-EEBA-4F37-BDE8-65D1B9B4BB9E}"/>
            </a:ext>
          </a:extLst>
        </xdr:cNvPr>
        <xdr:cNvSpPr txBox="1"/>
      </xdr:nvSpPr>
      <xdr:spPr>
        <a:xfrm>
          <a:off x="22199600" y="10976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163906</xdr:rowOff>
    </xdr:from>
    <xdr:to>
      <xdr:col>116</xdr:col>
      <xdr:colOff>152400</xdr:colOff>
      <xdr:row>63</xdr:row>
      <xdr:rowOff>163906</xdr:rowOff>
    </xdr:to>
    <xdr:cxnSp macro="">
      <xdr:nvCxnSpPr>
        <xdr:cNvPr id="589" name="直線コネクタ 588">
          <a:extLst>
            <a:ext uri="{FF2B5EF4-FFF2-40B4-BE49-F238E27FC236}">
              <a16:creationId xmlns:a16="http://schemas.microsoft.com/office/drawing/2014/main" id="{ADC36BC3-B97F-4C1C-9911-48D58E4C9906}"/>
            </a:ext>
          </a:extLst>
        </xdr:cNvPr>
        <xdr:cNvCxnSpPr/>
      </xdr:nvCxnSpPr>
      <xdr:spPr>
        <a:xfrm>
          <a:off x="22072600" y="10965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140378</xdr:rowOff>
    </xdr:from>
    <xdr:ext cx="534377" cy="259045"/>
    <xdr:sp macro="" textlink="">
      <xdr:nvSpPr>
        <xdr:cNvPr id="590" name="【学校施設】&#10;一人当たり面積最大値テキスト">
          <a:extLst>
            <a:ext uri="{FF2B5EF4-FFF2-40B4-BE49-F238E27FC236}">
              <a16:creationId xmlns:a16="http://schemas.microsoft.com/office/drawing/2014/main" id="{A3426E06-3CED-436C-8723-2543DA663D85}"/>
            </a:ext>
          </a:extLst>
        </xdr:cNvPr>
        <xdr:cNvSpPr txBox="1"/>
      </xdr:nvSpPr>
      <xdr:spPr>
        <a:xfrm>
          <a:off x="22199600" y="9227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22251</xdr:rowOff>
    </xdr:from>
    <xdr:to>
      <xdr:col>116</xdr:col>
      <xdr:colOff>152400</xdr:colOff>
      <xdr:row>55</xdr:row>
      <xdr:rowOff>22251</xdr:rowOff>
    </xdr:to>
    <xdr:cxnSp macro="">
      <xdr:nvCxnSpPr>
        <xdr:cNvPr id="591" name="直線コネクタ 590">
          <a:extLst>
            <a:ext uri="{FF2B5EF4-FFF2-40B4-BE49-F238E27FC236}">
              <a16:creationId xmlns:a16="http://schemas.microsoft.com/office/drawing/2014/main" id="{9D8AF329-108A-410B-80B8-7ED7F915CEAA}"/>
            </a:ext>
          </a:extLst>
        </xdr:cNvPr>
        <xdr:cNvCxnSpPr/>
      </xdr:nvCxnSpPr>
      <xdr:spPr>
        <a:xfrm>
          <a:off x="22072600" y="945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48480</xdr:rowOff>
    </xdr:from>
    <xdr:ext cx="469744" cy="259045"/>
    <xdr:sp macro="" textlink="">
      <xdr:nvSpPr>
        <xdr:cNvPr id="592" name="【学校施設】&#10;一人当たり面積平均値テキスト">
          <a:extLst>
            <a:ext uri="{FF2B5EF4-FFF2-40B4-BE49-F238E27FC236}">
              <a16:creationId xmlns:a16="http://schemas.microsoft.com/office/drawing/2014/main" id="{4B85BA9C-EEF2-4ABF-9170-633E105D632E}"/>
            </a:ext>
          </a:extLst>
        </xdr:cNvPr>
        <xdr:cNvSpPr txBox="1"/>
      </xdr:nvSpPr>
      <xdr:spPr>
        <a:xfrm>
          <a:off x="22199600" y="108498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70053</xdr:rowOff>
    </xdr:from>
    <xdr:to>
      <xdr:col>116</xdr:col>
      <xdr:colOff>114300</xdr:colOff>
      <xdr:row>64</xdr:row>
      <xdr:rowOff>203</xdr:rowOff>
    </xdr:to>
    <xdr:sp macro="" textlink="">
      <xdr:nvSpPr>
        <xdr:cNvPr id="593" name="フローチャート: 判断 592">
          <a:extLst>
            <a:ext uri="{FF2B5EF4-FFF2-40B4-BE49-F238E27FC236}">
              <a16:creationId xmlns:a16="http://schemas.microsoft.com/office/drawing/2014/main" id="{8C50AE9A-BB37-4E58-A9BC-400D58C3FF8C}"/>
            </a:ext>
          </a:extLst>
        </xdr:cNvPr>
        <xdr:cNvSpPr/>
      </xdr:nvSpPr>
      <xdr:spPr>
        <a:xfrm>
          <a:off x="22110700" y="10871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70434</xdr:rowOff>
    </xdr:from>
    <xdr:to>
      <xdr:col>112</xdr:col>
      <xdr:colOff>38100</xdr:colOff>
      <xdr:row>64</xdr:row>
      <xdr:rowOff>584</xdr:rowOff>
    </xdr:to>
    <xdr:sp macro="" textlink="">
      <xdr:nvSpPr>
        <xdr:cNvPr id="594" name="フローチャート: 判断 593">
          <a:extLst>
            <a:ext uri="{FF2B5EF4-FFF2-40B4-BE49-F238E27FC236}">
              <a16:creationId xmlns:a16="http://schemas.microsoft.com/office/drawing/2014/main" id="{7C99886E-4D0F-445A-85BD-A875D6A534B5}"/>
            </a:ext>
          </a:extLst>
        </xdr:cNvPr>
        <xdr:cNvSpPr/>
      </xdr:nvSpPr>
      <xdr:spPr>
        <a:xfrm>
          <a:off x="21272500" y="10871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73787</xdr:rowOff>
    </xdr:from>
    <xdr:to>
      <xdr:col>107</xdr:col>
      <xdr:colOff>101600</xdr:colOff>
      <xdr:row>64</xdr:row>
      <xdr:rowOff>3937</xdr:rowOff>
    </xdr:to>
    <xdr:sp macro="" textlink="">
      <xdr:nvSpPr>
        <xdr:cNvPr id="595" name="フローチャート: 判断 594">
          <a:extLst>
            <a:ext uri="{FF2B5EF4-FFF2-40B4-BE49-F238E27FC236}">
              <a16:creationId xmlns:a16="http://schemas.microsoft.com/office/drawing/2014/main" id="{337AEB5C-78FE-420B-8076-121A01608F1B}"/>
            </a:ext>
          </a:extLst>
        </xdr:cNvPr>
        <xdr:cNvSpPr/>
      </xdr:nvSpPr>
      <xdr:spPr>
        <a:xfrm>
          <a:off x="20383500" y="10875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75464</xdr:rowOff>
    </xdr:from>
    <xdr:to>
      <xdr:col>102</xdr:col>
      <xdr:colOff>165100</xdr:colOff>
      <xdr:row>64</xdr:row>
      <xdr:rowOff>5614</xdr:rowOff>
    </xdr:to>
    <xdr:sp macro="" textlink="">
      <xdr:nvSpPr>
        <xdr:cNvPr id="596" name="フローチャート: 判断 595">
          <a:extLst>
            <a:ext uri="{FF2B5EF4-FFF2-40B4-BE49-F238E27FC236}">
              <a16:creationId xmlns:a16="http://schemas.microsoft.com/office/drawing/2014/main" id="{A1B9018C-7E3B-4497-97FA-794DD96D240A}"/>
            </a:ext>
          </a:extLst>
        </xdr:cNvPr>
        <xdr:cNvSpPr/>
      </xdr:nvSpPr>
      <xdr:spPr>
        <a:xfrm>
          <a:off x="19494500" y="10876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77750</xdr:rowOff>
    </xdr:from>
    <xdr:to>
      <xdr:col>98</xdr:col>
      <xdr:colOff>38100</xdr:colOff>
      <xdr:row>64</xdr:row>
      <xdr:rowOff>7900</xdr:rowOff>
    </xdr:to>
    <xdr:sp macro="" textlink="">
      <xdr:nvSpPr>
        <xdr:cNvPr id="597" name="フローチャート: 判断 596">
          <a:extLst>
            <a:ext uri="{FF2B5EF4-FFF2-40B4-BE49-F238E27FC236}">
              <a16:creationId xmlns:a16="http://schemas.microsoft.com/office/drawing/2014/main" id="{A19B550A-BA0A-4601-8B26-7A7E3F94E025}"/>
            </a:ext>
          </a:extLst>
        </xdr:cNvPr>
        <xdr:cNvSpPr/>
      </xdr:nvSpPr>
      <xdr:spPr>
        <a:xfrm>
          <a:off x="18605500" y="108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8" name="テキスト ボックス 597">
          <a:extLst>
            <a:ext uri="{FF2B5EF4-FFF2-40B4-BE49-F238E27FC236}">
              <a16:creationId xmlns:a16="http://schemas.microsoft.com/office/drawing/2014/main" id="{6A86995F-8987-481A-AF3D-994F24C861F5}"/>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9" name="テキスト ボックス 598">
          <a:extLst>
            <a:ext uri="{FF2B5EF4-FFF2-40B4-BE49-F238E27FC236}">
              <a16:creationId xmlns:a16="http://schemas.microsoft.com/office/drawing/2014/main" id="{19D7F2D1-B8A1-4F05-A9E2-0B5F562D2BD9}"/>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FDABF7F1-3DBB-4DCF-B2D8-1B284E9202FC}"/>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4CBC646D-69C8-45C7-8FCA-D960F8C0B4BC}"/>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CEA016DD-C46F-47FC-9910-D03EE57E3C68}"/>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55652</xdr:rowOff>
    </xdr:from>
    <xdr:to>
      <xdr:col>116</xdr:col>
      <xdr:colOff>114300</xdr:colOff>
      <xdr:row>63</xdr:row>
      <xdr:rowOff>157252</xdr:rowOff>
    </xdr:to>
    <xdr:sp macro="" textlink="">
      <xdr:nvSpPr>
        <xdr:cNvPr id="603" name="楕円 602">
          <a:extLst>
            <a:ext uri="{FF2B5EF4-FFF2-40B4-BE49-F238E27FC236}">
              <a16:creationId xmlns:a16="http://schemas.microsoft.com/office/drawing/2014/main" id="{41ABA213-EAE9-42FB-A1CA-1D231E2A1B6B}"/>
            </a:ext>
          </a:extLst>
        </xdr:cNvPr>
        <xdr:cNvSpPr/>
      </xdr:nvSpPr>
      <xdr:spPr>
        <a:xfrm>
          <a:off x="22110700" y="10857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15029</xdr:rowOff>
    </xdr:from>
    <xdr:ext cx="469744" cy="259045"/>
    <xdr:sp macro="" textlink="">
      <xdr:nvSpPr>
        <xdr:cNvPr id="604" name="【学校施設】&#10;一人当たり面積該当値テキスト">
          <a:extLst>
            <a:ext uri="{FF2B5EF4-FFF2-40B4-BE49-F238E27FC236}">
              <a16:creationId xmlns:a16="http://schemas.microsoft.com/office/drawing/2014/main" id="{50A28779-673A-4D89-8178-C3181022E4A4}"/>
            </a:ext>
          </a:extLst>
        </xdr:cNvPr>
        <xdr:cNvSpPr txBox="1"/>
      </xdr:nvSpPr>
      <xdr:spPr>
        <a:xfrm>
          <a:off x="22199600" y="10644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57099</xdr:rowOff>
    </xdr:from>
    <xdr:to>
      <xdr:col>112</xdr:col>
      <xdr:colOff>38100</xdr:colOff>
      <xdr:row>63</xdr:row>
      <xdr:rowOff>158699</xdr:rowOff>
    </xdr:to>
    <xdr:sp macro="" textlink="">
      <xdr:nvSpPr>
        <xdr:cNvPr id="605" name="楕円 604">
          <a:extLst>
            <a:ext uri="{FF2B5EF4-FFF2-40B4-BE49-F238E27FC236}">
              <a16:creationId xmlns:a16="http://schemas.microsoft.com/office/drawing/2014/main" id="{CB0241EE-251D-404B-A62B-3770288796FE}"/>
            </a:ext>
          </a:extLst>
        </xdr:cNvPr>
        <xdr:cNvSpPr/>
      </xdr:nvSpPr>
      <xdr:spPr>
        <a:xfrm>
          <a:off x="21272500" y="10858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106452</xdr:rowOff>
    </xdr:from>
    <xdr:to>
      <xdr:col>116</xdr:col>
      <xdr:colOff>63500</xdr:colOff>
      <xdr:row>63</xdr:row>
      <xdr:rowOff>107899</xdr:rowOff>
    </xdr:to>
    <xdr:cxnSp macro="">
      <xdr:nvCxnSpPr>
        <xdr:cNvPr id="606" name="直線コネクタ 605">
          <a:extLst>
            <a:ext uri="{FF2B5EF4-FFF2-40B4-BE49-F238E27FC236}">
              <a16:creationId xmlns:a16="http://schemas.microsoft.com/office/drawing/2014/main" id="{BB04B44A-6563-467B-91F9-858C833551BD}"/>
            </a:ext>
          </a:extLst>
        </xdr:cNvPr>
        <xdr:cNvCxnSpPr/>
      </xdr:nvCxnSpPr>
      <xdr:spPr>
        <a:xfrm flipV="1">
          <a:off x="21323300" y="10907802"/>
          <a:ext cx="838200" cy="1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54204</xdr:rowOff>
    </xdr:from>
    <xdr:to>
      <xdr:col>107</xdr:col>
      <xdr:colOff>101600</xdr:colOff>
      <xdr:row>63</xdr:row>
      <xdr:rowOff>155804</xdr:rowOff>
    </xdr:to>
    <xdr:sp macro="" textlink="">
      <xdr:nvSpPr>
        <xdr:cNvPr id="607" name="楕円 606">
          <a:extLst>
            <a:ext uri="{FF2B5EF4-FFF2-40B4-BE49-F238E27FC236}">
              <a16:creationId xmlns:a16="http://schemas.microsoft.com/office/drawing/2014/main" id="{D76D0EB7-0662-45C9-AE24-CE648E3BAB7A}"/>
            </a:ext>
          </a:extLst>
        </xdr:cNvPr>
        <xdr:cNvSpPr/>
      </xdr:nvSpPr>
      <xdr:spPr>
        <a:xfrm>
          <a:off x="20383500" y="10855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105004</xdr:rowOff>
    </xdr:from>
    <xdr:to>
      <xdr:col>111</xdr:col>
      <xdr:colOff>177800</xdr:colOff>
      <xdr:row>63</xdr:row>
      <xdr:rowOff>107899</xdr:rowOff>
    </xdr:to>
    <xdr:cxnSp macro="">
      <xdr:nvCxnSpPr>
        <xdr:cNvPr id="608" name="直線コネクタ 607">
          <a:extLst>
            <a:ext uri="{FF2B5EF4-FFF2-40B4-BE49-F238E27FC236}">
              <a16:creationId xmlns:a16="http://schemas.microsoft.com/office/drawing/2014/main" id="{41C2B324-265B-4337-B715-D070DA6E0CFD}"/>
            </a:ext>
          </a:extLst>
        </xdr:cNvPr>
        <xdr:cNvCxnSpPr/>
      </xdr:nvCxnSpPr>
      <xdr:spPr>
        <a:xfrm>
          <a:off x="20434300" y="10906354"/>
          <a:ext cx="889000" cy="2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56414</xdr:rowOff>
    </xdr:from>
    <xdr:to>
      <xdr:col>102</xdr:col>
      <xdr:colOff>165100</xdr:colOff>
      <xdr:row>63</xdr:row>
      <xdr:rowOff>158014</xdr:rowOff>
    </xdr:to>
    <xdr:sp macro="" textlink="">
      <xdr:nvSpPr>
        <xdr:cNvPr id="609" name="楕円 608">
          <a:extLst>
            <a:ext uri="{FF2B5EF4-FFF2-40B4-BE49-F238E27FC236}">
              <a16:creationId xmlns:a16="http://schemas.microsoft.com/office/drawing/2014/main" id="{219975A8-F879-4912-98C9-A6B47A524BBA}"/>
            </a:ext>
          </a:extLst>
        </xdr:cNvPr>
        <xdr:cNvSpPr/>
      </xdr:nvSpPr>
      <xdr:spPr>
        <a:xfrm>
          <a:off x="19494500" y="10857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105004</xdr:rowOff>
    </xdr:from>
    <xdr:to>
      <xdr:col>107</xdr:col>
      <xdr:colOff>50800</xdr:colOff>
      <xdr:row>63</xdr:row>
      <xdr:rowOff>107214</xdr:rowOff>
    </xdr:to>
    <xdr:cxnSp macro="">
      <xdr:nvCxnSpPr>
        <xdr:cNvPr id="610" name="直線コネクタ 609">
          <a:extLst>
            <a:ext uri="{FF2B5EF4-FFF2-40B4-BE49-F238E27FC236}">
              <a16:creationId xmlns:a16="http://schemas.microsoft.com/office/drawing/2014/main" id="{1BEB224E-CB60-4596-9584-34CB6C696532}"/>
            </a:ext>
          </a:extLst>
        </xdr:cNvPr>
        <xdr:cNvCxnSpPr/>
      </xdr:nvCxnSpPr>
      <xdr:spPr>
        <a:xfrm flipV="1">
          <a:off x="19545300" y="10906354"/>
          <a:ext cx="889000" cy="2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57709</xdr:rowOff>
    </xdr:from>
    <xdr:to>
      <xdr:col>98</xdr:col>
      <xdr:colOff>38100</xdr:colOff>
      <xdr:row>63</xdr:row>
      <xdr:rowOff>159309</xdr:rowOff>
    </xdr:to>
    <xdr:sp macro="" textlink="">
      <xdr:nvSpPr>
        <xdr:cNvPr id="611" name="楕円 610">
          <a:extLst>
            <a:ext uri="{FF2B5EF4-FFF2-40B4-BE49-F238E27FC236}">
              <a16:creationId xmlns:a16="http://schemas.microsoft.com/office/drawing/2014/main" id="{BC34562C-EA78-4204-A3BC-D1DD59CFC7B4}"/>
            </a:ext>
          </a:extLst>
        </xdr:cNvPr>
        <xdr:cNvSpPr/>
      </xdr:nvSpPr>
      <xdr:spPr>
        <a:xfrm>
          <a:off x="18605500" y="10859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107214</xdr:rowOff>
    </xdr:from>
    <xdr:to>
      <xdr:col>102</xdr:col>
      <xdr:colOff>114300</xdr:colOff>
      <xdr:row>63</xdr:row>
      <xdr:rowOff>108509</xdr:rowOff>
    </xdr:to>
    <xdr:cxnSp macro="">
      <xdr:nvCxnSpPr>
        <xdr:cNvPr id="612" name="直線コネクタ 611">
          <a:extLst>
            <a:ext uri="{FF2B5EF4-FFF2-40B4-BE49-F238E27FC236}">
              <a16:creationId xmlns:a16="http://schemas.microsoft.com/office/drawing/2014/main" id="{3C543133-C2E9-4132-A62D-47EA44CA051E}"/>
            </a:ext>
          </a:extLst>
        </xdr:cNvPr>
        <xdr:cNvCxnSpPr/>
      </xdr:nvCxnSpPr>
      <xdr:spPr>
        <a:xfrm flipV="1">
          <a:off x="18656300" y="10908564"/>
          <a:ext cx="889000" cy="1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163161</xdr:rowOff>
    </xdr:from>
    <xdr:ext cx="469744" cy="259045"/>
    <xdr:sp macro="" textlink="">
      <xdr:nvSpPr>
        <xdr:cNvPr id="613" name="n_1aveValue【学校施設】&#10;一人当たり面積">
          <a:extLst>
            <a:ext uri="{FF2B5EF4-FFF2-40B4-BE49-F238E27FC236}">
              <a16:creationId xmlns:a16="http://schemas.microsoft.com/office/drawing/2014/main" id="{0A904D6E-6C70-4E71-9DA9-D1AB8311C911}"/>
            </a:ext>
          </a:extLst>
        </xdr:cNvPr>
        <xdr:cNvSpPr txBox="1"/>
      </xdr:nvSpPr>
      <xdr:spPr>
        <a:xfrm>
          <a:off x="21075727" y="10964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166514</xdr:rowOff>
    </xdr:from>
    <xdr:ext cx="469744" cy="259045"/>
    <xdr:sp macro="" textlink="">
      <xdr:nvSpPr>
        <xdr:cNvPr id="614" name="n_2aveValue【学校施設】&#10;一人当たり面積">
          <a:extLst>
            <a:ext uri="{FF2B5EF4-FFF2-40B4-BE49-F238E27FC236}">
              <a16:creationId xmlns:a16="http://schemas.microsoft.com/office/drawing/2014/main" id="{B9D104C5-81E3-4DB6-A566-31A504E0B1C3}"/>
            </a:ext>
          </a:extLst>
        </xdr:cNvPr>
        <xdr:cNvSpPr txBox="1"/>
      </xdr:nvSpPr>
      <xdr:spPr>
        <a:xfrm>
          <a:off x="20199427" y="10967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168191</xdr:rowOff>
    </xdr:from>
    <xdr:ext cx="469744" cy="259045"/>
    <xdr:sp macro="" textlink="">
      <xdr:nvSpPr>
        <xdr:cNvPr id="615" name="n_3aveValue【学校施設】&#10;一人当たり面積">
          <a:extLst>
            <a:ext uri="{FF2B5EF4-FFF2-40B4-BE49-F238E27FC236}">
              <a16:creationId xmlns:a16="http://schemas.microsoft.com/office/drawing/2014/main" id="{EFF87D8A-6DC6-4954-A517-42BCEFE49837}"/>
            </a:ext>
          </a:extLst>
        </xdr:cNvPr>
        <xdr:cNvSpPr txBox="1"/>
      </xdr:nvSpPr>
      <xdr:spPr>
        <a:xfrm>
          <a:off x="19310427" y="10969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170477</xdr:rowOff>
    </xdr:from>
    <xdr:ext cx="469744" cy="259045"/>
    <xdr:sp macro="" textlink="">
      <xdr:nvSpPr>
        <xdr:cNvPr id="616" name="n_4aveValue【学校施設】&#10;一人当たり面積">
          <a:extLst>
            <a:ext uri="{FF2B5EF4-FFF2-40B4-BE49-F238E27FC236}">
              <a16:creationId xmlns:a16="http://schemas.microsoft.com/office/drawing/2014/main" id="{233B2E1A-7FC4-4D41-B404-971119A6C4DF}"/>
            </a:ext>
          </a:extLst>
        </xdr:cNvPr>
        <xdr:cNvSpPr txBox="1"/>
      </xdr:nvSpPr>
      <xdr:spPr>
        <a:xfrm>
          <a:off x="18421427" y="109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3776</xdr:rowOff>
    </xdr:from>
    <xdr:ext cx="469744" cy="259045"/>
    <xdr:sp macro="" textlink="">
      <xdr:nvSpPr>
        <xdr:cNvPr id="617" name="n_1mainValue【学校施設】&#10;一人当たり面積">
          <a:extLst>
            <a:ext uri="{FF2B5EF4-FFF2-40B4-BE49-F238E27FC236}">
              <a16:creationId xmlns:a16="http://schemas.microsoft.com/office/drawing/2014/main" id="{ADFE6E5D-B587-471D-B12A-DD7C64284D20}"/>
            </a:ext>
          </a:extLst>
        </xdr:cNvPr>
        <xdr:cNvSpPr txBox="1"/>
      </xdr:nvSpPr>
      <xdr:spPr>
        <a:xfrm>
          <a:off x="21075727" y="10633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881</xdr:rowOff>
    </xdr:from>
    <xdr:ext cx="469744" cy="259045"/>
    <xdr:sp macro="" textlink="">
      <xdr:nvSpPr>
        <xdr:cNvPr id="618" name="n_2mainValue【学校施設】&#10;一人当たり面積">
          <a:extLst>
            <a:ext uri="{FF2B5EF4-FFF2-40B4-BE49-F238E27FC236}">
              <a16:creationId xmlns:a16="http://schemas.microsoft.com/office/drawing/2014/main" id="{84E4267E-72B9-44E0-ACA9-FB5DD5E4982A}"/>
            </a:ext>
          </a:extLst>
        </xdr:cNvPr>
        <xdr:cNvSpPr txBox="1"/>
      </xdr:nvSpPr>
      <xdr:spPr>
        <a:xfrm>
          <a:off x="20199427" y="10630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3091</xdr:rowOff>
    </xdr:from>
    <xdr:ext cx="469744" cy="259045"/>
    <xdr:sp macro="" textlink="">
      <xdr:nvSpPr>
        <xdr:cNvPr id="619" name="n_3mainValue【学校施設】&#10;一人当たり面積">
          <a:extLst>
            <a:ext uri="{FF2B5EF4-FFF2-40B4-BE49-F238E27FC236}">
              <a16:creationId xmlns:a16="http://schemas.microsoft.com/office/drawing/2014/main" id="{BC8F97C1-CF5A-41FD-B6E0-F0249F82114D}"/>
            </a:ext>
          </a:extLst>
        </xdr:cNvPr>
        <xdr:cNvSpPr txBox="1"/>
      </xdr:nvSpPr>
      <xdr:spPr>
        <a:xfrm>
          <a:off x="19310427" y="10632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4386</xdr:rowOff>
    </xdr:from>
    <xdr:ext cx="469744" cy="259045"/>
    <xdr:sp macro="" textlink="">
      <xdr:nvSpPr>
        <xdr:cNvPr id="620" name="n_4mainValue【学校施設】&#10;一人当たり面積">
          <a:extLst>
            <a:ext uri="{FF2B5EF4-FFF2-40B4-BE49-F238E27FC236}">
              <a16:creationId xmlns:a16="http://schemas.microsoft.com/office/drawing/2014/main" id="{B7CF3742-261C-4B99-BBEC-4D78BE86416C}"/>
            </a:ext>
          </a:extLst>
        </xdr:cNvPr>
        <xdr:cNvSpPr txBox="1"/>
      </xdr:nvSpPr>
      <xdr:spPr>
        <a:xfrm>
          <a:off x="18421427" y="10634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1" name="正方形/長方形 620">
          <a:extLst>
            <a:ext uri="{FF2B5EF4-FFF2-40B4-BE49-F238E27FC236}">
              <a16:creationId xmlns:a16="http://schemas.microsoft.com/office/drawing/2014/main" id="{E373F788-450B-457F-8DBD-AD274DE19A7B}"/>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2" name="正方形/長方形 621">
          <a:extLst>
            <a:ext uri="{FF2B5EF4-FFF2-40B4-BE49-F238E27FC236}">
              <a16:creationId xmlns:a16="http://schemas.microsoft.com/office/drawing/2014/main" id="{916A20E2-C4AA-44DC-8D10-BDBC91561591}"/>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3" name="正方形/長方形 622">
          <a:extLst>
            <a:ext uri="{FF2B5EF4-FFF2-40B4-BE49-F238E27FC236}">
              <a16:creationId xmlns:a16="http://schemas.microsoft.com/office/drawing/2014/main" id="{729B7BCD-EC74-4CE1-A32A-F4F6C907005D}"/>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4" name="正方形/長方形 623">
          <a:extLst>
            <a:ext uri="{FF2B5EF4-FFF2-40B4-BE49-F238E27FC236}">
              <a16:creationId xmlns:a16="http://schemas.microsoft.com/office/drawing/2014/main" id="{A0099B8C-31BE-4773-8CA9-CEECABB7B806}"/>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5" name="正方形/長方形 624">
          <a:extLst>
            <a:ext uri="{FF2B5EF4-FFF2-40B4-BE49-F238E27FC236}">
              <a16:creationId xmlns:a16="http://schemas.microsoft.com/office/drawing/2014/main" id="{F5DD5880-658E-4DC1-82A3-79E2E6D7BC9A}"/>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6" name="正方形/長方形 625">
          <a:extLst>
            <a:ext uri="{FF2B5EF4-FFF2-40B4-BE49-F238E27FC236}">
              <a16:creationId xmlns:a16="http://schemas.microsoft.com/office/drawing/2014/main" id="{9C5B4330-056D-4EC1-8E2F-2F8946F9B087}"/>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7" name="正方形/長方形 626">
          <a:extLst>
            <a:ext uri="{FF2B5EF4-FFF2-40B4-BE49-F238E27FC236}">
              <a16:creationId xmlns:a16="http://schemas.microsoft.com/office/drawing/2014/main" id="{E4516081-6F63-460B-A977-6648DF56DEE6}"/>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8" name="正方形/長方形 627">
          <a:extLst>
            <a:ext uri="{FF2B5EF4-FFF2-40B4-BE49-F238E27FC236}">
              <a16:creationId xmlns:a16="http://schemas.microsoft.com/office/drawing/2014/main" id="{F2AC7794-9331-4207-BE66-F94514E885CA}"/>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9" name="テキスト ボックス 628">
          <a:extLst>
            <a:ext uri="{FF2B5EF4-FFF2-40B4-BE49-F238E27FC236}">
              <a16:creationId xmlns:a16="http://schemas.microsoft.com/office/drawing/2014/main" id="{9D5F81D8-A9EE-4DFD-965A-05DBBE69249B}"/>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0" name="直線コネクタ 629">
          <a:extLst>
            <a:ext uri="{FF2B5EF4-FFF2-40B4-BE49-F238E27FC236}">
              <a16:creationId xmlns:a16="http://schemas.microsoft.com/office/drawing/2014/main" id="{B36AC667-203A-4F87-BEEF-ED04121B97BF}"/>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1" name="テキスト ボックス 630">
          <a:extLst>
            <a:ext uri="{FF2B5EF4-FFF2-40B4-BE49-F238E27FC236}">
              <a16:creationId xmlns:a16="http://schemas.microsoft.com/office/drawing/2014/main" id="{571AA0D7-B59F-4CFD-9952-18B1E274679D}"/>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2" name="直線コネクタ 631">
          <a:extLst>
            <a:ext uri="{FF2B5EF4-FFF2-40B4-BE49-F238E27FC236}">
              <a16:creationId xmlns:a16="http://schemas.microsoft.com/office/drawing/2014/main" id="{F063CDA4-F811-4DC7-89D7-ACAA7583A1E9}"/>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3" name="テキスト ボックス 632">
          <a:extLst>
            <a:ext uri="{FF2B5EF4-FFF2-40B4-BE49-F238E27FC236}">
              <a16:creationId xmlns:a16="http://schemas.microsoft.com/office/drawing/2014/main" id="{9FD4913D-7839-4D59-8953-3BCF9D4C564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4" name="直線コネクタ 633">
          <a:extLst>
            <a:ext uri="{FF2B5EF4-FFF2-40B4-BE49-F238E27FC236}">
              <a16:creationId xmlns:a16="http://schemas.microsoft.com/office/drawing/2014/main" id="{8E5A0844-3E96-4C8D-876E-236AD9013047}"/>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5" name="テキスト ボックス 634">
          <a:extLst>
            <a:ext uri="{FF2B5EF4-FFF2-40B4-BE49-F238E27FC236}">
              <a16:creationId xmlns:a16="http://schemas.microsoft.com/office/drawing/2014/main" id="{5F871FD0-C04E-4AD2-95C8-D248DC662EA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6" name="直線コネクタ 635">
          <a:extLst>
            <a:ext uri="{FF2B5EF4-FFF2-40B4-BE49-F238E27FC236}">
              <a16:creationId xmlns:a16="http://schemas.microsoft.com/office/drawing/2014/main" id="{65881BB5-8E55-4881-8594-816687344B64}"/>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7" name="テキスト ボックス 636">
          <a:extLst>
            <a:ext uri="{FF2B5EF4-FFF2-40B4-BE49-F238E27FC236}">
              <a16:creationId xmlns:a16="http://schemas.microsoft.com/office/drawing/2014/main" id="{BCAF1BF6-BA4B-4100-9480-399050237658}"/>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38" name="直線コネクタ 637">
          <a:extLst>
            <a:ext uri="{FF2B5EF4-FFF2-40B4-BE49-F238E27FC236}">
              <a16:creationId xmlns:a16="http://schemas.microsoft.com/office/drawing/2014/main" id="{2ED33DC2-1C9E-4EB8-A298-90D4F8273A82}"/>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39" name="テキスト ボックス 638">
          <a:extLst>
            <a:ext uri="{FF2B5EF4-FFF2-40B4-BE49-F238E27FC236}">
              <a16:creationId xmlns:a16="http://schemas.microsoft.com/office/drawing/2014/main" id="{5086EF76-3488-4188-8462-36796184457A}"/>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0" name="直線コネクタ 639">
          <a:extLst>
            <a:ext uri="{FF2B5EF4-FFF2-40B4-BE49-F238E27FC236}">
              <a16:creationId xmlns:a16="http://schemas.microsoft.com/office/drawing/2014/main" id="{EFFA1EC6-3FA6-4B4E-91B5-F1581923B93A}"/>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1" name="テキスト ボックス 640">
          <a:extLst>
            <a:ext uri="{FF2B5EF4-FFF2-40B4-BE49-F238E27FC236}">
              <a16:creationId xmlns:a16="http://schemas.microsoft.com/office/drawing/2014/main" id="{738E866D-792A-4C58-8C58-A16C90F48399}"/>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2" name="直線コネクタ 641">
          <a:extLst>
            <a:ext uri="{FF2B5EF4-FFF2-40B4-BE49-F238E27FC236}">
              <a16:creationId xmlns:a16="http://schemas.microsoft.com/office/drawing/2014/main" id="{BE8BD975-CA2C-412C-A531-4DBA63F0B883}"/>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3" name="テキスト ボックス 642">
          <a:extLst>
            <a:ext uri="{FF2B5EF4-FFF2-40B4-BE49-F238E27FC236}">
              <a16:creationId xmlns:a16="http://schemas.microsoft.com/office/drawing/2014/main" id="{F8A6925D-0FBA-402D-AB83-542824E843C8}"/>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4" name="【児童館】&#10;有形固定資産減価償却率グラフ枠">
          <a:extLst>
            <a:ext uri="{FF2B5EF4-FFF2-40B4-BE49-F238E27FC236}">
              <a16:creationId xmlns:a16="http://schemas.microsoft.com/office/drawing/2014/main" id="{051ECEC6-B9B2-4C9D-9573-219486426F86}"/>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87630</xdr:rowOff>
    </xdr:from>
    <xdr:to>
      <xdr:col>85</xdr:col>
      <xdr:colOff>126364</xdr:colOff>
      <xdr:row>86</xdr:row>
      <xdr:rowOff>114300</xdr:rowOff>
    </xdr:to>
    <xdr:cxnSp macro="">
      <xdr:nvCxnSpPr>
        <xdr:cNvPr id="645" name="直線コネクタ 644">
          <a:extLst>
            <a:ext uri="{FF2B5EF4-FFF2-40B4-BE49-F238E27FC236}">
              <a16:creationId xmlns:a16="http://schemas.microsoft.com/office/drawing/2014/main" id="{81DEB4EE-BCED-40F9-9CE0-A83936413733}"/>
            </a:ext>
          </a:extLst>
        </xdr:cNvPr>
        <xdr:cNvCxnSpPr/>
      </xdr:nvCxnSpPr>
      <xdr:spPr>
        <a:xfrm flipV="1">
          <a:off x="16318864" y="13460730"/>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46" name="【児童館】&#10;有形固定資産減価償却率最小値テキスト">
          <a:extLst>
            <a:ext uri="{FF2B5EF4-FFF2-40B4-BE49-F238E27FC236}">
              <a16:creationId xmlns:a16="http://schemas.microsoft.com/office/drawing/2014/main" id="{4AF3E2B7-40D6-4F06-B9C2-592C298CEA48}"/>
            </a:ext>
          </a:extLst>
        </xdr:cNvPr>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47" name="直線コネクタ 646">
          <a:extLst>
            <a:ext uri="{FF2B5EF4-FFF2-40B4-BE49-F238E27FC236}">
              <a16:creationId xmlns:a16="http://schemas.microsoft.com/office/drawing/2014/main" id="{E148BC63-D916-49A2-91AE-36F514DDCC47}"/>
            </a:ext>
          </a:extLst>
        </xdr:cNvPr>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34307</xdr:rowOff>
    </xdr:from>
    <xdr:ext cx="405111" cy="259045"/>
    <xdr:sp macro="" textlink="">
      <xdr:nvSpPr>
        <xdr:cNvPr id="648" name="【児童館】&#10;有形固定資産減価償却率最大値テキスト">
          <a:extLst>
            <a:ext uri="{FF2B5EF4-FFF2-40B4-BE49-F238E27FC236}">
              <a16:creationId xmlns:a16="http://schemas.microsoft.com/office/drawing/2014/main" id="{28110BB0-B4EA-44E6-88D2-692C58478713}"/>
            </a:ext>
          </a:extLst>
        </xdr:cNvPr>
        <xdr:cNvSpPr txBox="1"/>
      </xdr:nvSpPr>
      <xdr:spPr>
        <a:xfrm>
          <a:off x="16357600" y="13235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87630</xdr:rowOff>
    </xdr:from>
    <xdr:to>
      <xdr:col>86</xdr:col>
      <xdr:colOff>25400</xdr:colOff>
      <xdr:row>78</xdr:row>
      <xdr:rowOff>87630</xdr:rowOff>
    </xdr:to>
    <xdr:cxnSp macro="">
      <xdr:nvCxnSpPr>
        <xdr:cNvPr id="649" name="直線コネクタ 648">
          <a:extLst>
            <a:ext uri="{FF2B5EF4-FFF2-40B4-BE49-F238E27FC236}">
              <a16:creationId xmlns:a16="http://schemas.microsoft.com/office/drawing/2014/main" id="{37672A08-5595-4031-AB32-D5F2682CF0A8}"/>
            </a:ext>
          </a:extLst>
        </xdr:cNvPr>
        <xdr:cNvCxnSpPr/>
      </xdr:nvCxnSpPr>
      <xdr:spPr>
        <a:xfrm>
          <a:off x="16230600" y="13460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120666</xdr:rowOff>
    </xdr:from>
    <xdr:ext cx="405111" cy="259045"/>
    <xdr:sp macro="" textlink="">
      <xdr:nvSpPr>
        <xdr:cNvPr id="650" name="【児童館】&#10;有形固定資産減価償却率平均値テキスト">
          <a:extLst>
            <a:ext uri="{FF2B5EF4-FFF2-40B4-BE49-F238E27FC236}">
              <a16:creationId xmlns:a16="http://schemas.microsoft.com/office/drawing/2014/main" id="{673F4351-6668-477D-9D36-CF1DEADC1D25}"/>
            </a:ext>
          </a:extLst>
        </xdr:cNvPr>
        <xdr:cNvSpPr txBox="1"/>
      </xdr:nvSpPr>
      <xdr:spPr>
        <a:xfrm>
          <a:off x="16357600" y="140081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97789</xdr:rowOff>
    </xdr:from>
    <xdr:to>
      <xdr:col>85</xdr:col>
      <xdr:colOff>177800</xdr:colOff>
      <xdr:row>83</xdr:row>
      <xdr:rowOff>27939</xdr:rowOff>
    </xdr:to>
    <xdr:sp macro="" textlink="">
      <xdr:nvSpPr>
        <xdr:cNvPr id="651" name="フローチャート: 判断 650">
          <a:extLst>
            <a:ext uri="{FF2B5EF4-FFF2-40B4-BE49-F238E27FC236}">
              <a16:creationId xmlns:a16="http://schemas.microsoft.com/office/drawing/2014/main" id="{CCDAA43B-22F1-4F62-A760-DF8988532961}"/>
            </a:ext>
          </a:extLst>
        </xdr:cNvPr>
        <xdr:cNvSpPr/>
      </xdr:nvSpPr>
      <xdr:spPr>
        <a:xfrm>
          <a:off x="16268700" y="1415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65405</xdr:rowOff>
    </xdr:from>
    <xdr:to>
      <xdr:col>81</xdr:col>
      <xdr:colOff>101600</xdr:colOff>
      <xdr:row>82</xdr:row>
      <xdr:rowOff>167005</xdr:rowOff>
    </xdr:to>
    <xdr:sp macro="" textlink="">
      <xdr:nvSpPr>
        <xdr:cNvPr id="652" name="フローチャート: 判断 651">
          <a:extLst>
            <a:ext uri="{FF2B5EF4-FFF2-40B4-BE49-F238E27FC236}">
              <a16:creationId xmlns:a16="http://schemas.microsoft.com/office/drawing/2014/main" id="{7E032376-B9E0-469D-BAE8-40180BB97ED5}"/>
            </a:ext>
          </a:extLst>
        </xdr:cNvPr>
        <xdr:cNvSpPr/>
      </xdr:nvSpPr>
      <xdr:spPr>
        <a:xfrm>
          <a:off x="15430500" y="1412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46355</xdr:rowOff>
    </xdr:from>
    <xdr:to>
      <xdr:col>76</xdr:col>
      <xdr:colOff>165100</xdr:colOff>
      <xdr:row>82</xdr:row>
      <xdr:rowOff>147955</xdr:rowOff>
    </xdr:to>
    <xdr:sp macro="" textlink="">
      <xdr:nvSpPr>
        <xdr:cNvPr id="653" name="フローチャート: 判断 652">
          <a:extLst>
            <a:ext uri="{FF2B5EF4-FFF2-40B4-BE49-F238E27FC236}">
              <a16:creationId xmlns:a16="http://schemas.microsoft.com/office/drawing/2014/main" id="{8DBCC357-E930-4882-BEC5-B03F2EDEEEF7}"/>
            </a:ext>
          </a:extLst>
        </xdr:cNvPr>
        <xdr:cNvSpPr/>
      </xdr:nvSpPr>
      <xdr:spPr>
        <a:xfrm>
          <a:off x="14541500" y="1410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31114</xdr:rowOff>
    </xdr:from>
    <xdr:to>
      <xdr:col>72</xdr:col>
      <xdr:colOff>38100</xdr:colOff>
      <xdr:row>82</xdr:row>
      <xdr:rowOff>132714</xdr:rowOff>
    </xdr:to>
    <xdr:sp macro="" textlink="">
      <xdr:nvSpPr>
        <xdr:cNvPr id="654" name="フローチャート: 判断 653">
          <a:extLst>
            <a:ext uri="{FF2B5EF4-FFF2-40B4-BE49-F238E27FC236}">
              <a16:creationId xmlns:a16="http://schemas.microsoft.com/office/drawing/2014/main" id="{1C24E117-20EF-4938-9691-85C2AB75DAA0}"/>
            </a:ext>
          </a:extLst>
        </xdr:cNvPr>
        <xdr:cNvSpPr/>
      </xdr:nvSpPr>
      <xdr:spPr>
        <a:xfrm>
          <a:off x="13652500" y="1409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6350</xdr:rowOff>
    </xdr:from>
    <xdr:to>
      <xdr:col>67</xdr:col>
      <xdr:colOff>101600</xdr:colOff>
      <xdr:row>82</xdr:row>
      <xdr:rowOff>107950</xdr:rowOff>
    </xdr:to>
    <xdr:sp macro="" textlink="">
      <xdr:nvSpPr>
        <xdr:cNvPr id="655" name="フローチャート: 判断 654">
          <a:extLst>
            <a:ext uri="{FF2B5EF4-FFF2-40B4-BE49-F238E27FC236}">
              <a16:creationId xmlns:a16="http://schemas.microsoft.com/office/drawing/2014/main" id="{AC6184EB-426A-4927-B424-71E35DDB8709}"/>
            </a:ext>
          </a:extLst>
        </xdr:cNvPr>
        <xdr:cNvSpPr/>
      </xdr:nvSpPr>
      <xdr:spPr>
        <a:xfrm>
          <a:off x="12763500" y="1406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6" name="テキスト ボックス 655">
          <a:extLst>
            <a:ext uri="{FF2B5EF4-FFF2-40B4-BE49-F238E27FC236}">
              <a16:creationId xmlns:a16="http://schemas.microsoft.com/office/drawing/2014/main" id="{A109852A-4005-4546-9E11-B320089F2E41}"/>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7" name="テキスト ボックス 656">
          <a:extLst>
            <a:ext uri="{FF2B5EF4-FFF2-40B4-BE49-F238E27FC236}">
              <a16:creationId xmlns:a16="http://schemas.microsoft.com/office/drawing/2014/main" id="{CE7E74E8-76D7-4028-98F7-D3D3028B25B6}"/>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id="{7F40502D-7256-4929-81F8-ECA91A3DA707}"/>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AFD9AEAD-E6C1-4242-B1CD-BD91F23043B6}"/>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ACCE306F-D61B-4BAC-87E4-F459FF0D2E22}"/>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21589</xdr:rowOff>
    </xdr:from>
    <xdr:to>
      <xdr:col>85</xdr:col>
      <xdr:colOff>177800</xdr:colOff>
      <xdr:row>86</xdr:row>
      <xdr:rowOff>123189</xdr:rowOff>
    </xdr:to>
    <xdr:sp macro="" textlink="">
      <xdr:nvSpPr>
        <xdr:cNvPr id="661" name="楕円 660">
          <a:extLst>
            <a:ext uri="{FF2B5EF4-FFF2-40B4-BE49-F238E27FC236}">
              <a16:creationId xmlns:a16="http://schemas.microsoft.com/office/drawing/2014/main" id="{397544AA-8D6D-4142-891A-CA9FFC506DF0}"/>
            </a:ext>
          </a:extLst>
        </xdr:cNvPr>
        <xdr:cNvSpPr/>
      </xdr:nvSpPr>
      <xdr:spPr>
        <a:xfrm>
          <a:off x="16268700" y="14766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107966</xdr:rowOff>
    </xdr:from>
    <xdr:ext cx="405111" cy="259045"/>
    <xdr:sp macro="" textlink="">
      <xdr:nvSpPr>
        <xdr:cNvPr id="662" name="【児童館】&#10;有形固定資産減価償却率該当値テキスト">
          <a:extLst>
            <a:ext uri="{FF2B5EF4-FFF2-40B4-BE49-F238E27FC236}">
              <a16:creationId xmlns:a16="http://schemas.microsoft.com/office/drawing/2014/main" id="{8A4977E9-B89D-4789-A860-253E5905AFF7}"/>
            </a:ext>
          </a:extLst>
        </xdr:cNvPr>
        <xdr:cNvSpPr txBox="1"/>
      </xdr:nvSpPr>
      <xdr:spPr>
        <a:xfrm>
          <a:off x="16357600" y="14681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2539</xdr:rowOff>
    </xdr:from>
    <xdr:to>
      <xdr:col>81</xdr:col>
      <xdr:colOff>101600</xdr:colOff>
      <xdr:row>86</xdr:row>
      <xdr:rowOff>104139</xdr:rowOff>
    </xdr:to>
    <xdr:sp macro="" textlink="">
      <xdr:nvSpPr>
        <xdr:cNvPr id="663" name="楕円 662">
          <a:extLst>
            <a:ext uri="{FF2B5EF4-FFF2-40B4-BE49-F238E27FC236}">
              <a16:creationId xmlns:a16="http://schemas.microsoft.com/office/drawing/2014/main" id="{C8231E93-55D2-4045-B814-30AF68E4D12F}"/>
            </a:ext>
          </a:extLst>
        </xdr:cNvPr>
        <xdr:cNvSpPr/>
      </xdr:nvSpPr>
      <xdr:spPr>
        <a:xfrm>
          <a:off x="15430500" y="1474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53339</xdr:rowOff>
    </xdr:from>
    <xdr:to>
      <xdr:col>85</xdr:col>
      <xdr:colOff>127000</xdr:colOff>
      <xdr:row>86</xdr:row>
      <xdr:rowOff>72389</xdr:rowOff>
    </xdr:to>
    <xdr:cxnSp macro="">
      <xdr:nvCxnSpPr>
        <xdr:cNvPr id="664" name="直線コネクタ 663">
          <a:extLst>
            <a:ext uri="{FF2B5EF4-FFF2-40B4-BE49-F238E27FC236}">
              <a16:creationId xmlns:a16="http://schemas.microsoft.com/office/drawing/2014/main" id="{377A1E9A-83FD-475F-A1A9-756ABE6B62A7}"/>
            </a:ext>
          </a:extLst>
        </xdr:cNvPr>
        <xdr:cNvCxnSpPr/>
      </xdr:nvCxnSpPr>
      <xdr:spPr>
        <a:xfrm>
          <a:off x="15481300" y="14798039"/>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128270</xdr:rowOff>
    </xdr:from>
    <xdr:to>
      <xdr:col>76</xdr:col>
      <xdr:colOff>165100</xdr:colOff>
      <xdr:row>86</xdr:row>
      <xdr:rowOff>58420</xdr:rowOff>
    </xdr:to>
    <xdr:sp macro="" textlink="">
      <xdr:nvSpPr>
        <xdr:cNvPr id="665" name="楕円 664">
          <a:extLst>
            <a:ext uri="{FF2B5EF4-FFF2-40B4-BE49-F238E27FC236}">
              <a16:creationId xmlns:a16="http://schemas.microsoft.com/office/drawing/2014/main" id="{07D620E5-842A-4D62-8217-6844A13F5122}"/>
            </a:ext>
          </a:extLst>
        </xdr:cNvPr>
        <xdr:cNvSpPr/>
      </xdr:nvSpPr>
      <xdr:spPr>
        <a:xfrm>
          <a:off x="14541500" y="1470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7620</xdr:rowOff>
    </xdr:from>
    <xdr:to>
      <xdr:col>81</xdr:col>
      <xdr:colOff>50800</xdr:colOff>
      <xdr:row>86</xdr:row>
      <xdr:rowOff>53339</xdr:rowOff>
    </xdr:to>
    <xdr:cxnSp macro="">
      <xdr:nvCxnSpPr>
        <xdr:cNvPr id="666" name="直線コネクタ 665">
          <a:extLst>
            <a:ext uri="{FF2B5EF4-FFF2-40B4-BE49-F238E27FC236}">
              <a16:creationId xmlns:a16="http://schemas.microsoft.com/office/drawing/2014/main" id="{BB1BC394-6103-4E9F-BD92-4D4BD5E5064F}"/>
            </a:ext>
          </a:extLst>
        </xdr:cNvPr>
        <xdr:cNvCxnSpPr/>
      </xdr:nvCxnSpPr>
      <xdr:spPr>
        <a:xfrm>
          <a:off x="14592300" y="1475232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137795</xdr:rowOff>
    </xdr:from>
    <xdr:to>
      <xdr:col>72</xdr:col>
      <xdr:colOff>38100</xdr:colOff>
      <xdr:row>86</xdr:row>
      <xdr:rowOff>67945</xdr:rowOff>
    </xdr:to>
    <xdr:sp macro="" textlink="">
      <xdr:nvSpPr>
        <xdr:cNvPr id="667" name="楕円 666">
          <a:extLst>
            <a:ext uri="{FF2B5EF4-FFF2-40B4-BE49-F238E27FC236}">
              <a16:creationId xmlns:a16="http://schemas.microsoft.com/office/drawing/2014/main" id="{D36E3CC3-2ADC-4B50-8344-C3A54BF97DF2}"/>
            </a:ext>
          </a:extLst>
        </xdr:cNvPr>
        <xdr:cNvSpPr/>
      </xdr:nvSpPr>
      <xdr:spPr>
        <a:xfrm>
          <a:off x="13652500" y="1471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7620</xdr:rowOff>
    </xdr:from>
    <xdr:to>
      <xdr:col>76</xdr:col>
      <xdr:colOff>114300</xdr:colOff>
      <xdr:row>86</xdr:row>
      <xdr:rowOff>17145</xdr:rowOff>
    </xdr:to>
    <xdr:cxnSp macro="">
      <xdr:nvCxnSpPr>
        <xdr:cNvPr id="668" name="直線コネクタ 667">
          <a:extLst>
            <a:ext uri="{FF2B5EF4-FFF2-40B4-BE49-F238E27FC236}">
              <a16:creationId xmlns:a16="http://schemas.microsoft.com/office/drawing/2014/main" id="{621AE7E6-4DA4-4164-BA8B-706C55569572}"/>
            </a:ext>
          </a:extLst>
        </xdr:cNvPr>
        <xdr:cNvCxnSpPr/>
      </xdr:nvCxnSpPr>
      <xdr:spPr>
        <a:xfrm flipV="1">
          <a:off x="13703300" y="1475232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85</xdr:row>
      <xdr:rowOff>95886</xdr:rowOff>
    </xdr:from>
    <xdr:to>
      <xdr:col>67</xdr:col>
      <xdr:colOff>101600</xdr:colOff>
      <xdr:row>86</xdr:row>
      <xdr:rowOff>26036</xdr:rowOff>
    </xdr:to>
    <xdr:sp macro="" textlink="">
      <xdr:nvSpPr>
        <xdr:cNvPr id="669" name="楕円 668">
          <a:extLst>
            <a:ext uri="{FF2B5EF4-FFF2-40B4-BE49-F238E27FC236}">
              <a16:creationId xmlns:a16="http://schemas.microsoft.com/office/drawing/2014/main" id="{E185457D-4480-4049-B1E9-1259B1303AD9}"/>
            </a:ext>
          </a:extLst>
        </xdr:cNvPr>
        <xdr:cNvSpPr/>
      </xdr:nvSpPr>
      <xdr:spPr>
        <a:xfrm>
          <a:off x="12763500" y="14669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85</xdr:row>
      <xdr:rowOff>146686</xdr:rowOff>
    </xdr:from>
    <xdr:to>
      <xdr:col>71</xdr:col>
      <xdr:colOff>177800</xdr:colOff>
      <xdr:row>86</xdr:row>
      <xdr:rowOff>17145</xdr:rowOff>
    </xdr:to>
    <xdr:cxnSp macro="">
      <xdr:nvCxnSpPr>
        <xdr:cNvPr id="670" name="直線コネクタ 669">
          <a:extLst>
            <a:ext uri="{FF2B5EF4-FFF2-40B4-BE49-F238E27FC236}">
              <a16:creationId xmlns:a16="http://schemas.microsoft.com/office/drawing/2014/main" id="{5B0917F6-49EC-40B7-853A-9F6BD2315463}"/>
            </a:ext>
          </a:extLst>
        </xdr:cNvPr>
        <xdr:cNvCxnSpPr/>
      </xdr:nvCxnSpPr>
      <xdr:spPr>
        <a:xfrm>
          <a:off x="12814300" y="14719936"/>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12082</xdr:rowOff>
    </xdr:from>
    <xdr:ext cx="405111" cy="259045"/>
    <xdr:sp macro="" textlink="">
      <xdr:nvSpPr>
        <xdr:cNvPr id="671" name="n_1aveValue【児童館】&#10;有形固定資産減価償却率">
          <a:extLst>
            <a:ext uri="{FF2B5EF4-FFF2-40B4-BE49-F238E27FC236}">
              <a16:creationId xmlns:a16="http://schemas.microsoft.com/office/drawing/2014/main" id="{3D21DA0B-D0F8-4975-8620-88AD840545A0}"/>
            </a:ext>
          </a:extLst>
        </xdr:cNvPr>
        <xdr:cNvSpPr txBox="1"/>
      </xdr:nvSpPr>
      <xdr:spPr>
        <a:xfrm>
          <a:off x="15266044" y="1389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164482</xdr:rowOff>
    </xdr:from>
    <xdr:ext cx="405111" cy="259045"/>
    <xdr:sp macro="" textlink="">
      <xdr:nvSpPr>
        <xdr:cNvPr id="672" name="n_2aveValue【児童館】&#10;有形固定資産減価償却率">
          <a:extLst>
            <a:ext uri="{FF2B5EF4-FFF2-40B4-BE49-F238E27FC236}">
              <a16:creationId xmlns:a16="http://schemas.microsoft.com/office/drawing/2014/main" id="{513FDBA5-A0FF-4C0D-A502-7141D9DB4A54}"/>
            </a:ext>
          </a:extLst>
        </xdr:cNvPr>
        <xdr:cNvSpPr txBox="1"/>
      </xdr:nvSpPr>
      <xdr:spPr>
        <a:xfrm>
          <a:off x="14389744" y="1388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149241</xdr:rowOff>
    </xdr:from>
    <xdr:ext cx="405111" cy="259045"/>
    <xdr:sp macro="" textlink="">
      <xdr:nvSpPr>
        <xdr:cNvPr id="673" name="n_3aveValue【児童館】&#10;有形固定資産減価償却率">
          <a:extLst>
            <a:ext uri="{FF2B5EF4-FFF2-40B4-BE49-F238E27FC236}">
              <a16:creationId xmlns:a16="http://schemas.microsoft.com/office/drawing/2014/main" id="{56DC41AC-C0C3-43DD-B696-99AB72FCD6D2}"/>
            </a:ext>
          </a:extLst>
        </xdr:cNvPr>
        <xdr:cNvSpPr txBox="1"/>
      </xdr:nvSpPr>
      <xdr:spPr>
        <a:xfrm>
          <a:off x="13500744" y="13865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124477</xdr:rowOff>
    </xdr:from>
    <xdr:ext cx="405111" cy="259045"/>
    <xdr:sp macro="" textlink="">
      <xdr:nvSpPr>
        <xdr:cNvPr id="674" name="n_4aveValue【児童館】&#10;有形固定資産減価償却率">
          <a:extLst>
            <a:ext uri="{FF2B5EF4-FFF2-40B4-BE49-F238E27FC236}">
              <a16:creationId xmlns:a16="http://schemas.microsoft.com/office/drawing/2014/main" id="{8C1C8A06-E6B9-4FF4-8660-F8EFEDA37050}"/>
            </a:ext>
          </a:extLst>
        </xdr:cNvPr>
        <xdr:cNvSpPr txBox="1"/>
      </xdr:nvSpPr>
      <xdr:spPr>
        <a:xfrm>
          <a:off x="12611744" y="1384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95266</xdr:rowOff>
    </xdr:from>
    <xdr:ext cx="405111" cy="259045"/>
    <xdr:sp macro="" textlink="">
      <xdr:nvSpPr>
        <xdr:cNvPr id="675" name="n_1mainValue【児童館】&#10;有形固定資産減価償却率">
          <a:extLst>
            <a:ext uri="{FF2B5EF4-FFF2-40B4-BE49-F238E27FC236}">
              <a16:creationId xmlns:a16="http://schemas.microsoft.com/office/drawing/2014/main" id="{1C14BCD8-617A-4753-B08A-E536DC82326E}"/>
            </a:ext>
          </a:extLst>
        </xdr:cNvPr>
        <xdr:cNvSpPr txBox="1"/>
      </xdr:nvSpPr>
      <xdr:spPr>
        <a:xfrm>
          <a:off x="15266044" y="1483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49547</xdr:rowOff>
    </xdr:from>
    <xdr:ext cx="405111" cy="259045"/>
    <xdr:sp macro="" textlink="">
      <xdr:nvSpPr>
        <xdr:cNvPr id="676" name="n_2mainValue【児童館】&#10;有形固定資産減価償却率">
          <a:extLst>
            <a:ext uri="{FF2B5EF4-FFF2-40B4-BE49-F238E27FC236}">
              <a16:creationId xmlns:a16="http://schemas.microsoft.com/office/drawing/2014/main" id="{00B44C95-6301-4E17-AD96-D0D3C55656B6}"/>
            </a:ext>
          </a:extLst>
        </xdr:cNvPr>
        <xdr:cNvSpPr txBox="1"/>
      </xdr:nvSpPr>
      <xdr:spPr>
        <a:xfrm>
          <a:off x="14389744" y="1479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86</xdr:row>
      <xdr:rowOff>59072</xdr:rowOff>
    </xdr:from>
    <xdr:ext cx="405111" cy="259045"/>
    <xdr:sp macro="" textlink="">
      <xdr:nvSpPr>
        <xdr:cNvPr id="677" name="n_3mainValue【児童館】&#10;有形固定資産減価償却率">
          <a:extLst>
            <a:ext uri="{FF2B5EF4-FFF2-40B4-BE49-F238E27FC236}">
              <a16:creationId xmlns:a16="http://schemas.microsoft.com/office/drawing/2014/main" id="{DD0DDDEE-9FA2-4ECA-97B5-2B32AA7889BF}"/>
            </a:ext>
          </a:extLst>
        </xdr:cNvPr>
        <xdr:cNvSpPr txBox="1"/>
      </xdr:nvSpPr>
      <xdr:spPr>
        <a:xfrm>
          <a:off x="13500744" y="1480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86</xdr:row>
      <xdr:rowOff>17163</xdr:rowOff>
    </xdr:from>
    <xdr:ext cx="405111" cy="259045"/>
    <xdr:sp macro="" textlink="">
      <xdr:nvSpPr>
        <xdr:cNvPr id="678" name="n_4mainValue【児童館】&#10;有形固定資産減価償却率">
          <a:extLst>
            <a:ext uri="{FF2B5EF4-FFF2-40B4-BE49-F238E27FC236}">
              <a16:creationId xmlns:a16="http://schemas.microsoft.com/office/drawing/2014/main" id="{4AF63B65-C4EF-4470-B5CA-179401EC1C9E}"/>
            </a:ext>
          </a:extLst>
        </xdr:cNvPr>
        <xdr:cNvSpPr txBox="1"/>
      </xdr:nvSpPr>
      <xdr:spPr>
        <a:xfrm>
          <a:off x="12611744" y="14761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9" name="正方形/長方形 678">
          <a:extLst>
            <a:ext uri="{FF2B5EF4-FFF2-40B4-BE49-F238E27FC236}">
              <a16:creationId xmlns:a16="http://schemas.microsoft.com/office/drawing/2014/main" id="{216F491F-604F-4FF7-9A9A-C89F6C244A1A}"/>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0" name="正方形/長方形 679">
          <a:extLst>
            <a:ext uri="{FF2B5EF4-FFF2-40B4-BE49-F238E27FC236}">
              <a16:creationId xmlns:a16="http://schemas.microsoft.com/office/drawing/2014/main" id="{5192BA98-BE68-4863-9BA1-CC60CA2C2F1D}"/>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1" name="正方形/長方形 680">
          <a:extLst>
            <a:ext uri="{FF2B5EF4-FFF2-40B4-BE49-F238E27FC236}">
              <a16:creationId xmlns:a16="http://schemas.microsoft.com/office/drawing/2014/main" id="{1DD97CA9-6E38-4094-97E3-780AB23A85A5}"/>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2" name="正方形/長方形 681">
          <a:extLst>
            <a:ext uri="{FF2B5EF4-FFF2-40B4-BE49-F238E27FC236}">
              <a16:creationId xmlns:a16="http://schemas.microsoft.com/office/drawing/2014/main" id="{06D4524A-4E24-405A-945E-AB8793D27C6F}"/>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3" name="正方形/長方形 682">
          <a:extLst>
            <a:ext uri="{FF2B5EF4-FFF2-40B4-BE49-F238E27FC236}">
              <a16:creationId xmlns:a16="http://schemas.microsoft.com/office/drawing/2014/main" id="{237B6BD4-7E5A-4F2A-AE4F-2C731B3645EF}"/>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4" name="正方形/長方形 683">
          <a:extLst>
            <a:ext uri="{FF2B5EF4-FFF2-40B4-BE49-F238E27FC236}">
              <a16:creationId xmlns:a16="http://schemas.microsoft.com/office/drawing/2014/main" id="{E26D5488-E1DD-40CB-9688-0E647B1047BE}"/>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5" name="正方形/長方形 684">
          <a:extLst>
            <a:ext uri="{FF2B5EF4-FFF2-40B4-BE49-F238E27FC236}">
              <a16:creationId xmlns:a16="http://schemas.microsoft.com/office/drawing/2014/main" id="{29EE1C3E-723F-49C8-91CB-B3E6E97B016D}"/>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6" name="正方形/長方形 685">
          <a:extLst>
            <a:ext uri="{FF2B5EF4-FFF2-40B4-BE49-F238E27FC236}">
              <a16:creationId xmlns:a16="http://schemas.microsoft.com/office/drawing/2014/main" id="{336600AD-DF78-4125-A9B6-21F39FE01998}"/>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7" name="テキスト ボックス 686">
          <a:extLst>
            <a:ext uri="{FF2B5EF4-FFF2-40B4-BE49-F238E27FC236}">
              <a16:creationId xmlns:a16="http://schemas.microsoft.com/office/drawing/2014/main" id="{0F43043E-6035-4273-A410-4F8141F34C08}"/>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8" name="直線コネクタ 687">
          <a:extLst>
            <a:ext uri="{FF2B5EF4-FFF2-40B4-BE49-F238E27FC236}">
              <a16:creationId xmlns:a16="http://schemas.microsoft.com/office/drawing/2014/main" id="{A7A4C408-A2C6-4A8B-90FD-32CC3C30FEA4}"/>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89" name="直線コネクタ 688">
          <a:extLst>
            <a:ext uri="{FF2B5EF4-FFF2-40B4-BE49-F238E27FC236}">
              <a16:creationId xmlns:a16="http://schemas.microsoft.com/office/drawing/2014/main" id="{40637AF4-700B-4F85-8B1F-744F7EDD18C4}"/>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0" name="テキスト ボックス 689">
          <a:extLst>
            <a:ext uri="{FF2B5EF4-FFF2-40B4-BE49-F238E27FC236}">
              <a16:creationId xmlns:a16="http://schemas.microsoft.com/office/drawing/2014/main" id="{1B4DDCF5-380C-4379-A69F-E7D85D180BCC}"/>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1" name="直線コネクタ 690">
          <a:extLst>
            <a:ext uri="{FF2B5EF4-FFF2-40B4-BE49-F238E27FC236}">
              <a16:creationId xmlns:a16="http://schemas.microsoft.com/office/drawing/2014/main" id="{56FEF7F1-A134-494B-8B64-AE47AF555FC2}"/>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2" name="テキスト ボックス 691">
          <a:extLst>
            <a:ext uri="{FF2B5EF4-FFF2-40B4-BE49-F238E27FC236}">
              <a16:creationId xmlns:a16="http://schemas.microsoft.com/office/drawing/2014/main" id="{01F460D5-C3A6-437A-85FF-806812810E7B}"/>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3" name="直線コネクタ 692">
          <a:extLst>
            <a:ext uri="{FF2B5EF4-FFF2-40B4-BE49-F238E27FC236}">
              <a16:creationId xmlns:a16="http://schemas.microsoft.com/office/drawing/2014/main" id="{52DBEA0A-5C6C-48C6-B41C-B13C286FCC9E}"/>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4" name="テキスト ボックス 693">
          <a:extLst>
            <a:ext uri="{FF2B5EF4-FFF2-40B4-BE49-F238E27FC236}">
              <a16:creationId xmlns:a16="http://schemas.microsoft.com/office/drawing/2014/main" id="{96F25D5F-E096-400B-B92A-50E9A889CE7D}"/>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5" name="直線コネクタ 694">
          <a:extLst>
            <a:ext uri="{FF2B5EF4-FFF2-40B4-BE49-F238E27FC236}">
              <a16:creationId xmlns:a16="http://schemas.microsoft.com/office/drawing/2014/main" id="{893A5F66-4CF1-414D-9A06-7E85C29FAD35}"/>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6" name="テキスト ボックス 695">
          <a:extLst>
            <a:ext uri="{FF2B5EF4-FFF2-40B4-BE49-F238E27FC236}">
              <a16:creationId xmlns:a16="http://schemas.microsoft.com/office/drawing/2014/main" id="{80C53C40-8D3B-498A-A406-02ED4CA57188}"/>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7" name="直線コネクタ 696">
          <a:extLst>
            <a:ext uri="{FF2B5EF4-FFF2-40B4-BE49-F238E27FC236}">
              <a16:creationId xmlns:a16="http://schemas.microsoft.com/office/drawing/2014/main" id="{92179468-23C2-4538-A6B8-8680720E9266}"/>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98" name="テキスト ボックス 697">
          <a:extLst>
            <a:ext uri="{FF2B5EF4-FFF2-40B4-BE49-F238E27FC236}">
              <a16:creationId xmlns:a16="http://schemas.microsoft.com/office/drawing/2014/main" id="{AC7F9F8D-709E-483D-9021-A2020C2CE8A7}"/>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9" name="直線コネクタ 698">
          <a:extLst>
            <a:ext uri="{FF2B5EF4-FFF2-40B4-BE49-F238E27FC236}">
              <a16:creationId xmlns:a16="http://schemas.microsoft.com/office/drawing/2014/main" id="{DB5E0F77-2A36-4E07-A03D-B44CF78861C8}"/>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0" name="テキスト ボックス 699">
          <a:extLst>
            <a:ext uri="{FF2B5EF4-FFF2-40B4-BE49-F238E27FC236}">
              <a16:creationId xmlns:a16="http://schemas.microsoft.com/office/drawing/2014/main" id="{48C71929-ACBE-40D2-B4CA-E2E6E1A1DB6F}"/>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1" name="【児童館】&#10;一人当たり面積グラフ枠">
          <a:extLst>
            <a:ext uri="{FF2B5EF4-FFF2-40B4-BE49-F238E27FC236}">
              <a16:creationId xmlns:a16="http://schemas.microsoft.com/office/drawing/2014/main" id="{EBAB6980-95FE-4A40-BA8B-CC2819FD862B}"/>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38100</xdr:rowOff>
    </xdr:from>
    <xdr:to>
      <xdr:col>116</xdr:col>
      <xdr:colOff>62864</xdr:colOff>
      <xdr:row>86</xdr:row>
      <xdr:rowOff>95250</xdr:rowOff>
    </xdr:to>
    <xdr:cxnSp macro="">
      <xdr:nvCxnSpPr>
        <xdr:cNvPr id="702" name="直線コネクタ 701">
          <a:extLst>
            <a:ext uri="{FF2B5EF4-FFF2-40B4-BE49-F238E27FC236}">
              <a16:creationId xmlns:a16="http://schemas.microsoft.com/office/drawing/2014/main" id="{24B267F6-08CA-459B-A06F-F6FE56C63B6E}"/>
            </a:ext>
          </a:extLst>
        </xdr:cNvPr>
        <xdr:cNvCxnSpPr/>
      </xdr:nvCxnSpPr>
      <xdr:spPr>
        <a:xfrm flipV="1">
          <a:off x="22160864" y="1323975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99077</xdr:rowOff>
    </xdr:from>
    <xdr:ext cx="469744" cy="259045"/>
    <xdr:sp macro="" textlink="">
      <xdr:nvSpPr>
        <xdr:cNvPr id="703" name="【児童館】&#10;一人当たり面積最小値テキスト">
          <a:extLst>
            <a:ext uri="{FF2B5EF4-FFF2-40B4-BE49-F238E27FC236}">
              <a16:creationId xmlns:a16="http://schemas.microsoft.com/office/drawing/2014/main" id="{4544A8A4-B06C-4A8B-B724-63FDE6E90D4E}"/>
            </a:ext>
          </a:extLst>
        </xdr:cNvPr>
        <xdr:cNvSpPr txBox="1"/>
      </xdr:nvSpPr>
      <xdr:spPr>
        <a:xfrm>
          <a:off x="22199600"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95250</xdr:rowOff>
    </xdr:from>
    <xdr:to>
      <xdr:col>116</xdr:col>
      <xdr:colOff>152400</xdr:colOff>
      <xdr:row>86</xdr:row>
      <xdr:rowOff>95250</xdr:rowOff>
    </xdr:to>
    <xdr:cxnSp macro="">
      <xdr:nvCxnSpPr>
        <xdr:cNvPr id="704" name="直線コネクタ 703">
          <a:extLst>
            <a:ext uri="{FF2B5EF4-FFF2-40B4-BE49-F238E27FC236}">
              <a16:creationId xmlns:a16="http://schemas.microsoft.com/office/drawing/2014/main" id="{C05F7869-6674-4640-BD00-EF9308418DD9}"/>
            </a:ext>
          </a:extLst>
        </xdr:cNvPr>
        <xdr:cNvCxnSpPr/>
      </xdr:nvCxnSpPr>
      <xdr:spPr>
        <a:xfrm>
          <a:off x="22072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156227</xdr:rowOff>
    </xdr:from>
    <xdr:ext cx="469744" cy="259045"/>
    <xdr:sp macro="" textlink="">
      <xdr:nvSpPr>
        <xdr:cNvPr id="705" name="【児童館】&#10;一人当たり面積最大値テキスト">
          <a:extLst>
            <a:ext uri="{FF2B5EF4-FFF2-40B4-BE49-F238E27FC236}">
              <a16:creationId xmlns:a16="http://schemas.microsoft.com/office/drawing/2014/main" id="{362EDC37-FEB2-463E-B954-40534307D38B}"/>
            </a:ext>
          </a:extLst>
        </xdr:cNvPr>
        <xdr:cNvSpPr txBox="1"/>
      </xdr:nvSpPr>
      <xdr:spPr>
        <a:xfrm>
          <a:off x="22199600" y="1301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38100</xdr:rowOff>
    </xdr:from>
    <xdr:to>
      <xdr:col>116</xdr:col>
      <xdr:colOff>152400</xdr:colOff>
      <xdr:row>77</xdr:row>
      <xdr:rowOff>38100</xdr:rowOff>
    </xdr:to>
    <xdr:cxnSp macro="">
      <xdr:nvCxnSpPr>
        <xdr:cNvPr id="706" name="直線コネクタ 705">
          <a:extLst>
            <a:ext uri="{FF2B5EF4-FFF2-40B4-BE49-F238E27FC236}">
              <a16:creationId xmlns:a16="http://schemas.microsoft.com/office/drawing/2014/main" id="{1C891B66-5825-4CBA-B0A2-5797C6809120}"/>
            </a:ext>
          </a:extLst>
        </xdr:cNvPr>
        <xdr:cNvCxnSpPr/>
      </xdr:nvCxnSpPr>
      <xdr:spPr>
        <a:xfrm>
          <a:off x="22072600" y="1323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124477</xdr:rowOff>
    </xdr:from>
    <xdr:ext cx="469744" cy="259045"/>
    <xdr:sp macro="" textlink="">
      <xdr:nvSpPr>
        <xdr:cNvPr id="707" name="【児童館】&#10;一人当たり面積平均値テキスト">
          <a:extLst>
            <a:ext uri="{FF2B5EF4-FFF2-40B4-BE49-F238E27FC236}">
              <a16:creationId xmlns:a16="http://schemas.microsoft.com/office/drawing/2014/main" id="{748B722C-C8D7-4DD4-8F01-F5AF65B70E42}"/>
            </a:ext>
          </a:extLst>
        </xdr:cNvPr>
        <xdr:cNvSpPr txBox="1"/>
      </xdr:nvSpPr>
      <xdr:spPr>
        <a:xfrm>
          <a:off x="22199600" y="141833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101600</xdr:rowOff>
    </xdr:from>
    <xdr:to>
      <xdr:col>116</xdr:col>
      <xdr:colOff>114300</xdr:colOff>
      <xdr:row>84</xdr:row>
      <xdr:rowOff>31750</xdr:rowOff>
    </xdr:to>
    <xdr:sp macro="" textlink="">
      <xdr:nvSpPr>
        <xdr:cNvPr id="708" name="フローチャート: 判断 707">
          <a:extLst>
            <a:ext uri="{FF2B5EF4-FFF2-40B4-BE49-F238E27FC236}">
              <a16:creationId xmlns:a16="http://schemas.microsoft.com/office/drawing/2014/main" id="{44CE6A49-1A5E-4E38-BF02-C6D513EABD78}"/>
            </a:ext>
          </a:extLst>
        </xdr:cNvPr>
        <xdr:cNvSpPr/>
      </xdr:nvSpPr>
      <xdr:spPr>
        <a:xfrm>
          <a:off x="221107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709" name="フローチャート: 判断 708">
          <a:extLst>
            <a:ext uri="{FF2B5EF4-FFF2-40B4-BE49-F238E27FC236}">
              <a16:creationId xmlns:a16="http://schemas.microsoft.com/office/drawing/2014/main" id="{81266787-8D9D-4ECE-9F43-E2810CDE8337}"/>
            </a:ext>
          </a:extLst>
        </xdr:cNvPr>
        <xdr:cNvSpPr/>
      </xdr:nvSpPr>
      <xdr:spPr>
        <a:xfrm>
          <a:off x="21272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710" name="フローチャート: 判断 709">
          <a:extLst>
            <a:ext uri="{FF2B5EF4-FFF2-40B4-BE49-F238E27FC236}">
              <a16:creationId xmlns:a16="http://schemas.microsoft.com/office/drawing/2014/main" id="{E0A094D1-9ED1-4F34-B5F1-CD9064F8FC1C}"/>
            </a:ext>
          </a:extLst>
        </xdr:cNvPr>
        <xdr:cNvSpPr/>
      </xdr:nvSpPr>
      <xdr:spPr>
        <a:xfrm>
          <a:off x="20383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101600</xdr:rowOff>
    </xdr:from>
    <xdr:to>
      <xdr:col>102</xdr:col>
      <xdr:colOff>165100</xdr:colOff>
      <xdr:row>84</xdr:row>
      <xdr:rowOff>31750</xdr:rowOff>
    </xdr:to>
    <xdr:sp macro="" textlink="">
      <xdr:nvSpPr>
        <xdr:cNvPr id="711" name="フローチャート: 判断 710">
          <a:extLst>
            <a:ext uri="{FF2B5EF4-FFF2-40B4-BE49-F238E27FC236}">
              <a16:creationId xmlns:a16="http://schemas.microsoft.com/office/drawing/2014/main" id="{F659E7D1-9358-4853-8D71-77EBC40D678A}"/>
            </a:ext>
          </a:extLst>
        </xdr:cNvPr>
        <xdr:cNvSpPr/>
      </xdr:nvSpPr>
      <xdr:spPr>
        <a:xfrm>
          <a:off x="19494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120650</xdr:rowOff>
    </xdr:from>
    <xdr:to>
      <xdr:col>98</xdr:col>
      <xdr:colOff>38100</xdr:colOff>
      <xdr:row>84</xdr:row>
      <xdr:rowOff>50800</xdr:rowOff>
    </xdr:to>
    <xdr:sp macro="" textlink="">
      <xdr:nvSpPr>
        <xdr:cNvPr id="712" name="フローチャート: 判断 711">
          <a:extLst>
            <a:ext uri="{FF2B5EF4-FFF2-40B4-BE49-F238E27FC236}">
              <a16:creationId xmlns:a16="http://schemas.microsoft.com/office/drawing/2014/main" id="{9DE94D8A-0277-4FC4-A975-EF47D59A22D5}"/>
            </a:ext>
          </a:extLst>
        </xdr:cNvPr>
        <xdr:cNvSpPr/>
      </xdr:nvSpPr>
      <xdr:spPr>
        <a:xfrm>
          <a:off x="18605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3" name="テキスト ボックス 712">
          <a:extLst>
            <a:ext uri="{FF2B5EF4-FFF2-40B4-BE49-F238E27FC236}">
              <a16:creationId xmlns:a16="http://schemas.microsoft.com/office/drawing/2014/main" id="{067210AE-295B-47FB-849A-EFCD57B6533D}"/>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4" name="テキスト ボックス 713">
          <a:extLst>
            <a:ext uri="{FF2B5EF4-FFF2-40B4-BE49-F238E27FC236}">
              <a16:creationId xmlns:a16="http://schemas.microsoft.com/office/drawing/2014/main" id="{A638A3BE-8689-4BFA-9DDA-90EFD70915BD}"/>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5" name="テキスト ボックス 714">
          <a:extLst>
            <a:ext uri="{FF2B5EF4-FFF2-40B4-BE49-F238E27FC236}">
              <a16:creationId xmlns:a16="http://schemas.microsoft.com/office/drawing/2014/main" id="{9858208C-610D-40BF-B4E2-1A0F0DFE78EF}"/>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DCAD42BB-3D3A-42E8-AC96-1AB1CB640E2A}"/>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21D784C1-42F2-44B6-9579-195E9E945EA2}"/>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63500</xdr:rowOff>
    </xdr:from>
    <xdr:to>
      <xdr:col>116</xdr:col>
      <xdr:colOff>114300</xdr:colOff>
      <xdr:row>84</xdr:row>
      <xdr:rowOff>165100</xdr:rowOff>
    </xdr:to>
    <xdr:sp macro="" textlink="">
      <xdr:nvSpPr>
        <xdr:cNvPr id="718" name="楕円 717">
          <a:extLst>
            <a:ext uri="{FF2B5EF4-FFF2-40B4-BE49-F238E27FC236}">
              <a16:creationId xmlns:a16="http://schemas.microsoft.com/office/drawing/2014/main" id="{CEB094AD-0F80-4FEC-B905-78EE759B6A9B}"/>
            </a:ext>
          </a:extLst>
        </xdr:cNvPr>
        <xdr:cNvSpPr/>
      </xdr:nvSpPr>
      <xdr:spPr>
        <a:xfrm>
          <a:off x="22110700" y="1446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41927</xdr:rowOff>
    </xdr:from>
    <xdr:ext cx="469744" cy="259045"/>
    <xdr:sp macro="" textlink="">
      <xdr:nvSpPr>
        <xdr:cNvPr id="719" name="【児童館】&#10;一人当たり面積該当値テキスト">
          <a:extLst>
            <a:ext uri="{FF2B5EF4-FFF2-40B4-BE49-F238E27FC236}">
              <a16:creationId xmlns:a16="http://schemas.microsoft.com/office/drawing/2014/main" id="{5E2E02C7-AB62-4AA5-A37E-B423387A28AD}"/>
            </a:ext>
          </a:extLst>
        </xdr:cNvPr>
        <xdr:cNvSpPr txBox="1"/>
      </xdr:nvSpPr>
      <xdr:spPr>
        <a:xfrm>
          <a:off x="22199600"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63500</xdr:rowOff>
    </xdr:from>
    <xdr:to>
      <xdr:col>112</xdr:col>
      <xdr:colOff>38100</xdr:colOff>
      <xdr:row>84</xdr:row>
      <xdr:rowOff>165100</xdr:rowOff>
    </xdr:to>
    <xdr:sp macro="" textlink="">
      <xdr:nvSpPr>
        <xdr:cNvPr id="720" name="楕円 719">
          <a:extLst>
            <a:ext uri="{FF2B5EF4-FFF2-40B4-BE49-F238E27FC236}">
              <a16:creationId xmlns:a16="http://schemas.microsoft.com/office/drawing/2014/main" id="{E7FDE4B2-EB29-4839-97E7-FF9A32623A54}"/>
            </a:ext>
          </a:extLst>
        </xdr:cNvPr>
        <xdr:cNvSpPr/>
      </xdr:nvSpPr>
      <xdr:spPr>
        <a:xfrm>
          <a:off x="21272500" y="1446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114300</xdr:rowOff>
    </xdr:from>
    <xdr:to>
      <xdr:col>116</xdr:col>
      <xdr:colOff>63500</xdr:colOff>
      <xdr:row>84</xdr:row>
      <xdr:rowOff>114300</xdr:rowOff>
    </xdr:to>
    <xdr:cxnSp macro="">
      <xdr:nvCxnSpPr>
        <xdr:cNvPr id="721" name="直線コネクタ 720">
          <a:extLst>
            <a:ext uri="{FF2B5EF4-FFF2-40B4-BE49-F238E27FC236}">
              <a16:creationId xmlns:a16="http://schemas.microsoft.com/office/drawing/2014/main" id="{9E23443B-8EB7-4FCA-BEFC-2A751D68B789}"/>
            </a:ext>
          </a:extLst>
        </xdr:cNvPr>
        <xdr:cNvCxnSpPr/>
      </xdr:nvCxnSpPr>
      <xdr:spPr>
        <a:xfrm>
          <a:off x="21323300" y="14516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63500</xdr:rowOff>
    </xdr:from>
    <xdr:to>
      <xdr:col>107</xdr:col>
      <xdr:colOff>101600</xdr:colOff>
      <xdr:row>84</xdr:row>
      <xdr:rowOff>165100</xdr:rowOff>
    </xdr:to>
    <xdr:sp macro="" textlink="">
      <xdr:nvSpPr>
        <xdr:cNvPr id="722" name="楕円 721">
          <a:extLst>
            <a:ext uri="{FF2B5EF4-FFF2-40B4-BE49-F238E27FC236}">
              <a16:creationId xmlns:a16="http://schemas.microsoft.com/office/drawing/2014/main" id="{365D604F-8FB6-49DA-B636-97F3FF01D587}"/>
            </a:ext>
          </a:extLst>
        </xdr:cNvPr>
        <xdr:cNvSpPr/>
      </xdr:nvSpPr>
      <xdr:spPr>
        <a:xfrm>
          <a:off x="20383500" y="1446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114300</xdr:rowOff>
    </xdr:from>
    <xdr:to>
      <xdr:col>111</xdr:col>
      <xdr:colOff>177800</xdr:colOff>
      <xdr:row>84</xdr:row>
      <xdr:rowOff>114300</xdr:rowOff>
    </xdr:to>
    <xdr:cxnSp macro="">
      <xdr:nvCxnSpPr>
        <xdr:cNvPr id="723" name="直線コネクタ 722">
          <a:extLst>
            <a:ext uri="{FF2B5EF4-FFF2-40B4-BE49-F238E27FC236}">
              <a16:creationId xmlns:a16="http://schemas.microsoft.com/office/drawing/2014/main" id="{4CF1F785-8C93-4047-AF1D-3FD951CDE402}"/>
            </a:ext>
          </a:extLst>
        </xdr:cNvPr>
        <xdr:cNvCxnSpPr/>
      </xdr:nvCxnSpPr>
      <xdr:spPr>
        <a:xfrm>
          <a:off x="20434300" y="14516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63500</xdr:rowOff>
    </xdr:from>
    <xdr:to>
      <xdr:col>102</xdr:col>
      <xdr:colOff>165100</xdr:colOff>
      <xdr:row>84</xdr:row>
      <xdr:rowOff>165100</xdr:rowOff>
    </xdr:to>
    <xdr:sp macro="" textlink="">
      <xdr:nvSpPr>
        <xdr:cNvPr id="724" name="楕円 723">
          <a:extLst>
            <a:ext uri="{FF2B5EF4-FFF2-40B4-BE49-F238E27FC236}">
              <a16:creationId xmlns:a16="http://schemas.microsoft.com/office/drawing/2014/main" id="{88922799-F00B-4687-BAF6-CCCCC8EF0894}"/>
            </a:ext>
          </a:extLst>
        </xdr:cNvPr>
        <xdr:cNvSpPr/>
      </xdr:nvSpPr>
      <xdr:spPr>
        <a:xfrm>
          <a:off x="19494500" y="1446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114300</xdr:rowOff>
    </xdr:from>
    <xdr:to>
      <xdr:col>107</xdr:col>
      <xdr:colOff>50800</xdr:colOff>
      <xdr:row>84</xdr:row>
      <xdr:rowOff>114300</xdr:rowOff>
    </xdr:to>
    <xdr:cxnSp macro="">
      <xdr:nvCxnSpPr>
        <xdr:cNvPr id="725" name="直線コネクタ 724">
          <a:extLst>
            <a:ext uri="{FF2B5EF4-FFF2-40B4-BE49-F238E27FC236}">
              <a16:creationId xmlns:a16="http://schemas.microsoft.com/office/drawing/2014/main" id="{A19E21BD-6B5E-4EDA-BEB3-6EA96A0C73F0}"/>
            </a:ext>
          </a:extLst>
        </xdr:cNvPr>
        <xdr:cNvCxnSpPr/>
      </xdr:nvCxnSpPr>
      <xdr:spPr>
        <a:xfrm>
          <a:off x="19545300" y="14516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63500</xdr:rowOff>
    </xdr:from>
    <xdr:to>
      <xdr:col>98</xdr:col>
      <xdr:colOff>38100</xdr:colOff>
      <xdr:row>84</xdr:row>
      <xdr:rowOff>165100</xdr:rowOff>
    </xdr:to>
    <xdr:sp macro="" textlink="">
      <xdr:nvSpPr>
        <xdr:cNvPr id="726" name="楕円 725">
          <a:extLst>
            <a:ext uri="{FF2B5EF4-FFF2-40B4-BE49-F238E27FC236}">
              <a16:creationId xmlns:a16="http://schemas.microsoft.com/office/drawing/2014/main" id="{E9325A06-0EA0-42D1-963C-0DB280782822}"/>
            </a:ext>
          </a:extLst>
        </xdr:cNvPr>
        <xdr:cNvSpPr/>
      </xdr:nvSpPr>
      <xdr:spPr>
        <a:xfrm>
          <a:off x="18605500" y="1446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114300</xdr:rowOff>
    </xdr:from>
    <xdr:to>
      <xdr:col>102</xdr:col>
      <xdr:colOff>114300</xdr:colOff>
      <xdr:row>84</xdr:row>
      <xdr:rowOff>114300</xdr:rowOff>
    </xdr:to>
    <xdr:cxnSp macro="">
      <xdr:nvCxnSpPr>
        <xdr:cNvPr id="727" name="直線コネクタ 726">
          <a:extLst>
            <a:ext uri="{FF2B5EF4-FFF2-40B4-BE49-F238E27FC236}">
              <a16:creationId xmlns:a16="http://schemas.microsoft.com/office/drawing/2014/main" id="{AD1F4F1C-9B8D-4F3E-86FC-263200B7D3F6}"/>
            </a:ext>
          </a:extLst>
        </xdr:cNvPr>
        <xdr:cNvCxnSpPr/>
      </xdr:nvCxnSpPr>
      <xdr:spPr>
        <a:xfrm>
          <a:off x="18656300" y="14516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67327</xdr:rowOff>
    </xdr:from>
    <xdr:ext cx="469744" cy="259045"/>
    <xdr:sp macro="" textlink="">
      <xdr:nvSpPr>
        <xdr:cNvPr id="728" name="n_1aveValue【児童館】&#10;一人当たり面積">
          <a:extLst>
            <a:ext uri="{FF2B5EF4-FFF2-40B4-BE49-F238E27FC236}">
              <a16:creationId xmlns:a16="http://schemas.microsoft.com/office/drawing/2014/main" id="{72B67649-802C-46D7-9ECC-B44F6D6E74A3}"/>
            </a:ext>
          </a:extLst>
        </xdr:cNvPr>
        <xdr:cNvSpPr txBox="1"/>
      </xdr:nvSpPr>
      <xdr:spPr>
        <a:xfrm>
          <a:off x="210757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67327</xdr:rowOff>
    </xdr:from>
    <xdr:ext cx="469744" cy="259045"/>
    <xdr:sp macro="" textlink="">
      <xdr:nvSpPr>
        <xdr:cNvPr id="729" name="n_2aveValue【児童館】&#10;一人当たり面積">
          <a:extLst>
            <a:ext uri="{FF2B5EF4-FFF2-40B4-BE49-F238E27FC236}">
              <a16:creationId xmlns:a16="http://schemas.microsoft.com/office/drawing/2014/main" id="{23AF43DD-FAAB-4022-B156-A7059229D9D2}"/>
            </a:ext>
          </a:extLst>
        </xdr:cNvPr>
        <xdr:cNvSpPr txBox="1"/>
      </xdr:nvSpPr>
      <xdr:spPr>
        <a:xfrm>
          <a:off x="20199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48277</xdr:rowOff>
    </xdr:from>
    <xdr:ext cx="469744" cy="259045"/>
    <xdr:sp macro="" textlink="">
      <xdr:nvSpPr>
        <xdr:cNvPr id="730" name="n_3aveValue【児童館】&#10;一人当たり面積">
          <a:extLst>
            <a:ext uri="{FF2B5EF4-FFF2-40B4-BE49-F238E27FC236}">
              <a16:creationId xmlns:a16="http://schemas.microsoft.com/office/drawing/2014/main" id="{1410BFA0-DDFB-43D7-96FF-14F460B63842}"/>
            </a:ext>
          </a:extLst>
        </xdr:cNvPr>
        <xdr:cNvSpPr txBox="1"/>
      </xdr:nvSpPr>
      <xdr:spPr>
        <a:xfrm>
          <a:off x="19310427" y="1410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67327</xdr:rowOff>
    </xdr:from>
    <xdr:ext cx="469744" cy="259045"/>
    <xdr:sp macro="" textlink="">
      <xdr:nvSpPr>
        <xdr:cNvPr id="731" name="n_4aveValue【児童館】&#10;一人当たり面積">
          <a:extLst>
            <a:ext uri="{FF2B5EF4-FFF2-40B4-BE49-F238E27FC236}">
              <a16:creationId xmlns:a16="http://schemas.microsoft.com/office/drawing/2014/main" id="{EED7811E-197C-431F-A65C-92599A1B0C2D}"/>
            </a:ext>
          </a:extLst>
        </xdr:cNvPr>
        <xdr:cNvSpPr txBox="1"/>
      </xdr:nvSpPr>
      <xdr:spPr>
        <a:xfrm>
          <a:off x="18421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156227</xdr:rowOff>
    </xdr:from>
    <xdr:ext cx="469744" cy="259045"/>
    <xdr:sp macro="" textlink="">
      <xdr:nvSpPr>
        <xdr:cNvPr id="732" name="n_1mainValue【児童館】&#10;一人当たり面積">
          <a:extLst>
            <a:ext uri="{FF2B5EF4-FFF2-40B4-BE49-F238E27FC236}">
              <a16:creationId xmlns:a16="http://schemas.microsoft.com/office/drawing/2014/main" id="{CF144BF3-6849-4B64-9AF7-05488B998D29}"/>
            </a:ext>
          </a:extLst>
        </xdr:cNvPr>
        <xdr:cNvSpPr txBox="1"/>
      </xdr:nvSpPr>
      <xdr:spPr>
        <a:xfrm>
          <a:off x="21075727" y="1455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156227</xdr:rowOff>
    </xdr:from>
    <xdr:ext cx="469744" cy="259045"/>
    <xdr:sp macro="" textlink="">
      <xdr:nvSpPr>
        <xdr:cNvPr id="733" name="n_2mainValue【児童館】&#10;一人当たり面積">
          <a:extLst>
            <a:ext uri="{FF2B5EF4-FFF2-40B4-BE49-F238E27FC236}">
              <a16:creationId xmlns:a16="http://schemas.microsoft.com/office/drawing/2014/main" id="{18100718-544F-4E6F-8541-22D900B48CD4}"/>
            </a:ext>
          </a:extLst>
        </xdr:cNvPr>
        <xdr:cNvSpPr txBox="1"/>
      </xdr:nvSpPr>
      <xdr:spPr>
        <a:xfrm>
          <a:off x="20199427" y="1455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156227</xdr:rowOff>
    </xdr:from>
    <xdr:ext cx="469744" cy="259045"/>
    <xdr:sp macro="" textlink="">
      <xdr:nvSpPr>
        <xdr:cNvPr id="734" name="n_3mainValue【児童館】&#10;一人当たり面積">
          <a:extLst>
            <a:ext uri="{FF2B5EF4-FFF2-40B4-BE49-F238E27FC236}">
              <a16:creationId xmlns:a16="http://schemas.microsoft.com/office/drawing/2014/main" id="{E09DBEE1-09AB-4FA8-B29C-CE8F7FA49DB6}"/>
            </a:ext>
          </a:extLst>
        </xdr:cNvPr>
        <xdr:cNvSpPr txBox="1"/>
      </xdr:nvSpPr>
      <xdr:spPr>
        <a:xfrm>
          <a:off x="19310427" y="1455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156227</xdr:rowOff>
    </xdr:from>
    <xdr:ext cx="469744" cy="259045"/>
    <xdr:sp macro="" textlink="">
      <xdr:nvSpPr>
        <xdr:cNvPr id="735" name="n_4mainValue【児童館】&#10;一人当たり面積">
          <a:extLst>
            <a:ext uri="{FF2B5EF4-FFF2-40B4-BE49-F238E27FC236}">
              <a16:creationId xmlns:a16="http://schemas.microsoft.com/office/drawing/2014/main" id="{25D19529-3D9B-4F5F-9916-76FFB29E68D4}"/>
            </a:ext>
          </a:extLst>
        </xdr:cNvPr>
        <xdr:cNvSpPr txBox="1"/>
      </xdr:nvSpPr>
      <xdr:spPr>
        <a:xfrm>
          <a:off x="18421427" y="1455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6" name="正方形/長方形 735">
          <a:extLst>
            <a:ext uri="{FF2B5EF4-FFF2-40B4-BE49-F238E27FC236}">
              <a16:creationId xmlns:a16="http://schemas.microsoft.com/office/drawing/2014/main" id="{12C1DD46-540A-4AFE-850F-6C86E6E1DD86}"/>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7" name="正方形/長方形 736">
          <a:extLst>
            <a:ext uri="{FF2B5EF4-FFF2-40B4-BE49-F238E27FC236}">
              <a16:creationId xmlns:a16="http://schemas.microsoft.com/office/drawing/2014/main" id="{6005EADC-B397-413F-AFB1-14CA2A4C3501}"/>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8" name="正方形/長方形 737">
          <a:extLst>
            <a:ext uri="{FF2B5EF4-FFF2-40B4-BE49-F238E27FC236}">
              <a16:creationId xmlns:a16="http://schemas.microsoft.com/office/drawing/2014/main" id="{48ED5581-9136-44F2-81E5-FECF7A1C69B4}"/>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9" name="正方形/長方形 738">
          <a:extLst>
            <a:ext uri="{FF2B5EF4-FFF2-40B4-BE49-F238E27FC236}">
              <a16:creationId xmlns:a16="http://schemas.microsoft.com/office/drawing/2014/main" id="{2CF317F6-23BA-4345-A4AC-50A75597A6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0" name="正方形/長方形 739">
          <a:extLst>
            <a:ext uri="{FF2B5EF4-FFF2-40B4-BE49-F238E27FC236}">
              <a16:creationId xmlns:a16="http://schemas.microsoft.com/office/drawing/2014/main" id="{6FB19228-124B-4FFA-A72A-5E3B46D2B88D}"/>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1" name="正方形/長方形 740">
          <a:extLst>
            <a:ext uri="{FF2B5EF4-FFF2-40B4-BE49-F238E27FC236}">
              <a16:creationId xmlns:a16="http://schemas.microsoft.com/office/drawing/2014/main" id="{44932B44-11DF-47B0-ACA8-6FC1A2127DB5}"/>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2" name="正方形/長方形 741">
          <a:extLst>
            <a:ext uri="{FF2B5EF4-FFF2-40B4-BE49-F238E27FC236}">
              <a16:creationId xmlns:a16="http://schemas.microsoft.com/office/drawing/2014/main" id="{B1EFEED2-4CEB-4970-A4E0-2C98FCB4A687}"/>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3" name="正方形/長方形 742">
          <a:extLst>
            <a:ext uri="{FF2B5EF4-FFF2-40B4-BE49-F238E27FC236}">
              <a16:creationId xmlns:a16="http://schemas.microsoft.com/office/drawing/2014/main" id="{304752AB-5D9B-4739-91B4-8700B8409F29}"/>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4" name="テキスト ボックス 743">
          <a:extLst>
            <a:ext uri="{FF2B5EF4-FFF2-40B4-BE49-F238E27FC236}">
              <a16:creationId xmlns:a16="http://schemas.microsoft.com/office/drawing/2014/main" id="{3E70726C-24A7-4491-B711-0CF4958E0AA8}"/>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5" name="直線コネクタ 744">
          <a:extLst>
            <a:ext uri="{FF2B5EF4-FFF2-40B4-BE49-F238E27FC236}">
              <a16:creationId xmlns:a16="http://schemas.microsoft.com/office/drawing/2014/main" id="{0906D6A2-65BE-4DC5-8DE8-2F13EADFA37E}"/>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6" name="テキスト ボックス 745">
          <a:extLst>
            <a:ext uri="{FF2B5EF4-FFF2-40B4-BE49-F238E27FC236}">
              <a16:creationId xmlns:a16="http://schemas.microsoft.com/office/drawing/2014/main" id="{F70AF497-56ED-410A-A9DE-5838D2885531}"/>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47" name="直線コネクタ 746">
          <a:extLst>
            <a:ext uri="{FF2B5EF4-FFF2-40B4-BE49-F238E27FC236}">
              <a16:creationId xmlns:a16="http://schemas.microsoft.com/office/drawing/2014/main" id="{036DE238-7AF9-4CB1-8B23-E004FDE87F6E}"/>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48" name="テキスト ボックス 747">
          <a:extLst>
            <a:ext uri="{FF2B5EF4-FFF2-40B4-BE49-F238E27FC236}">
              <a16:creationId xmlns:a16="http://schemas.microsoft.com/office/drawing/2014/main" id="{87DE9BCA-CDE3-4530-9C2E-79EE8662F604}"/>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49" name="直線コネクタ 748">
          <a:extLst>
            <a:ext uri="{FF2B5EF4-FFF2-40B4-BE49-F238E27FC236}">
              <a16:creationId xmlns:a16="http://schemas.microsoft.com/office/drawing/2014/main" id="{1B8C1A66-8746-4AF7-AF8B-E056DC07C804}"/>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0" name="テキスト ボックス 749">
          <a:extLst>
            <a:ext uri="{FF2B5EF4-FFF2-40B4-BE49-F238E27FC236}">
              <a16:creationId xmlns:a16="http://schemas.microsoft.com/office/drawing/2014/main" id="{22EF8D52-06A5-4CA0-AF03-A23220831E28}"/>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1" name="直線コネクタ 750">
          <a:extLst>
            <a:ext uri="{FF2B5EF4-FFF2-40B4-BE49-F238E27FC236}">
              <a16:creationId xmlns:a16="http://schemas.microsoft.com/office/drawing/2014/main" id="{A7997508-6EDD-4970-AE77-7A423EB1FF42}"/>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2" name="テキスト ボックス 751">
          <a:extLst>
            <a:ext uri="{FF2B5EF4-FFF2-40B4-BE49-F238E27FC236}">
              <a16:creationId xmlns:a16="http://schemas.microsoft.com/office/drawing/2014/main" id="{E0DDEADE-66EC-4E59-87F3-AA8F88CCC3B7}"/>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3" name="直線コネクタ 752">
          <a:extLst>
            <a:ext uri="{FF2B5EF4-FFF2-40B4-BE49-F238E27FC236}">
              <a16:creationId xmlns:a16="http://schemas.microsoft.com/office/drawing/2014/main" id="{FEA23A74-455D-4D40-9F8D-50D113F8A5B4}"/>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4" name="テキスト ボックス 753">
          <a:extLst>
            <a:ext uri="{FF2B5EF4-FFF2-40B4-BE49-F238E27FC236}">
              <a16:creationId xmlns:a16="http://schemas.microsoft.com/office/drawing/2014/main" id="{6A83B40F-AC9E-4B46-A0B8-1AE69C679BCB}"/>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5" name="直線コネクタ 754">
          <a:extLst>
            <a:ext uri="{FF2B5EF4-FFF2-40B4-BE49-F238E27FC236}">
              <a16:creationId xmlns:a16="http://schemas.microsoft.com/office/drawing/2014/main" id="{2065496F-C05A-4E54-8063-8E0FB292412E}"/>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56" name="テキスト ボックス 755">
          <a:extLst>
            <a:ext uri="{FF2B5EF4-FFF2-40B4-BE49-F238E27FC236}">
              <a16:creationId xmlns:a16="http://schemas.microsoft.com/office/drawing/2014/main" id="{312195FD-4B54-4AAB-B638-1BC8F1594B4A}"/>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7" name="直線コネクタ 756">
          <a:extLst>
            <a:ext uri="{FF2B5EF4-FFF2-40B4-BE49-F238E27FC236}">
              <a16:creationId xmlns:a16="http://schemas.microsoft.com/office/drawing/2014/main" id="{C933B780-57C2-4FFB-9FF0-7ECC51A397C6}"/>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58" name="テキスト ボックス 757">
          <a:extLst>
            <a:ext uri="{FF2B5EF4-FFF2-40B4-BE49-F238E27FC236}">
              <a16:creationId xmlns:a16="http://schemas.microsoft.com/office/drawing/2014/main" id="{92F28573-23E9-4F37-9561-345847B980C9}"/>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9" name="【公民館】&#10;有形固定資産減価償却率グラフ枠">
          <a:extLst>
            <a:ext uri="{FF2B5EF4-FFF2-40B4-BE49-F238E27FC236}">
              <a16:creationId xmlns:a16="http://schemas.microsoft.com/office/drawing/2014/main" id="{7E72AADC-FB9F-4FAD-86B6-ED7E57191487}"/>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19050</xdr:rowOff>
    </xdr:from>
    <xdr:to>
      <xdr:col>85</xdr:col>
      <xdr:colOff>126364</xdr:colOff>
      <xdr:row>108</xdr:row>
      <xdr:rowOff>83820</xdr:rowOff>
    </xdr:to>
    <xdr:cxnSp macro="">
      <xdr:nvCxnSpPr>
        <xdr:cNvPr id="760" name="直線コネクタ 759">
          <a:extLst>
            <a:ext uri="{FF2B5EF4-FFF2-40B4-BE49-F238E27FC236}">
              <a16:creationId xmlns:a16="http://schemas.microsoft.com/office/drawing/2014/main" id="{227475AB-D3F8-4667-B362-5EDECC62C220}"/>
            </a:ext>
          </a:extLst>
        </xdr:cNvPr>
        <xdr:cNvCxnSpPr/>
      </xdr:nvCxnSpPr>
      <xdr:spPr>
        <a:xfrm flipV="1">
          <a:off x="16318864" y="1733550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87647</xdr:rowOff>
    </xdr:from>
    <xdr:ext cx="405111" cy="259045"/>
    <xdr:sp macro="" textlink="">
      <xdr:nvSpPr>
        <xdr:cNvPr id="761" name="【公民館】&#10;有形固定資産減価償却率最小値テキスト">
          <a:extLst>
            <a:ext uri="{FF2B5EF4-FFF2-40B4-BE49-F238E27FC236}">
              <a16:creationId xmlns:a16="http://schemas.microsoft.com/office/drawing/2014/main" id="{12ED9A66-3A2E-493D-BAD9-F113048B8B7F}"/>
            </a:ext>
          </a:extLst>
        </xdr:cNvPr>
        <xdr:cNvSpPr txBox="1"/>
      </xdr:nvSpPr>
      <xdr:spPr>
        <a:xfrm>
          <a:off x="16357600" y="1860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83820</xdr:rowOff>
    </xdr:from>
    <xdr:to>
      <xdr:col>86</xdr:col>
      <xdr:colOff>25400</xdr:colOff>
      <xdr:row>108</xdr:row>
      <xdr:rowOff>83820</xdr:rowOff>
    </xdr:to>
    <xdr:cxnSp macro="">
      <xdr:nvCxnSpPr>
        <xdr:cNvPr id="762" name="直線コネクタ 761">
          <a:extLst>
            <a:ext uri="{FF2B5EF4-FFF2-40B4-BE49-F238E27FC236}">
              <a16:creationId xmlns:a16="http://schemas.microsoft.com/office/drawing/2014/main" id="{CC609AE3-BE90-46C7-B8BE-A96CC2A826B4}"/>
            </a:ext>
          </a:extLst>
        </xdr:cNvPr>
        <xdr:cNvCxnSpPr/>
      </xdr:nvCxnSpPr>
      <xdr:spPr>
        <a:xfrm>
          <a:off x="16230600" y="1860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137177</xdr:rowOff>
    </xdr:from>
    <xdr:ext cx="405111" cy="259045"/>
    <xdr:sp macro="" textlink="">
      <xdr:nvSpPr>
        <xdr:cNvPr id="763" name="【公民館】&#10;有形固定資産減価償却率最大値テキスト">
          <a:extLst>
            <a:ext uri="{FF2B5EF4-FFF2-40B4-BE49-F238E27FC236}">
              <a16:creationId xmlns:a16="http://schemas.microsoft.com/office/drawing/2014/main" id="{C96B1329-AD4B-45F5-A1E4-4528F4D5BC0D}"/>
            </a:ext>
          </a:extLst>
        </xdr:cNvPr>
        <xdr:cNvSpPr txBox="1"/>
      </xdr:nvSpPr>
      <xdr:spPr>
        <a:xfrm>
          <a:off x="16357600" y="17110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19050</xdr:rowOff>
    </xdr:from>
    <xdr:to>
      <xdr:col>86</xdr:col>
      <xdr:colOff>25400</xdr:colOff>
      <xdr:row>101</xdr:row>
      <xdr:rowOff>19050</xdr:rowOff>
    </xdr:to>
    <xdr:cxnSp macro="">
      <xdr:nvCxnSpPr>
        <xdr:cNvPr id="764" name="直線コネクタ 763">
          <a:extLst>
            <a:ext uri="{FF2B5EF4-FFF2-40B4-BE49-F238E27FC236}">
              <a16:creationId xmlns:a16="http://schemas.microsoft.com/office/drawing/2014/main" id="{7C09921A-5323-422E-AD47-3531C73D5B22}"/>
            </a:ext>
          </a:extLst>
        </xdr:cNvPr>
        <xdr:cNvCxnSpPr/>
      </xdr:nvCxnSpPr>
      <xdr:spPr>
        <a:xfrm>
          <a:off x="16230600" y="1733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55897</xdr:rowOff>
    </xdr:from>
    <xdr:ext cx="405111" cy="259045"/>
    <xdr:sp macro="" textlink="">
      <xdr:nvSpPr>
        <xdr:cNvPr id="765" name="【公民館】&#10;有形固定資産減価償却率平均値テキスト">
          <a:extLst>
            <a:ext uri="{FF2B5EF4-FFF2-40B4-BE49-F238E27FC236}">
              <a16:creationId xmlns:a16="http://schemas.microsoft.com/office/drawing/2014/main" id="{566FEF83-5FC3-4918-9121-CC53837F8AD0}"/>
            </a:ext>
          </a:extLst>
        </xdr:cNvPr>
        <xdr:cNvSpPr txBox="1"/>
      </xdr:nvSpPr>
      <xdr:spPr>
        <a:xfrm>
          <a:off x="16357600" y="17715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33020</xdr:rowOff>
    </xdr:from>
    <xdr:to>
      <xdr:col>85</xdr:col>
      <xdr:colOff>177800</xdr:colOff>
      <xdr:row>104</xdr:row>
      <xdr:rowOff>134620</xdr:rowOff>
    </xdr:to>
    <xdr:sp macro="" textlink="">
      <xdr:nvSpPr>
        <xdr:cNvPr id="766" name="フローチャート: 判断 765">
          <a:extLst>
            <a:ext uri="{FF2B5EF4-FFF2-40B4-BE49-F238E27FC236}">
              <a16:creationId xmlns:a16="http://schemas.microsoft.com/office/drawing/2014/main" id="{8D915167-FC68-47F7-B34E-66A483FCFA9B}"/>
            </a:ext>
          </a:extLst>
        </xdr:cNvPr>
        <xdr:cNvSpPr/>
      </xdr:nvSpPr>
      <xdr:spPr>
        <a:xfrm>
          <a:off x="16268700" y="1786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13970</xdr:rowOff>
    </xdr:from>
    <xdr:to>
      <xdr:col>81</xdr:col>
      <xdr:colOff>101600</xdr:colOff>
      <xdr:row>104</xdr:row>
      <xdr:rowOff>115570</xdr:rowOff>
    </xdr:to>
    <xdr:sp macro="" textlink="">
      <xdr:nvSpPr>
        <xdr:cNvPr id="767" name="フローチャート: 判断 766">
          <a:extLst>
            <a:ext uri="{FF2B5EF4-FFF2-40B4-BE49-F238E27FC236}">
              <a16:creationId xmlns:a16="http://schemas.microsoft.com/office/drawing/2014/main" id="{728341C2-0045-44D6-B3C7-5552648F858E}"/>
            </a:ext>
          </a:extLst>
        </xdr:cNvPr>
        <xdr:cNvSpPr/>
      </xdr:nvSpPr>
      <xdr:spPr>
        <a:xfrm>
          <a:off x="154305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153036</xdr:rowOff>
    </xdr:from>
    <xdr:to>
      <xdr:col>76</xdr:col>
      <xdr:colOff>165100</xdr:colOff>
      <xdr:row>104</xdr:row>
      <xdr:rowOff>83186</xdr:rowOff>
    </xdr:to>
    <xdr:sp macro="" textlink="">
      <xdr:nvSpPr>
        <xdr:cNvPr id="768" name="フローチャート: 判断 767">
          <a:extLst>
            <a:ext uri="{FF2B5EF4-FFF2-40B4-BE49-F238E27FC236}">
              <a16:creationId xmlns:a16="http://schemas.microsoft.com/office/drawing/2014/main" id="{1A8AA86E-BC7E-42B8-AF46-B24A962AEBB4}"/>
            </a:ext>
          </a:extLst>
        </xdr:cNvPr>
        <xdr:cNvSpPr/>
      </xdr:nvSpPr>
      <xdr:spPr>
        <a:xfrm>
          <a:off x="14541500" y="1781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135889</xdr:rowOff>
    </xdr:from>
    <xdr:to>
      <xdr:col>72</xdr:col>
      <xdr:colOff>38100</xdr:colOff>
      <xdr:row>104</xdr:row>
      <xdr:rowOff>66039</xdr:rowOff>
    </xdr:to>
    <xdr:sp macro="" textlink="">
      <xdr:nvSpPr>
        <xdr:cNvPr id="769" name="フローチャート: 判断 768">
          <a:extLst>
            <a:ext uri="{FF2B5EF4-FFF2-40B4-BE49-F238E27FC236}">
              <a16:creationId xmlns:a16="http://schemas.microsoft.com/office/drawing/2014/main" id="{7F1CD29D-6DA9-4C98-B438-881178AF62C1}"/>
            </a:ext>
          </a:extLst>
        </xdr:cNvPr>
        <xdr:cNvSpPr/>
      </xdr:nvSpPr>
      <xdr:spPr>
        <a:xfrm>
          <a:off x="13652500" y="1779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120650</xdr:rowOff>
    </xdr:from>
    <xdr:to>
      <xdr:col>67</xdr:col>
      <xdr:colOff>101600</xdr:colOff>
      <xdr:row>104</xdr:row>
      <xdr:rowOff>50800</xdr:rowOff>
    </xdr:to>
    <xdr:sp macro="" textlink="">
      <xdr:nvSpPr>
        <xdr:cNvPr id="770" name="フローチャート: 判断 769">
          <a:extLst>
            <a:ext uri="{FF2B5EF4-FFF2-40B4-BE49-F238E27FC236}">
              <a16:creationId xmlns:a16="http://schemas.microsoft.com/office/drawing/2014/main" id="{9C15790C-3652-45D3-BF43-88BB81015577}"/>
            </a:ext>
          </a:extLst>
        </xdr:cNvPr>
        <xdr:cNvSpPr/>
      </xdr:nvSpPr>
      <xdr:spPr>
        <a:xfrm>
          <a:off x="12763500" y="1778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1" name="テキスト ボックス 770">
          <a:extLst>
            <a:ext uri="{FF2B5EF4-FFF2-40B4-BE49-F238E27FC236}">
              <a16:creationId xmlns:a16="http://schemas.microsoft.com/office/drawing/2014/main" id="{05014202-4BA2-4F2B-A10E-DC5150620D32}"/>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2" name="テキスト ボックス 771">
          <a:extLst>
            <a:ext uri="{FF2B5EF4-FFF2-40B4-BE49-F238E27FC236}">
              <a16:creationId xmlns:a16="http://schemas.microsoft.com/office/drawing/2014/main" id="{C73D2DFF-D9BF-4510-BE6C-764F63AF843F}"/>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3" name="テキスト ボックス 772">
          <a:extLst>
            <a:ext uri="{FF2B5EF4-FFF2-40B4-BE49-F238E27FC236}">
              <a16:creationId xmlns:a16="http://schemas.microsoft.com/office/drawing/2014/main" id="{6F22C2E1-2E33-4FE6-A2E6-BBBAE43BE314}"/>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ED0A35B8-D4CE-4B39-9086-E4898E77028E}"/>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61173D61-B8B7-4F8E-8D43-58B4E37471E7}"/>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139700</xdr:rowOff>
    </xdr:from>
    <xdr:to>
      <xdr:col>85</xdr:col>
      <xdr:colOff>177800</xdr:colOff>
      <xdr:row>108</xdr:row>
      <xdr:rowOff>69850</xdr:rowOff>
    </xdr:to>
    <xdr:sp macro="" textlink="">
      <xdr:nvSpPr>
        <xdr:cNvPr id="776" name="楕円 775">
          <a:extLst>
            <a:ext uri="{FF2B5EF4-FFF2-40B4-BE49-F238E27FC236}">
              <a16:creationId xmlns:a16="http://schemas.microsoft.com/office/drawing/2014/main" id="{E9AA6307-A9C2-4FCC-BB2D-6EA93421ED59}"/>
            </a:ext>
          </a:extLst>
        </xdr:cNvPr>
        <xdr:cNvSpPr/>
      </xdr:nvSpPr>
      <xdr:spPr>
        <a:xfrm>
          <a:off x="16268700" y="1848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54627</xdr:rowOff>
    </xdr:from>
    <xdr:ext cx="405111" cy="259045"/>
    <xdr:sp macro="" textlink="">
      <xdr:nvSpPr>
        <xdr:cNvPr id="777" name="【公民館】&#10;有形固定資産減価償却率該当値テキスト">
          <a:extLst>
            <a:ext uri="{FF2B5EF4-FFF2-40B4-BE49-F238E27FC236}">
              <a16:creationId xmlns:a16="http://schemas.microsoft.com/office/drawing/2014/main" id="{9BCD124F-E87C-4B86-8CEF-73BB0E33BB62}"/>
            </a:ext>
          </a:extLst>
        </xdr:cNvPr>
        <xdr:cNvSpPr txBox="1"/>
      </xdr:nvSpPr>
      <xdr:spPr>
        <a:xfrm>
          <a:off x="16357600" y="18399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107314</xdr:rowOff>
    </xdr:from>
    <xdr:to>
      <xdr:col>81</xdr:col>
      <xdr:colOff>101600</xdr:colOff>
      <xdr:row>108</xdr:row>
      <xdr:rowOff>37464</xdr:rowOff>
    </xdr:to>
    <xdr:sp macro="" textlink="">
      <xdr:nvSpPr>
        <xdr:cNvPr id="778" name="楕円 777">
          <a:extLst>
            <a:ext uri="{FF2B5EF4-FFF2-40B4-BE49-F238E27FC236}">
              <a16:creationId xmlns:a16="http://schemas.microsoft.com/office/drawing/2014/main" id="{5CDD2059-273F-4A06-B6FF-F7CA3DA4C658}"/>
            </a:ext>
          </a:extLst>
        </xdr:cNvPr>
        <xdr:cNvSpPr/>
      </xdr:nvSpPr>
      <xdr:spPr>
        <a:xfrm>
          <a:off x="15430500" y="18452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158114</xdr:rowOff>
    </xdr:from>
    <xdr:to>
      <xdr:col>85</xdr:col>
      <xdr:colOff>127000</xdr:colOff>
      <xdr:row>108</xdr:row>
      <xdr:rowOff>19050</xdr:rowOff>
    </xdr:to>
    <xdr:cxnSp macro="">
      <xdr:nvCxnSpPr>
        <xdr:cNvPr id="779" name="直線コネクタ 778">
          <a:extLst>
            <a:ext uri="{FF2B5EF4-FFF2-40B4-BE49-F238E27FC236}">
              <a16:creationId xmlns:a16="http://schemas.microsoft.com/office/drawing/2014/main" id="{66C05CA8-04F3-4267-88A9-BFD8C15CF14D}"/>
            </a:ext>
          </a:extLst>
        </xdr:cNvPr>
        <xdr:cNvCxnSpPr/>
      </xdr:nvCxnSpPr>
      <xdr:spPr>
        <a:xfrm>
          <a:off x="15481300" y="18503264"/>
          <a:ext cx="8382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73025</xdr:rowOff>
    </xdr:from>
    <xdr:to>
      <xdr:col>76</xdr:col>
      <xdr:colOff>165100</xdr:colOff>
      <xdr:row>108</xdr:row>
      <xdr:rowOff>3175</xdr:rowOff>
    </xdr:to>
    <xdr:sp macro="" textlink="">
      <xdr:nvSpPr>
        <xdr:cNvPr id="780" name="楕円 779">
          <a:extLst>
            <a:ext uri="{FF2B5EF4-FFF2-40B4-BE49-F238E27FC236}">
              <a16:creationId xmlns:a16="http://schemas.microsoft.com/office/drawing/2014/main" id="{882646D5-1666-4146-A2E9-A56E9A38213D}"/>
            </a:ext>
          </a:extLst>
        </xdr:cNvPr>
        <xdr:cNvSpPr/>
      </xdr:nvSpPr>
      <xdr:spPr>
        <a:xfrm>
          <a:off x="14541500" y="18418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123825</xdr:rowOff>
    </xdr:from>
    <xdr:to>
      <xdr:col>81</xdr:col>
      <xdr:colOff>50800</xdr:colOff>
      <xdr:row>107</xdr:row>
      <xdr:rowOff>158114</xdr:rowOff>
    </xdr:to>
    <xdr:cxnSp macro="">
      <xdr:nvCxnSpPr>
        <xdr:cNvPr id="781" name="直線コネクタ 780">
          <a:extLst>
            <a:ext uri="{FF2B5EF4-FFF2-40B4-BE49-F238E27FC236}">
              <a16:creationId xmlns:a16="http://schemas.microsoft.com/office/drawing/2014/main" id="{143679C3-7C4E-495C-B8A5-1EB49E4BB6B6}"/>
            </a:ext>
          </a:extLst>
        </xdr:cNvPr>
        <xdr:cNvCxnSpPr/>
      </xdr:nvCxnSpPr>
      <xdr:spPr>
        <a:xfrm>
          <a:off x="14592300" y="18468975"/>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40639</xdr:rowOff>
    </xdr:from>
    <xdr:to>
      <xdr:col>72</xdr:col>
      <xdr:colOff>38100</xdr:colOff>
      <xdr:row>107</xdr:row>
      <xdr:rowOff>142239</xdr:rowOff>
    </xdr:to>
    <xdr:sp macro="" textlink="">
      <xdr:nvSpPr>
        <xdr:cNvPr id="782" name="楕円 781">
          <a:extLst>
            <a:ext uri="{FF2B5EF4-FFF2-40B4-BE49-F238E27FC236}">
              <a16:creationId xmlns:a16="http://schemas.microsoft.com/office/drawing/2014/main" id="{B2677461-25BE-4389-B765-40EF8DB34E45}"/>
            </a:ext>
          </a:extLst>
        </xdr:cNvPr>
        <xdr:cNvSpPr/>
      </xdr:nvSpPr>
      <xdr:spPr>
        <a:xfrm>
          <a:off x="13652500" y="18385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91439</xdr:rowOff>
    </xdr:from>
    <xdr:to>
      <xdr:col>76</xdr:col>
      <xdr:colOff>114300</xdr:colOff>
      <xdr:row>107</xdr:row>
      <xdr:rowOff>123825</xdr:rowOff>
    </xdr:to>
    <xdr:cxnSp macro="">
      <xdr:nvCxnSpPr>
        <xdr:cNvPr id="783" name="直線コネクタ 782">
          <a:extLst>
            <a:ext uri="{FF2B5EF4-FFF2-40B4-BE49-F238E27FC236}">
              <a16:creationId xmlns:a16="http://schemas.microsoft.com/office/drawing/2014/main" id="{9F3E37B1-A846-438E-A7A4-1137E64169F7}"/>
            </a:ext>
          </a:extLst>
        </xdr:cNvPr>
        <xdr:cNvCxnSpPr/>
      </xdr:nvCxnSpPr>
      <xdr:spPr>
        <a:xfrm>
          <a:off x="13703300" y="18436589"/>
          <a:ext cx="8890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12064</xdr:rowOff>
    </xdr:from>
    <xdr:to>
      <xdr:col>67</xdr:col>
      <xdr:colOff>101600</xdr:colOff>
      <xdr:row>107</xdr:row>
      <xdr:rowOff>113664</xdr:rowOff>
    </xdr:to>
    <xdr:sp macro="" textlink="">
      <xdr:nvSpPr>
        <xdr:cNvPr id="784" name="楕円 783">
          <a:extLst>
            <a:ext uri="{FF2B5EF4-FFF2-40B4-BE49-F238E27FC236}">
              <a16:creationId xmlns:a16="http://schemas.microsoft.com/office/drawing/2014/main" id="{046F7AA5-0A0C-4CE6-8FA9-326928D7A205}"/>
            </a:ext>
          </a:extLst>
        </xdr:cNvPr>
        <xdr:cNvSpPr/>
      </xdr:nvSpPr>
      <xdr:spPr>
        <a:xfrm>
          <a:off x="12763500" y="1835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62864</xdr:rowOff>
    </xdr:from>
    <xdr:to>
      <xdr:col>71</xdr:col>
      <xdr:colOff>177800</xdr:colOff>
      <xdr:row>107</xdr:row>
      <xdr:rowOff>91439</xdr:rowOff>
    </xdr:to>
    <xdr:cxnSp macro="">
      <xdr:nvCxnSpPr>
        <xdr:cNvPr id="785" name="直線コネクタ 784">
          <a:extLst>
            <a:ext uri="{FF2B5EF4-FFF2-40B4-BE49-F238E27FC236}">
              <a16:creationId xmlns:a16="http://schemas.microsoft.com/office/drawing/2014/main" id="{6DB102A8-90EB-4424-A2FF-E2BF2B1CE420}"/>
            </a:ext>
          </a:extLst>
        </xdr:cNvPr>
        <xdr:cNvCxnSpPr/>
      </xdr:nvCxnSpPr>
      <xdr:spPr>
        <a:xfrm>
          <a:off x="12814300" y="18408014"/>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132097</xdr:rowOff>
    </xdr:from>
    <xdr:ext cx="405111" cy="259045"/>
    <xdr:sp macro="" textlink="">
      <xdr:nvSpPr>
        <xdr:cNvPr id="786" name="n_1aveValue【公民館】&#10;有形固定資産減価償却率">
          <a:extLst>
            <a:ext uri="{FF2B5EF4-FFF2-40B4-BE49-F238E27FC236}">
              <a16:creationId xmlns:a16="http://schemas.microsoft.com/office/drawing/2014/main" id="{ED743D26-AE0D-4B96-B51E-6D1591DA8FBE}"/>
            </a:ext>
          </a:extLst>
        </xdr:cNvPr>
        <xdr:cNvSpPr txBox="1"/>
      </xdr:nvSpPr>
      <xdr:spPr>
        <a:xfrm>
          <a:off x="15266044" y="1761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99713</xdr:rowOff>
    </xdr:from>
    <xdr:ext cx="405111" cy="259045"/>
    <xdr:sp macro="" textlink="">
      <xdr:nvSpPr>
        <xdr:cNvPr id="787" name="n_2aveValue【公民館】&#10;有形固定資産減価償却率">
          <a:extLst>
            <a:ext uri="{FF2B5EF4-FFF2-40B4-BE49-F238E27FC236}">
              <a16:creationId xmlns:a16="http://schemas.microsoft.com/office/drawing/2014/main" id="{974CBD28-925A-4387-A67C-762A253A3834}"/>
            </a:ext>
          </a:extLst>
        </xdr:cNvPr>
        <xdr:cNvSpPr txBox="1"/>
      </xdr:nvSpPr>
      <xdr:spPr>
        <a:xfrm>
          <a:off x="14389744" y="17587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82566</xdr:rowOff>
    </xdr:from>
    <xdr:ext cx="405111" cy="259045"/>
    <xdr:sp macro="" textlink="">
      <xdr:nvSpPr>
        <xdr:cNvPr id="788" name="n_3aveValue【公民館】&#10;有形固定資産減価償却率">
          <a:extLst>
            <a:ext uri="{FF2B5EF4-FFF2-40B4-BE49-F238E27FC236}">
              <a16:creationId xmlns:a16="http://schemas.microsoft.com/office/drawing/2014/main" id="{BFD61337-3F65-4C20-AE85-98501625B216}"/>
            </a:ext>
          </a:extLst>
        </xdr:cNvPr>
        <xdr:cNvSpPr txBox="1"/>
      </xdr:nvSpPr>
      <xdr:spPr>
        <a:xfrm>
          <a:off x="13500744" y="17570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67327</xdr:rowOff>
    </xdr:from>
    <xdr:ext cx="405111" cy="259045"/>
    <xdr:sp macro="" textlink="">
      <xdr:nvSpPr>
        <xdr:cNvPr id="789" name="n_4aveValue【公民館】&#10;有形固定資産減価償却率">
          <a:extLst>
            <a:ext uri="{FF2B5EF4-FFF2-40B4-BE49-F238E27FC236}">
              <a16:creationId xmlns:a16="http://schemas.microsoft.com/office/drawing/2014/main" id="{3E7FFA4E-431F-4BDB-86E6-AC6C56175490}"/>
            </a:ext>
          </a:extLst>
        </xdr:cNvPr>
        <xdr:cNvSpPr txBox="1"/>
      </xdr:nvSpPr>
      <xdr:spPr>
        <a:xfrm>
          <a:off x="12611744" y="1755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28591</xdr:rowOff>
    </xdr:from>
    <xdr:ext cx="405111" cy="259045"/>
    <xdr:sp macro="" textlink="">
      <xdr:nvSpPr>
        <xdr:cNvPr id="790" name="n_1mainValue【公民館】&#10;有形固定資産減価償却率">
          <a:extLst>
            <a:ext uri="{FF2B5EF4-FFF2-40B4-BE49-F238E27FC236}">
              <a16:creationId xmlns:a16="http://schemas.microsoft.com/office/drawing/2014/main" id="{8F07FBB0-7B14-4C83-A044-04C8D4F8C23B}"/>
            </a:ext>
          </a:extLst>
        </xdr:cNvPr>
        <xdr:cNvSpPr txBox="1"/>
      </xdr:nvSpPr>
      <xdr:spPr>
        <a:xfrm>
          <a:off x="15266044" y="18545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165752</xdr:rowOff>
    </xdr:from>
    <xdr:ext cx="405111" cy="259045"/>
    <xdr:sp macro="" textlink="">
      <xdr:nvSpPr>
        <xdr:cNvPr id="791" name="n_2mainValue【公民館】&#10;有形固定資産減価償却率">
          <a:extLst>
            <a:ext uri="{FF2B5EF4-FFF2-40B4-BE49-F238E27FC236}">
              <a16:creationId xmlns:a16="http://schemas.microsoft.com/office/drawing/2014/main" id="{8818DF99-A15D-401C-8D7C-635E81565273}"/>
            </a:ext>
          </a:extLst>
        </xdr:cNvPr>
        <xdr:cNvSpPr txBox="1"/>
      </xdr:nvSpPr>
      <xdr:spPr>
        <a:xfrm>
          <a:off x="14389744" y="18510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133366</xdr:rowOff>
    </xdr:from>
    <xdr:ext cx="405111" cy="259045"/>
    <xdr:sp macro="" textlink="">
      <xdr:nvSpPr>
        <xdr:cNvPr id="792" name="n_3mainValue【公民館】&#10;有形固定資産減価償却率">
          <a:extLst>
            <a:ext uri="{FF2B5EF4-FFF2-40B4-BE49-F238E27FC236}">
              <a16:creationId xmlns:a16="http://schemas.microsoft.com/office/drawing/2014/main" id="{E5232AD3-D5DB-4319-B5DA-E2D0E787D9B6}"/>
            </a:ext>
          </a:extLst>
        </xdr:cNvPr>
        <xdr:cNvSpPr txBox="1"/>
      </xdr:nvSpPr>
      <xdr:spPr>
        <a:xfrm>
          <a:off x="13500744" y="18478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104791</xdr:rowOff>
    </xdr:from>
    <xdr:ext cx="405111" cy="259045"/>
    <xdr:sp macro="" textlink="">
      <xdr:nvSpPr>
        <xdr:cNvPr id="793" name="n_4mainValue【公民館】&#10;有形固定資産減価償却率">
          <a:extLst>
            <a:ext uri="{FF2B5EF4-FFF2-40B4-BE49-F238E27FC236}">
              <a16:creationId xmlns:a16="http://schemas.microsoft.com/office/drawing/2014/main" id="{F104D792-37FE-478A-88AD-474AF3CD67A5}"/>
            </a:ext>
          </a:extLst>
        </xdr:cNvPr>
        <xdr:cNvSpPr txBox="1"/>
      </xdr:nvSpPr>
      <xdr:spPr>
        <a:xfrm>
          <a:off x="12611744" y="18449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4" name="正方形/長方形 793">
          <a:extLst>
            <a:ext uri="{FF2B5EF4-FFF2-40B4-BE49-F238E27FC236}">
              <a16:creationId xmlns:a16="http://schemas.microsoft.com/office/drawing/2014/main" id="{43BA8A6B-5496-4993-B41B-4AD926D82B7E}"/>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5" name="正方形/長方形 794">
          <a:extLst>
            <a:ext uri="{FF2B5EF4-FFF2-40B4-BE49-F238E27FC236}">
              <a16:creationId xmlns:a16="http://schemas.microsoft.com/office/drawing/2014/main" id="{32BF60A6-A36F-4583-99C2-D2D358E368A2}"/>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6" name="正方形/長方形 795">
          <a:extLst>
            <a:ext uri="{FF2B5EF4-FFF2-40B4-BE49-F238E27FC236}">
              <a16:creationId xmlns:a16="http://schemas.microsoft.com/office/drawing/2014/main" id="{CBD67909-55AF-47AD-9C61-FB86BFF51BC7}"/>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7" name="正方形/長方形 796">
          <a:extLst>
            <a:ext uri="{FF2B5EF4-FFF2-40B4-BE49-F238E27FC236}">
              <a16:creationId xmlns:a16="http://schemas.microsoft.com/office/drawing/2014/main" id="{56DE4996-9FB9-48D0-A36E-9A1103F0292A}"/>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8" name="正方形/長方形 797">
          <a:extLst>
            <a:ext uri="{FF2B5EF4-FFF2-40B4-BE49-F238E27FC236}">
              <a16:creationId xmlns:a16="http://schemas.microsoft.com/office/drawing/2014/main" id="{BFA6E1BE-9670-4257-B020-8A78AC985DD4}"/>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9" name="正方形/長方形 798">
          <a:extLst>
            <a:ext uri="{FF2B5EF4-FFF2-40B4-BE49-F238E27FC236}">
              <a16:creationId xmlns:a16="http://schemas.microsoft.com/office/drawing/2014/main" id="{5D68F999-F41F-4C46-83F5-69380E0A7B64}"/>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0" name="正方形/長方形 799">
          <a:extLst>
            <a:ext uri="{FF2B5EF4-FFF2-40B4-BE49-F238E27FC236}">
              <a16:creationId xmlns:a16="http://schemas.microsoft.com/office/drawing/2014/main" id="{6D5F57D8-A010-4330-9CFB-7C7CE1B7632A}"/>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1" name="正方形/長方形 800">
          <a:extLst>
            <a:ext uri="{FF2B5EF4-FFF2-40B4-BE49-F238E27FC236}">
              <a16:creationId xmlns:a16="http://schemas.microsoft.com/office/drawing/2014/main" id="{1B0306B2-7A2C-492E-8DBF-A8A90B5A69CA}"/>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2" name="テキスト ボックス 801">
          <a:extLst>
            <a:ext uri="{FF2B5EF4-FFF2-40B4-BE49-F238E27FC236}">
              <a16:creationId xmlns:a16="http://schemas.microsoft.com/office/drawing/2014/main" id="{0B7E8CAC-430A-44D4-9C0A-DA0F0303F649}"/>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3" name="直線コネクタ 802">
          <a:extLst>
            <a:ext uri="{FF2B5EF4-FFF2-40B4-BE49-F238E27FC236}">
              <a16:creationId xmlns:a16="http://schemas.microsoft.com/office/drawing/2014/main" id="{364985FA-62FA-4284-AFDF-38962313C9F1}"/>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04" name="直線コネクタ 803">
          <a:extLst>
            <a:ext uri="{FF2B5EF4-FFF2-40B4-BE49-F238E27FC236}">
              <a16:creationId xmlns:a16="http://schemas.microsoft.com/office/drawing/2014/main" id="{279F744B-5C85-474D-98A8-4AB2276522BB}"/>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05" name="テキスト ボックス 804">
          <a:extLst>
            <a:ext uri="{FF2B5EF4-FFF2-40B4-BE49-F238E27FC236}">
              <a16:creationId xmlns:a16="http://schemas.microsoft.com/office/drawing/2014/main" id="{EB405DCE-D4E4-468D-BCBC-D5DED75E8D56}"/>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06" name="直線コネクタ 805">
          <a:extLst>
            <a:ext uri="{FF2B5EF4-FFF2-40B4-BE49-F238E27FC236}">
              <a16:creationId xmlns:a16="http://schemas.microsoft.com/office/drawing/2014/main" id="{0DD3D5A2-BC5D-4DB1-A020-263A3E9EBEF3}"/>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07" name="テキスト ボックス 806">
          <a:extLst>
            <a:ext uri="{FF2B5EF4-FFF2-40B4-BE49-F238E27FC236}">
              <a16:creationId xmlns:a16="http://schemas.microsoft.com/office/drawing/2014/main" id="{CD1AB3F5-42EC-4D0B-AFA2-D75400AC8711}"/>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08" name="直線コネクタ 807">
          <a:extLst>
            <a:ext uri="{FF2B5EF4-FFF2-40B4-BE49-F238E27FC236}">
              <a16:creationId xmlns:a16="http://schemas.microsoft.com/office/drawing/2014/main" id="{B7E26988-7BEB-4C1D-ADDD-EE4532C05408}"/>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09" name="テキスト ボックス 808">
          <a:extLst>
            <a:ext uri="{FF2B5EF4-FFF2-40B4-BE49-F238E27FC236}">
              <a16:creationId xmlns:a16="http://schemas.microsoft.com/office/drawing/2014/main" id="{CAFE90E3-A24D-4953-8E2A-31F55D78EE80}"/>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10" name="直線コネクタ 809">
          <a:extLst>
            <a:ext uri="{FF2B5EF4-FFF2-40B4-BE49-F238E27FC236}">
              <a16:creationId xmlns:a16="http://schemas.microsoft.com/office/drawing/2014/main" id="{01640D65-C097-4858-A58E-A8C822FD696C}"/>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11" name="テキスト ボックス 810">
          <a:extLst>
            <a:ext uri="{FF2B5EF4-FFF2-40B4-BE49-F238E27FC236}">
              <a16:creationId xmlns:a16="http://schemas.microsoft.com/office/drawing/2014/main" id="{25260322-1C5D-4FF4-9B96-E2F74A76FA5C}"/>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2" name="直線コネクタ 811">
          <a:extLst>
            <a:ext uri="{FF2B5EF4-FFF2-40B4-BE49-F238E27FC236}">
              <a16:creationId xmlns:a16="http://schemas.microsoft.com/office/drawing/2014/main" id="{D1344988-75EE-43E7-A2D9-052213A070D2}"/>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3" name="テキスト ボックス 812">
          <a:extLst>
            <a:ext uri="{FF2B5EF4-FFF2-40B4-BE49-F238E27FC236}">
              <a16:creationId xmlns:a16="http://schemas.microsoft.com/office/drawing/2014/main" id="{8A7674C7-0900-4346-9429-45942A762CAA}"/>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4" name="【公民館】&#10;一人当たり面積グラフ枠">
          <a:extLst>
            <a:ext uri="{FF2B5EF4-FFF2-40B4-BE49-F238E27FC236}">
              <a16:creationId xmlns:a16="http://schemas.microsoft.com/office/drawing/2014/main" id="{39CB326E-ECF3-4A1A-9FBF-29DCD1C417C3}"/>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67056</xdr:rowOff>
    </xdr:from>
    <xdr:to>
      <xdr:col>116</xdr:col>
      <xdr:colOff>62864</xdr:colOff>
      <xdr:row>108</xdr:row>
      <xdr:rowOff>62485</xdr:rowOff>
    </xdr:to>
    <xdr:cxnSp macro="">
      <xdr:nvCxnSpPr>
        <xdr:cNvPr id="815" name="直線コネクタ 814">
          <a:extLst>
            <a:ext uri="{FF2B5EF4-FFF2-40B4-BE49-F238E27FC236}">
              <a16:creationId xmlns:a16="http://schemas.microsoft.com/office/drawing/2014/main" id="{AE066DDF-673F-4593-8B53-47B4530B1A63}"/>
            </a:ext>
          </a:extLst>
        </xdr:cNvPr>
        <xdr:cNvCxnSpPr/>
      </xdr:nvCxnSpPr>
      <xdr:spPr>
        <a:xfrm flipV="1">
          <a:off x="22160864" y="17212056"/>
          <a:ext cx="0" cy="1367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66312</xdr:rowOff>
    </xdr:from>
    <xdr:ext cx="469744" cy="259045"/>
    <xdr:sp macro="" textlink="">
      <xdr:nvSpPr>
        <xdr:cNvPr id="816" name="【公民館】&#10;一人当たり面積最小値テキスト">
          <a:extLst>
            <a:ext uri="{FF2B5EF4-FFF2-40B4-BE49-F238E27FC236}">
              <a16:creationId xmlns:a16="http://schemas.microsoft.com/office/drawing/2014/main" id="{15BBC122-0B9E-40B7-8E6C-21F1142D077D}"/>
            </a:ext>
          </a:extLst>
        </xdr:cNvPr>
        <xdr:cNvSpPr txBox="1"/>
      </xdr:nvSpPr>
      <xdr:spPr>
        <a:xfrm>
          <a:off x="22199600" y="1858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62485</xdr:rowOff>
    </xdr:from>
    <xdr:to>
      <xdr:col>116</xdr:col>
      <xdr:colOff>152400</xdr:colOff>
      <xdr:row>108</xdr:row>
      <xdr:rowOff>62485</xdr:rowOff>
    </xdr:to>
    <xdr:cxnSp macro="">
      <xdr:nvCxnSpPr>
        <xdr:cNvPr id="817" name="直線コネクタ 816">
          <a:extLst>
            <a:ext uri="{FF2B5EF4-FFF2-40B4-BE49-F238E27FC236}">
              <a16:creationId xmlns:a16="http://schemas.microsoft.com/office/drawing/2014/main" id="{86AB7016-C3CA-4CE7-8DAC-0268DD3B276B}"/>
            </a:ext>
          </a:extLst>
        </xdr:cNvPr>
        <xdr:cNvCxnSpPr/>
      </xdr:nvCxnSpPr>
      <xdr:spPr>
        <a:xfrm>
          <a:off x="22072600" y="1857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13733</xdr:rowOff>
    </xdr:from>
    <xdr:ext cx="469744" cy="259045"/>
    <xdr:sp macro="" textlink="">
      <xdr:nvSpPr>
        <xdr:cNvPr id="818" name="【公民館】&#10;一人当たり面積最大値テキスト">
          <a:extLst>
            <a:ext uri="{FF2B5EF4-FFF2-40B4-BE49-F238E27FC236}">
              <a16:creationId xmlns:a16="http://schemas.microsoft.com/office/drawing/2014/main" id="{AC82D3EB-74D2-4C2B-ABA2-5C635D040BD8}"/>
            </a:ext>
          </a:extLst>
        </xdr:cNvPr>
        <xdr:cNvSpPr txBox="1"/>
      </xdr:nvSpPr>
      <xdr:spPr>
        <a:xfrm>
          <a:off x="22199600" y="16987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67056</xdr:rowOff>
    </xdr:from>
    <xdr:to>
      <xdr:col>116</xdr:col>
      <xdr:colOff>152400</xdr:colOff>
      <xdr:row>100</xdr:row>
      <xdr:rowOff>67056</xdr:rowOff>
    </xdr:to>
    <xdr:cxnSp macro="">
      <xdr:nvCxnSpPr>
        <xdr:cNvPr id="819" name="直線コネクタ 818">
          <a:extLst>
            <a:ext uri="{FF2B5EF4-FFF2-40B4-BE49-F238E27FC236}">
              <a16:creationId xmlns:a16="http://schemas.microsoft.com/office/drawing/2014/main" id="{00FE3FEB-45C1-43B8-AEC0-AF952AD2697C}"/>
            </a:ext>
          </a:extLst>
        </xdr:cNvPr>
        <xdr:cNvCxnSpPr/>
      </xdr:nvCxnSpPr>
      <xdr:spPr>
        <a:xfrm>
          <a:off x="22072600" y="17212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66564</xdr:rowOff>
    </xdr:from>
    <xdr:ext cx="469744" cy="259045"/>
    <xdr:sp macro="" textlink="">
      <xdr:nvSpPr>
        <xdr:cNvPr id="820" name="【公民館】&#10;一人当たり面積平均値テキスト">
          <a:extLst>
            <a:ext uri="{FF2B5EF4-FFF2-40B4-BE49-F238E27FC236}">
              <a16:creationId xmlns:a16="http://schemas.microsoft.com/office/drawing/2014/main" id="{65F99816-1525-491A-8D5C-EE760C9D2E81}"/>
            </a:ext>
          </a:extLst>
        </xdr:cNvPr>
        <xdr:cNvSpPr txBox="1"/>
      </xdr:nvSpPr>
      <xdr:spPr>
        <a:xfrm>
          <a:off x="22199600" y="180688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43687</xdr:rowOff>
    </xdr:from>
    <xdr:to>
      <xdr:col>116</xdr:col>
      <xdr:colOff>114300</xdr:colOff>
      <xdr:row>106</xdr:row>
      <xdr:rowOff>145287</xdr:rowOff>
    </xdr:to>
    <xdr:sp macro="" textlink="">
      <xdr:nvSpPr>
        <xdr:cNvPr id="821" name="フローチャート: 判断 820">
          <a:extLst>
            <a:ext uri="{FF2B5EF4-FFF2-40B4-BE49-F238E27FC236}">
              <a16:creationId xmlns:a16="http://schemas.microsoft.com/office/drawing/2014/main" id="{6083103C-4E29-4C53-8ECE-0788CA7E52FF}"/>
            </a:ext>
          </a:extLst>
        </xdr:cNvPr>
        <xdr:cNvSpPr/>
      </xdr:nvSpPr>
      <xdr:spPr>
        <a:xfrm>
          <a:off x="22110700" y="1821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52832</xdr:rowOff>
    </xdr:from>
    <xdr:to>
      <xdr:col>112</xdr:col>
      <xdr:colOff>38100</xdr:colOff>
      <xdr:row>106</xdr:row>
      <xdr:rowOff>154432</xdr:rowOff>
    </xdr:to>
    <xdr:sp macro="" textlink="">
      <xdr:nvSpPr>
        <xdr:cNvPr id="822" name="フローチャート: 判断 821">
          <a:extLst>
            <a:ext uri="{FF2B5EF4-FFF2-40B4-BE49-F238E27FC236}">
              <a16:creationId xmlns:a16="http://schemas.microsoft.com/office/drawing/2014/main" id="{BB7A9547-1097-48D8-9D02-110C1A8D0A18}"/>
            </a:ext>
          </a:extLst>
        </xdr:cNvPr>
        <xdr:cNvSpPr/>
      </xdr:nvSpPr>
      <xdr:spPr>
        <a:xfrm>
          <a:off x="21272500" y="1822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55118</xdr:rowOff>
    </xdr:from>
    <xdr:to>
      <xdr:col>107</xdr:col>
      <xdr:colOff>101600</xdr:colOff>
      <xdr:row>106</xdr:row>
      <xdr:rowOff>156718</xdr:rowOff>
    </xdr:to>
    <xdr:sp macro="" textlink="">
      <xdr:nvSpPr>
        <xdr:cNvPr id="823" name="フローチャート: 判断 822">
          <a:extLst>
            <a:ext uri="{FF2B5EF4-FFF2-40B4-BE49-F238E27FC236}">
              <a16:creationId xmlns:a16="http://schemas.microsoft.com/office/drawing/2014/main" id="{41597B15-8F0E-42D1-96B0-1BD3AAD5E487}"/>
            </a:ext>
          </a:extLst>
        </xdr:cNvPr>
        <xdr:cNvSpPr/>
      </xdr:nvSpPr>
      <xdr:spPr>
        <a:xfrm>
          <a:off x="20383500" y="1822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80263</xdr:rowOff>
    </xdr:from>
    <xdr:to>
      <xdr:col>102</xdr:col>
      <xdr:colOff>165100</xdr:colOff>
      <xdr:row>107</xdr:row>
      <xdr:rowOff>10413</xdr:rowOff>
    </xdr:to>
    <xdr:sp macro="" textlink="">
      <xdr:nvSpPr>
        <xdr:cNvPr id="824" name="フローチャート: 判断 823">
          <a:extLst>
            <a:ext uri="{FF2B5EF4-FFF2-40B4-BE49-F238E27FC236}">
              <a16:creationId xmlns:a16="http://schemas.microsoft.com/office/drawing/2014/main" id="{5563DB93-F266-4626-97E2-C1394B70D890}"/>
            </a:ext>
          </a:extLst>
        </xdr:cNvPr>
        <xdr:cNvSpPr/>
      </xdr:nvSpPr>
      <xdr:spPr>
        <a:xfrm>
          <a:off x="19494500" y="1825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68835</xdr:rowOff>
    </xdr:from>
    <xdr:to>
      <xdr:col>98</xdr:col>
      <xdr:colOff>38100</xdr:colOff>
      <xdr:row>106</xdr:row>
      <xdr:rowOff>170435</xdr:rowOff>
    </xdr:to>
    <xdr:sp macro="" textlink="">
      <xdr:nvSpPr>
        <xdr:cNvPr id="825" name="フローチャート: 判断 824">
          <a:extLst>
            <a:ext uri="{FF2B5EF4-FFF2-40B4-BE49-F238E27FC236}">
              <a16:creationId xmlns:a16="http://schemas.microsoft.com/office/drawing/2014/main" id="{AACEEAC7-975A-4305-A581-8EAE40F73EDB}"/>
            </a:ext>
          </a:extLst>
        </xdr:cNvPr>
        <xdr:cNvSpPr/>
      </xdr:nvSpPr>
      <xdr:spPr>
        <a:xfrm>
          <a:off x="18605500" y="1824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6" name="テキスト ボックス 825">
          <a:extLst>
            <a:ext uri="{FF2B5EF4-FFF2-40B4-BE49-F238E27FC236}">
              <a16:creationId xmlns:a16="http://schemas.microsoft.com/office/drawing/2014/main" id="{82A8BD13-0ECB-4B1E-9970-3319053F820C}"/>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7" name="テキスト ボックス 826">
          <a:extLst>
            <a:ext uri="{FF2B5EF4-FFF2-40B4-BE49-F238E27FC236}">
              <a16:creationId xmlns:a16="http://schemas.microsoft.com/office/drawing/2014/main" id="{7F6A47D9-0393-4DAC-8AF5-0939B24D7EFB}"/>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8" name="テキスト ボックス 827">
          <a:extLst>
            <a:ext uri="{FF2B5EF4-FFF2-40B4-BE49-F238E27FC236}">
              <a16:creationId xmlns:a16="http://schemas.microsoft.com/office/drawing/2014/main" id="{5592F618-DC3A-412F-8904-CFB956E305A3}"/>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9" name="テキスト ボックス 828">
          <a:extLst>
            <a:ext uri="{FF2B5EF4-FFF2-40B4-BE49-F238E27FC236}">
              <a16:creationId xmlns:a16="http://schemas.microsoft.com/office/drawing/2014/main" id="{8B798BAA-5053-4D7B-976D-37AF6C4821C5}"/>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0" name="テキスト ボックス 829">
          <a:extLst>
            <a:ext uri="{FF2B5EF4-FFF2-40B4-BE49-F238E27FC236}">
              <a16:creationId xmlns:a16="http://schemas.microsoft.com/office/drawing/2014/main" id="{24E6B995-FDE9-4D3F-83B7-21D7AB753AB8}"/>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169418</xdr:rowOff>
    </xdr:from>
    <xdr:to>
      <xdr:col>116</xdr:col>
      <xdr:colOff>114300</xdr:colOff>
      <xdr:row>108</xdr:row>
      <xdr:rowOff>99568</xdr:rowOff>
    </xdr:to>
    <xdr:sp macro="" textlink="">
      <xdr:nvSpPr>
        <xdr:cNvPr id="831" name="楕円 830">
          <a:extLst>
            <a:ext uri="{FF2B5EF4-FFF2-40B4-BE49-F238E27FC236}">
              <a16:creationId xmlns:a16="http://schemas.microsoft.com/office/drawing/2014/main" id="{475C1B89-D100-4EBD-8C40-F43F83F3F84F}"/>
            </a:ext>
          </a:extLst>
        </xdr:cNvPr>
        <xdr:cNvSpPr/>
      </xdr:nvSpPr>
      <xdr:spPr>
        <a:xfrm>
          <a:off x="22110700" y="1851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84345</xdr:rowOff>
    </xdr:from>
    <xdr:ext cx="469744" cy="259045"/>
    <xdr:sp macro="" textlink="">
      <xdr:nvSpPr>
        <xdr:cNvPr id="832" name="【公民館】&#10;一人当たり面積該当値テキスト">
          <a:extLst>
            <a:ext uri="{FF2B5EF4-FFF2-40B4-BE49-F238E27FC236}">
              <a16:creationId xmlns:a16="http://schemas.microsoft.com/office/drawing/2014/main" id="{229BE25C-D080-478F-BB38-D6F94C2170E5}"/>
            </a:ext>
          </a:extLst>
        </xdr:cNvPr>
        <xdr:cNvSpPr txBox="1"/>
      </xdr:nvSpPr>
      <xdr:spPr>
        <a:xfrm>
          <a:off x="22199600" y="18429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169418</xdr:rowOff>
    </xdr:from>
    <xdr:to>
      <xdr:col>112</xdr:col>
      <xdr:colOff>38100</xdr:colOff>
      <xdr:row>108</xdr:row>
      <xdr:rowOff>99568</xdr:rowOff>
    </xdr:to>
    <xdr:sp macro="" textlink="">
      <xdr:nvSpPr>
        <xdr:cNvPr id="833" name="楕円 832">
          <a:extLst>
            <a:ext uri="{FF2B5EF4-FFF2-40B4-BE49-F238E27FC236}">
              <a16:creationId xmlns:a16="http://schemas.microsoft.com/office/drawing/2014/main" id="{94A7DB38-3614-4FA8-9724-BA3FE2F02C19}"/>
            </a:ext>
          </a:extLst>
        </xdr:cNvPr>
        <xdr:cNvSpPr/>
      </xdr:nvSpPr>
      <xdr:spPr>
        <a:xfrm>
          <a:off x="21272500" y="1851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48768</xdr:rowOff>
    </xdr:from>
    <xdr:to>
      <xdr:col>116</xdr:col>
      <xdr:colOff>63500</xdr:colOff>
      <xdr:row>108</xdr:row>
      <xdr:rowOff>48768</xdr:rowOff>
    </xdr:to>
    <xdr:cxnSp macro="">
      <xdr:nvCxnSpPr>
        <xdr:cNvPr id="834" name="直線コネクタ 833">
          <a:extLst>
            <a:ext uri="{FF2B5EF4-FFF2-40B4-BE49-F238E27FC236}">
              <a16:creationId xmlns:a16="http://schemas.microsoft.com/office/drawing/2014/main" id="{BDA98118-3B9A-468D-8DD9-77633B1D2239}"/>
            </a:ext>
          </a:extLst>
        </xdr:cNvPr>
        <xdr:cNvCxnSpPr/>
      </xdr:nvCxnSpPr>
      <xdr:spPr>
        <a:xfrm>
          <a:off x="21323300" y="1856536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254</xdr:rowOff>
    </xdr:from>
    <xdr:to>
      <xdr:col>107</xdr:col>
      <xdr:colOff>101600</xdr:colOff>
      <xdr:row>108</xdr:row>
      <xdr:rowOff>101854</xdr:rowOff>
    </xdr:to>
    <xdr:sp macro="" textlink="">
      <xdr:nvSpPr>
        <xdr:cNvPr id="835" name="楕円 834">
          <a:extLst>
            <a:ext uri="{FF2B5EF4-FFF2-40B4-BE49-F238E27FC236}">
              <a16:creationId xmlns:a16="http://schemas.microsoft.com/office/drawing/2014/main" id="{7EB00745-DC43-4B1C-8D3A-C42B7FB72075}"/>
            </a:ext>
          </a:extLst>
        </xdr:cNvPr>
        <xdr:cNvSpPr/>
      </xdr:nvSpPr>
      <xdr:spPr>
        <a:xfrm>
          <a:off x="20383500" y="18516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48768</xdr:rowOff>
    </xdr:from>
    <xdr:to>
      <xdr:col>111</xdr:col>
      <xdr:colOff>177800</xdr:colOff>
      <xdr:row>108</xdr:row>
      <xdr:rowOff>51054</xdr:rowOff>
    </xdr:to>
    <xdr:cxnSp macro="">
      <xdr:nvCxnSpPr>
        <xdr:cNvPr id="836" name="直線コネクタ 835">
          <a:extLst>
            <a:ext uri="{FF2B5EF4-FFF2-40B4-BE49-F238E27FC236}">
              <a16:creationId xmlns:a16="http://schemas.microsoft.com/office/drawing/2014/main" id="{2C5D6750-2893-42D8-AE99-3403422F53DE}"/>
            </a:ext>
          </a:extLst>
        </xdr:cNvPr>
        <xdr:cNvCxnSpPr/>
      </xdr:nvCxnSpPr>
      <xdr:spPr>
        <a:xfrm flipV="1">
          <a:off x="20434300" y="1856536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254</xdr:rowOff>
    </xdr:from>
    <xdr:to>
      <xdr:col>102</xdr:col>
      <xdr:colOff>165100</xdr:colOff>
      <xdr:row>108</xdr:row>
      <xdr:rowOff>101854</xdr:rowOff>
    </xdr:to>
    <xdr:sp macro="" textlink="">
      <xdr:nvSpPr>
        <xdr:cNvPr id="837" name="楕円 836">
          <a:extLst>
            <a:ext uri="{FF2B5EF4-FFF2-40B4-BE49-F238E27FC236}">
              <a16:creationId xmlns:a16="http://schemas.microsoft.com/office/drawing/2014/main" id="{2D5B6B46-F1A4-4CF2-9E8C-007D4D9404D1}"/>
            </a:ext>
          </a:extLst>
        </xdr:cNvPr>
        <xdr:cNvSpPr/>
      </xdr:nvSpPr>
      <xdr:spPr>
        <a:xfrm>
          <a:off x="19494500" y="18516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51054</xdr:rowOff>
    </xdr:from>
    <xdr:to>
      <xdr:col>107</xdr:col>
      <xdr:colOff>50800</xdr:colOff>
      <xdr:row>108</xdr:row>
      <xdr:rowOff>51054</xdr:rowOff>
    </xdr:to>
    <xdr:cxnSp macro="">
      <xdr:nvCxnSpPr>
        <xdr:cNvPr id="838" name="直線コネクタ 837">
          <a:extLst>
            <a:ext uri="{FF2B5EF4-FFF2-40B4-BE49-F238E27FC236}">
              <a16:creationId xmlns:a16="http://schemas.microsoft.com/office/drawing/2014/main" id="{557AAA58-8830-4258-BFDC-C3F9E2975EC2}"/>
            </a:ext>
          </a:extLst>
        </xdr:cNvPr>
        <xdr:cNvCxnSpPr/>
      </xdr:nvCxnSpPr>
      <xdr:spPr>
        <a:xfrm>
          <a:off x="19545300" y="1856765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254</xdr:rowOff>
    </xdr:from>
    <xdr:to>
      <xdr:col>98</xdr:col>
      <xdr:colOff>38100</xdr:colOff>
      <xdr:row>108</xdr:row>
      <xdr:rowOff>101854</xdr:rowOff>
    </xdr:to>
    <xdr:sp macro="" textlink="">
      <xdr:nvSpPr>
        <xdr:cNvPr id="839" name="楕円 838">
          <a:extLst>
            <a:ext uri="{FF2B5EF4-FFF2-40B4-BE49-F238E27FC236}">
              <a16:creationId xmlns:a16="http://schemas.microsoft.com/office/drawing/2014/main" id="{15980CBE-CA41-421B-9CE6-C3EA72238A71}"/>
            </a:ext>
          </a:extLst>
        </xdr:cNvPr>
        <xdr:cNvSpPr/>
      </xdr:nvSpPr>
      <xdr:spPr>
        <a:xfrm>
          <a:off x="18605500" y="18516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51054</xdr:rowOff>
    </xdr:from>
    <xdr:to>
      <xdr:col>102</xdr:col>
      <xdr:colOff>114300</xdr:colOff>
      <xdr:row>108</xdr:row>
      <xdr:rowOff>51054</xdr:rowOff>
    </xdr:to>
    <xdr:cxnSp macro="">
      <xdr:nvCxnSpPr>
        <xdr:cNvPr id="840" name="直線コネクタ 839">
          <a:extLst>
            <a:ext uri="{FF2B5EF4-FFF2-40B4-BE49-F238E27FC236}">
              <a16:creationId xmlns:a16="http://schemas.microsoft.com/office/drawing/2014/main" id="{69E14D2C-48C0-49E7-9639-7CA6A56DCC37}"/>
            </a:ext>
          </a:extLst>
        </xdr:cNvPr>
        <xdr:cNvCxnSpPr/>
      </xdr:nvCxnSpPr>
      <xdr:spPr>
        <a:xfrm>
          <a:off x="18656300" y="1856765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170959</xdr:rowOff>
    </xdr:from>
    <xdr:ext cx="469744" cy="259045"/>
    <xdr:sp macro="" textlink="">
      <xdr:nvSpPr>
        <xdr:cNvPr id="841" name="n_1aveValue【公民館】&#10;一人当たり面積">
          <a:extLst>
            <a:ext uri="{FF2B5EF4-FFF2-40B4-BE49-F238E27FC236}">
              <a16:creationId xmlns:a16="http://schemas.microsoft.com/office/drawing/2014/main" id="{C0B1312D-189B-4285-9604-0FFF8ED7794D}"/>
            </a:ext>
          </a:extLst>
        </xdr:cNvPr>
        <xdr:cNvSpPr txBox="1"/>
      </xdr:nvSpPr>
      <xdr:spPr>
        <a:xfrm>
          <a:off x="21075727" y="1800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1795</xdr:rowOff>
    </xdr:from>
    <xdr:ext cx="469744" cy="259045"/>
    <xdr:sp macro="" textlink="">
      <xdr:nvSpPr>
        <xdr:cNvPr id="842" name="n_2aveValue【公民館】&#10;一人当たり面積">
          <a:extLst>
            <a:ext uri="{FF2B5EF4-FFF2-40B4-BE49-F238E27FC236}">
              <a16:creationId xmlns:a16="http://schemas.microsoft.com/office/drawing/2014/main" id="{83B42506-013C-47D0-9A5C-8A7660B19ABA}"/>
            </a:ext>
          </a:extLst>
        </xdr:cNvPr>
        <xdr:cNvSpPr txBox="1"/>
      </xdr:nvSpPr>
      <xdr:spPr>
        <a:xfrm>
          <a:off x="20199427" y="1800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26940</xdr:rowOff>
    </xdr:from>
    <xdr:ext cx="469744" cy="259045"/>
    <xdr:sp macro="" textlink="">
      <xdr:nvSpPr>
        <xdr:cNvPr id="843" name="n_3aveValue【公民館】&#10;一人当たり面積">
          <a:extLst>
            <a:ext uri="{FF2B5EF4-FFF2-40B4-BE49-F238E27FC236}">
              <a16:creationId xmlns:a16="http://schemas.microsoft.com/office/drawing/2014/main" id="{8802787D-2406-48CB-B67A-F7BC13075DCF}"/>
            </a:ext>
          </a:extLst>
        </xdr:cNvPr>
        <xdr:cNvSpPr txBox="1"/>
      </xdr:nvSpPr>
      <xdr:spPr>
        <a:xfrm>
          <a:off x="19310427" y="1802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15512</xdr:rowOff>
    </xdr:from>
    <xdr:ext cx="469744" cy="259045"/>
    <xdr:sp macro="" textlink="">
      <xdr:nvSpPr>
        <xdr:cNvPr id="844" name="n_4aveValue【公民館】&#10;一人当たり面積">
          <a:extLst>
            <a:ext uri="{FF2B5EF4-FFF2-40B4-BE49-F238E27FC236}">
              <a16:creationId xmlns:a16="http://schemas.microsoft.com/office/drawing/2014/main" id="{D4FFD382-EAEC-4A11-A81B-E3CA92C870EE}"/>
            </a:ext>
          </a:extLst>
        </xdr:cNvPr>
        <xdr:cNvSpPr txBox="1"/>
      </xdr:nvSpPr>
      <xdr:spPr>
        <a:xfrm>
          <a:off x="18421427" y="18017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90695</xdr:rowOff>
    </xdr:from>
    <xdr:ext cx="469744" cy="259045"/>
    <xdr:sp macro="" textlink="">
      <xdr:nvSpPr>
        <xdr:cNvPr id="845" name="n_1mainValue【公民館】&#10;一人当たり面積">
          <a:extLst>
            <a:ext uri="{FF2B5EF4-FFF2-40B4-BE49-F238E27FC236}">
              <a16:creationId xmlns:a16="http://schemas.microsoft.com/office/drawing/2014/main" id="{699875DA-3336-46F6-BFC8-6402CDA91406}"/>
            </a:ext>
          </a:extLst>
        </xdr:cNvPr>
        <xdr:cNvSpPr txBox="1"/>
      </xdr:nvSpPr>
      <xdr:spPr>
        <a:xfrm>
          <a:off x="21075727" y="18607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92981</xdr:rowOff>
    </xdr:from>
    <xdr:ext cx="469744" cy="259045"/>
    <xdr:sp macro="" textlink="">
      <xdr:nvSpPr>
        <xdr:cNvPr id="846" name="n_2mainValue【公民館】&#10;一人当たり面積">
          <a:extLst>
            <a:ext uri="{FF2B5EF4-FFF2-40B4-BE49-F238E27FC236}">
              <a16:creationId xmlns:a16="http://schemas.microsoft.com/office/drawing/2014/main" id="{34D01F86-202D-4E81-8305-9BC58FBC916D}"/>
            </a:ext>
          </a:extLst>
        </xdr:cNvPr>
        <xdr:cNvSpPr txBox="1"/>
      </xdr:nvSpPr>
      <xdr:spPr>
        <a:xfrm>
          <a:off x="20199427" y="18609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92981</xdr:rowOff>
    </xdr:from>
    <xdr:ext cx="469744" cy="259045"/>
    <xdr:sp macro="" textlink="">
      <xdr:nvSpPr>
        <xdr:cNvPr id="847" name="n_3mainValue【公民館】&#10;一人当たり面積">
          <a:extLst>
            <a:ext uri="{FF2B5EF4-FFF2-40B4-BE49-F238E27FC236}">
              <a16:creationId xmlns:a16="http://schemas.microsoft.com/office/drawing/2014/main" id="{28036284-BC37-4DB4-81ED-0157D59E5DD4}"/>
            </a:ext>
          </a:extLst>
        </xdr:cNvPr>
        <xdr:cNvSpPr txBox="1"/>
      </xdr:nvSpPr>
      <xdr:spPr>
        <a:xfrm>
          <a:off x="19310427" y="18609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92981</xdr:rowOff>
    </xdr:from>
    <xdr:ext cx="469744" cy="259045"/>
    <xdr:sp macro="" textlink="">
      <xdr:nvSpPr>
        <xdr:cNvPr id="848" name="n_4mainValue【公民館】&#10;一人当たり面積">
          <a:extLst>
            <a:ext uri="{FF2B5EF4-FFF2-40B4-BE49-F238E27FC236}">
              <a16:creationId xmlns:a16="http://schemas.microsoft.com/office/drawing/2014/main" id="{3D84FBA4-551C-464F-A002-9FDC3160158B}"/>
            </a:ext>
          </a:extLst>
        </xdr:cNvPr>
        <xdr:cNvSpPr txBox="1"/>
      </xdr:nvSpPr>
      <xdr:spPr>
        <a:xfrm>
          <a:off x="18421427" y="18609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9" name="正方形/長方形 848">
          <a:extLst>
            <a:ext uri="{FF2B5EF4-FFF2-40B4-BE49-F238E27FC236}">
              <a16:creationId xmlns:a16="http://schemas.microsoft.com/office/drawing/2014/main" id="{F3F933C8-D802-4462-9D2E-2007998FB346}"/>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0" name="正方形/長方形 849">
          <a:extLst>
            <a:ext uri="{FF2B5EF4-FFF2-40B4-BE49-F238E27FC236}">
              <a16:creationId xmlns:a16="http://schemas.microsoft.com/office/drawing/2014/main" id="{555456BC-DEA2-450D-8337-9B29B67B4B33}"/>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1" name="テキスト ボックス 850">
          <a:extLst>
            <a:ext uri="{FF2B5EF4-FFF2-40B4-BE49-F238E27FC236}">
              <a16:creationId xmlns:a16="http://schemas.microsoft.com/office/drawing/2014/main" id="{ACDB7EEA-1BB3-4786-A78C-1BE7AB4ED39F}"/>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本市において、類似団体と比較して有形固定資産減価償却率が特に高くなっている施設は、認定こども園・幼稚園・保育所、児童館、公民館、体育館・プール、福祉施設、消防施設、庁舎である。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effectLst/>
              <a:latin typeface="ＭＳ Ｐゴシック" panose="020B0600070205080204" pitchFamily="50" charset="-128"/>
              <a:ea typeface="ＭＳ Ｐゴシック" panose="020B0600070205080204" pitchFamily="50" charset="-128"/>
            </a:rPr>
            <a:t>　保育所については、吾妻保育園と緑ヶ丘保育園の園舎が昭和５０年代に建設されており、耐用年数である３４年を経過しているため高くなっているものの、平成２３年度に両施設の耐震補強工事を行うとともに、毎年度修繕を行いながら施設の延命化を図っている。ただし、保育所の一人当たり面積が特に低くなっているのは、本市では民間立保育所の整備割合が非常に高いためである。児童館については、上郷児童センターと窪田児童センターがそれぞれ昭和５０年代と昭和６０年代に建設されており、耐用年数を経過しているため高くなっている。消防施設については、消防本部・分署のほか、防火貯水槽、消防団のポンプ庫などが該当しており、特に防火貯水槽については、施設数も多い中で古くは昭和２０年代から建設されているものが多数あり、それらが耐用年数を経過しているため高くなっている。福祉施設については、児童養護施設興望館が昭和４０年代、児童発達支援事業所ひまわり学園が平成５年に建設されており、耐用年数を経過しているため高くなっている。なお、福祉施設で最も古かった昭和４２年建設の老人福祉センター寿山荘については、関係団体と協議を行ったうえで平成３０年度に除却を完了したことから、福祉施設全体の有形固定資産減価償却率はやや低下した。</a:t>
          </a:r>
          <a:endParaRPr kumimoji="1" lang="en-US" altLang="ja-JP" sz="1300">
            <a:effectLst/>
            <a:latin typeface="ＭＳ Ｐゴシック" panose="020B0600070205080204" pitchFamily="50" charset="-128"/>
            <a:ea typeface="ＭＳ Ｐゴシック" panose="020B0600070205080204" pitchFamily="50" charset="-128"/>
          </a:endParaRPr>
        </a:p>
        <a:p>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E973565D-14F0-478F-902A-D719ED92F6AE}"/>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2623D7D3-4BC0-4681-83E3-7BE566A17035}"/>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88EFB867-B784-415F-9D55-F861B90E14EA}"/>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7F50ADFB-C3D8-4D0C-8238-4F10EBA9F051}"/>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山形県米沢市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7D4E6742-CEE7-4D42-8150-DB99CCB23416}"/>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90C8C5D9-9415-4A68-BB3B-7D84ABD6F751}"/>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9F267878-F5B9-48E5-A8AC-891C42929D4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1496EBEB-9B77-4BE8-AE9D-DFFEFC8DD3E3}"/>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77C80C9F-129F-4A4A-A698-1AF196899103}"/>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EA65A39A-4C9E-480F-B794-33353D801743}"/>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78,965
78,219
548.51
54,050,636
52,533,185
1,212,590
20,045,846
37,916,853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12C8E901-36A6-4285-8492-B1B15894687B}"/>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7336C714-A6AD-435B-9C19-63973BEC5787}"/>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8629B0EC-BC6D-47C7-B0A2-0E0E6E4653BD}"/>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47.7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459C298B-CF1D-406A-B553-712B1E74D82F}"/>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26399718-9639-4771-918E-27408AE4A4CA}"/>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6AC6D8E8-5EED-48BD-BA94-8148BF3ECFD8}"/>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3103447-EC9B-4B63-9592-977B63074302}"/>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CA70EB9C-CD97-47D8-9CCE-CAB392EFF40D}"/>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9528C1A7-9E9A-4B50-85FD-516982E027C1}"/>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AC04AB8E-AF91-49A2-8060-B19BA3C9552E}"/>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2EFC5497-AA4A-4F1E-B29C-4B08E2A587FC}"/>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F0B6B7BC-A241-4947-AF7E-9570F53067C3}"/>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B89375AD-3911-4667-8206-A4A0C852AB7F}"/>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A571D6F8-2F9C-40B0-83A7-7C7336ADF831}"/>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913290F6-C5FD-4BC7-8E1B-33D8A674B2BB}"/>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C351CA5-E7D7-425C-A988-FFC98CCA7667}"/>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CE6EBA0C-E02D-4339-AF21-9D2F7744DDF2}"/>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F2C536AE-0C4C-411E-9354-52C8EBCF9FD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6D71D3DF-CDC8-40C5-907F-3F52E8A20C58}"/>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9FC6185F-7D77-487B-89FC-7E7E2B21B72D}"/>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7DDCB50A-A146-434D-AB38-0C7C944C0696}"/>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85F49E71-EDE2-4278-BEA4-3971AF6EAF66}"/>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FD334E70-5C03-4E36-AA55-518B8864B198}"/>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484A5BED-032B-478C-ABF0-D327D1BAB6AE}"/>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6CB42ABB-109D-4D1D-8ADA-CA96902FDDA2}"/>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B528550C-897E-4611-86A2-E51DF79FE13E}"/>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606B572D-068D-4071-A827-35C52A518E42}"/>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B20E90BB-7A82-43EC-A6E1-1BCAC0527BE8}"/>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16E0BBC0-8111-45B4-909E-F023A6134B8D}"/>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FBA05DDD-6CF4-46DB-976E-5AB2D0661699}"/>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510643B6-8E92-4BE0-B39B-0F6F07FEAC06}"/>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21BBC82A-51D3-4806-9C3C-47CB12CBD2C2}"/>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DDD5C1B0-4FA5-4EBA-BEF1-C0BD8DDB7A1D}"/>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E43B3838-9E30-4BEA-9C8F-A3A620C481C9}"/>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F41FA02E-B8F2-4B9B-97D9-6EDCD0893241}"/>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A73879DE-7FCE-46FE-95EE-C215ED234082}"/>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5822137E-838E-4FE4-B0F2-307A2541D9A2}"/>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DAD3A0C2-60EF-459F-A9E9-EBA00499B2A7}"/>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9DE97E7C-876F-4A23-B3EC-BB5EEA91EB85}"/>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9346171B-9DB4-40A2-823D-B3BDAB5D6C1A}"/>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60EBA48C-C7F1-4626-B0E1-4BAAEB9ADC83}"/>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3CEBE321-E57F-4E2A-B949-B67058919646}"/>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41059AEB-4C13-4DC5-853F-7007C6A04FCB}"/>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7842473A-6356-421B-B091-D12CEDA8D61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162F2085-A22B-4DB7-8411-53BEC961461C}"/>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E48446F0-136E-403A-B779-C54D42966DB8}"/>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77833</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8230A9F4-0FAD-4C0C-98F8-D3E4AAC5E5B3}"/>
            </a:ext>
          </a:extLst>
        </xdr:cNvPr>
        <xdr:cNvCxnSpPr/>
      </xdr:nvCxnSpPr>
      <xdr:spPr>
        <a:xfrm flipV="1">
          <a:off x="4634865" y="5735683"/>
          <a:ext cx="0" cy="155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390B9C66-167A-437B-B45B-581B435B3CB1}"/>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4F55E71B-ACCA-487E-85B6-E728B7BCCF0A}"/>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24510</xdr:rowOff>
    </xdr:from>
    <xdr:ext cx="340478" cy="259045"/>
    <xdr:sp macro="" textlink="">
      <xdr:nvSpPr>
        <xdr:cNvPr id="61" name="【図書館】&#10;有形固定資産減価償却率最大値テキスト">
          <a:extLst>
            <a:ext uri="{FF2B5EF4-FFF2-40B4-BE49-F238E27FC236}">
              <a16:creationId xmlns:a16="http://schemas.microsoft.com/office/drawing/2014/main" id="{44596498-0A01-4CDA-9984-B95BBA6CA84D}"/>
            </a:ext>
          </a:extLst>
        </xdr:cNvPr>
        <xdr:cNvSpPr txBox="1"/>
      </xdr:nvSpPr>
      <xdr:spPr>
        <a:xfrm>
          <a:off x="4673600" y="55109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77833</xdr:rowOff>
    </xdr:from>
    <xdr:to>
      <xdr:col>24</xdr:col>
      <xdr:colOff>152400</xdr:colOff>
      <xdr:row>33</xdr:row>
      <xdr:rowOff>77833</xdr:rowOff>
    </xdr:to>
    <xdr:cxnSp macro="">
      <xdr:nvCxnSpPr>
        <xdr:cNvPr id="62" name="直線コネクタ 61">
          <a:extLst>
            <a:ext uri="{FF2B5EF4-FFF2-40B4-BE49-F238E27FC236}">
              <a16:creationId xmlns:a16="http://schemas.microsoft.com/office/drawing/2014/main" id="{BCEABC5B-443C-4BCC-A9FA-FE5407A5CF59}"/>
            </a:ext>
          </a:extLst>
        </xdr:cNvPr>
        <xdr:cNvCxnSpPr/>
      </xdr:nvCxnSpPr>
      <xdr:spPr>
        <a:xfrm>
          <a:off x="4546600" y="573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2194</xdr:rowOff>
    </xdr:from>
    <xdr:ext cx="405111" cy="259045"/>
    <xdr:sp macro="" textlink="">
      <xdr:nvSpPr>
        <xdr:cNvPr id="63" name="【図書館】&#10;有形固定資産減価償却率平均値テキスト">
          <a:extLst>
            <a:ext uri="{FF2B5EF4-FFF2-40B4-BE49-F238E27FC236}">
              <a16:creationId xmlns:a16="http://schemas.microsoft.com/office/drawing/2014/main" id="{1BFD7B26-24F7-4C69-BE1C-EA222BB35BF8}"/>
            </a:ext>
          </a:extLst>
        </xdr:cNvPr>
        <xdr:cNvSpPr txBox="1"/>
      </xdr:nvSpPr>
      <xdr:spPr>
        <a:xfrm>
          <a:off x="4673600" y="63458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23767</xdr:rowOff>
    </xdr:from>
    <xdr:to>
      <xdr:col>24</xdr:col>
      <xdr:colOff>114300</xdr:colOff>
      <xdr:row>37</xdr:row>
      <xdr:rowOff>125367</xdr:rowOff>
    </xdr:to>
    <xdr:sp macro="" textlink="">
      <xdr:nvSpPr>
        <xdr:cNvPr id="64" name="フローチャート: 判断 63">
          <a:extLst>
            <a:ext uri="{FF2B5EF4-FFF2-40B4-BE49-F238E27FC236}">
              <a16:creationId xmlns:a16="http://schemas.microsoft.com/office/drawing/2014/main" id="{F7FA4525-E90A-4CED-86B4-C01C916A3452}"/>
            </a:ext>
          </a:extLst>
        </xdr:cNvPr>
        <xdr:cNvSpPr/>
      </xdr:nvSpPr>
      <xdr:spPr>
        <a:xfrm>
          <a:off x="4584700" y="636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15603</xdr:rowOff>
    </xdr:from>
    <xdr:to>
      <xdr:col>20</xdr:col>
      <xdr:colOff>38100</xdr:colOff>
      <xdr:row>37</xdr:row>
      <xdr:rowOff>117203</xdr:rowOff>
    </xdr:to>
    <xdr:sp macro="" textlink="">
      <xdr:nvSpPr>
        <xdr:cNvPr id="65" name="フローチャート: 判断 64">
          <a:extLst>
            <a:ext uri="{FF2B5EF4-FFF2-40B4-BE49-F238E27FC236}">
              <a16:creationId xmlns:a16="http://schemas.microsoft.com/office/drawing/2014/main" id="{8FA667E7-3806-4ED0-A18B-50AE0D192F7C}"/>
            </a:ext>
          </a:extLst>
        </xdr:cNvPr>
        <xdr:cNvSpPr/>
      </xdr:nvSpPr>
      <xdr:spPr>
        <a:xfrm>
          <a:off x="37465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159294</xdr:rowOff>
    </xdr:from>
    <xdr:to>
      <xdr:col>15</xdr:col>
      <xdr:colOff>101600</xdr:colOff>
      <xdr:row>37</xdr:row>
      <xdr:rowOff>89444</xdr:rowOff>
    </xdr:to>
    <xdr:sp macro="" textlink="">
      <xdr:nvSpPr>
        <xdr:cNvPr id="66" name="フローチャート: 判断 65">
          <a:extLst>
            <a:ext uri="{FF2B5EF4-FFF2-40B4-BE49-F238E27FC236}">
              <a16:creationId xmlns:a16="http://schemas.microsoft.com/office/drawing/2014/main" id="{3AF933CF-081D-49E3-BFC5-D41A262E90DA}"/>
            </a:ext>
          </a:extLst>
        </xdr:cNvPr>
        <xdr:cNvSpPr/>
      </xdr:nvSpPr>
      <xdr:spPr>
        <a:xfrm>
          <a:off x="2857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129903</xdr:rowOff>
    </xdr:from>
    <xdr:to>
      <xdr:col>10</xdr:col>
      <xdr:colOff>165100</xdr:colOff>
      <xdr:row>37</xdr:row>
      <xdr:rowOff>60053</xdr:rowOff>
    </xdr:to>
    <xdr:sp macro="" textlink="">
      <xdr:nvSpPr>
        <xdr:cNvPr id="67" name="フローチャート: 判断 66">
          <a:extLst>
            <a:ext uri="{FF2B5EF4-FFF2-40B4-BE49-F238E27FC236}">
              <a16:creationId xmlns:a16="http://schemas.microsoft.com/office/drawing/2014/main" id="{18F0F39A-5960-40F8-BCA7-AE4B8A436636}"/>
            </a:ext>
          </a:extLst>
        </xdr:cNvPr>
        <xdr:cNvSpPr/>
      </xdr:nvSpPr>
      <xdr:spPr>
        <a:xfrm>
          <a:off x="1968500" y="630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107043</xdr:rowOff>
    </xdr:from>
    <xdr:to>
      <xdr:col>6</xdr:col>
      <xdr:colOff>38100</xdr:colOff>
      <xdr:row>37</xdr:row>
      <xdr:rowOff>37193</xdr:rowOff>
    </xdr:to>
    <xdr:sp macro="" textlink="">
      <xdr:nvSpPr>
        <xdr:cNvPr id="68" name="フローチャート: 判断 67">
          <a:extLst>
            <a:ext uri="{FF2B5EF4-FFF2-40B4-BE49-F238E27FC236}">
              <a16:creationId xmlns:a16="http://schemas.microsoft.com/office/drawing/2014/main" id="{18F6B39F-B976-4BF8-BB47-CFCE8774D9F2}"/>
            </a:ext>
          </a:extLst>
        </xdr:cNvPr>
        <xdr:cNvSpPr/>
      </xdr:nvSpPr>
      <xdr:spPr>
        <a:xfrm>
          <a:off x="1079500" y="627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5D883152-BCAE-4713-BE64-263833EDA883}"/>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544FF0FB-6DBA-456C-B690-5C753A201A5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AC22D59A-3CC6-4B27-A6CF-E5063D9991DA}"/>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BDE7B295-7DF4-4DAC-BAFF-70371C4E6AD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16144F4-B620-4D8D-94E7-BE559D26D16C}"/>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61323</xdr:rowOff>
    </xdr:from>
    <xdr:to>
      <xdr:col>24</xdr:col>
      <xdr:colOff>114300</xdr:colOff>
      <xdr:row>34</xdr:row>
      <xdr:rowOff>162923</xdr:rowOff>
    </xdr:to>
    <xdr:sp macro="" textlink="">
      <xdr:nvSpPr>
        <xdr:cNvPr id="74" name="楕円 73">
          <a:extLst>
            <a:ext uri="{FF2B5EF4-FFF2-40B4-BE49-F238E27FC236}">
              <a16:creationId xmlns:a16="http://schemas.microsoft.com/office/drawing/2014/main" id="{2CDEB9BC-967E-43D1-AB3A-70BBEB496A5D}"/>
            </a:ext>
          </a:extLst>
        </xdr:cNvPr>
        <xdr:cNvSpPr/>
      </xdr:nvSpPr>
      <xdr:spPr>
        <a:xfrm>
          <a:off x="4584700" y="5890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84200</xdr:rowOff>
    </xdr:from>
    <xdr:ext cx="405111" cy="259045"/>
    <xdr:sp macro="" textlink="">
      <xdr:nvSpPr>
        <xdr:cNvPr id="75" name="【図書館】&#10;有形固定資産減価償却率該当値テキスト">
          <a:extLst>
            <a:ext uri="{FF2B5EF4-FFF2-40B4-BE49-F238E27FC236}">
              <a16:creationId xmlns:a16="http://schemas.microsoft.com/office/drawing/2014/main" id="{53BA6A63-1AF3-4AA9-90CA-DB37B4306A32}"/>
            </a:ext>
          </a:extLst>
        </xdr:cNvPr>
        <xdr:cNvSpPr txBox="1"/>
      </xdr:nvSpPr>
      <xdr:spPr>
        <a:xfrm>
          <a:off x="4673600" y="5742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4173</xdr:rowOff>
    </xdr:from>
    <xdr:to>
      <xdr:col>20</xdr:col>
      <xdr:colOff>38100</xdr:colOff>
      <xdr:row>34</xdr:row>
      <xdr:rowOff>105773</xdr:rowOff>
    </xdr:to>
    <xdr:sp macro="" textlink="">
      <xdr:nvSpPr>
        <xdr:cNvPr id="76" name="楕円 75">
          <a:extLst>
            <a:ext uri="{FF2B5EF4-FFF2-40B4-BE49-F238E27FC236}">
              <a16:creationId xmlns:a16="http://schemas.microsoft.com/office/drawing/2014/main" id="{9FEE34D5-7E4E-4CCE-A66D-AFB02B084E21}"/>
            </a:ext>
          </a:extLst>
        </xdr:cNvPr>
        <xdr:cNvSpPr/>
      </xdr:nvSpPr>
      <xdr:spPr>
        <a:xfrm>
          <a:off x="3746500" y="5833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54973</xdr:rowOff>
    </xdr:from>
    <xdr:to>
      <xdr:col>24</xdr:col>
      <xdr:colOff>63500</xdr:colOff>
      <xdr:row>34</xdr:row>
      <xdr:rowOff>112123</xdr:rowOff>
    </xdr:to>
    <xdr:cxnSp macro="">
      <xdr:nvCxnSpPr>
        <xdr:cNvPr id="77" name="直線コネクタ 76">
          <a:extLst>
            <a:ext uri="{FF2B5EF4-FFF2-40B4-BE49-F238E27FC236}">
              <a16:creationId xmlns:a16="http://schemas.microsoft.com/office/drawing/2014/main" id="{F3F860CC-86FF-469A-B2E2-2D7AE8BAEA7B}"/>
            </a:ext>
          </a:extLst>
        </xdr:cNvPr>
        <xdr:cNvCxnSpPr/>
      </xdr:nvCxnSpPr>
      <xdr:spPr>
        <a:xfrm>
          <a:off x="3797300" y="5884273"/>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120106</xdr:rowOff>
    </xdr:from>
    <xdr:to>
      <xdr:col>15</xdr:col>
      <xdr:colOff>101600</xdr:colOff>
      <xdr:row>34</xdr:row>
      <xdr:rowOff>50256</xdr:rowOff>
    </xdr:to>
    <xdr:sp macro="" textlink="">
      <xdr:nvSpPr>
        <xdr:cNvPr id="78" name="楕円 77">
          <a:extLst>
            <a:ext uri="{FF2B5EF4-FFF2-40B4-BE49-F238E27FC236}">
              <a16:creationId xmlns:a16="http://schemas.microsoft.com/office/drawing/2014/main" id="{9FFD7CC7-7E3F-4442-8169-83C9B99B5ABD}"/>
            </a:ext>
          </a:extLst>
        </xdr:cNvPr>
        <xdr:cNvSpPr/>
      </xdr:nvSpPr>
      <xdr:spPr>
        <a:xfrm>
          <a:off x="2857500" y="5777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170906</xdr:rowOff>
    </xdr:from>
    <xdr:to>
      <xdr:col>19</xdr:col>
      <xdr:colOff>177800</xdr:colOff>
      <xdr:row>34</xdr:row>
      <xdr:rowOff>54973</xdr:rowOff>
    </xdr:to>
    <xdr:cxnSp macro="">
      <xdr:nvCxnSpPr>
        <xdr:cNvPr id="79" name="直線コネクタ 78">
          <a:extLst>
            <a:ext uri="{FF2B5EF4-FFF2-40B4-BE49-F238E27FC236}">
              <a16:creationId xmlns:a16="http://schemas.microsoft.com/office/drawing/2014/main" id="{8E92F733-CE72-40F1-AC83-DD0658AB5CEE}"/>
            </a:ext>
          </a:extLst>
        </xdr:cNvPr>
        <xdr:cNvCxnSpPr/>
      </xdr:nvCxnSpPr>
      <xdr:spPr>
        <a:xfrm>
          <a:off x="2908300" y="5828756"/>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62956</xdr:rowOff>
    </xdr:from>
    <xdr:to>
      <xdr:col>10</xdr:col>
      <xdr:colOff>165100</xdr:colOff>
      <xdr:row>33</xdr:row>
      <xdr:rowOff>164556</xdr:rowOff>
    </xdr:to>
    <xdr:sp macro="" textlink="">
      <xdr:nvSpPr>
        <xdr:cNvPr id="80" name="楕円 79">
          <a:extLst>
            <a:ext uri="{FF2B5EF4-FFF2-40B4-BE49-F238E27FC236}">
              <a16:creationId xmlns:a16="http://schemas.microsoft.com/office/drawing/2014/main" id="{4CBCD6DE-A4D4-46B1-A7FF-77FC7D8120B5}"/>
            </a:ext>
          </a:extLst>
        </xdr:cNvPr>
        <xdr:cNvSpPr/>
      </xdr:nvSpPr>
      <xdr:spPr>
        <a:xfrm>
          <a:off x="1968500" y="5720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33</xdr:row>
      <xdr:rowOff>113756</xdr:rowOff>
    </xdr:from>
    <xdr:to>
      <xdr:col>15</xdr:col>
      <xdr:colOff>50800</xdr:colOff>
      <xdr:row>33</xdr:row>
      <xdr:rowOff>170906</xdr:rowOff>
    </xdr:to>
    <xdr:cxnSp macro="">
      <xdr:nvCxnSpPr>
        <xdr:cNvPr id="81" name="直線コネクタ 80">
          <a:extLst>
            <a:ext uri="{FF2B5EF4-FFF2-40B4-BE49-F238E27FC236}">
              <a16:creationId xmlns:a16="http://schemas.microsoft.com/office/drawing/2014/main" id="{DF7948C3-BFB5-438C-8732-1C4FED12E66B}"/>
            </a:ext>
          </a:extLst>
        </xdr:cNvPr>
        <xdr:cNvCxnSpPr/>
      </xdr:nvCxnSpPr>
      <xdr:spPr>
        <a:xfrm>
          <a:off x="2019300" y="5771606"/>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33</xdr:row>
      <xdr:rowOff>7439</xdr:rowOff>
    </xdr:from>
    <xdr:to>
      <xdr:col>6</xdr:col>
      <xdr:colOff>38100</xdr:colOff>
      <xdr:row>33</xdr:row>
      <xdr:rowOff>109039</xdr:rowOff>
    </xdr:to>
    <xdr:sp macro="" textlink="">
      <xdr:nvSpPr>
        <xdr:cNvPr id="82" name="楕円 81">
          <a:extLst>
            <a:ext uri="{FF2B5EF4-FFF2-40B4-BE49-F238E27FC236}">
              <a16:creationId xmlns:a16="http://schemas.microsoft.com/office/drawing/2014/main" id="{17A8DD61-46BD-4F34-9631-1A568825FCEB}"/>
            </a:ext>
          </a:extLst>
        </xdr:cNvPr>
        <xdr:cNvSpPr/>
      </xdr:nvSpPr>
      <xdr:spPr>
        <a:xfrm>
          <a:off x="1079500" y="566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33</xdr:row>
      <xdr:rowOff>58239</xdr:rowOff>
    </xdr:from>
    <xdr:to>
      <xdr:col>10</xdr:col>
      <xdr:colOff>114300</xdr:colOff>
      <xdr:row>33</xdr:row>
      <xdr:rowOff>113756</xdr:rowOff>
    </xdr:to>
    <xdr:cxnSp macro="">
      <xdr:nvCxnSpPr>
        <xdr:cNvPr id="83" name="直線コネクタ 82">
          <a:extLst>
            <a:ext uri="{FF2B5EF4-FFF2-40B4-BE49-F238E27FC236}">
              <a16:creationId xmlns:a16="http://schemas.microsoft.com/office/drawing/2014/main" id="{11C8E05E-A4C8-4A78-B4B8-E1EB09B3E073}"/>
            </a:ext>
          </a:extLst>
        </xdr:cNvPr>
        <xdr:cNvCxnSpPr/>
      </xdr:nvCxnSpPr>
      <xdr:spPr>
        <a:xfrm>
          <a:off x="1130300" y="5716089"/>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108330</xdr:rowOff>
    </xdr:from>
    <xdr:ext cx="405111" cy="259045"/>
    <xdr:sp macro="" textlink="">
      <xdr:nvSpPr>
        <xdr:cNvPr id="84" name="n_1aveValue【図書館】&#10;有形固定資産減価償却率">
          <a:extLst>
            <a:ext uri="{FF2B5EF4-FFF2-40B4-BE49-F238E27FC236}">
              <a16:creationId xmlns:a16="http://schemas.microsoft.com/office/drawing/2014/main" id="{97A01F46-8BDB-4369-B504-B4B6A83EE3AD}"/>
            </a:ext>
          </a:extLst>
        </xdr:cNvPr>
        <xdr:cNvSpPr txBox="1"/>
      </xdr:nvSpPr>
      <xdr:spPr>
        <a:xfrm>
          <a:off x="3582044" y="6451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80571</xdr:rowOff>
    </xdr:from>
    <xdr:ext cx="405111" cy="259045"/>
    <xdr:sp macro="" textlink="">
      <xdr:nvSpPr>
        <xdr:cNvPr id="85" name="n_2aveValue【図書館】&#10;有形固定資産減価償却率">
          <a:extLst>
            <a:ext uri="{FF2B5EF4-FFF2-40B4-BE49-F238E27FC236}">
              <a16:creationId xmlns:a16="http://schemas.microsoft.com/office/drawing/2014/main" id="{2A8F2159-AB90-40AC-8D20-AE496173FFCE}"/>
            </a:ext>
          </a:extLst>
        </xdr:cNvPr>
        <xdr:cNvSpPr txBox="1"/>
      </xdr:nvSpPr>
      <xdr:spPr>
        <a:xfrm>
          <a:off x="2705744" y="642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51180</xdr:rowOff>
    </xdr:from>
    <xdr:ext cx="405111" cy="259045"/>
    <xdr:sp macro="" textlink="">
      <xdr:nvSpPr>
        <xdr:cNvPr id="86" name="n_3aveValue【図書館】&#10;有形固定資産減価償却率">
          <a:extLst>
            <a:ext uri="{FF2B5EF4-FFF2-40B4-BE49-F238E27FC236}">
              <a16:creationId xmlns:a16="http://schemas.microsoft.com/office/drawing/2014/main" id="{F33A0716-1969-4646-A1AD-4E8F98A1606D}"/>
            </a:ext>
          </a:extLst>
        </xdr:cNvPr>
        <xdr:cNvSpPr txBox="1"/>
      </xdr:nvSpPr>
      <xdr:spPr>
        <a:xfrm>
          <a:off x="1816744" y="63948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28320</xdr:rowOff>
    </xdr:from>
    <xdr:ext cx="405111" cy="259045"/>
    <xdr:sp macro="" textlink="">
      <xdr:nvSpPr>
        <xdr:cNvPr id="87" name="n_4aveValue【図書館】&#10;有形固定資産減価償却率">
          <a:extLst>
            <a:ext uri="{FF2B5EF4-FFF2-40B4-BE49-F238E27FC236}">
              <a16:creationId xmlns:a16="http://schemas.microsoft.com/office/drawing/2014/main" id="{EFDC5195-981B-4D5A-8B0E-2308EE0FEB32}"/>
            </a:ext>
          </a:extLst>
        </xdr:cNvPr>
        <xdr:cNvSpPr txBox="1"/>
      </xdr:nvSpPr>
      <xdr:spPr>
        <a:xfrm>
          <a:off x="927744" y="6371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32</xdr:row>
      <xdr:rowOff>122300</xdr:rowOff>
    </xdr:from>
    <xdr:ext cx="405111" cy="259045"/>
    <xdr:sp macro="" textlink="">
      <xdr:nvSpPr>
        <xdr:cNvPr id="88" name="n_1mainValue【図書館】&#10;有形固定資産減価償却率">
          <a:extLst>
            <a:ext uri="{FF2B5EF4-FFF2-40B4-BE49-F238E27FC236}">
              <a16:creationId xmlns:a16="http://schemas.microsoft.com/office/drawing/2014/main" id="{9C08510C-E9BF-49E0-9C03-07054589D5D5}"/>
            </a:ext>
          </a:extLst>
        </xdr:cNvPr>
        <xdr:cNvSpPr txBox="1"/>
      </xdr:nvSpPr>
      <xdr:spPr>
        <a:xfrm>
          <a:off x="3582044" y="5608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32</xdr:row>
      <xdr:rowOff>66783</xdr:rowOff>
    </xdr:from>
    <xdr:ext cx="405111" cy="259045"/>
    <xdr:sp macro="" textlink="">
      <xdr:nvSpPr>
        <xdr:cNvPr id="89" name="n_2mainValue【図書館】&#10;有形固定資産減価償却率">
          <a:extLst>
            <a:ext uri="{FF2B5EF4-FFF2-40B4-BE49-F238E27FC236}">
              <a16:creationId xmlns:a16="http://schemas.microsoft.com/office/drawing/2014/main" id="{2A8FE186-EBC2-4D7C-AC26-AEDC36C96E5A}"/>
            </a:ext>
          </a:extLst>
        </xdr:cNvPr>
        <xdr:cNvSpPr txBox="1"/>
      </xdr:nvSpPr>
      <xdr:spPr>
        <a:xfrm>
          <a:off x="2705744" y="5553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32</xdr:row>
      <xdr:rowOff>9633</xdr:rowOff>
    </xdr:from>
    <xdr:ext cx="340478" cy="259045"/>
    <xdr:sp macro="" textlink="">
      <xdr:nvSpPr>
        <xdr:cNvPr id="90" name="n_3mainValue【図書館】&#10;有形固定資産減価償却率">
          <a:extLst>
            <a:ext uri="{FF2B5EF4-FFF2-40B4-BE49-F238E27FC236}">
              <a16:creationId xmlns:a16="http://schemas.microsoft.com/office/drawing/2014/main" id="{EF4B57F9-E532-48EF-B74C-71149C97ADF1}"/>
            </a:ext>
          </a:extLst>
        </xdr:cNvPr>
        <xdr:cNvSpPr txBox="1"/>
      </xdr:nvSpPr>
      <xdr:spPr>
        <a:xfrm>
          <a:off x="1849061" y="54960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7561</xdr:colOff>
      <xdr:row>31</xdr:row>
      <xdr:rowOff>125566</xdr:rowOff>
    </xdr:from>
    <xdr:ext cx="340478" cy="259045"/>
    <xdr:sp macro="" textlink="">
      <xdr:nvSpPr>
        <xdr:cNvPr id="91" name="n_4mainValue【図書館】&#10;有形固定資産減価償却率">
          <a:extLst>
            <a:ext uri="{FF2B5EF4-FFF2-40B4-BE49-F238E27FC236}">
              <a16:creationId xmlns:a16="http://schemas.microsoft.com/office/drawing/2014/main" id="{3C0EC33B-7A4B-4304-8140-3A988B64519E}"/>
            </a:ext>
          </a:extLst>
        </xdr:cNvPr>
        <xdr:cNvSpPr txBox="1"/>
      </xdr:nvSpPr>
      <xdr:spPr>
        <a:xfrm>
          <a:off x="960061" y="544051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80B62865-A4B4-459F-AC41-E2E9E95B6E4F}"/>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82C8221F-1DFB-42B6-BF5D-57BAFD1C8C04}"/>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64D5D92D-6D31-418A-AEF4-4776B6F15F23}"/>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5358A2D8-7FCC-4942-9200-044F41F3B357}"/>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D634729A-7C49-4C77-9662-60B9D7B4EF73}"/>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8A8488AB-9CFC-4340-BF03-00D122941FC8}"/>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308D7E84-1A7C-477A-8DAC-2A6BBAA6F8AC}"/>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786193D2-2107-43E7-89E1-4E821A0ED291}"/>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E80B5762-F928-4355-A0DC-7A69A66B746C}"/>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EA316A5D-2B53-4B5E-AED0-E9AEB8CCE995}"/>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A54B654A-F85E-4B66-958A-586C8B385622}"/>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B8B57A1C-AEE7-4962-9366-F92AF0BCCABC}"/>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0084F097-866A-4F82-B134-A6DFA478A445}"/>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id="{26309414-13D3-48A3-8DA5-B5D25F8D7182}"/>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94197BE4-1FEB-41EB-9212-D09DF098567D}"/>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id="{BAFD6354-6CB7-4DAD-B6E6-9527F2E15869}"/>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C40E3B0C-C982-406A-84E0-9215BC9ABD76}"/>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id="{0B1C402D-73FA-45A2-82AC-2BD87179610A}"/>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CB40C81B-6CB6-40A3-BFED-7D4111122822}"/>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id="{1F05E18A-1A34-46CF-8217-EC94B920176B}"/>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7986372A-D4CC-439B-A6EC-99CF59F0DBF8}"/>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6A6FF10D-B5AD-45F0-B059-362F45D5051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62CDEDAB-83C7-489A-A65F-71D0B2B0FDE6}"/>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12700</xdr:rowOff>
    </xdr:from>
    <xdr:to>
      <xdr:col>54</xdr:col>
      <xdr:colOff>189865</xdr:colOff>
      <xdr:row>41</xdr:row>
      <xdr:rowOff>107950</xdr:rowOff>
    </xdr:to>
    <xdr:cxnSp macro="">
      <xdr:nvCxnSpPr>
        <xdr:cNvPr id="115" name="直線コネクタ 114">
          <a:extLst>
            <a:ext uri="{FF2B5EF4-FFF2-40B4-BE49-F238E27FC236}">
              <a16:creationId xmlns:a16="http://schemas.microsoft.com/office/drawing/2014/main" id="{24BF7418-2C33-4326-8B16-4853CB07D0EB}"/>
            </a:ext>
          </a:extLst>
        </xdr:cNvPr>
        <xdr:cNvCxnSpPr/>
      </xdr:nvCxnSpPr>
      <xdr:spPr>
        <a:xfrm flipV="1">
          <a:off x="10476865" y="58420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111777</xdr:rowOff>
    </xdr:from>
    <xdr:ext cx="469744" cy="259045"/>
    <xdr:sp macro="" textlink="">
      <xdr:nvSpPr>
        <xdr:cNvPr id="116" name="【図書館】&#10;一人当たり面積最小値テキスト">
          <a:extLst>
            <a:ext uri="{FF2B5EF4-FFF2-40B4-BE49-F238E27FC236}">
              <a16:creationId xmlns:a16="http://schemas.microsoft.com/office/drawing/2014/main" id="{35F3DF03-2A2D-4D58-8E25-813B93567972}"/>
            </a:ext>
          </a:extLst>
        </xdr:cNvPr>
        <xdr:cNvSpPr txBox="1"/>
      </xdr:nvSpPr>
      <xdr:spPr>
        <a:xfrm>
          <a:off x="10515600" y="714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107950</xdr:rowOff>
    </xdr:from>
    <xdr:to>
      <xdr:col>55</xdr:col>
      <xdr:colOff>88900</xdr:colOff>
      <xdr:row>41</xdr:row>
      <xdr:rowOff>107950</xdr:rowOff>
    </xdr:to>
    <xdr:cxnSp macro="">
      <xdr:nvCxnSpPr>
        <xdr:cNvPr id="117" name="直線コネクタ 116">
          <a:extLst>
            <a:ext uri="{FF2B5EF4-FFF2-40B4-BE49-F238E27FC236}">
              <a16:creationId xmlns:a16="http://schemas.microsoft.com/office/drawing/2014/main" id="{E5717A34-E69B-476B-BF1C-67A446577D6C}"/>
            </a:ext>
          </a:extLst>
        </xdr:cNvPr>
        <xdr:cNvCxnSpPr/>
      </xdr:nvCxnSpPr>
      <xdr:spPr>
        <a:xfrm>
          <a:off x="103886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130827</xdr:rowOff>
    </xdr:from>
    <xdr:ext cx="469744" cy="259045"/>
    <xdr:sp macro="" textlink="">
      <xdr:nvSpPr>
        <xdr:cNvPr id="118" name="【図書館】&#10;一人当たり面積最大値テキスト">
          <a:extLst>
            <a:ext uri="{FF2B5EF4-FFF2-40B4-BE49-F238E27FC236}">
              <a16:creationId xmlns:a16="http://schemas.microsoft.com/office/drawing/2014/main" id="{C51FA6FA-90B8-4814-9BA4-D8DA5FB1DA08}"/>
            </a:ext>
          </a:extLst>
        </xdr:cNvPr>
        <xdr:cNvSpPr txBox="1"/>
      </xdr:nvSpPr>
      <xdr:spPr>
        <a:xfrm>
          <a:off x="10515600" y="561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12700</xdr:rowOff>
    </xdr:from>
    <xdr:to>
      <xdr:col>55</xdr:col>
      <xdr:colOff>88900</xdr:colOff>
      <xdr:row>34</xdr:row>
      <xdr:rowOff>12700</xdr:rowOff>
    </xdr:to>
    <xdr:cxnSp macro="">
      <xdr:nvCxnSpPr>
        <xdr:cNvPr id="119" name="直線コネクタ 118">
          <a:extLst>
            <a:ext uri="{FF2B5EF4-FFF2-40B4-BE49-F238E27FC236}">
              <a16:creationId xmlns:a16="http://schemas.microsoft.com/office/drawing/2014/main" id="{1D12DC60-5BA4-4AC5-A3C8-5EDA354571A6}"/>
            </a:ext>
          </a:extLst>
        </xdr:cNvPr>
        <xdr:cNvCxnSpPr/>
      </xdr:nvCxnSpPr>
      <xdr:spPr>
        <a:xfrm>
          <a:off x="103886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41927</xdr:rowOff>
    </xdr:from>
    <xdr:ext cx="469744" cy="259045"/>
    <xdr:sp macro="" textlink="">
      <xdr:nvSpPr>
        <xdr:cNvPr id="120" name="【図書館】&#10;一人当たり面積平均値テキスト">
          <a:extLst>
            <a:ext uri="{FF2B5EF4-FFF2-40B4-BE49-F238E27FC236}">
              <a16:creationId xmlns:a16="http://schemas.microsoft.com/office/drawing/2014/main" id="{2CF26A16-4DEC-46A2-9D2B-3E72BE16F67B}"/>
            </a:ext>
          </a:extLst>
        </xdr:cNvPr>
        <xdr:cNvSpPr txBox="1"/>
      </xdr:nvSpPr>
      <xdr:spPr>
        <a:xfrm>
          <a:off x="10515600" y="6557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63500</xdr:rowOff>
    </xdr:from>
    <xdr:to>
      <xdr:col>55</xdr:col>
      <xdr:colOff>50800</xdr:colOff>
      <xdr:row>38</xdr:row>
      <xdr:rowOff>165100</xdr:rowOff>
    </xdr:to>
    <xdr:sp macro="" textlink="">
      <xdr:nvSpPr>
        <xdr:cNvPr id="121" name="フローチャート: 判断 120">
          <a:extLst>
            <a:ext uri="{FF2B5EF4-FFF2-40B4-BE49-F238E27FC236}">
              <a16:creationId xmlns:a16="http://schemas.microsoft.com/office/drawing/2014/main" id="{5B2CB699-6C15-4C34-A3AD-A9632DA88804}"/>
            </a:ext>
          </a:extLst>
        </xdr:cNvPr>
        <xdr:cNvSpPr/>
      </xdr:nvSpPr>
      <xdr:spPr>
        <a:xfrm>
          <a:off x="104267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63500</xdr:rowOff>
    </xdr:from>
    <xdr:to>
      <xdr:col>50</xdr:col>
      <xdr:colOff>165100</xdr:colOff>
      <xdr:row>38</xdr:row>
      <xdr:rowOff>165100</xdr:rowOff>
    </xdr:to>
    <xdr:sp macro="" textlink="">
      <xdr:nvSpPr>
        <xdr:cNvPr id="122" name="フローチャート: 判断 121">
          <a:extLst>
            <a:ext uri="{FF2B5EF4-FFF2-40B4-BE49-F238E27FC236}">
              <a16:creationId xmlns:a16="http://schemas.microsoft.com/office/drawing/2014/main" id="{932F3A14-BF7A-47D9-82E9-498E7D5896DA}"/>
            </a:ext>
          </a:extLst>
        </xdr:cNvPr>
        <xdr:cNvSpPr/>
      </xdr:nvSpPr>
      <xdr:spPr>
        <a:xfrm>
          <a:off x="9588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63500</xdr:rowOff>
    </xdr:from>
    <xdr:to>
      <xdr:col>46</xdr:col>
      <xdr:colOff>38100</xdr:colOff>
      <xdr:row>38</xdr:row>
      <xdr:rowOff>165100</xdr:rowOff>
    </xdr:to>
    <xdr:sp macro="" textlink="">
      <xdr:nvSpPr>
        <xdr:cNvPr id="123" name="フローチャート: 判断 122">
          <a:extLst>
            <a:ext uri="{FF2B5EF4-FFF2-40B4-BE49-F238E27FC236}">
              <a16:creationId xmlns:a16="http://schemas.microsoft.com/office/drawing/2014/main" id="{2EACF9DB-5064-45D6-8CC3-D23840DC2AF5}"/>
            </a:ext>
          </a:extLst>
        </xdr:cNvPr>
        <xdr:cNvSpPr/>
      </xdr:nvSpPr>
      <xdr:spPr>
        <a:xfrm>
          <a:off x="8699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50800</xdr:rowOff>
    </xdr:from>
    <xdr:to>
      <xdr:col>41</xdr:col>
      <xdr:colOff>101600</xdr:colOff>
      <xdr:row>38</xdr:row>
      <xdr:rowOff>152400</xdr:rowOff>
    </xdr:to>
    <xdr:sp macro="" textlink="">
      <xdr:nvSpPr>
        <xdr:cNvPr id="124" name="フローチャート: 判断 123">
          <a:extLst>
            <a:ext uri="{FF2B5EF4-FFF2-40B4-BE49-F238E27FC236}">
              <a16:creationId xmlns:a16="http://schemas.microsoft.com/office/drawing/2014/main" id="{6CECA9EF-B116-41DF-8365-ADED57915610}"/>
            </a:ext>
          </a:extLst>
        </xdr:cNvPr>
        <xdr:cNvSpPr/>
      </xdr:nvSpPr>
      <xdr:spPr>
        <a:xfrm>
          <a:off x="78105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63500</xdr:rowOff>
    </xdr:from>
    <xdr:to>
      <xdr:col>36</xdr:col>
      <xdr:colOff>165100</xdr:colOff>
      <xdr:row>38</xdr:row>
      <xdr:rowOff>165100</xdr:rowOff>
    </xdr:to>
    <xdr:sp macro="" textlink="">
      <xdr:nvSpPr>
        <xdr:cNvPr id="125" name="フローチャート: 判断 124">
          <a:extLst>
            <a:ext uri="{FF2B5EF4-FFF2-40B4-BE49-F238E27FC236}">
              <a16:creationId xmlns:a16="http://schemas.microsoft.com/office/drawing/2014/main" id="{DDD0374C-812F-4F09-995E-08D820AE35BA}"/>
            </a:ext>
          </a:extLst>
        </xdr:cNvPr>
        <xdr:cNvSpPr/>
      </xdr:nvSpPr>
      <xdr:spPr>
        <a:xfrm>
          <a:off x="6921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4473580C-31D2-46C9-8FAE-42B2764EB251}"/>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3F32ACEB-75A0-428B-8BBF-DB33342202A7}"/>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9D51903F-4211-4D64-9C93-2BD5DFBA5B9A}"/>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CD03FA20-32AE-47A2-A67C-6AAC89B6BB36}"/>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7531BCAC-D95F-4743-BA02-40811CF6BA98}"/>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50800</xdr:rowOff>
    </xdr:from>
    <xdr:to>
      <xdr:col>55</xdr:col>
      <xdr:colOff>50800</xdr:colOff>
      <xdr:row>38</xdr:row>
      <xdr:rowOff>152400</xdr:rowOff>
    </xdr:to>
    <xdr:sp macro="" textlink="">
      <xdr:nvSpPr>
        <xdr:cNvPr id="131" name="楕円 130">
          <a:extLst>
            <a:ext uri="{FF2B5EF4-FFF2-40B4-BE49-F238E27FC236}">
              <a16:creationId xmlns:a16="http://schemas.microsoft.com/office/drawing/2014/main" id="{B307535B-C2FA-4B02-81A3-85EB1B9DF8FC}"/>
            </a:ext>
          </a:extLst>
        </xdr:cNvPr>
        <xdr:cNvSpPr/>
      </xdr:nvSpPr>
      <xdr:spPr>
        <a:xfrm>
          <a:off x="10426700" y="656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73677</xdr:rowOff>
    </xdr:from>
    <xdr:ext cx="469744" cy="259045"/>
    <xdr:sp macro="" textlink="">
      <xdr:nvSpPr>
        <xdr:cNvPr id="132" name="【図書館】&#10;一人当たり面積該当値テキスト">
          <a:extLst>
            <a:ext uri="{FF2B5EF4-FFF2-40B4-BE49-F238E27FC236}">
              <a16:creationId xmlns:a16="http://schemas.microsoft.com/office/drawing/2014/main" id="{C4F07E9C-F609-48BE-B198-544B7F128C2F}"/>
            </a:ext>
          </a:extLst>
        </xdr:cNvPr>
        <xdr:cNvSpPr txBox="1"/>
      </xdr:nvSpPr>
      <xdr:spPr>
        <a:xfrm>
          <a:off x="10515600" y="641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63500</xdr:rowOff>
    </xdr:from>
    <xdr:to>
      <xdr:col>50</xdr:col>
      <xdr:colOff>165100</xdr:colOff>
      <xdr:row>38</xdr:row>
      <xdr:rowOff>165100</xdr:rowOff>
    </xdr:to>
    <xdr:sp macro="" textlink="">
      <xdr:nvSpPr>
        <xdr:cNvPr id="133" name="楕円 132">
          <a:extLst>
            <a:ext uri="{FF2B5EF4-FFF2-40B4-BE49-F238E27FC236}">
              <a16:creationId xmlns:a16="http://schemas.microsoft.com/office/drawing/2014/main" id="{79C55A64-E8BB-4150-8DDB-1698AF5DB242}"/>
            </a:ext>
          </a:extLst>
        </xdr:cNvPr>
        <xdr:cNvSpPr/>
      </xdr:nvSpPr>
      <xdr:spPr>
        <a:xfrm>
          <a:off x="9588500" y="657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101600</xdr:rowOff>
    </xdr:from>
    <xdr:to>
      <xdr:col>55</xdr:col>
      <xdr:colOff>0</xdr:colOff>
      <xdr:row>38</xdr:row>
      <xdr:rowOff>114300</xdr:rowOff>
    </xdr:to>
    <xdr:cxnSp macro="">
      <xdr:nvCxnSpPr>
        <xdr:cNvPr id="134" name="直線コネクタ 133">
          <a:extLst>
            <a:ext uri="{FF2B5EF4-FFF2-40B4-BE49-F238E27FC236}">
              <a16:creationId xmlns:a16="http://schemas.microsoft.com/office/drawing/2014/main" id="{5B1B2B88-4D73-4617-8EB3-05C284E853D8}"/>
            </a:ext>
          </a:extLst>
        </xdr:cNvPr>
        <xdr:cNvCxnSpPr/>
      </xdr:nvCxnSpPr>
      <xdr:spPr>
        <a:xfrm flipV="1">
          <a:off x="9639300" y="66167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63500</xdr:rowOff>
    </xdr:from>
    <xdr:to>
      <xdr:col>46</xdr:col>
      <xdr:colOff>38100</xdr:colOff>
      <xdr:row>38</xdr:row>
      <xdr:rowOff>165100</xdr:rowOff>
    </xdr:to>
    <xdr:sp macro="" textlink="">
      <xdr:nvSpPr>
        <xdr:cNvPr id="135" name="楕円 134">
          <a:extLst>
            <a:ext uri="{FF2B5EF4-FFF2-40B4-BE49-F238E27FC236}">
              <a16:creationId xmlns:a16="http://schemas.microsoft.com/office/drawing/2014/main" id="{DC791350-31B9-406F-B7A6-BE0EC2186389}"/>
            </a:ext>
          </a:extLst>
        </xdr:cNvPr>
        <xdr:cNvSpPr/>
      </xdr:nvSpPr>
      <xdr:spPr>
        <a:xfrm>
          <a:off x="8699500" y="657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114300</xdr:rowOff>
    </xdr:from>
    <xdr:to>
      <xdr:col>50</xdr:col>
      <xdr:colOff>114300</xdr:colOff>
      <xdr:row>38</xdr:row>
      <xdr:rowOff>114300</xdr:rowOff>
    </xdr:to>
    <xdr:cxnSp macro="">
      <xdr:nvCxnSpPr>
        <xdr:cNvPr id="136" name="直線コネクタ 135">
          <a:extLst>
            <a:ext uri="{FF2B5EF4-FFF2-40B4-BE49-F238E27FC236}">
              <a16:creationId xmlns:a16="http://schemas.microsoft.com/office/drawing/2014/main" id="{CD735841-86A0-4495-96FA-01EE9A893B1E}"/>
            </a:ext>
          </a:extLst>
        </xdr:cNvPr>
        <xdr:cNvCxnSpPr/>
      </xdr:nvCxnSpPr>
      <xdr:spPr>
        <a:xfrm>
          <a:off x="8750300" y="6629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76200</xdr:rowOff>
    </xdr:from>
    <xdr:to>
      <xdr:col>41</xdr:col>
      <xdr:colOff>101600</xdr:colOff>
      <xdr:row>39</xdr:row>
      <xdr:rowOff>6350</xdr:rowOff>
    </xdr:to>
    <xdr:sp macro="" textlink="">
      <xdr:nvSpPr>
        <xdr:cNvPr id="137" name="楕円 136">
          <a:extLst>
            <a:ext uri="{FF2B5EF4-FFF2-40B4-BE49-F238E27FC236}">
              <a16:creationId xmlns:a16="http://schemas.microsoft.com/office/drawing/2014/main" id="{D42052F9-DE0C-47D7-948F-968AB961E52D}"/>
            </a:ext>
          </a:extLst>
        </xdr:cNvPr>
        <xdr:cNvSpPr/>
      </xdr:nvSpPr>
      <xdr:spPr>
        <a:xfrm>
          <a:off x="78105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114300</xdr:rowOff>
    </xdr:from>
    <xdr:to>
      <xdr:col>45</xdr:col>
      <xdr:colOff>177800</xdr:colOff>
      <xdr:row>38</xdr:row>
      <xdr:rowOff>127000</xdr:rowOff>
    </xdr:to>
    <xdr:cxnSp macro="">
      <xdr:nvCxnSpPr>
        <xdr:cNvPr id="138" name="直線コネクタ 137">
          <a:extLst>
            <a:ext uri="{FF2B5EF4-FFF2-40B4-BE49-F238E27FC236}">
              <a16:creationId xmlns:a16="http://schemas.microsoft.com/office/drawing/2014/main" id="{F9A74AB3-F781-49B8-8BA9-FC184F91DB34}"/>
            </a:ext>
          </a:extLst>
        </xdr:cNvPr>
        <xdr:cNvCxnSpPr/>
      </xdr:nvCxnSpPr>
      <xdr:spPr>
        <a:xfrm flipV="1">
          <a:off x="7861300" y="66294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76200</xdr:rowOff>
    </xdr:from>
    <xdr:to>
      <xdr:col>36</xdr:col>
      <xdr:colOff>165100</xdr:colOff>
      <xdr:row>39</xdr:row>
      <xdr:rowOff>6350</xdr:rowOff>
    </xdr:to>
    <xdr:sp macro="" textlink="">
      <xdr:nvSpPr>
        <xdr:cNvPr id="139" name="楕円 138">
          <a:extLst>
            <a:ext uri="{FF2B5EF4-FFF2-40B4-BE49-F238E27FC236}">
              <a16:creationId xmlns:a16="http://schemas.microsoft.com/office/drawing/2014/main" id="{B4E1548C-9B52-4BAF-93B2-F284E17D0254}"/>
            </a:ext>
          </a:extLst>
        </xdr:cNvPr>
        <xdr:cNvSpPr/>
      </xdr:nvSpPr>
      <xdr:spPr>
        <a:xfrm>
          <a:off x="69215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127000</xdr:rowOff>
    </xdr:from>
    <xdr:to>
      <xdr:col>41</xdr:col>
      <xdr:colOff>50800</xdr:colOff>
      <xdr:row>38</xdr:row>
      <xdr:rowOff>127000</xdr:rowOff>
    </xdr:to>
    <xdr:cxnSp macro="">
      <xdr:nvCxnSpPr>
        <xdr:cNvPr id="140" name="直線コネクタ 139">
          <a:extLst>
            <a:ext uri="{FF2B5EF4-FFF2-40B4-BE49-F238E27FC236}">
              <a16:creationId xmlns:a16="http://schemas.microsoft.com/office/drawing/2014/main" id="{FFB45AFA-BA52-4B4A-8B6E-14B0E0F79F56}"/>
            </a:ext>
          </a:extLst>
        </xdr:cNvPr>
        <xdr:cNvCxnSpPr/>
      </xdr:nvCxnSpPr>
      <xdr:spPr>
        <a:xfrm>
          <a:off x="6972300" y="6642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156227</xdr:rowOff>
    </xdr:from>
    <xdr:ext cx="469744" cy="259045"/>
    <xdr:sp macro="" textlink="">
      <xdr:nvSpPr>
        <xdr:cNvPr id="141" name="n_1aveValue【図書館】&#10;一人当たり面積">
          <a:extLst>
            <a:ext uri="{FF2B5EF4-FFF2-40B4-BE49-F238E27FC236}">
              <a16:creationId xmlns:a16="http://schemas.microsoft.com/office/drawing/2014/main" id="{D6EBC971-42CD-4204-ACA5-3B3A57E5D4A4}"/>
            </a:ext>
          </a:extLst>
        </xdr:cNvPr>
        <xdr:cNvSpPr txBox="1"/>
      </xdr:nvSpPr>
      <xdr:spPr>
        <a:xfrm>
          <a:off x="93917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156227</xdr:rowOff>
    </xdr:from>
    <xdr:ext cx="469744" cy="259045"/>
    <xdr:sp macro="" textlink="">
      <xdr:nvSpPr>
        <xdr:cNvPr id="142" name="n_2aveValue【図書館】&#10;一人当たり面積">
          <a:extLst>
            <a:ext uri="{FF2B5EF4-FFF2-40B4-BE49-F238E27FC236}">
              <a16:creationId xmlns:a16="http://schemas.microsoft.com/office/drawing/2014/main" id="{12F68470-6C3A-4687-9DBA-9879564D1D52}"/>
            </a:ext>
          </a:extLst>
        </xdr:cNvPr>
        <xdr:cNvSpPr txBox="1"/>
      </xdr:nvSpPr>
      <xdr:spPr>
        <a:xfrm>
          <a:off x="85154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168927</xdr:rowOff>
    </xdr:from>
    <xdr:ext cx="469744" cy="259045"/>
    <xdr:sp macro="" textlink="">
      <xdr:nvSpPr>
        <xdr:cNvPr id="143" name="n_3aveValue【図書館】&#10;一人当たり面積">
          <a:extLst>
            <a:ext uri="{FF2B5EF4-FFF2-40B4-BE49-F238E27FC236}">
              <a16:creationId xmlns:a16="http://schemas.microsoft.com/office/drawing/2014/main" id="{1C7EC646-FD59-4BD8-B7B1-002A50649A46}"/>
            </a:ext>
          </a:extLst>
        </xdr:cNvPr>
        <xdr:cNvSpPr txBox="1"/>
      </xdr:nvSpPr>
      <xdr:spPr>
        <a:xfrm>
          <a:off x="7626427" y="634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10177</xdr:rowOff>
    </xdr:from>
    <xdr:ext cx="469744" cy="259045"/>
    <xdr:sp macro="" textlink="">
      <xdr:nvSpPr>
        <xdr:cNvPr id="144" name="n_4aveValue【図書館】&#10;一人当たり面積">
          <a:extLst>
            <a:ext uri="{FF2B5EF4-FFF2-40B4-BE49-F238E27FC236}">
              <a16:creationId xmlns:a16="http://schemas.microsoft.com/office/drawing/2014/main" id="{8FDEED99-259F-4AF3-9DE9-C098FF0FBCFA}"/>
            </a:ext>
          </a:extLst>
        </xdr:cNvPr>
        <xdr:cNvSpPr txBox="1"/>
      </xdr:nvSpPr>
      <xdr:spPr>
        <a:xfrm>
          <a:off x="6737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10177</xdr:rowOff>
    </xdr:from>
    <xdr:ext cx="469744" cy="259045"/>
    <xdr:sp macro="" textlink="">
      <xdr:nvSpPr>
        <xdr:cNvPr id="145" name="n_1mainValue【図書館】&#10;一人当たり面積">
          <a:extLst>
            <a:ext uri="{FF2B5EF4-FFF2-40B4-BE49-F238E27FC236}">
              <a16:creationId xmlns:a16="http://schemas.microsoft.com/office/drawing/2014/main" id="{F902610C-2B68-4A72-A854-D2AC7CAE8931}"/>
            </a:ext>
          </a:extLst>
        </xdr:cNvPr>
        <xdr:cNvSpPr txBox="1"/>
      </xdr:nvSpPr>
      <xdr:spPr>
        <a:xfrm>
          <a:off x="93917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10177</xdr:rowOff>
    </xdr:from>
    <xdr:ext cx="469744" cy="259045"/>
    <xdr:sp macro="" textlink="">
      <xdr:nvSpPr>
        <xdr:cNvPr id="146" name="n_2mainValue【図書館】&#10;一人当たり面積">
          <a:extLst>
            <a:ext uri="{FF2B5EF4-FFF2-40B4-BE49-F238E27FC236}">
              <a16:creationId xmlns:a16="http://schemas.microsoft.com/office/drawing/2014/main" id="{118DC974-63BF-41C8-A53E-04F297ECBE25}"/>
            </a:ext>
          </a:extLst>
        </xdr:cNvPr>
        <xdr:cNvSpPr txBox="1"/>
      </xdr:nvSpPr>
      <xdr:spPr>
        <a:xfrm>
          <a:off x="8515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168927</xdr:rowOff>
    </xdr:from>
    <xdr:ext cx="469744" cy="259045"/>
    <xdr:sp macro="" textlink="">
      <xdr:nvSpPr>
        <xdr:cNvPr id="147" name="n_3mainValue【図書館】&#10;一人当たり面積">
          <a:extLst>
            <a:ext uri="{FF2B5EF4-FFF2-40B4-BE49-F238E27FC236}">
              <a16:creationId xmlns:a16="http://schemas.microsoft.com/office/drawing/2014/main" id="{30327A4E-7A15-4D0C-967B-0AB7CE43EE75}"/>
            </a:ext>
          </a:extLst>
        </xdr:cNvPr>
        <xdr:cNvSpPr txBox="1"/>
      </xdr:nvSpPr>
      <xdr:spPr>
        <a:xfrm>
          <a:off x="7626427" y="668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168927</xdr:rowOff>
    </xdr:from>
    <xdr:ext cx="469744" cy="259045"/>
    <xdr:sp macro="" textlink="">
      <xdr:nvSpPr>
        <xdr:cNvPr id="148" name="n_4mainValue【図書館】&#10;一人当たり面積">
          <a:extLst>
            <a:ext uri="{FF2B5EF4-FFF2-40B4-BE49-F238E27FC236}">
              <a16:creationId xmlns:a16="http://schemas.microsoft.com/office/drawing/2014/main" id="{C76D4826-6291-4744-B2E8-CDADB91FC80C}"/>
            </a:ext>
          </a:extLst>
        </xdr:cNvPr>
        <xdr:cNvSpPr txBox="1"/>
      </xdr:nvSpPr>
      <xdr:spPr>
        <a:xfrm>
          <a:off x="6737427" y="668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BC78DFED-774F-4B4E-BF6D-50A46967495B}"/>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3EAD254B-C8B9-4A57-A8F1-DBC1A13083F7}"/>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9EC02417-92C1-4768-8384-B09169580CA9}"/>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8F525352-ACCA-45AD-BCFA-F8439CA9BBB6}"/>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D76FB019-074E-47CB-B70A-C3B6EDD40D9E}"/>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7C437E57-C1AD-474B-A70D-539ED7A9A2B4}"/>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EC5098EF-B5C6-4F2F-A772-E5CCD2CB5167}"/>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185512BC-E63C-41F0-9AE0-25D56E2FA0D4}"/>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AB13BFCA-C3B1-4AC2-AC9B-0E33370C83AA}"/>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19EA42CB-318C-4232-A908-4D2BC6F37E5D}"/>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35F87D27-DE97-4AE7-95E5-45D9F718417F}"/>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2FC19658-B62F-46A2-BDDA-A5FA2B2A1EA2}"/>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D97487F2-C375-43B2-9973-00C3B5F7843A}"/>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75AF5654-A997-489A-8A67-7943011888D6}"/>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B8FFB3FC-5DB4-4756-9D6D-7616D7A5973B}"/>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1F8B038C-5236-4A43-8307-895F9202FF54}"/>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A7D92C8A-8AF3-45C9-B75E-184FCFAAA34F}"/>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3BDA5770-CD80-415A-9F69-CA9DFFCB9B91}"/>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77D331E1-DC78-465B-A9EB-3D0760DC4C74}"/>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B0497AA4-324C-4C45-80B1-A0C1719A893C}"/>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286CFDAF-D560-46ED-9397-12ED7275A945}"/>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5EB24A95-7B49-4DD9-ACCD-A8B3B066862D}"/>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DBD8B1D3-5E1D-4B05-A7D7-D3BF763887CE}"/>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1E1C4A05-945F-4A64-BA3F-DADA66C79787}"/>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a:extLst>
            <a:ext uri="{FF2B5EF4-FFF2-40B4-BE49-F238E27FC236}">
              <a16:creationId xmlns:a16="http://schemas.microsoft.com/office/drawing/2014/main" id="{F3596265-F720-46F3-83E1-CAB2C33322EB}"/>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35923</xdr:rowOff>
    </xdr:from>
    <xdr:to>
      <xdr:col>24</xdr:col>
      <xdr:colOff>62865</xdr:colOff>
      <xdr:row>64</xdr:row>
      <xdr:rowOff>130628</xdr:rowOff>
    </xdr:to>
    <xdr:cxnSp macro="">
      <xdr:nvCxnSpPr>
        <xdr:cNvPr id="174" name="直線コネクタ 173">
          <a:extLst>
            <a:ext uri="{FF2B5EF4-FFF2-40B4-BE49-F238E27FC236}">
              <a16:creationId xmlns:a16="http://schemas.microsoft.com/office/drawing/2014/main" id="{2F5301C1-DCBE-4205-B2B1-75F31871C77E}"/>
            </a:ext>
          </a:extLst>
        </xdr:cNvPr>
        <xdr:cNvCxnSpPr/>
      </xdr:nvCxnSpPr>
      <xdr:spPr>
        <a:xfrm flipV="1">
          <a:off x="4634865" y="9637123"/>
          <a:ext cx="0" cy="1466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5" name="【体育館・プール】&#10;有形固定資産減価償却率最小値テキスト">
          <a:extLst>
            <a:ext uri="{FF2B5EF4-FFF2-40B4-BE49-F238E27FC236}">
              <a16:creationId xmlns:a16="http://schemas.microsoft.com/office/drawing/2014/main" id="{C05A8BBC-9019-41F8-9E89-031F9E3D44C6}"/>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6" name="直線コネクタ 175">
          <a:extLst>
            <a:ext uri="{FF2B5EF4-FFF2-40B4-BE49-F238E27FC236}">
              <a16:creationId xmlns:a16="http://schemas.microsoft.com/office/drawing/2014/main" id="{ECD1D815-4BA9-4081-B98C-DD88E12C0CA6}"/>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154050</xdr:rowOff>
    </xdr:from>
    <xdr:ext cx="405111" cy="259045"/>
    <xdr:sp macro="" textlink="">
      <xdr:nvSpPr>
        <xdr:cNvPr id="177" name="【体育館・プール】&#10;有形固定資産減価償却率最大値テキスト">
          <a:extLst>
            <a:ext uri="{FF2B5EF4-FFF2-40B4-BE49-F238E27FC236}">
              <a16:creationId xmlns:a16="http://schemas.microsoft.com/office/drawing/2014/main" id="{84DC7C78-9B8C-4F08-A36F-12316DA564F9}"/>
            </a:ext>
          </a:extLst>
        </xdr:cNvPr>
        <xdr:cNvSpPr txBox="1"/>
      </xdr:nvSpPr>
      <xdr:spPr>
        <a:xfrm>
          <a:off x="4673600" y="9412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35923</xdr:rowOff>
    </xdr:from>
    <xdr:to>
      <xdr:col>24</xdr:col>
      <xdr:colOff>152400</xdr:colOff>
      <xdr:row>56</xdr:row>
      <xdr:rowOff>35923</xdr:rowOff>
    </xdr:to>
    <xdr:cxnSp macro="">
      <xdr:nvCxnSpPr>
        <xdr:cNvPr id="178" name="直線コネクタ 177">
          <a:extLst>
            <a:ext uri="{FF2B5EF4-FFF2-40B4-BE49-F238E27FC236}">
              <a16:creationId xmlns:a16="http://schemas.microsoft.com/office/drawing/2014/main" id="{DA1D254B-CE49-4905-94AB-8945660AF08B}"/>
            </a:ext>
          </a:extLst>
        </xdr:cNvPr>
        <xdr:cNvCxnSpPr/>
      </xdr:nvCxnSpPr>
      <xdr:spPr>
        <a:xfrm>
          <a:off x="4546600" y="963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3101</xdr:rowOff>
    </xdr:from>
    <xdr:ext cx="405111" cy="259045"/>
    <xdr:sp macro="" textlink="">
      <xdr:nvSpPr>
        <xdr:cNvPr id="179" name="【体育館・プール】&#10;有形固定資産減価償却率平均値テキスト">
          <a:extLst>
            <a:ext uri="{FF2B5EF4-FFF2-40B4-BE49-F238E27FC236}">
              <a16:creationId xmlns:a16="http://schemas.microsoft.com/office/drawing/2014/main" id="{4AD353E8-6017-4066-BE47-66768DEB0500}"/>
            </a:ext>
          </a:extLst>
        </xdr:cNvPr>
        <xdr:cNvSpPr txBox="1"/>
      </xdr:nvSpPr>
      <xdr:spPr>
        <a:xfrm>
          <a:off x="4673600" y="102901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151674</xdr:rowOff>
    </xdr:from>
    <xdr:to>
      <xdr:col>24</xdr:col>
      <xdr:colOff>114300</xdr:colOff>
      <xdr:row>61</xdr:row>
      <xdr:rowOff>81824</xdr:rowOff>
    </xdr:to>
    <xdr:sp macro="" textlink="">
      <xdr:nvSpPr>
        <xdr:cNvPr id="180" name="フローチャート: 判断 179">
          <a:extLst>
            <a:ext uri="{FF2B5EF4-FFF2-40B4-BE49-F238E27FC236}">
              <a16:creationId xmlns:a16="http://schemas.microsoft.com/office/drawing/2014/main" id="{8D16F17B-67C9-44B5-8900-997C4675A0ED}"/>
            </a:ext>
          </a:extLst>
        </xdr:cNvPr>
        <xdr:cNvSpPr/>
      </xdr:nvSpPr>
      <xdr:spPr>
        <a:xfrm>
          <a:off x="4584700" y="1043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141877</xdr:rowOff>
    </xdr:from>
    <xdr:to>
      <xdr:col>20</xdr:col>
      <xdr:colOff>38100</xdr:colOff>
      <xdr:row>61</xdr:row>
      <xdr:rowOff>72027</xdr:rowOff>
    </xdr:to>
    <xdr:sp macro="" textlink="">
      <xdr:nvSpPr>
        <xdr:cNvPr id="181" name="フローチャート: 判断 180">
          <a:extLst>
            <a:ext uri="{FF2B5EF4-FFF2-40B4-BE49-F238E27FC236}">
              <a16:creationId xmlns:a16="http://schemas.microsoft.com/office/drawing/2014/main" id="{99472EC5-3DEC-4BC8-BF3B-F28F7B0D4344}"/>
            </a:ext>
          </a:extLst>
        </xdr:cNvPr>
        <xdr:cNvSpPr/>
      </xdr:nvSpPr>
      <xdr:spPr>
        <a:xfrm>
          <a:off x="3746500" y="1042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161472</xdr:rowOff>
    </xdr:from>
    <xdr:to>
      <xdr:col>15</xdr:col>
      <xdr:colOff>101600</xdr:colOff>
      <xdr:row>61</xdr:row>
      <xdr:rowOff>91622</xdr:rowOff>
    </xdr:to>
    <xdr:sp macro="" textlink="">
      <xdr:nvSpPr>
        <xdr:cNvPr id="182" name="フローチャート: 判断 181">
          <a:extLst>
            <a:ext uri="{FF2B5EF4-FFF2-40B4-BE49-F238E27FC236}">
              <a16:creationId xmlns:a16="http://schemas.microsoft.com/office/drawing/2014/main" id="{4A5F7FE9-1E19-48C2-94BB-C05818EECDAC}"/>
            </a:ext>
          </a:extLst>
        </xdr:cNvPr>
        <xdr:cNvSpPr/>
      </xdr:nvSpPr>
      <xdr:spPr>
        <a:xfrm>
          <a:off x="2857500" y="1044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120650</xdr:rowOff>
    </xdr:from>
    <xdr:to>
      <xdr:col>10</xdr:col>
      <xdr:colOff>165100</xdr:colOff>
      <xdr:row>61</xdr:row>
      <xdr:rowOff>50800</xdr:rowOff>
    </xdr:to>
    <xdr:sp macro="" textlink="">
      <xdr:nvSpPr>
        <xdr:cNvPr id="183" name="フローチャート: 判断 182">
          <a:extLst>
            <a:ext uri="{FF2B5EF4-FFF2-40B4-BE49-F238E27FC236}">
              <a16:creationId xmlns:a16="http://schemas.microsoft.com/office/drawing/2014/main" id="{636DA734-CEC5-4648-A483-9DCBE785564B}"/>
            </a:ext>
          </a:extLst>
        </xdr:cNvPr>
        <xdr:cNvSpPr/>
      </xdr:nvSpPr>
      <xdr:spPr>
        <a:xfrm>
          <a:off x="1968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117384</xdr:rowOff>
    </xdr:from>
    <xdr:to>
      <xdr:col>6</xdr:col>
      <xdr:colOff>38100</xdr:colOff>
      <xdr:row>61</xdr:row>
      <xdr:rowOff>47534</xdr:rowOff>
    </xdr:to>
    <xdr:sp macro="" textlink="">
      <xdr:nvSpPr>
        <xdr:cNvPr id="184" name="フローチャート: 判断 183">
          <a:extLst>
            <a:ext uri="{FF2B5EF4-FFF2-40B4-BE49-F238E27FC236}">
              <a16:creationId xmlns:a16="http://schemas.microsoft.com/office/drawing/2014/main" id="{049A8BF6-A3AE-4C0C-B4E7-2304E60483A8}"/>
            </a:ext>
          </a:extLst>
        </xdr:cNvPr>
        <xdr:cNvSpPr/>
      </xdr:nvSpPr>
      <xdr:spPr>
        <a:xfrm>
          <a:off x="1079500" y="104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EAC992DF-BD28-457B-B000-CF7167163C5F}"/>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9769503F-B258-4495-BA1F-23A21315E0D1}"/>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6DC308BE-1528-4576-84BB-F9B15E92901D}"/>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C708F687-0577-46BD-AC76-B798FB7D72A4}"/>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EE3E0966-D267-4DEB-AC45-F86A15CCCFD9}"/>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166370</xdr:rowOff>
    </xdr:from>
    <xdr:to>
      <xdr:col>24</xdr:col>
      <xdr:colOff>114300</xdr:colOff>
      <xdr:row>63</xdr:row>
      <xdr:rowOff>96520</xdr:rowOff>
    </xdr:to>
    <xdr:sp macro="" textlink="">
      <xdr:nvSpPr>
        <xdr:cNvPr id="190" name="楕円 189">
          <a:extLst>
            <a:ext uri="{FF2B5EF4-FFF2-40B4-BE49-F238E27FC236}">
              <a16:creationId xmlns:a16="http://schemas.microsoft.com/office/drawing/2014/main" id="{7ADDA1B5-720C-4436-B4AE-806F0E7384EA}"/>
            </a:ext>
          </a:extLst>
        </xdr:cNvPr>
        <xdr:cNvSpPr/>
      </xdr:nvSpPr>
      <xdr:spPr>
        <a:xfrm>
          <a:off x="4584700" y="1079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144797</xdr:rowOff>
    </xdr:from>
    <xdr:ext cx="405111" cy="259045"/>
    <xdr:sp macro="" textlink="">
      <xdr:nvSpPr>
        <xdr:cNvPr id="191" name="【体育館・プール】&#10;有形固定資産減価償却率該当値テキスト">
          <a:extLst>
            <a:ext uri="{FF2B5EF4-FFF2-40B4-BE49-F238E27FC236}">
              <a16:creationId xmlns:a16="http://schemas.microsoft.com/office/drawing/2014/main" id="{842C9C6B-B9EB-440F-A0F8-6E2FD12C4771}"/>
            </a:ext>
          </a:extLst>
        </xdr:cNvPr>
        <xdr:cNvSpPr txBox="1"/>
      </xdr:nvSpPr>
      <xdr:spPr>
        <a:xfrm>
          <a:off x="4673600" y="1077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153307</xdr:rowOff>
    </xdr:from>
    <xdr:to>
      <xdr:col>20</xdr:col>
      <xdr:colOff>38100</xdr:colOff>
      <xdr:row>63</xdr:row>
      <xdr:rowOff>83457</xdr:rowOff>
    </xdr:to>
    <xdr:sp macro="" textlink="">
      <xdr:nvSpPr>
        <xdr:cNvPr id="192" name="楕円 191">
          <a:extLst>
            <a:ext uri="{FF2B5EF4-FFF2-40B4-BE49-F238E27FC236}">
              <a16:creationId xmlns:a16="http://schemas.microsoft.com/office/drawing/2014/main" id="{DB54C8CF-096F-4F2A-92DA-0EEF43DBBA5A}"/>
            </a:ext>
          </a:extLst>
        </xdr:cNvPr>
        <xdr:cNvSpPr/>
      </xdr:nvSpPr>
      <xdr:spPr>
        <a:xfrm>
          <a:off x="3746500" y="10783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32657</xdr:rowOff>
    </xdr:from>
    <xdr:to>
      <xdr:col>24</xdr:col>
      <xdr:colOff>63500</xdr:colOff>
      <xdr:row>63</xdr:row>
      <xdr:rowOff>45720</xdr:rowOff>
    </xdr:to>
    <xdr:cxnSp macro="">
      <xdr:nvCxnSpPr>
        <xdr:cNvPr id="193" name="直線コネクタ 192">
          <a:extLst>
            <a:ext uri="{FF2B5EF4-FFF2-40B4-BE49-F238E27FC236}">
              <a16:creationId xmlns:a16="http://schemas.microsoft.com/office/drawing/2014/main" id="{D0FA6E94-1343-4352-B4AE-861413D9A5A4}"/>
            </a:ext>
          </a:extLst>
        </xdr:cNvPr>
        <xdr:cNvCxnSpPr/>
      </xdr:nvCxnSpPr>
      <xdr:spPr>
        <a:xfrm>
          <a:off x="3797300" y="10834007"/>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138612</xdr:rowOff>
    </xdr:from>
    <xdr:to>
      <xdr:col>15</xdr:col>
      <xdr:colOff>101600</xdr:colOff>
      <xdr:row>63</xdr:row>
      <xdr:rowOff>68762</xdr:rowOff>
    </xdr:to>
    <xdr:sp macro="" textlink="">
      <xdr:nvSpPr>
        <xdr:cNvPr id="194" name="楕円 193">
          <a:extLst>
            <a:ext uri="{FF2B5EF4-FFF2-40B4-BE49-F238E27FC236}">
              <a16:creationId xmlns:a16="http://schemas.microsoft.com/office/drawing/2014/main" id="{D40BC50E-60FF-49C7-92D5-8E6A284ECBAD}"/>
            </a:ext>
          </a:extLst>
        </xdr:cNvPr>
        <xdr:cNvSpPr/>
      </xdr:nvSpPr>
      <xdr:spPr>
        <a:xfrm>
          <a:off x="2857500" y="1076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17962</xdr:rowOff>
    </xdr:from>
    <xdr:to>
      <xdr:col>19</xdr:col>
      <xdr:colOff>177800</xdr:colOff>
      <xdr:row>63</xdr:row>
      <xdr:rowOff>32657</xdr:rowOff>
    </xdr:to>
    <xdr:cxnSp macro="">
      <xdr:nvCxnSpPr>
        <xdr:cNvPr id="195" name="直線コネクタ 194">
          <a:extLst>
            <a:ext uri="{FF2B5EF4-FFF2-40B4-BE49-F238E27FC236}">
              <a16:creationId xmlns:a16="http://schemas.microsoft.com/office/drawing/2014/main" id="{07884408-710D-4FFF-A36E-2FEC14A6A802}"/>
            </a:ext>
          </a:extLst>
        </xdr:cNvPr>
        <xdr:cNvCxnSpPr/>
      </xdr:nvCxnSpPr>
      <xdr:spPr>
        <a:xfrm>
          <a:off x="2908300" y="10819312"/>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101056</xdr:rowOff>
    </xdr:from>
    <xdr:to>
      <xdr:col>10</xdr:col>
      <xdr:colOff>165100</xdr:colOff>
      <xdr:row>63</xdr:row>
      <xdr:rowOff>31206</xdr:rowOff>
    </xdr:to>
    <xdr:sp macro="" textlink="">
      <xdr:nvSpPr>
        <xdr:cNvPr id="196" name="楕円 195">
          <a:extLst>
            <a:ext uri="{FF2B5EF4-FFF2-40B4-BE49-F238E27FC236}">
              <a16:creationId xmlns:a16="http://schemas.microsoft.com/office/drawing/2014/main" id="{35D9633D-DC7E-42FB-BD17-18057F011B65}"/>
            </a:ext>
          </a:extLst>
        </xdr:cNvPr>
        <xdr:cNvSpPr/>
      </xdr:nvSpPr>
      <xdr:spPr>
        <a:xfrm>
          <a:off x="1968500" y="10730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151856</xdr:rowOff>
    </xdr:from>
    <xdr:to>
      <xdr:col>15</xdr:col>
      <xdr:colOff>50800</xdr:colOff>
      <xdr:row>63</xdr:row>
      <xdr:rowOff>17962</xdr:rowOff>
    </xdr:to>
    <xdr:cxnSp macro="">
      <xdr:nvCxnSpPr>
        <xdr:cNvPr id="197" name="直線コネクタ 196">
          <a:extLst>
            <a:ext uri="{FF2B5EF4-FFF2-40B4-BE49-F238E27FC236}">
              <a16:creationId xmlns:a16="http://schemas.microsoft.com/office/drawing/2014/main" id="{650A8A3F-CCC4-44C6-958E-67A74D9D5F9B}"/>
            </a:ext>
          </a:extLst>
        </xdr:cNvPr>
        <xdr:cNvCxnSpPr/>
      </xdr:nvCxnSpPr>
      <xdr:spPr>
        <a:xfrm>
          <a:off x="2019300" y="10781756"/>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63500</xdr:rowOff>
    </xdr:from>
    <xdr:to>
      <xdr:col>6</xdr:col>
      <xdr:colOff>38100</xdr:colOff>
      <xdr:row>62</xdr:row>
      <xdr:rowOff>165100</xdr:rowOff>
    </xdr:to>
    <xdr:sp macro="" textlink="">
      <xdr:nvSpPr>
        <xdr:cNvPr id="198" name="楕円 197">
          <a:extLst>
            <a:ext uri="{FF2B5EF4-FFF2-40B4-BE49-F238E27FC236}">
              <a16:creationId xmlns:a16="http://schemas.microsoft.com/office/drawing/2014/main" id="{71762EA2-A6C4-48EB-AED9-8AC17ADDB355}"/>
            </a:ext>
          </a:extLst>
        </xdr:cNvPr>
        <xdr:cNvSpPr/>
      </xdr:nvSpPr>
      <xdr:spPr>
        <a:xfrm>
          <a:off x="10795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114300</xdr:rowOff>
    </xdr:from>
    <xdr:to>
      <xdr:col>10</xdr:col>
      <xdr:colOff>114300</xdr:colOff>
      <xdr:row>62</xdr:row>
      <xdr:rowOff>151856</xdr:rowOff>
    </xdr:to>
    <xdr:cxnSp macro="">
      <xdr:nvCxnSpPr>
        <xdr:cNvPr id="199" name="直線コネクタ 198">
          <a:extLst>
            <a:ext uri="{FF2B5EF4-FFF2-40B4-BE49-F238E27FC236}">
              <a16:creationId xmlns:a16="http://schemas.microsoft.com/office/drawing/2014/main" id="{EBD738E9-DBD7-49FC-B914-1DC64103B072}"/>
            </a:ext>
          </a:extLst>
        </xdr:cNvPr>
        <xdr:cNvCxnSpPr/>
      </xdr:nvCxnSpPr>
      <xdr:spPr>
        <a:xfrm>
          <a:off x="1130300" y="10744200"/>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88554</xdr:rowOff>
    </xdr:from>
    <xdr:ext cx="405111" cy="259045"/>
    <xdr:sp macro="" textlink="">
      <xdr:nvSpPr>
        <xdr:cNvPr id="200" name="n_1aveValue【体育館・プール】&#10;有形固定資産減価償却率">
          <a:extLst>
            <a:ext uri="{FF2B5EF4-FFF2-40B4-BE49-F238E27FC236}">
              <a16:creationId xmlns:a16="http://schemas.microsoft.com/office/drawing/2014/main" id="{A0FD169D-F1EF-4DE2-9EE7-FBE31F03E21B}"/>
            </a:ext>
          </a:extLst>
        </xdr:cNvPr>
        <xdr:cNvSpPr txBox="1"/>
      </xdr:nvSpPr>
      <xdr:spPr>
        <a:xfrm>
          <a:off x="3582044" y="10204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108149</xdr:rowOff>
    </xdr:from>
    <xdr:ext cx="405111" cy="259045"/>
    <xdr:sp macro="" textlink="">
      <xdr:nvSpPr>
        <xdr:cNvPr id="201" name="n_2aveValue【体育館・プール】&#10;有形固定資産減価償却率">
          <a:extLst>
            <a:ext uri="{FF2B5EF4-FFF2-40B4-BE49-F238E27FC236}">
              <a16:creationId xmlns:a16="http://schemas.microsoft.com/office/drawing/2014/main" id="{A2BE0B63-433A-4C2F-A0D2-A05F33B63736}"/>
            </a:ext>
          </a:extLst>
        </xdr:cNvPr>
        <xdr:cNvSpPr txBox="1"/>
      </xdr:nvSpPr>
      <xdr:spPr>
        <a:xfrm>
          <a:off x="2705744" y="10223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67327</xdr:rowOff>
    </xdr:from>
    <xdr:ext cx="405111" cy="259045"/>
    <xdr:sp macro="" textlink="">
      <xdr:nvSpPr>
        <xdr:cNvPr id="202" name="n_3aveValue【体育館・プール】&#10;有形固定資産減価償却率">
          <a:extLst>
            <a:ext uri="{FF2B5EF4-FFF2-40B4-BE49-F238E27FC236}">
              <a16:creationId xmlns:a16="http://schemas.microsoft.com/office/drawing/2014/main" id="{923F400A-6D03-475C-95E7-403E37C88C64}"/>
            </a:ext>
          </a:extLst>
        </xdr:cNvPr>
        <xdr:cNvSpPr txBox="1"/>
      </xdr:nvSpPr>
      <xdr:spPr>
        <a:xfrm>
          <a:off x="1816744" y="1018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64061</xdr:rowOff>
    </xdr:from>
    <xdr:ext cx="405111" cy="259045"/>
    <xdr:sp macro="" textlink="">
      <xdr:nvSpPr>
        <xdr:cNvPr id="203" name="n_4aveValue【体育館・プール】&#10;有形固定資産減価償却率">
          <a:extLst>
            <a:ext uri="{FF2B5EF4-FFF2-40B4-BE49-F238E27FC236}">
              <a16:creationId xmlns:a16="http://schemas.microsoft.com/office/drawing/2014/main" id="{C105D2E0-3474-40E0-B7BB-F6D56DC5EAA5}"/>
            </a:ext>
          </a:extLst>
        </xdr:cNvPr>
        <xdr:cNvSpPr txBox="1"/>
      </xdr:nvSpPr>
      <xdr:spPr>
        <a:xfrm>
          <a:off x="927744" y="10179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74584</xdr:rowOff>
    </xdr:from>
    <xdr:ext cx="405111" cy="259045"/>
    <xdr:sp macro="" textlink="">
      <xdr:nvSpPr>
        <xdr:cNvPr id="204" name="n_1mainValue【体育館・プール】&#10;有形固定資産減価償却率">
          <a:extLst>
            <a:ext uri="{FF2B5EF4-FFF2-40B4-BE49-F238E27FC236}">
              <a16:creationId xmlns:a16="http://schemas.microsoft.com/office/drawing/2014/main" id="{A1FD524D-1507-488F-BFCD-46F50D34CA1F}"/>
            </a:ext>
          </a:extLst>
        </xdr:cNvPr>
        <xdr:cNvSpPr txBox="1"/>
      </xdr:nvSpPr>
      <xdr:spPr>
        <a:xfrm>
          <a:off x="3582044" y="10875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59889</xdr:rowOff>
    </xdr:from>
    <xdr:ext cx="405111" cy="259045"/>
    <xdr:sp macro="" textlink="">
      <xdr:nvSpPr>
        <xdr:cNvPr id="205" name="n_2mainValue【体育館・プール】&#10;有形固定資産減価償却率">
          <a:extLst>
            <a:ext uri="{FF2B5EF4-FFF2-40B4-BE49-F238E27FC236}">
              <a16:creationId xmlns:a16="http://schemas.microsoft.com/office/drawing/2014/main" id="{4DBC327A-B00F-4172-ACEB-3BE63E485104}"/>
            </a:ext>
          </a:extLst>
        </xdr:cNvPr>
        <xdr:cNvSpPr txBox="1"/>
      </xdr:nvSpPr>
      <xdr:spPr>
        <a:xfrm>
          <a:off x="2705744" y="10861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22333</xdr:rowOff>
    </xdr:from>
    <xdr:ext cx="405111" cy="259045"/>
    <xdr:sp macro="" textlink="">
      <xdr:nvSpPr>
        <xdr:cNvPr id="206" name="n_3mainValue【体育館・プール】&#10;有形固定資産減価償却率">
          <a:extLst>
            <a:ext uri="{FF2B5EF4-FFF2-40B4-BE49-F238E27FC236}">
              <a16:creationId xmlns:a16="http://schemas.microsoft.com/office/drawing/2014/main" id="{DB472FC7-4324-42F8-8965-1BBA13D87C38}"/>
            </a:ext>
          </a:extLst>
        </xdr:cNvPr>
        <xdr:cNvSpPr txBox="1"/>
      </xdr:nvSpPr>
      <xdr:spPr>
        <a:xfrm>
          <a:off x="1816744" y="10823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156227</xdr:rowOff>
    </xdr:from>
    <xdr:ext cx="405111" cy="259045"/>
    <xdr:sp macro="" textlink="">
      <xdr:nvSpPr>
        <xdr:cNvPr id="207" name="n_4mainValue【体育館・プール】&#10;有形固定資産減価償却率">
          <a:extLst>
            <a:ext uri="{FF2B5EF4-FFF2-40B4-BE49-F238E27FC236}">
              <a16:creationId xmlns:a16="http://schemas.microsoft.com/office/drawing/2014/main" id="{C76A4397-ACA4-4B32-B12A-0A12A642A2C8}"/>
            </a:ext>
          </a:extLst>
        </xdr:cNvPr>
        <xdr:cNvSpPr txBox="1"/>
      </xdr:nvSpPr>
      <xdr:spPr>
        <a:xfrm>
          <a:off x="927744" y="1078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809AB1D3-59A9-4E63-9F66-2713DABC4CB7}"/>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77F14087-8C1C-4E4A-81FE-9BE8A5A1200A}"/>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79F87A0D-9C59-4DB1-988D-F394590144DF}"/>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89438E78-7943-4880-9560-AAA11E8A439F}"/>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329FFDFA-C6EF-4CF0-8972-32402D4188F3}"/>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D1B3D072-A4CD-4FDE-B95A-51AB1B7E30D5}"/>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098A0F84-B34F-402B-AC87-9E32E3383BC8}"/>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27CCC9C2-EEFD-4617-9AB5-F58E05478137}"/>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907EB025-F7A4-4174-8624-FBDF52F906D2}"/>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645C3DF5-B577-479C-9DB6-3B9E3197E075}"/>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id="{9B0BA72F-2383-44C7-914D-0E92D74BCBDC}"/>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a:extLst>
            <a:ext uri="{FF2B5EF4-FFF2-40B4-BE49-F238E27FC236}">
              <a16:creationId xmlns:a16="http://schemas.microsoft.com/office/drawing/2014/main" id="{5D51711A-DB9D-4915-9C41-822DF0BDEFD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id="{6271489B-E2DE-49AE-9C99-DA36A5E2BFBD}"/>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a:extLst>
            <a:ext uri="{FF2B5EF4-FFF2-40B4-BE49-F238E27FC236}">
              <a16:creationId xmlns:a16="http://schemas.microsoft.com/office/drawing/2014/main" id="{634EC7A1-D68C-4022-BC6E-ADDA3D7974A6}"/>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C2A0A65B-CCEF-412D-8FC7-4C35828A627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a:extLst>
            <a:ext uri="{FF2B5EF4-FFF2-40B4-BE49-F238E27FC236}">
              <a16:creationId xmlns:a16="http://schemas.microsoft.com/office/drawing/2014/main" id="{566C649A-8CD3-4C4B-8FDB-924A9F5FECBA}"/>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id="{78122BDA-F9B6-42A9-8DD5-DD8F5608EE92}"/>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a:extLst>
            <a:ext uri="{FF2B5EF4-FFF2-40B4-BE49-F238E27FC236}">
              <a16:creationId xmlns:a16="http://schemas.microsoft.com/office/drawing/2014/main" id="{9DBF031F-8C6D-4FCA-B99C-E14188006CAC}"/>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id="{B95DE5AF-0549-442D-B435-5AD90AF485DD}"/>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a:extLst>
            <a:ext uri="{FF2B5EF4-FFF2-40B4-BE49-F238E27FC236}">
              <a16:creationId xmlns:a16="http://schemas.microsoft.com/office/drawing/2014/main" id="{6152AFC4-CA57-40C0-ADD7-8CDB5DEEA88E}"/>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DDF77FAA-E37E-494A-9530-5CCC8F6CF69B}"/>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a:extLst>
            <a:ext uri="{FF2B5EF4-FFF2-40B4-BE49-F238E27FC236}">
              <a16:creationId xmlns:a16="http://schemas.microsoft.com/office/drawing/2014/main" id="{263EAB27-1435-4BF0-8DA2-52D54C248331}"/>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a:extLst>
            <a:ext uri="{FF2B5EF4-FFF2-40B4-BE49-F238E27FC236}">
              <a16:creationId xmlns:a16="http://schemas.microsoft.com/office/drawing/2014/main" id="{AD96C498-585E-4D86-B5A5-61ECF598A313}"/>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7620</xdr:rowOff>
    </xdr:from>
    <xdr:to>
      <xdr:col>54</xdr:col>
      <xdr:colOff>189865</xdr:colOff>
      <xdr:row>64</xdr:row>
      <xdr:rowOff>60960</xdr:rowOff>
    </xdr:to>
    <xdr:cxnSp macro="">
      <xdr:nvCxnSpPr>
        <xdr:cNvPr id="231" name="直線コネクタ 230">
          <a:extLst>
            <a:ext uri="{FF2B5EF4-FFF2-40B4-BE49-F238E27FC236}">
              <a16:creationId xmlns:a16="http://schemas.microsoft.com/office/drawing/2014/main" id="{040CA54D-E687-4C70-9CB2-64C4AECB9317}"/>
            </a:ext>
          </a:extLst>
        </xdr:cNvPr>
        <xdr:cNvCxnSpPr/>
      </xdr:nvCxnSpPr>
      <xdr:spPr>
        <a:xfrm flipV="1">
          <a:off x="10476865" y="9780270"/>
          <a:ext cx="0" cy="1253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64787</xdr:rowOff>
    </xdr:from>
    <xdr:ext cx="469744" cy="259045"/>
    <xdr:sp macro="" textlink="">
      <xdr:nvSpPr>
        <xdr:cNvPr id="232" name="【体育館・プール】&#10;一人当たり面積最小値テキスト">
          <a:extLst>
            <a:ext uri="{FF2B5EF4-FFF2-40B4-BE49-F238E27FC236}">
              <a16:creationId xmlns:a16="http://schemas.microsoft.com/office/drawing/2014/main" id="{1D00A60B-3489-4580-A86C-8AD742923452}"/>
            </a:ext>
          </a:extLst>
        </xdr:cNvPr>
        <xdr:cNvSpPr txBox="1"/>
      </xdr:nvSpPr>
      <xdr:spPr>
        <a:xfrm>
          <a:off x="10515600" y="1103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60960</xdr:rowOff>
    </xdr:from>
    <xdr:to>
      <xdr:col>55</xdr:col>
      <xdr:colOff>88900</xdr:colOff>
      <xdr:row>64</xdr:row>
      <xdr:rowOff>60960</xdr:rowOff>
    </xdr:to>
    <xdr:cxnSp macro="">
      <xdr:nvCxnSpPr>
        <xdr:cNvPr id="233" name="直線コネクタ 232">
          <a:extLst>
            <a:ext uri="{FF2B5EF4-FFF2-40B4-BE49-F238E27FC236}">
              <a16:creationId xmlns:a16="http://schemas.microsoft.com/office/drawing/2014/main" id="{7F109C29-9882-4A28-A304-A91ADD603EA7}"/>
            </a:ext>
          </a:extLst>
        </xdr:cNvPr>
        <xdr:cNvCxnSpPr/>
      </xdr:nvCxnSpPr>
      <xdr:spPr>
        <a:xfrm>
          <a:off x="10388600" y="11033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125747</xdr:rowOff>
    </xdr:from>
    <xdr:ext cx="469744" cy="259045"/>
    <xdr:sp macro="" textlink="">
      <xdr:nvSpPr>
        <xdr:cNvPr id="234" name="【体育館・プール】&#10;一人当たり面積最大値テキスト">
          <a:extLst>
            <a:ext uri="{FF2B5EF4-FFF2-40B4-BE49-F238E27FC236}">
              <a16:creationId xmlns:a16="http://schemas.microsoft.com/office/drawing/2014/main" id="{EFDBB37B-7E77-4076-9AEA-FD1E586FD4B7}"/>
            </a:ext>
          </a:extLst>
        </xdr:cNvPr>
        <xdr:cNvSpPr txBox="1"/>
      </xdr:nvSpPr>
      <xdr:spPr>
        <a:xfrm>
          <a:off x="10515600" y="9555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7620</xdr:rowOff>
    </xdr:from>
    <xdr:to>
      <xdr:col>55</xdr:col>
      <xdr:colOff>88900</xdr:colOff>
      <xdr:row>57</xdr:row>
      <xdr:rowOff>7620</xdr:rowOff>
    </xdr:to>
    <xdr:cxnSp macro="">
      <xdr:nvCxnSpPr>
        <xdr:cNvPr id="235" name="直線コネクタ 234">
          <a:extLst>
            <a:ext uri="{FF2B5EF4-FFF2-40B4-BE49-F238E27FC236}">
              <a16:creationId xmlns:a16="http://schemas.microsoft.com/office/drawing/2014/main" id="{F13BDDDC-DEE7-4F3F-8625-0BC15C43FE4D}"/>
            </a:ext>
          </a:extLst>
        </xdr:cNvPr>
        <xdr:cNvCxnSpPr/>
      </xdr:nvCxnSpPr>
      <xdr:spPr>
        <a:xfrm>
          <a:off x="10388600" y="9780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48277</xdr:rowOff>
    </xdr:from>
    <xdr:ext cx="469744" cy="259045"/>
    <xdr:sp macro="" textlink="">
      <xdr:nvSpPr>
        <xdr:cNvPr id="236" name="【体育館・プール】&#10;一人当たり面積平均値テキスト">
          <a:extLst>
            <a:ext uri="{FF2B5EF4-FFF2-40B4-BE49-F238E27FC236}">
              <a16:creationId xmlns:a16="http://schemas.microsoft.com/office/drawing/2014/main" id="{958321C2-F5F4-4A8A-A42B-545E99C664D9}"/>
            </a:ext>
          </a:extLst>
        </xdr:cNvPr>
        <xdr:cNvSpPr txBox="1"/>
      </xdr:nvSpPr>
      <xdr:spPr>
        <a:xfrm>
          <a:off x="10515600" y="10506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25400</xdr:rowOff>
    </xdr:from>
    <xdr:to>
      <xdr:col>55</xdr:col>
      <xdr:colOff>50800</xdr:colOff>
      <xdr:row>62</xdr:row>
      <xdr:rowOff>127000</xdr:rowOff>
    </xdr:to>
    <xdr:sp macro="" textlink="">
      <xdr:nvSpPr>
        <xdr:cNvPr id="237" name="フローチャート: 判断 236">
          <a:extLst>
            <a:ext uri="{FF2B5EF4-FFF2-40B4-BE49-F238E27FC236}">
              <a16:creationId xmlns:a16="http://schemas.microsoft.com/office/drawing/2014/main" id="{5B0AE68A-7EE9-42BB-99B9-0D90B1E2A79F}"/>
            </a:ext>
          </a:extLst>
        </xdr:cNvPr>
        <xdr:cNvSpPr/>
      </xdr:nvSpPr>
      <xdr:spPr>
        <a:xfrm>
          <a:off x="10426700" y="1065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12065</xdr:rowOff>
    </xdr:from>
    <xdr:to>
      <xdr:col>50</xdr:col>
      <xdr:colOff>165100</xdr:colOff>
      <xdr:row>62</xdr:row>
      <xdr:rowOff>113665</xdr:rowOff>
    </xdr:to>
    <xdr:sp macro="" textlink="">
      <xdr:nvSpPr>
        <xdr:cNvPr id="238" name="フローチャート: 判断 237">
          <a:extLst>
            <a:ext uri="{FF2B5EF4-FFF2-40B4-BE49-F238E27FC236}">
              <a16:creationId xmlns:a16="http://schemas.microsoft.com/office/drawing/2014/main" id="{967D02B5-E5F3-4A40-946E-5ADA5D135968}"/>
            </a:ext>
          </a:extLst>
        </xdr:cNvPr>
        <xdr:cNvSpPr/>
      </xdr:nvSpPr>
      <xdr:spPr>
        <a:xfrm>
          <a:off x="9588500" y="10641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101600</xdr:rowOff>
    </xdr:from>
    <xdr:to>
      <xdr:col>46</xdr:col>
      <xdr:colOff>38100</xdr:colOff>
      <xdr:row>62</xdr:row>
      <xdr:rowOff>31750</xdr:rowOff>
    </xdr:to>
    <xdr:sp macro="" textlink="">
      <xdr:nvSpPr>
        <xdr:cNvPr id="239" name="フローチャート: 判断 238">
          <a:extLst>
            <a:ext uri="{FF2B5EF4-FFF2-40B4-BE49-F238E27FC236}">
              <a16:creationId xmlns:a16="http://schemas.microsoft.com/office/drawing/2014/main" id="{A0573D10-1C40-4C9F-8246-F9B6588DD7D0}"/>
            </a:ext>
          </a:extLst>
        </xdr:cNvPr>
        <xdr:cNvSpPr/>
      </xdr:nvSpPr>
      <xdr:spPr>
        <a:xfrm>
          <a:off x="8699500" y="105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103505</xdr:rowOff>
    </xdr:from>
    <xdr:to>
      <xdr:col>41</xdr:col>
      <xdr:colOff>101600</xdr:colOff>
      <xdr:row>62</xdr:row>
      <xdr:rowOff>33655</xdr:rowOff>
    </xdr:to>
    <xdr:sp macro="" textlink="">
      <xdr:nvSpPr>
        <xdr:cNvPr id="240" name="フローチャート: 判断 239">
          <a:extLst>
            <a:ext uri="{FF2B5EF4-FFF2-40B4-BE49-F238E27FC236}">
              <a16:creationId xmlns:a16="http://schemas.microsoft.com/office/drawing/2014/main" id="{CA06876D-6201-4A38-8B88-E40803125CFC}"/>
            </a:ext>
          </a:extLst>
        </xdr:cNvPr>
        <xdr:cNvSpPr/>
      </xdr:nvSpPr>
      <xdr:spPr>
        <a:xfrm>
          <a:off x="7810500" y="10561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42545</xdr:rowOff>
    </xdr:from>
    <xdr:to>
      <xdr:col>36</xdr:col>
      <xdr:colOff>165100</xdr:colOff>
      <xdr:row>62</xdr:row>
      <xdr:rowOff>144145</xdr:rowOff>
    </xdr:to>
    <xdr:sp macro="" textlink="">
      <xdr:nvSpPr>
        <xdr:cNvPr id="241" name="フローチャート: 判断 240">
          <a:extLst>
            <a:ext uri="{FF2B5EF4-FFF2-40B4-BE49-F238E27FC236}">
              <a16:creationId xmlns:a16="http://schemas.microsoft.com/office/drawing/2014/main" id="{8ABCA5D9-F7EF-4CB0-8F15-33786878A40A}"/>
            </a:ext>
          </a:extLst>
        </xdr:cNvPr>
        <xdr:cNvSpPr/>
      </xdr:nvSpPr>
      <xdr:spPr>
        <a:xfrm>
          <a:off x="6921500" y="1067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4D19A559-A5B1-4ECE-AC8E-5D6A272BA343}"/>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BC6BFB04-87E0-4317-9D79-D21530AE0AF4}"/>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7C23BAEE-46A2-4567-9346-431DD34FE183}"/>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F2566E85-7136-4191-A21C-553D0D4A3C73}"/>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91FB57AE-CD6D-4B62-912B-1653A6DFFBF5}"/>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124460</xdr:rowOff>
    </xdr:from>
    <xdr:to>
      <xdr:col>55</xdr:col>
      <xdr:colOff>50800</xdr:colOff>
      <xdr:row>63</xdr:row>
      <xdr:rowOff>54610</xdr:rowOff>
    </xdr:to>
    <xdr:sp macro="" textlink="">
      <xdr:nvSpPr>
        <xdr:cNvPr id="247" name="楕円 246">
          <a:extLst>
            <a:ext uri="{FF2B5EF4-FFF2-40B4-BE49-F238E27FC236}">
              <a16:creationId xmlns:a16="http://schemas.microsoft.com/office/drawing/2014/main" id="{A7886C61-82AF-442D-B645-B6E3A42D0075}"/>
            </a:ext>
          </a:extLst>
        </xdr:cNvPr>
        <xdr:cNvSpPr/>
      </xdr:nvSpPr>
      <xdr:spPr>
        <a:xfrm>
          <a:off x="10426700" y="1075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102887</xdr:rowOff>
    </xdr:from>
    <xdr:ext cx="469744" cy="259045"/>
    <xdr:sp macro="" textlink="">
      <xdr:nvSpPr>
        <xdr:cNvPr id="248" name="【体育館・プール】&#10;一人当たり面積該当値テキスト">
          <a:extLst>
            <a:ext uri="{FF2B5EF4-FFF2-40B4-BE49-F238E27FC236}">
              <a16:creationId xmlns:a16="http://schemas.microsoft.com/office/drawing/2014/main" id="{1A62DF53-BBB0-4BF3-9A0F-833C4BABB17A}"/>
            </a:ext>
          </a:extLst>
        </xdr:cNvPr>
        <xdr:cNvSpPr txBox="1"/>
      </xdr:nvSpPr>
      <xdr:spPr>
        <a:xfrm>
          <a:off x="10515600" y="10732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128270</xdr:rowOff>
    </xdr:from>
    <xdr:to>
      <xdr:col>50</xdr:col>
      <xdr:colOff>165100</xdr:colOff>
      <xdr:row>63</xdr:row>
      <xdr:rowOff>58420</xdr:rowOff>
    </xdr:to>
    <xdr:sp macro="" textlink="">
      <xdr:nvSpPr>
        <xdr:cNvPr id="249" name="楕円 248">
          <a:extLst>
            <a:ext uri="{FF2B5EF4-FFF2-40B4-BE49-F238E27FC236}">
              <a16:creationId xmlns:a16="http://schemas.microsoft.com/office/drawing/2014/main" id="{18249CF8-24A8-4C3A-A28C-3347499B3264}"/>
            </a:ext>
          </a:extLst>
        </xdr:cNvPr>
        <xdr:cNvSpPr/>
      </xdr:nvSpPr>
      <xdr:spPr>
        <a:xfrm>
          <a:off x="9588500" y="1075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3810</xdr:rowOff>
    </xdr:from>
    <xdr:to>
      <xdr:col>55</xdr:col>
      <xdr:colOff>0</xdr:colOff>
      <xdr:row>63</xdr:row>
      <xdr:rowOff>7620</xdr:rowOff>
    </xdr:to>
    <xdr:cxnSp macro="">
      <xdr:nvCxnSpPr>
        <xdr:cNvPr id="250" name="直線コネクタ 249">
          <a:extLst>
            <a:ext uri="{FF2B5EF4-FFF2-40B4-BE49-F238E27FC236}">
              <a16:creationId xmlns:a16="http://schemas.microsoft.com/office/drawing/2014/main" id="{A745875C-3C41-4DA5-A9DF-FBFBE0C6ACF1}"/>
            </a:ext>
          </a:extLst>
        </xdr:cNvPr>
        <xdr:cNvCxnSpPr/>
      </xdr:nvCxnSpPr>
      <xdr:spPr>
        <a:xfrm flipV="1">
          <a:off x="9639300" y="1080516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132080</xdr:rowOff>
    </xdr:from>
    <xdr:to>
      <xdr:col>46</xdr:col>
      <xdr:colOff>38100</xdr:colOff>
      <xdr:row>63</xdr:row>
      <xdr:rowOff>62230</xdr:rowOff>
    </xdr:to>
    <xdr:sp macro="" textlink="">
      <xdr:nvSpPr>
        <xdr:cNvPr id="251" name="楕円 250">
          <a:extLst>
            <a:ext uri="{FF2B5EF4-FFF2-40B4-BE49-F238E27FC236}">
              <a16:creationId xmlns:a16="http://schemas.microsoft.com/office/drawing/2014/main" id="{94F41918-D2C9-42DF-9D5D-B7353CDB753B}"/>
            </a:ext>
          </a:extLst>
        </xdr:cNvPr>
        <xdr:cNvSpPr/>
      </xdr:nvSpPr>
      <xdr:spPr>
        <a:xfrm>
          <a:off x="8699500" y="1076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7620</xdr:rowOff>
    </xdr:from>
    <xdr:to>
      <xdr:col>50</xdr:col>
      <xdr:colOff>114300</xdr:colOff>
      <xdr:row>63</xdr:row>
      <xdr:rowOff>11430</xdr:rowOff>
    </xdr:to>
    <xdr:cxnSp macro="">
      <xdr:nvCxnSpPr>
        <xdr:cNvPr id="252" name="直線コネクタ 251">
          <a:extLst>
            <a:ext uri="{FF2B5EF4-FFF2-40B4-BE49-F238E27FC236}">
              <a16:creationId xmlns:a16="http://schemas.microsoft.com/office/drawing/2014/main" id="{82C288D7-7908-4A1A-B094-BEE5DC491CF0}"/>
            </a:ext>
          </a:extLst>
        </xdr:cNvPr>
        <xdr:cNvCxnSpPr/>
      </xdr:nvCxnSpPr>
      <xdr:spPr>
        <a:xfrm flipV="1">
          <a:off x="8750300" y="108089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132080</xdr:rowOff>
    </xdr:from>
    <xdr:to>
      <xdr:col>41</xdr:col>
      <xdr:colOff>101600</xdr:colOff>
      <xdr:row>63</xdr:row>
      <xdr:rowOff>62230</xdr:rowOff>
    </xdr:to>
    <xdr:sp macro="" textlink="">
      <xdr:nvSpPr>
        <xdr:cNvPr id="253" name="楕円 252">
          <a:extLst>
            <a:ext uri="{FF2B5EF4-FFF2-40B4-BE49-F238E27FC236}">
              <a16:creationId xmlns:a16="http://schemas.microsoft.com/office/drawing/2014/main" id="{64DFBDFE-222E-4227-87E6-0FE8E037DAD0}"/>
            </a:ext>
          </a:extLst>
        </xdr:cNvPr>
        <xdr:cNvSpPr/>
      </xdr:nvSpPr>
      <xdr:spPr>
        <a:xfrm>
          <a:off x="7810500" y="1076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11430</xdr:rowOff>
    </xdr:from>
    <xdr:to>
      <xdr:col>45</xdr:col>
      <xdr:colOff>177800</xdr:colOff>
      <xdr:row>63</xdr:row>
      <xdr:rowOff>11430</xdr:rowOff>
    </xdr:to>
    <xdr:cxnSp macro="">
      <xdr:nvCxnSpPr>
        <xdr:cNvPr id="254" name="直線コネクタ 253">
          <a:extLst>
            <a:ext uri="{FF2B5EF4-FFF2-40B4-BE49-F238E27FC236}">
              <a16:creationId xmlns:a16="http://schemas.microsoft.com/office/drawing/2014/main" id="{27DFA48A-02F7-43CB-848C-ED7F2EEC7D85}"/>
            </a:ext>
          </a:extLst>
        </xdr:cNvPr>
        <xdr:cNvCxnSpPr/>
      </xdr:nvCxnSpPr>
      <xdr:spPr>
        <a:xfrm>
          <a:off x="7861300" y="10812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135890</xdr:rowOff>
    </xdr:from>
    <xdr:to>
      <xdr:col>36</xdr:col>
      <xdr:colOff>165100</xdr:colOff>
      <xdr:row>63</xdr:row>
      <xdr:rowOff>66040</xdr:rowOff>
    </xdr:to>
    <xdr:sp macro="" textlink="">
      <xdr:nvSpPr>
        <xdr:cNvPr id="255" name="楕円 254">
          <a:extLst>
            <a:ext uri="{FF2B5EF4-FFF2-40B4-BE49-F238E27FC236}">
              <a16:creationId xmlns:a16="http://schemas.microsoft.com/office/drawing/2014/main" id="{B5002B57-BAEF-48D2-AB54-5EFA0800D4D1}"/>
            </a:ext>
          </a:extLst>
        </xdr:cNvPr>
        <xdr:cNvSpPr/>
      </xdr:nvSpPr>
      <xdr:spPr>
        <a:xfrm>
          <a:off x="6921500" y="1076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11430</xdr:rowOff>
    </xdr:from>
    <xdr:to>
      <xdr:col>41</xdr:col>
      <xdr:colOff>50800</xdr:colOff>
      <xdr:row>63</xdr:row>
      <xdr:rowOff>15240</xdr:rowOff>
    </xdr:to>
    <xdr:cxnSp macro="">
      <xdr:nvCxnSpPr>
        <xdr:cNvPr id="256" name="直線コネクタ 255">
          <a:extLst>
            <a:ext uri="{FF2B5EF4-FFF2-40B4-BE49-F238E27FC236}">
              <a16:creationId xmlns:a16="http://schemas.microsoft.com/office/drawing/2014/main" id="{43538753-459A-40AA-8E2E-AAB8CFAFE43B}"/>
            </a:ext>
          </a:extLst>
        </xdr:cNvPr>
        <xdr:cNvCxnSpPr/>
      </xdr:nvCxnSpPr>
      <xdr:spPr>
        <a:xfrm flipV="1">
          <a:off x="6972300" y="1081278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130192</xdr:rowOff>
    </xdr:from>
    <xdr:ext cx="469744" cy="259045"/>
    <xdr:sp macro="" textlink="">
      <xdr:nvSpPr>
        <xdr:cNvPr id="257" name="n_1aveValue【体育館・プール】&#10;一人当たり面積">
          <a:extLst>
            <a:ext uri="{FF2B5EF4-FFF2-40B4-BE49-F238E27FC236}">
              <a16:creationId xmlns:a16="http://schemas.microsoft.com/office/drawing/2014/main" id="{BFB377A5-F164-4B6C-A0EB-E7586A994CD2}"/>
            </a:ext>
          </a:extLst>
        </xdr:cNvPr>
        <xdr:cNvSpPr txBox="1"/>
      </xdr:nvSpPr>
      <xdr:spPr>
        <a:xfrm>
          <a:off x="9391727" y="10417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48277</xdr:rowOff>
    </xdr:from>
    <xdr:ext cx="469744" cy="259045"/>
    <xdr:sp macro="" textlink="">
      <xdr:nvSpPr>
        <xdr:cNvPr id="258" name="n_2aveValue【体育館・プール】&#10;一人当たり面積">
          <a:extLst>
            <a:ext uri="{FF2B5EF4-FFF2-40B4-BE49-F238E27FC236}">
              <a16:creationId xmlns:a16="http://schemas.microsoft.com/office/drawing/2014/main" id="{57436DB9-FBA4-4D5B-B5B2-7EDCF473E8FD}"/>
            </a:ext>
          </a:extLst>
        </xdr:cNvPr>
        <xdr:cNvSpPr txBox="1"/>
      </xdr:nvSpPr>
      <xdr:spPr>
        <a:xfrm>
          <a:off x="8515427" y="1033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50182</xdr:rowOff>
    </xdr:from>
    <xdr:ext cx="469744" cy="259045"/>
    <xdr:sp macro="" textlink="">
      <xdr:nvSpPr>
        <xdr:cNvPr id="259" name="n_3aveValue【体育館・プール】&#10;一人当たり面積">
          <a:extLst>
            <a:ext uri="{FF2B5EF4-FFF2-40B4-BE49-F238E27FC236}">
              <a16:creationId xmlns:a16="http://schemas.microsoft.com/office/drawing/2014/main" id="{78DF1DF3-C31C-4CE6-B6ED-299D68BD9973}"/>
            </a:ext>
          </a:extLst>
        </xdr:cNvPr>
        <xdr:cNvSpPr txBox="1"/>
      </xdr:nvSpPr>
      <xdr:spPr>
        <a:xfrm>
          <a:off x="7626427" y="10337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160672</xdr:rowOff>
    </xdr:from>
    <xdr:ext cx="469744" cy="259045"/>
    <xdr:sp macro="" textlink="">
      <xdr:nvSpPr>
        <xdr:cNvPr id="260" name="n_4aveValue【体育館・プール】&#10;一人当たり面積">
          <a:extLst>
            <a:ext uri="{FF2B5EF4-FFF2-40B4-BE49-F238E27FC236}">
              <a16:creationId xmlns:a16="http://schemas.microsoft.com/office/drawing/2014/main" id="{33A7CB5B-BB75-42A8-AA29-D07CE0A527DD}"/>
            </a:ext>
          </a:extLst>
        </xdr:cNvPr>
        <xdr:cNvSpPr txBox="1"/>
      </xdr:nvSpPr>
      <xdr:spPr>
        <a:xfrm>
          <a:off x="6737427" y="10447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49547</xdr:rowOff>
    </xdr:from>
    <xdr:ext cx="469744" cy="259045"/>
    <xdr:sp macro="" textlink="">
      <xdr:nvSpPr>
        <xdr:cNvPr id="261" name="n_1mainValue【体育館・プール】&#10;一人当たり面積">
          <a:extLst>
            <a:ext uri="{FF2B5EF4-FFF2-40B4-BE49-F238E27FC236}">
              <a16:creationId xmlns:a16="http://schemas.microsoft.com/office/drawing/2014/main" id="{8649F31D-F6D9-42D9-A15F-2DCF8545422C}"/>
            </a:ext>
          </a:extLst>
        </xdr:cNvPr>
        <xdr:cNvSpPr txBox="1"/>
      </xdr:nvSpPr>
      <xdr:spPr>
        <a:xfrm>
          <a:off x="9391727" y="1085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53357</xdr:rowOff>
    </xdr:from>
    <xdr:ext cx="469744" cy="259045"/>
    <xdr:sp macro="" textlink="">
      <xdr:nvSpPr>
        <xdr:cNvPr id="262" name="n_2mainValue【体育館・プール】&#10;一人当たり面積">
          <a:extLst>
            <a:ext uri="{FF2B5EF4-FFF2-40B4-BE49-F238E27FC236}">
              <a16:creationId xmlns:a16="http://schemas.microsoft.com/office/drawing/2014/main" id="{8986AF5C-E330-4B19-88A7-23F778A9BE71}"/>
            </a:ext>
          </a:extLst>
        </xdr:cNvPr>
        <xdr:cNvSpPr txBox="1"/>
      </xdr:nvSpPr>
      <xdr:spPr>
        <a:xfrm>
          <a:off x="8515427" y="1085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53357</xdr:rowOff>
    </xdr:from>
    <xdr:ext cx="469744" cy="259045"/>
    <xdr:sp macro="" textlink="">
      <xdr:nvSpPr>
        <xdr:cNvPr id="263" name="n_3mainValue【体育館・プール】&#10;一人当たり面積">
          <a:extLst>
            <a:ext uri="{FF2B5EF4-FFF2-40B4-BE49-F238E27FC236}">
              <a16:creationId xmlns:a16="http://schemas.microsoft.com/office/drawing/2014/main" id="{62112720-07AF-4A4C-A0D5-AC5046F16BD1}"/>
            </a:ext>
          </a:extLst>
        </xdr:cNvPr>
        <xdr:cNvSpPr txBox="1"/>
      </xdr:nvSpPr>
      <xdr:spPr>
        <a:xfrm>
          <a:off x="7626427" y="1085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57167</xdr:rowOff>
    </xdr:from>
    <xdr:ext cx="469744" cy="259045"/>
    <xdr:sp macro="" textlink="">
      <xdr:nvSpPr>
        <xdr:cNvPr id="264" name="n_4mainValue【体育館・プール】&#10;一人当たり面積">
          <a:extLst>
            <a:ext uri="{FF2B5EF4-FFF2-40B4-BE49-F238E27FC236}">
              <a16:creationId xmlns:a16="http://schemas.microsoft.com/office/drawing/2014/main" id="{9A099DBA-2B5C-4B8D-B769-BA4D206417C1}"/>
            </a:ext>
          </a:extLst>
        </xdr:cNvPr>
        <xdr:cNvSpPr txBox="1"/>
      </xdr:nvSpPr>
      <xdr:spPr>
        <a:xfrm>
          <a:off x="6737427" y="10858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18405064-A860-4748-8282-9375782C9AD5}"/>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3C02EC1C-9A9A-48A1-95EF-5F3AC7052C7B}"/>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6249C4F0-F744-4C14-B898-D6D8E22FC58E}"/>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B27CBAB9-33E1-4D32-9EB0-C3A8DAECF668}"/>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684F770C-00FA-4DD9-A67B-1A56210CA61F}"/>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CF5A8F3E-B81A-4121-B879-996EE2EEE773}"/>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CE45E9A6-225F-4694-AA19-E109BC824595}"/>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F65092D2-D98D-42CC-AA54-D9590163EA18}"/>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6E03B1C8-DB89-4377-8DD7-A498C0CF2FEA}"/>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7E2354E9-F48D-41F8-8056-9786D1C590B2}"/>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a:extLst>
            <a:ext uri="{FF2B5EF4-FFF2-40B4-BE49-F238E27FC236}">
              <a16:creationId xmlns:a16="http://schemas.microsoft.com/office/drawing/2014/main" id="{DA547000-BB9D-454E-B4FA-BFE119B95CB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a:extLst>
            <a:ext uri="{FF2B5EF4-FFF2-40B4-BE49-F238E27FC236}">
              <a16:creationId xmlns:a16="http://schemas.microsoft.com/office/drawing/2014/main" id="{8A56BCBD-2762-4624-AD4A-4B7B6F206592}"/>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a:extLst>
            <a:ext uri="{FF2B5EF4-FFF2-40B4-BE49-F238E27FC236}">
              <a16:creationId xmlns:a16="http://schemas.microsoft.com/office/drawing/2014/main" id="{FE7034D4-FDED-4936-8319-0A82EB385F13}"/>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a:extLst>
            <a:ext uri="{FF2B5EF4-FFF2-40B4-BE49-F238E27FC236}">
              <a16:creationId xmlns:a16="http://schemas.microsoft.com/office/drawing/2014/main" id="{040E05D9-CB42-418C-ACF2-1C439755EDE6}"/>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a:extLst>
            <a:ext uri="{FF2B5EF4-FFF2-40B4-BE49-F238E27FC236}">
              <a16:creationId xmlns:a16="http://schemas.microsoft.com/office/drawing/2014/main" id="{50E11803-1FF3-4AB7-8297-A280742C4BCE}"/>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a:extLst>
            <a:ext uri="{FF2B5EF4-FFF2-40B4-BE49-F238E27FC236}">
              <a16:creationId xmlns:a16="http://schemas.microsoft.com/office/drawing/2014/main" id="{825A5DE4-1418-4CB7-B1F3-9D2FAE7D8C8F}"/>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a:extLst>
            <a:ext uri="{FF2B5EF4-FFF2-40B4-BE49-F238E27FC236}">
              <a16:creationId xmlns:a16="http://schemas.microsoft.com/office/drawing/2014/main" id="{B200352D-5935-4F26-B939-5DAE630000BC}"/>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a:extLst>
            <a:ext uri="{FF2B5EF4-FFF2-40B4-BE49-F238E27FC236}">
              <a16:creationId xmlns:a16="http://schemas.microsoft.com/office/drawing/2014/main" id="{8C75671F-814F-449F-A0AD-93E224CC0A6D}"/>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a:extLst>
            <a:ext uri="{FF2B5EF4-FFF2-40B4-BE49-F238E27FC236}">
              <a16:creationId xmlns:a16="http://schemas.microsoft.com/office/drawing/2014/main" id="{A1D10B8A-1AAA-4512-9A17-646C3A12D9BE}"/>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a:extLst>
            <a:ext uri="{FF2B5EF4-FFF2-40B4-BE49-F238E27FC236}">
              <a16:creationId xmlns:a16="http://schemas.microsoft.com/office/drawing/2014/main" id="{4F41A9A1-E37C-4133-AE80-0FF62D5A3E2E}"/>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a:extLst>
            <a:ext uri="{FF2B5EF4-FFF2-40B4-BE49-F238E27FC236}">
              <a16:creationId xmlns:a16="http://schemas.microsoft.com/office/drawing/2014/main" id="{25F01B83-F66B-41E6-8672-4BC50123D4CF}"/>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073C28DC-F852-48A6-B3DA-FDB76BE55145}"/>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a:extLst>
            <a:ext uri="{FF2B5EF4-FFF2-40B4-BE49-F238E27FC236}">
              <a16:creationId xmlns:a16="http://schemas.microsoft.com/office/drawing/2014/main" id="{79907920-FDA6-4B50-9B58-8FD38F79E599}"/>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福祉施設】&#10;有形固定資産減価償却率グラフ枠">
          <a:extLst>
            <a:ext uri="{FF2B5EF4-FFF2-40B4-BE49-F238E27FC236}">
              <a16:creationId xmlns:a16="http://schemas.microsoft.com/office/drawing/2014/main" id="{242D578F-BBB3-4B32-A9E0-202427B3C8CB}"/>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127636</xdr:rowOff>
    </xdr:from>
    <xdr:to>
      <xdr:col>24</xdr:col>
      <xdr:colOff>62865</xdr:colOff>
      <xdr:row>86</xdr:row>
      <xdr:rowOff>106680</xdr:rowOff>
    </xdr:to>
    <xdr:cxnSp macro="">
      <xdr:nvCxnSpPr>
        <xdr:cNvPr id="289" name="直線コネクタ 288">
          <a:extLst>
            <a:ext uri="{FF2B5EF4-FFF2-40B4-BE49-F238E27FC236}">
              <a16:creationId xmlns:a16="http://schemas.microsoft.com/office/drawing/2014/main" id="{70BF49BC-3501-4996-A427-397894A1C258}"/>
            </a:ext>
          </a:extLst>
        </xdr:cNvPr>
        <xdr:cNvCxnSpPr/>
      </xdr:nvCxnSpPr>
      <xdr:spPr>
        <a:xfrm flipV="1">
          <a:off x="4634865" y="13500736"/>
          <a:ext cx="0" cy="1350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110507</xdr:rowOff>
    </xdr:from>
    <xdr:ext cx="405111" cy="259045"/>
    <xdr:sp macro="" textlink="">
      <xdr:nvSpPr>
        <xdr:cNvPr id="290" name="【福祉施設】&#10;有形固定資産減価償却率最小値テキスト">
          <a:extLst>
            <a:ext uri="{FF2B5EF4-FFF2-40B4-BE49-F238E27FC236}">
              <a16:creationId xmlns:a16="http://schemas.microsoft.com/office/drawing/2014/main" id="{21C2F7C8-6ABA-49CA-9802-04093A33572D}"/>
            </a:ext>
          </a:extLst>
        </xdr:cNvPr>
        <xdr:cNvSpPr txBox="1"/>
      </xdr:nvSpPr>
      <xdr:spPr>
        <a:xfrm>
          <a:off x="4673600" y="1485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106680</xdr:rowOff>
    </xdr:from>
    <xdr:to>
      <xdr:col>24</xdr:col>
      <xdr:colOff>152400</xdr:colOff>
      <xdr:row>86</xdr:row>
      <xdr:rowOff>106680</xdr:rowOff>
    </xdr:to>
    <xdr:cxnSp macro="">
      <xdr:nvCxnSpPr>
        <xdr:cNvPr id="291" name="直線コネクタ 290">
          <a:extLst>
            <a:ext uri="{FF2B5EF4-FFF2-40B4-BE49-F238E27FC236}">
              <a16:creationId xmlns:a16="http://schemas.microsoft.com/office/drawing/2014/main" id="{9480B3AB-5B86-4EF5-A81A-39A9DB627EE2}"/>
            </a:ext>
          </a:extLst>
        </xdr:cNvPr>
        <xdr:cNvCxnSpPr/>
      </xdr:nvCxnSpPr>
      <xdr:spPr>
        <a:xfrm>
          <a:off x="4546600" y="148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74313</xdr:rowOff>
    </xdr:from>
    <xdr:ext cx="405111" cy="259045"/>
    <xdr:sp macro="" textlink="">
      <xdr:nvSpPr>
        <xdr:cNvPr id="292" name="【福祉施設】&#10;有形固定資産減価償却率最大値テキスト">
          <a:extLst>
            <a:ext uri="{FF2B5EF4-FFF2-40B4-BE49-F238E27FC236}">
              <a16:creationId xmlns:a16="http://schemas.microsoft.com/office/drawing/2014/main" id="{D65313C3-1E1E-4E04-A31D-7B2260DCC5B3}"/>
            </a:ext>
          </a:extLst>
        </xdr:cNvPr>
        <xdr:cNvSpPr txBox="1"/>
      </xdr:nvSpPr>
      <xdr:spPr>
        <a:xfrm>
          <a:off x="4673600" y="13275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127636</xdr:rowOff>
    </xdr:from>
    <xdr:to>
      <xdr:col>24</xdr:col>
      <xdr:colOff>152400</xdr:colOff>
      <xdr:row>78</xdr:row>
      <xdr:rowOff>127636</xdr:rowOff>
    </xdr:to>
    <xdr:cxnSp macro="">
      <xdr:nvCxnSpPr>
        <xdr:cNvPr id="293" name="直線コネクタ 292">
          <a:extLst>
            <a:ext uri="{FF2B5EF4-FFF2-40B4-BE49-F238E27FC236}">
              <a16:creationId xmlns:a16="http://schemas.microsoft.com/office/drawing/2014/main" id="{28784F73-F975-4A30-A9FD-763A6433C346}"/>
            </a:ext>
          </a:extLst>
        </xdr:cNvPr>
        <xdr:cNvCxnSpPr/>
      </xdr:nvCxnSpPr>
      <xdr:spPr>
        <a:xfrm>
          <a:off x="4546600" y="13500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33038</xdr:rowOff>
    </xdr:from>
    <xdr:ext cx="405111" cy="259045"/>
    <xdr:sp macro="" textlink="">
      <xdr:nvSpPr>
        <xdr:cNvPr id="294" name="【福祉施設】&#10;有形固定資産減価償却率平均値テキスト">
          <a:extLst>
            <a:ext uri="{FF2B5EF4-FFF2-40B4-BE49-F238E27FC236}">
              <a16:creationId xmlns:a16="http://schemas.microsoft.com/office/drawing/2014/main" id="{E72B9D33-2199-485D-93C5-D669DCC7E4FF}"/>
            </a:ext>
          </a:extLst>
        </xdr:cNvPr>
        <xdr:cNvSpPr txBox="1"/>
      </xdr:nvSpPr>
      <xdr:spPr>
        <a:xfrm>
          <a:off x="4673600" y="139204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10161</xdr:rowOff>
    </xdr:from>
    <xdr:to>
      <xdr:col>24</xdr:col>
      <xdr:colOff>114300</xdr:colOff>
      <xdr:row>82</xdr:row>
      <xdr:rowOff>111761</xdr:rowOff>
    </xdr:to>
    <xdr:sp macro="" textlink="">
      <xdr:nvSpPr>
        <xdr:cNvPr id="295" name="フローチャート: 判断 294">
          <a:extLst>
            <a:ext uri="{FF2B5EF4-FFF2-40B4-BE49-F238E27FC236}">
              <a16:creationId xmlns:a16="http://schemas.microsoft.com/office/drawing/2014/main" id="{5F901104-7F7C-43FB-AE3E-1C90C263F4EA}"/>
            </a:ext>
          </a:extLst>
        </xdr:cNvPr>
        <xdr:cNvSpPr/>
      </xdr:nvSpPr>
      <xdr:spPr>
        <a:xfrm>
          <a:off x="45847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122555</xdr:rowOff>
    </xdr:from>
    <xdr:to>
      <xdr:col>20</xdr:col>
      <xdr:colOff>38100</xdr:colOff>
      <xdr:row>82</xdr:row>
      <xdr:rowOff>52705</xdr:rowOff>
    </xdr:to>
    <xdr:sp macro="" textlink="">
      <xdr:nvSpPr>
        <xdr:cNvPr id="296" name="フローチャート: 判断 295">
          <a:extLst>
            <a:ext uri="{FF2B5EF4-FFF2-40B4-BE49-F238E27FC236}">
              <a16:creationId xmlns:a16="http://schemas.microsoft.com/office/drawing/2014/main" id="{61511B4E-3F53-4AFA-8CDF-79322A2F3200}"/>
            </a:ext>
          </a:extLst>
        </xdr:cNvPr>
        <xdr:cNvSpPr/>
      </xdr:nvSpPr>
      <xdr:spPr>
        <a:xfrm>
          <a:off x="3746500" y="1401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82550</xdr:rowOff>
    </xdr:from>
    <xdr:to>
      <xdr:col>15</xdr:col>
      <xdr:colOff>101600</xdr:colOff>
      <xdr:row>82</xdr:row>
      <xdr:rowOff>12700</xdr:rowOff>
    </xdr:to>
    <xdr:sp macro="" textlink="">
      <xdr:nvSpPr>
        <xdr:cNvPr id="297" name="フローチャート: 判断 296">
          <a:extLst>
            <a:ext uri="{FF2B5EF4-FFF2-40B4-BE49-F238E27FC236}">
              <a16:creationId xmlns:a16="http://schemas.microsoft.com/office/drawing/2014/main" id="{8AC7BCA1-B2E6-4B29-809D-4A74D61FD60F}"/>
            </a:ext>
          </a:extLst>
        </xdr:cNvPr>
        <xdr:cNvSpPr/>
      </xdr:nvSpPr>
      <xdr:spPr>
        <a:xfrm>
          <a:off x="28575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44450</xdr:rowOff>
    </xdr:from>
    <xdr:to>
      <xdr:col>10</xdr:col>
      <xdr:colOff>165100</xdr:colOff>
      <xdr:row>81</xdr:row>
      <xdr:rowOff>146050</xdr:rowOff>
    </xdr:to>
    <xdr:sp macro="" textlink="">
      <xdr:nvSpPr>
        <xdr:cNvPr id="298" name="フローチャート: 判断 297">
          <a:extLst>
            <a:ext uri="{FF2B5EF4-FFF2-40B4-BE49-F238E27FC236}">
              <a16:creationId xmlns:a16="http://schemas.microsoft.com/office/drawing/2014/main" id="{CBBBA221-493D-4264-9682-6F86B0464AB7}"/>
            </a:ext>
          </a:extLst>
        </xdr:cNvPr>
        <xdr:cNvSpPr/>
      </xdr:nvSpPr>
      <xdr:spPr>
        <a:xfrm>
          <a:off x="1968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63500</xdr:rowOff>
    </xdr:from>
    <xdr:to>
      <xdr:col>6</xdr:col>
      <xdr:colOff>38100</xdr:colOff>
      <xdr:row>81</xdr:row>
      <xdr:rowOff>165100</xdr:rowOff>
    </xdr:to>
    <xdr:sp macro="" textlink="">
      <xdr:nvSpPr>
        <xdr:cNvPr id="299" name="フローチャート: 判断 298">
          <a:extLst>
            <a:ext uri="{FF2B5EF4-FFF2-40B4-BE49-F238E27FC236}">
              <a16:creationId xmlns:a16="http://schemas.microsoft.com/office/drawing/2014/main" id="{A6B8FE5E-AF12-4583-B72D-107D28CBA814}"/>
            </a:ext>
          </a:extLst>
        </xdr:cNvPr>
        <xdr:cNvSpPr/>
      </xdr:nvSpPr>
      <xdr:spPr>
        <a:xfrm>
          <a:off x="10795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53E7479D-60EB-487F-8080-2DB138DFC1D2}"/>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9079BDEB-6FAF-438D-8F51-8FC962982C92}"/>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B38CEB17-349E-4907-8B83-D75662152DA1}"/>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152AD45A-EEF6-4429-B3FA-860B80B68798}"/>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D88145B5-7B8E-4035-AE85-68B1EDCFC0B8}"/>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141605</xdr:rowOff>
    </xdr:from>
    <xdr:to>
      <xdr:col>24</xdr:col>
      <xdr:colOff>114300</xdr:colOff>
      <xdr:row>86</xdr:row>
      <xdr:rowOff>71755</xdr:rowOff>
    </xdr:to>
    <xdr:sp macro="" textlink="">
      <xdr:nvSpPr>
        <xdr:cNvPr id="305" name="楕円 304">
          <a:extLst>
            <a:ext uri="{FF2B5EF4-FFF2-40B4-BE49-F238E27FC236}">
              <a16:creationId xmlns:a16="http://schemas.microsoft.com/office/drawing/2014/main" id="{BACF189C-E1CC-451D-BEB1-6EC2772667AD}"/>
            </a:ext>
          </a:extLst>
        </xdr:cNvPr>
        <xdr:cNvSpPr/>
      </xdr:nvSpPr>
      <xdr:spPr>
        <a:xfrm>
          <a:off x="4584700" y="1471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56532</xdr:rowOff>
    </xdr:from>
    <xdr:ext cx="405111" cy="259045"/>
    <xdr:sp macro="" textlink="">
      <xdr:nvSpPr>
        <xdr:cNvPr id="306" name="【福祉施設】&#10;有形固定資産減価償却率該当値テキスト">
          <a:extLst>
            <a:ext uri="{FF2B5EF4-FFF2-40B4-BE49-F238E27FC236}">
              <a16:creationId xmlns:a16="http://schemas.microsoft.com/office/drawing/2014/main" id="{D21CD673-D1CC-4E88-BCF4-0B65CE99CB66}"/>
            </a:ext>
          </a:extLst>
        </xdr:cNvPr>
        <xdr:cNvSpPr txBox="1"/>
      </xdr:nvSpPr>
      <xdr:spPr>
        <a:xfrm>
          <a:off x="4673600" y="14629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126364</xdr:rowOff>
    </xdr:from>
    <xdr:to>
      <xdr:col>20</xdr:col>
      <xdr:colOff>38100</xdr:colOff>
      <xdr:row>86</xdr:row>
      <xdr:rowOff>56514</xdr:rowOff>
    </xdr:to>
    <xdr:sp macro="" textlink="">
      <xdr:nvSpPr>
        <xdr:cNvPr id="307" name="楕円 306">
          <a:extLst>
            <a:ext uri="{FF2B5EF4-FFF2-40B4-BE49-F238E27FC236}">
              <a16:creationId xmlns:a16="http://schemas.microsoft.com/office/drawing/2014/main" id="{16D96A27-A55C-4877-B296-02B54F8EFE1E}"/>
            </a:ext>
          </a:extLst>
        </xdr:cNvPr>
        <xdr:cNvSpPr/>
      </xdr:nvSpPr>
      <xdr:spPr>
        <a:xfrm>
          <a:off x="3746500" y="14699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5714</xdr:rowOff>
    </xdr:from>
    <xdr:to>
      <xdr:col>24</xdr:col>
      <xdr:colOff>63500</xdr:colOff>
      <xdr:row>86</xdr:row>
      <xdr:rowOff>20955</xdr:rowOff>
    </xdr:to>
    <xdr:cxnSp macro="">
      <xdr:nvCxnSpPr>
        <xdr:cNvPr id="308" name="直線コネクタ 307">
          <a:extLst>
            <a:ext uri="{FF2B5EF4-FFF2-40B4-BE49-F238E27FC236}">
              <a16:creationId xmlns:a16="http://schemas.microsoft.com/office/drawing/2014/main" id="{4EF671F8-0EF6-4392-A5FA-9BC3110A53A4}"/>
            </a:ext>
          </a:extLst>
        </xdr:cNvPr>
        <xdr:cNvCxnSpPr/>
      </xdr:nvCxnSpPr>
      <xdr:spPr>
        <a:xfrm>
          <a:off x="3797300" y="14750414"/>
          <a:ext cx="8382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86</xdr:row>
      <xdr:rowOff>40639</xdr:rowOff>
    </xdr:from>
    <xdr:to>
      <xdr:col>15</xdr:col>
      <xdr:colOff>101600</xdr:colOff>
      <xdr:row>86</xdr:row>
      <xdr:rowOff>142239</xdr:rowOff>
    </xdr:to>
    <xdr:sp macro="" textlink="">
      <xdr:nvSpPr>
        <xdr:cNvPr id="309" name="楕円 308">
          <a:extLst>
            <a:ext uri="{FF2B5EF4-FFF2-40B4-BE49-F238E27FC236}">
              <a16:creationId xmlns:a16="http://schemas.microsoft.com/office/drawing/2014/main" id="{ED91A895-48BE-4675-9E26-301BA8469D90}"/>
            </a:ext>
          </a:extLst>
        </xdr:cNvPr>
        <xdr:cNvSpPr/>
      </xdr:nvSpPr>
      <xdr:spPr>
        <a:xfrm>
          <a:off x="2857500" y="14785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5714</xdr:rowOff>
    </xdr:from>
    <xdr:to>
      <xdr:col>19</xdr:col>
      <xdr:colOff>177800</xdr:colOff>
      <xdr:row>86</xdr:row>
      <xdr:rowOff>91439</xdr:rowOff>
    </xdr:to>
    <xdr:cxnSp macro="">
      <xdr:nvCxnSpPr>
        <xdr:cNvPr id="310" name="直線コネクタ 309">
          <a:extLst>
            <a:ext uri="{FF2B5EF4-FFF2-40B4-BE49-F238E27FC236}">
              <a16:creationId xmlns:a16="http://schemas.microsoft.com/office/drawing/2014/main" id="{80511C91-FEC4-4227-B648-51D2A63D81B7}"/>
            </a:ext>
          </a:extLst>
        </xdr:cNvPr>
        <xdr:cNvCxnSpPr/>
      </xdr:nvCxnSpPr>
      <xdr:spPr>
        <a:xfrm flipV="1">
          <a:off x="2908300" y="14750414"/>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86</xdr:row>
      <xdr:rowOff>36830</xdr:rowOff>
    </xdr:from>
    <xdr:to>
      <xdr:col>10</xdr:col>
      <xdr:colOff>165100</xdr:colOff>
      <xdr:row>86</xdr:row>
      <xdr:rowOff>138430</xdr:rowOff>
    </xdr:to>
    <xdr:sp macro="" textlink="">
      <xdr:nvSpPr>
        <xdr:cNvPr id="311" name="楕円 310">
          <a:extLst>
            <a:ext uri="{FF2B5EF4-FFF2-40B4-BE49-F238E27FC236}">
              <a16:creationId xmlns:a16="http://schemas.microsoft.com/office/drawing/2014/main" id="{617BE6B1-007B-4766-8920-8A8588945A4D}"/>
            </a:ext>
          </a:extLst>
        </xdr:cNvPr>
        <xdr:cNvSpPr/>
      </xdr:nvSpPr>
      <xdr:spPr>
        <a:xfrm>
          <a:off x="1968500" y="14781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86</xdr:row>
      <xdr:rowOff>87630</xdr:rowOff>
    </xdr:from>
    <xdr:to>
      <xdr:col>15</xdr:col>
      <xdr:colOff>50800</xdr:colOff>
      <xdr:row>86</xdr:row>
      <xdr:rowOff>91439</xdr:rowOff>
    </xdr:to>
    <xdr:cxnSp macro="">
      <xdr:nvCxnSpPr>
        <xdr:cNvPr id="312" name="直線コネクタ 311">
          <a:extLst>
            <a:ext uri="{FF2B5EF4-FFF2-40B4-BE49-F238E27FC236}">
              <a16:creationId xmlns:a16="http://schemas.microsoft.com/office/drawing/2014/main" id="{B7FF51E9-CD4D-4006-AEDE-A0D7056621BF}"/>
            </a:ext>
          </a:extLst>
        </xdr:cNvPr>
        <xdr:cNvCxnSpPr/>
      </xdr:nvCxnSpPr>
      <xdr:spPr>
        <a:xfrm>
          <a:off x="2019300" y="1483233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86</xdr:row>
      <xdr:rowOff>25400</xdr:rowOff>
    </xdr:from>
    <xdr:to>
      <xdr:col>6</xdr:col>
      <xdr:colOff>38100</xdr:colOff>
      <xdr:row>86</xdr:row>
      <xdr:rowOff>127000</xdr:rowOff>
    </xdr:to>
    <xdr:sp macro="" textlink="">
      <xdr:nvSpPr>
        <xdr:cNvPr id="313" name="楕円 312">
          <a:extLst>
            <a:ext uri="{FF2B5EF4-FFF2-40B4-BE49-F238E27FC236}">
              <a16:creationId xmlns:a16="http://schemas.microsoft.com/office/drawing/2014/main" id="{A4BB6F5E-9FE6-4658-BD44-EF79F5E0A2D2}"/>
            </a:ext>
          </a:extLst>
        </xdr:cNvPr>
        <xdr:cNvSpPr/>
      </xdr:nvSpPr>
      <xdr:spPr>
        <a:xfrm>
          <a:off x="1079500" y="1477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86</xdr:row>
      <xdr:rowOff>76200</xdr:rowOff>
    </xdr:from>
    <xdr:to>
      <xdr:col>10</xdr:col>
      <xdr:colOff>114300</xdr:colOff>
      <xdr:row>86</xdr:row>
      <xdr:rowOff>87630</xdr:rowOff>
    </xdr:to>
    <xdr:cxnSp macro="">
      <xdr:nvCxnSpPr>
        <xdr:cNvPr id="314" name="直線コネクタ 313">
          <a:extLst>
            <a:ext uri="{FF2B5EF4-FFF2-40B4-BE49-F238E27FC236}">
              <a16:creationId xmlns:a16="http://schemas.microsoft.com/office/drawing/2014/main" id="{E1A344E0-0D13-4433-BA8E-E00358BC0B8C}"/>
            </a:ext>
          </a:extLst>
        </xdr:cNvPr>
        <xdr:cNvCxnSpPr/>
      </xdr:nvCxnSpPr>
      <xdr:spPr>
        <a:xfrm>
          <a:off x="1130300" y="1482090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69232</xdr:rowOff>
    </xdr:from>
    <xdr:ext cx="405111" cy="259045"/>
    <xdr:sp macro="" textlink="">
      <xdr:nvSpPr>
        <xdr:cNvPr id="315" name="n_1aveValue【福祉施設】&#10;有形固定資産減価償却率">
          <a:extLst>
            <a:ext uri="{FF2B5EF4-FFF2-40B4-BE49-F238E27FC236}">
              <a16:creationId xmlns:a16="http://schemas.microsoft.com/office/drawing/2014/main" id="{A6036C74-0C41-4458-8150-5099C0953FB0}"/>
            </a:ext>
          </a:extLst>
        </xdr:cNvPr>
        <xdr:cNvSpPr txBox="1"/>
      </xdr:nvSpPr>
      <xdr:spPr>
        <a:xfrm>
          <a:off x="3582044" y="1378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29227</xdr:rowOff>
    </xdr:from>
    <xdr:ext cx="405111" cy="259045"/>
    <xdr:sp macro="" textlink="">
      <xdr:nvSpPr>
        <xdr:cNvPr id="316" name="n_2aveValue【福祉施設】&#10;有形固定資産減価償却率">
          <a:extLst>
            <a:ext uri="{FF2B5EF4-FFF2-40B4-BE49-F238E27FC236}">
              <a16:creationId xmlns:a16="http://schemas.microsoft.com/office/drawing/2014/main" id="{8819F484-1FD0-4E54-B175-7E6419844225}"/>
            </a:ext>
          </a:extLst>
        </xdr:cNvPr>
        <xdr:cNvSpPr txBox="1"/>
      </xdr:nvSpPr>
      <xdr:spPr>
        <a:xfrm>
          <a:off x="2705744" y="1374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162577</xdr:rowOff>
    </xdr:from>
    <xdr:ext cx="405111" cy="259045"/>
    <xdr:sp macro="" textlink="">
      <xdr:nvSpPr>
        <xdr:cNvPr id="317" name="n_3aveValue【福祉施設】&#10;有形固定資産減価償却率">
          <a:extLst>
            <a:ext uri="{FF2B5EF4-FFF2-40B4-BE49-F238E27FC236}">
              <a16:creationId xmlns:a16="http://schemas.microsoft.com/office/drawing/2014/main" id="{70920501-4AA4-480B-AD82-1E2999866B4A}"/>
            </a:ext>
          </a:extLst>
        </xdr:cNvPr>
        <xdr:cNvSpPr txBox="1"/>
      </xdr:nvSpPr>
      <xdr:spPr>
        <a:xfrm>
          <a:off x="18167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10177</xdr:rowOff>
    </xdr:from>
    <xdr:ext cx="405111" cy="259045"/>
    <xdr:sp macro="" textlink="">
      <xdr:nvSpPr>
        <xdr:cNvPr id="318" name="n_4aveValue【福祉施設】&#10;有形固定資産減価償却率">
          <a:extLst>
            <a:ext uri="{FF2B5EF4-FFF2-40B4-BE49-F238E27FC236}">
              <a16:creationId xmlns:a16="http://schemas.microsoft.com/office/drawing/2014/main" id="{7CC0FEDB-10EE-4645-B4F3-318500A8F547}"/>
            </a:ext>
          </a:extLst>
        </xdr:cNvPr>
        <xdr:cNvSpPr txBox="1"/>
      </xdr:nvSpPr>
      <xdr:spPr>
        <a:xfrm>
          <a:off x="927744" y="1372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47641</xdr:rowOff>
    </xdr:from>
    <xdr:ext cx="405111" cy="259045"/>
    <xdr:sp macro="" textlink="">
      <xdr:nvSpPr>
        <xdr:cNvPr id="319" name="n_1mainValue【福祉施設】&#10;有形固定資産減価償却率">
          <a:extLst>
            <a:ext uri="{FF2B5EF4-FFF2-40B4-BE49-F238E27FC236}">
              <a16:creationId xmlns:a16="http://schemas.microsoft.com/office/drawing/2014/main" id="{315DFA09-448A-41A0-9C40-03659475D3D5}"/>
            </a:ext>
          </a:extLst>
        </xdr:cNvPr>
        <xdr:cNvSpPr txBox="1"/>
      </xdr:nvSpPr>
      <xdr:spPr>
        <a:xfrm>
          <a:off x="3582044" y="14792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133366</xdr:rowOff>
    </xdr:from>
    <xdr:ext cx="405111" cy="259045"/>
    <xdr:sp macro="" textlink="">
      <xdr:nvSpPr>
        <xdr:cNvPr id="320" name="n_2mainValue【福祉施設】&#10;有形固定資産減価償却率">
          <a:extLst>
            <a:ext uri="{FF2B5EF4-FFF2-40B4-BE49-F238E27FC236}">
              <a16:creationId xmlns:a16="http://schemas.microsoft.com/office/drawing/2014/main" id="{0C0609B5-F0C4-4042-88F6-09175A64C0B3}"/>
            </a:ext>
          </a:extLst>
        </xdr:cNvPr>
        <xdr:cNvSpPr txBox="1"/>
      </xdr:nvSpPr>
      <xdr:spPr>
        <a:xfrm>
          <a:off x="2705744" y="14878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86</xdr:row>
      <xdr:rowOff>129557</xdr:rowOff>
    </xdr:from>
    <xdr:ext cx="405111" cy="259045"/>
    <xdr:sp macro="" textlink="">
      <xdr:nvSpPr>
        <xdr:cNvPr id="321" name="n_3mainValue【福祉施設】&#10;有形固定資産減価償却率">
          <a:extLst>
            <a:ext uri="{FF2B5EF4-FFF2-40B4-BE49-F238E27FC236}">
              <a16:creationId xmlns:a16="http://schemas.microsoft.com/office/drawing/2014/main" id="{7DDA3D75-CD84-4CCD-BCE7-BE3DD68A1225}"/>
            </a:ext>
          </a:extLst>
        </xdr:cNvPr>
        <xdr:cNvSpPr txBox="1"/>
      </xdr:nvSpPr>
      <xdr:spPr>
        <a:xfrm>
          <a:off x="1816744" y="1487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86</xdr:row>
      <xdr:rowOff>118127</xdr:rowOff>
    </xdr:from>
    <xdr:ext cx="405111" cy="259045"/>
    <xdr:sp macro="" textlink="">
      <xdr:nvSpPr>
        <xdr:cNvPr id="322" name="n_4mainValue【福祉施設】&#10;有形固定資産減価償却率">
          <a:extLst>
            <a:ext uri="{FF2B5EF4-FFF2-40B4-BE49-F238E27FC236}">
              <a16:creationId xmlns:a16="http://schemas.microsoft.com/office/drawing/2014/main" id="{777E5D6F-7732-4AA3-81DA-9FBDF7A079DD}"/>
            </a:ext>
          </a:extLst>
        </xdr:cNvPr>
        <xdr:cNvSpPr txBox="1"/>
      </xdr:nvSpPr>
      <xdr:spPr>
        <a:xfrm>
          <a:off x="927744" y="1486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id="{422E3B43-C5CB-4B25-AD72-F21996830614}"/>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id="{DE4CFC78-5BBB-47A3-B7EA-27F168C347D2}"/>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id="{AB26252D-1575-4C96-9542-FB4F0ACD4E11}"/>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id="{BFBC145E-D860-40F3-B71D-E904A0110128}"/>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id="{BE88D59E-5263-401C-BAB4-1E26641CDCCD}"/>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id="{80BDB94D-4FF8-4EEA-B29B-0AB3F1546BD5}"/>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id="{3737999B-01B5-4EF2-8FFD-83F51775524F}"/>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id="{925B41F7-DDD2-4B8F-9A12-6D237391EC6E}"/>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a16="http://schemas.microsoft.com/office/drawing/2014/main" id="{956E0E0E-22F5-4457-B6B8-4928A866D6A3}"/>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id="{0C5CF58A-DD3F-4C0A-803C-A5F91A7AB43A}"/>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3" name="直線コネクタ 332">
          <a:extLst>
            <a:ext uri="{FF2B5EF4-FFF2-40B4-BE49-F238E27FC236}">
              <a16:creationId xmlns:a16="http://schemas.microsoft.com/office/drawing/2014/main" id="{9F74DE47-0B6B-4D45-9062-C45B50D343E6}"/>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4" name="テキスト ボックス 333">
          <a:extLst>
            <a:ext uri="{FF2B5EF4-FFF2-40B4-BE49-F238E27FC236}">
              <a16:creationId xmlns:a16="http://schemas.microsoft.com/office/drawing/2014/main" id="{BAA06BE7-C4AC-4993-A837-FE9663A9FD74}"/>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5" name="直線コネクタ 334">
          <a:extLst>
            <a:ext uri="{FF2B5EF4-FFF2-40B4-BE49-F238E27FC236}">
              <a16:creationId xmlns:a16="http://schemas.microsoft.com/office/drawing/2014/main" id="{C256A0A1-46DE-416C-9C40-1760880BDCCC}"/>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6" name="テキスト ボックス 335">
          <a:extLst>
            <a:ext uri="{FF2B5EF4-FFF2-40B4-BE49-F238E27FC236}">
              <a16:creationId xmlns:a16="http://schemas.microsoft.com/office/drawing/2014/main" id="{3013CAEF-4D1D-483E-A5A8-7741C93D414E}"/>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7" name="直線コネクタ 336">
          <a:extLst>
            <a:ext uri="{FF2B5EF4-FFF2-40B4-BE49-F238E27FC236}">
              <a16:creationId xmlns:a16="http://schemas.microsoft.com/office/drawing/2014/main" id="{41660C11-DF32-465E-8E29-0DECEA58AD4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8" name="テキスト ボックス 337">
          <a:extLst>
            <a:ext uri="{FF2B5EF4-FFF2-40B4-BE49-F238E27FC236}">
              <a16:creationId xmlns:a16="http://schemas.microsoft.com/office/drawing/2014/main" id="{5930D359-4352-44FB-A3F7-C9C87B84692E}"/>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9" name="直線コネクタ 338">
          <a:extLst>
            <a:ext uri="{FF2B5EF4-FFF2-40B4-BE49-F238E27FC236}">
              <a16:creationId xmlns:a16="http://schemas.microsoft.com/office/drawing/2014/main" id="{365F5D75-8C3F-4476-8999-DFB25711B371}"/>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0" name="テキスト ボックス 339">
          <a:extLst>
            <a:ext uri="{FF2B5EF4-FFF2-40B4-BE49-F238E27FC236}">
              <a16:creationId xmlns:a16="http://schemas.microsoft.com/office/drawing/2014/main" id="{2CBDF1A4-37CF-4A6E-B876-5C90D6275D0E}"/>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a:extLst>
            <a:ext uri="{FF2B5EF4-FFF2-40B4-BE49-F238E27FC236}">
              <a16:creationId xmlns:a16="http://schemas.microsoft.com/office/drawing/2014/main" id="{A8E0DF68-B7A1-425A-8F59-F39BAD1E5DFE}"/>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2" name="テキスト ボックス 341">
          <a:extLst>
            <a:ext uri="{FF2B5EF4-FFF2-40B4-BE49-F238E27FC236}">
              <a16:creationId xmlns:a16="http://schemas.microsoft.com/office/drawing/2014/main" id="{24E7F352-E638-479E-81F0-D367E5B98F55}"/>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福祉施設】&#10;一人当たり面積グラフ枠">
          <a:extLst>
            <a:ext uri="{FF2B5EF4-FFF2-40B4-BE49-F238E27FC236}">
              <a16:creationId xmlns:a16="http://schemas.microsoft.com/office/drawing/2014/main" id="{C3A9F145-E7CA-4E13-A4D6-76B0A3D38522}"/>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72389</xdr:rowOff>
    </xdr:from>
    <xdr:to>
      <xdr:col>54</xdr:col>
      <xdr:colOff>189865</xdr:colOff>
      <xdr:row>86</xdr:row>
      <xdr:rowOff>24385</xdr:rowOff>
    </xdr:to>
    <xdr:cxnSp macro="">
      <xdr:nvCxnSpPr>
        <xdr:cNvPr id="344" name="直線コネクタ 343">
          <a:extLst>
            <a:ext uri="{FF2B5EF4-FFF2-40B4-BE49-F238E27FC236}">
              <a16:creationId xmlns:a16="http://schemas.microsoft.com/office/drawing/2014/main" id="{BE4E9624-5ADC-4F0A-A634-3B857A666B2A}"/>
            </a:ext>
          </a:extLst>
        </xdr:cNvPr>
        <xdr:cNvCxnSpPr/>
      </xdr:nvCxnSpPr>
      <xdr:spPr>
        <a:xfrm flipV="1">
          <a:off x="10476865" y="13274039"/>
          <a:ext cx="0" cy="1495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28212</xdr:rowOff>
    </xdr:from>
    <xdr:ext cx="469744" cy="259045"/>
    <xdr:sp macro="" textlink="">
      <xdr:nvSpPr>
        <xdr:cNvPr id="345" name="【福祉施設】&#10;一人当たり面積最小値テキスト">
          <a:extLst>
            <a:ext uri="{FF2B5EF4-FFF2-40B4-BE49-F238E27FC236}">
              <a16:creationId xmlns:a16="http://schemas.microsoft.com/office/drawing/2014/main" id="{216D23D4-2601-4EFA-A4BF-E7811F4158DF}"/>
            </a:ext>
          </a:extLst>
        </xdr:cNvPr>
        <xdr:cNvSpPr txBox="1"/>
      </xdr:nvSpPr>
      <xdr:spPr>
        <a:xfrm>
          <a:off x="10515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24385</xdr:rowOff>
    </xdr:from>
    <xdr:to>
      <xdr:col>55</xdr:col>
      <xdr:colOff>88900</xdr:colOff>
      <xdr:row>86</xdr:row>
      <xdr:rowOff>24385</xdr:rowOff>
    </xdr:to>
    <xdr:cxnSp macro="">
      <xdr:nvCxnSpPr>
        <xdr:cNvPr id="346" name="直線コネクタ 345">
          <a:extLst>
            <a:ext uri="{FF2B5EF4-FFF2-40B4-BE49-F238E27FC236}">
              <a16:creationId xmlns:a16="http://schemas.microsoft.com/office/drawing/2014/main" id="{4496F558-01C6-4F51-B603-2AC169234F1C}"/>
            </a:ext>
          </a:extLst>
        </xdr:cNvPr>
        <xdr:cNvCxnSpPr/>
      </xdr:nvCxnSpPr>
      <xdr:spPr>
        <a:xfrm>
          <a:off x="10388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19066</xdr:rowOff>
    </xdr:from>
    <xdr:ext cx="469744" cy="259045"/>
    <xdr:sp macro="" textlink="">
      <xdr:nvSpPr>
        <xdr:cNvPr id="347" name="【福祉施設】&#10;一人当たり面積最大値テキスト">
          <a:extLst>
            <a:ext uri="{FF2B5EF4-FFF2-40B4-BE49-F238E27FC236}">
              <a16:creationId xmlns:a16="http://schemas.microsoft.com/office/drawing/2014/main" id="{1F6979AE-7F68-41A8-8F97-0A3FCC4537F8}"/>
            </a:ext>
          </a:extLst>
        </xdr:cNvPr>
        <xdr:cNvSpPr txBox="1"/>
      </xdr:nvSpPr>
      <xdr:spPr>
        <a:xfrm>
          <a:off x="10515600" y="1304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72389</xdr:rowOff>
    </xdr:from>
    <xdr:to>
      <xdr:col>55</xdr:col>
      <xdr:colOff>88900</xdr:colOff>
      <xdr:row>77</xdr:row>
      <xdr:rowOff>72389</xdr:rowOff>
    </xdr:to>
    <xdr:cxnSp macro="">
      <xdr:nvCxnSpPr>
        <xdr:cNvPr id="348" name="直線コネクタ 347">
          <a:extLst>
            <a:ext uri="{FF2B5EF4-FFF2-40B4-BE49-F238E27FC236}">
              <a16:creationId xmlns:a16="http://schemas.microsoft.com/office/drawing/2014/main" id="{F2F894CC-A0AD-4340-AA76-0E4F1D0C4C95}"/>
            </a:ext>
          </a:extLst>
        </xdr:cNvPr>
        <xdr:cNvCxnSpPr/>
      </xdr:nvCxnSpPr>
      <xdr:spPr>
        <a:xfrm>
          <a:off x="10388600" y="1327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163340</xdr:rowOff>
    </xdr:from>
    <xdr:ext cx="469744" cy="259045"/>
    <xdr:sp macro="" textlink="">
      <xdr:nvSpPr>
        <xdr:cNvPr id="349" name="【福祉施設】&#10;一人当たり面積平均値テキスト">
          <a:extLst>
            <a:ext uri="{FF2B5EF4-FFF2-40B4-BE49-F238E27FC236}">
              <a16:creationId xmlns:a16="http://schemas.microsoft.com/office/drawing/2014/main" id="{0B80D75D-E139-4FDA-B955-3593E10C72A8}"/>
            </a:ext>
          </a:extLst>
        </xdr:cNvPr>
        <xdr:cNvSpPr txBox="1"/>
      </xdr:nvSpPr>
      <xdr:spPr>
        <a:xfrm>
          <a:off x="10515600" y="142222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140463</xdr:rowOff>
    </xdr:from>
    <xdr:to>
      <xdr:col>55</xdr:col>
      <xdr:colOff>50800</xdr:colOff>
      <xdr:row>84</xdr:row>
      <xdr:rowOff>70613</xdr:rowOff>
    </xdr:to>
    <xdr:sp macro="" textlink="">
      <xdr:nvSpPr>
        <xdr:cNvPr id="350" name="フローチャート: 判断 349">
          <a:extLst>
            <a:ext uri="{FF2B5EF4-FFF2-40B4-BE49-F238E27FC236}">
              <a16:creationId xmlns:a16="http://schemas.microsoft.com/office/drawing/2014/main" id="{8527B7BA-50A2-4F0B-BCB7-90CF0E1459A0}"/>
            </a:ext>
          </a:extLst>
        </xdr:cNvPr>
        <xdr:cNvSpPr/>
      </xdr:nvSpPr>
      <xdr:spPr>
        <a:xfrm>
          <a:off x="10426700" y="1437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99313</xdr:rowOff>
    </xdr:from>
    <xdr:to>
      <xdr:col>50</xdr:col>
      <xdr:colOff>165100</xdr:colOff>
      <xdr:row>84</xdr:row>
      <xdr:rowOff>29463</xdr:rowOff>
    </xdr:to>
    <xdr:sp macro="" textlink="">
      <xdr:nvSpPr>
        <xdr:cNvPr id="351" name="フローチャート: 判断 350">
          <a:extLst>
            <a:ext uri="{FF2B5EF4-FFF2-40B4-BE49-F238E27FC236}">
              <a16:creationId xmlns:a16="http://schemas.microsoft.com/office/drawing/2014/main" id="{437FB9F7-1010-4B41-94DF-D28718052EAC}"/>
            </a:ext>
          </a:extLst>
        </xdr:cNvPr>
        <xdr:cNvSpPr/>
      </xdr:nvSpPr>
      <xdr:spPr>
        <a:xfrm>
          <a:off x="9588500" y="1432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108458</xdr:rowOff>
    </xdr:from>
    <xdr:to>
      <xdr:col>46</xdr:col>
      <xdr:colOff>38100</xdr:colOff>
      <xdr:row>84</xdr:row>
      <xdr:rowOff>38608</xdr:rowOff>
    </xdr:to>
    <xdr:sp macro="" textlink="">
      <xdr:nvSpPr>
        <xdr:cNvPr id="352" name="フローチャート: 判断 351">
          <a:extLst>
            <a:ext uri="{FF2B5EF4-FFF2-40B4-BE49-F238E27FC236}">
              <a16:creationId xmlns:a16="http://schemas.microsoft.com/office/drawing/2014/main" id="{3DFBF2E3-86B1-423C-8971-F8BC0B4E9981}"/>
            </a:ext>
          </a:extLst>
        </xdr:cNvPr>
        <xdr:cNvSpPr/>
      </xdr:nvSpPr>
      <xdr:spPr>
        <a:xfrm>
          <a:off x="8699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117602</xdr:rowOff>
    </xdr:from>
    <xdr:to>
      <xdr:col>41</xdr:col>
      <xdr:colOff>101600</xdr:colOff>
      <xdr:row>84</xdr:row>
      <xdr:rowOff>47752</xdr:rowOff>
    </xdr:to>
    <xdr:sp macro="" textlink="">
      <xdr:nvSpPr>
        <xdr:cNvPr id="353" name="フローチャート: 判断 352">
          <a:extLst>
            <a:ext uri="{FF2B5EF4-FFF2-40B4-BE49-F238E27FC236}">
              <a16:creationId xmlns:a16="http://schemas.microsoft.com/office/drawing/2014/main" id="{9046668E-C886-4162-B8E1-F7199472DB3C}"/>
            </a:ext>
          </a:extLst>
        </xdr:cNvPr>
        <xdr:cNvSpPr/>
      </xdr:nvSpPr>
      <xdr:spPr>
        <a:xfrm>
          <a:off x="7810500" y="1434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145035</xdr:rowOff>
    </xdr:from>
    <xdr:to>
      <xdr:col>36</xdr:col>
      <xdr:colOff>165100</xdr:colOff>
      <xdr:row>84</xdr:row>
      <xdr:rowOff>75185</xdr:rowOff>
    </xdr:to>
    <xdr:sp macro="" textlink="">
      <xdr:nvSpPr>
        <xdr:cNvPr id="354" name="フローチャート: 判断 353">
          <a:extLst>
            <a:ext uri="{FF2B5EF4-FFF2-40B4-BE49-F238E27FC236}">
              <a16:creationId xmlns:a16="http://schemas.microsoft.com/office/drawing/2014/main" id="{AB2E9EB5-4C5B-4127-88B2-F76DB475C355}"/>
            </a:ext>
          </a:extLst>
        </xdr:cNvPr>
        <xdr:cNvSpPr/>
      </xdr:nvSpPr>
      <xdr:spPr>
        <a:xfrm>
          <a:off x="6921500" y="1437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4BFD1F47-1957-44E4-BAA0-4E6103527839}"/>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C34D4A55-8E78-4179-B1C8-32AA71140CBC}"/>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3D2BA962-7769-4804-88B3-078E7E889A7C}"/>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F968BEC6-2681-4092-BDB9-30485318D18E}"/>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6BCE57A9-E30C-445C-A498-AC480AD9014C}"/>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67311</xdr:rowOff>
    </xdr:from>
    <xdr:to>
      <xdr:col>55</xdr:col>
      <xdr:colOff>50800</xdr:colOff>
      <xdr:row>85</xdr:row>
      <xdr:rowOff>168911</xdr:rowOff>
    </xdr:to>
    <xdr:sp macro="" textlink="">
      <xdr:nvSpPr>
        <xdr:cNvPr id="360" name="楕円 359">
          <a:extLst>
            <a:ext uri="{FF2B5EF4-FFF2-40B4-BE49-F238E27FC236}">
              <a16:creationId xmlns:a16="http://schemas.microsoft.com/office/drawing/2014/main" id="{90FFB571-3E20-47C9-95C1-C408EED63220}"/>
            </a:ext>
          </a:extLst>
        </xdr:cNvPr>
        <xdr:cNvSpPr/>
      </xdr:nvSpPr>
      <xdr:spPr>
        <a:xfrm>
          <a:off x="10426700" y="1464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153688</xdr:rowOff>
    </xdr:from>
    <xdr:ext cx="469744" cy="259045"/>
    <xdr:sp macro="" textlink="">
      <xdr:nvSpPr>
        <xdr:cNvPr id="361" name="【福祉施設】&#10;一人当たり面積該当値テキスト">
          <a:extLst>
            <a:ext uri="{FF2B5EF4-FFF2-40B4-BE49-F238E27FC236}">
              <a16:creationId xmlns:a16="http://schemas.microsoft.com/office/drawing/2014/main" id="{C27846E5-F669-4A34-B19A-2A7EC4C898CC}"/>
            </a:ext>
          </a:extLst>
        </xdr:cNvPr>
        <xdr:cNvSpPr txBox="1"/>
      </xdr:nvSpPr>
      <xdr:spPr>
        <a:xfrm>
          <a:off x="10515600" y="14555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71882</xdr:rowOff>
    </xdr:from>
    <xdr:to>
      <xdr:col>50</xdr:col>
      <xdr:colOff>165100</xdr:colOff>
      <xdr:row>86</xdr:row>
      <xdr:rowOff>2032</xdr:rowOff>
    </xdr:to>
    <xdr:sp macro="" textlink="">
      <xdr:nvSpPr>
        <xdr:cNvPr id="362" name="楕円 361">
          <a:extLst>
            <a:ext uri="{FF2B5EF4-FFF2-40B4-BE49-F238E27FC236}">
              <a16:creationId xmlns:a16="http://schemas.microsoft.com/office/drawing/2014/main" id="{259118C7-AE39-490F-80DD-01E0332B01BF}"/>
            </a:ext>
          </a:extLst>
        </xdr:cNvPr>
        <xdr:cNvSpPr/>
      </xdr:nvSpPr>
      <xdr:spPr>
        <a:xfrm>
          <a:off x="9588500" y="1464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118111</xdr:rowOff>
    </xdr:from>
    <xdr:to>
      <xdr:col>55</xdr:col>
      <xdr:colOff>0</xdr:colOff>
      <xdr:row>85</xdr:row>
      <xdr:rowOff>122682</xdr:rowOff>
    </xdr:to>
    <xdr:cxnSp macro="">
      <xdr:nvCxnSpPr>
        <xdr:cNvPr id="363" name="直線コネクタ 362">
          <a:extLst>
            <a:ext uri="{FF2B5EF4-FFF2-40B4-BE49-F238E27FC236}">
              <a16:creationId xmlns:a16="http://schemas.microsoft.com/office/drawing/2014/main" id="{8FAD7E1C-2EA1-4A9E-9153-BCD33C516DB2}"/>
            </a:ext>
          </a:extLst>
        </xdr:cNvPr>
        <xdr:cNvCxnSpPr/>
      </xdr:nvCxnSpPr>
      <xdr:spPr>
        <a:xfrm flipV="1">
          <a:off x="9639300" y="14691361"/>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71882</xdr:rowOff>
    </xdr:from>
    <xdr:to>
      <xdr:col>46</xdr:col>
      <xdr:colOff>38100</xdr:colOff>
      <xdr:row>86</xdr:row>
      <xdr:rowOff>2032</xdr:rowOff>
    </xdr:to>
    <xdr:sp macro="" textlink="">
      <xdr:nvSpPr>
        <xdr:cNvPr id="364" name="楕円 363">
          <a:extLst>
            <a:ext uri="{FF2B5EF4-FFF2-40B4-BE49-F238E27FC236}">
              <a16:creationId xmlns:a16="http://schemas.microsoft.com/office/drawing/2014/main" id="{8A8369D4-6E8C-4791-8F19-37B4DD2F864B}"/>
            </a:ext>
          </a:extLst>
        </xdr:cNvPr>
        <xdr:cNvSpPr/>
      </xdr:nvSpPr>
      <xdr:spPr>
        <a:xfrm>
          <a:off x="8699500" y="1464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122682</xdr:rowOff>
    </xdr:from>
    <xdr:to>
      <xdr:col>50</xdr:col>
      <xdr:colOff>114300</xdr:colOff>
      <xdr:row>85</xdr:row>
      <xdr:rowOff>122682</xdr:rowOff>
    </xdr:to>
    <xdr:cxnSp macro="">
      <xdr:nvCxnSpPr>
        <xdr:cNvPr id="365" name="直線コネクタ 364">
          <a:extLst>
            <a:ext uri="{FF2B5EF4-FFF2-40B4-BE49-F238E27FC236}">
              <a16:creationId xmlns:a16="http://schemas.microsoft.com/office/drawing/2014/main" id="{6F087DB9-5D6A-4FEE-B08D-1F4119D0B490}"/>
            </a:ext>
          </a:extLst>
        </xdr:cNvPr>
        <xdr:cNvCxnSpPr/>
      </xdr:nvCxnSpPr>
      <xdr:spPr>
        <a:xfrm>
          <a:off x="8750300" y="146959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3302</xdr:rowOff>
    </xdr:from>
    <xdr:to>
      <xdr:col>41</xdr:col>
      <xdr:colOff>101600</xdr:colOff>
      <xdr:row>85</xdr:row>
      <xdr:rowOff>104902</xdr:rowOff>
    </xdr:to>
    <xdr:sp macro="" textlink="">
      <xdr:nvSpPr>
        <xdr:cNvPr id="366" name="楕円 365">
          <a:extLst>
            <a:ext uri="{FF2B5EF4-FFF2-40B4-BE49-F238E27FC236}">
              <a16:creationId xmlns:a16="http://schemas.microsoft.com/office/drawing/2014/main" id="{8148AA6C-392D-4632-BC18-003887CF7A9E}"/>
            </a:ext>
          </a:extLst>
        </xdr:cNvPr>
        <xdr:cNvSpPr/>
      </xdr:nvSpPr>
      <xdr:spPr>
        <a:xfrm>
          <a:off x="7810500" y="1457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54102</xdr:rowOff>
    </xdr:from>
    <xdr:to>
      <xdr:col>45</xdr:col>
      <xdr:colOff>177800</xdr:colOff>
      <xdr:row>85</xdr:row>
      <xdr:rowOff>122682</xdr:rowOff>
    </xdr:to>
    <xdr:cxnSp macro="">
      <xdr:nvCxnSpPr>
        <xdr:cNvPr id="367" name="直線コネクタ 366">
          <a:extLst>
            <a:ext uri="{FF2B5EF4-FFF2-40B4-BE49-F238E27FC236}">
              <a16:creationId xmlns:a16="http://schemas.microsoft.com/office/drawing/2014/main" id="{9E764896-405F-488B-94B6-47AABACCAB23}"/>
            </a:ext>
          </a:extLst>
        </xdr:cNvPr>
        <xdr:cNvCxnSpPr/>
      </xdr:nvCxnSpPr>
      <xdr:spPr>
        <a:xfrm>
          <a:off x="7861300" y="1462735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3302</xdr:rowOff>
    </xdr:from>
    <xdr:to>
      <xdr:col>36</xdr:col>
      <xdr:colOff>165100</xdr:colOff>
      <xdr:row>85</xdr:row>
      <xdr:rowOff>104902</xdr:rowOff>
    </xdr:to>
    <xdr:sp macro="" textlink="">
      <xdr:nvSpPr>
        <xdr:cNvPr id="368" name="楕円 367">
          <a:extLst>
            <a:ext uri="{FF2B5EF4-FFF2-40B4-BE49-F238E27FC236}">
              <a16:creationId xmlns:a16="http://schemas.microsoft.com/office/drawing/2014/main" id="{E65E9796-5AF5-44B2-9D02-3406907CD494}"/>
            </a:ext>
          </a:extLst>
        </xdr:cNvPr>
        <xdr:cNvSpPr/>
      </xdr:nvSpPr>
      <xdr:spPr>
        <a:xfrm>
          <a:off x="6921500" y="1457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54102</xdr:rowOff>
    </xdr:from>
    <xdr:to>
      <xdr:col>41</xdr:col>
      <xdr:colOff>50800</xdr:colOff>
      <xdr:row>85</xdr:row>
      <xdr:rowOff>54102</xdr:rowOff>
    </xdr:to>
    <xdr:cxnSp macro="">
      <xdr:nvCxnSpPr>
        <xdr:cNvPr id="369" name="直線コネクタ 368">
          <a:extLst>
            <a:ext uri="{FF2B5EF4-FFF2-40B4-BE49-F238E27FC236}">
              <a16:creationId xmlns:a16="http://schemas.microsoft.com/office/drawing/2014/main" id="{5502A17C-B1B4-4753-907F-8D1A3D274491}"/>
            </a:ext>
          </a:extLst>
        </xdr:cNvPr>
        <xdr:cNvCxnSpPr/>
      </xdr:nvCxnSpPr>
      <xdr:spPr>
        <a:xfrm>
          <a:off x="6972300" y="146273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45990</xdr:rowOff>
    </xdr:from>
    <xdr:ext cx="469744" cy="259045"/>
    <xdr:sp macro="" textlink="">
      <xdr:nvSpPr>
        <xdr:cNvPr id="370" name="n_1aveValue【福祉施設】&#10;一人当たり面積">
          <a:extLst>
            <a:ext uri="{FF2B5EF4-FFF2-40B4-BE49-F238E27FC236}">
              <a16:creationId xmlns:a16="http://schemas.microsoft.com/office/drawing/2014/main" id="{D82D9AEC-2CC0-4D6B-975F-D5C20468302E}"/>
            </a:ext>
          </a:extLst>
        </xdr:cNvPr>
        <xdr:cNvSpPr txBox="1"/>
      </xdr:nvSpPr>
      <xdr:spPr>
        <a:xfrm>
          <a:off x="9391727" y="1410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55135</xdr:rowOff>
    </xdr:from>
    <xdr:ext cx="469744" cy="259045"/>
    <xdr:sp macro="" textlink="">
      <xdr:nvSpPr>
        <xdr:cNvPr id="371" name="n_2aveValue【福祉施設】&#10;一人当たり面積">
          <a:extLst>
            <a:ext uri="{FF2B5EF4-FFF2-40B4-BE49-F238E27FC236}">
              <a16:creationId xmlns:a16="http://schemas.microsoft.com/office/drawing/2014/main" id="{5539199F-B7BA-46EA-89F8-9DBCAD622436}"/>
            </a:ext>
          </a:extLst>
        </xdr:cNvPr>
        <xdr:cNvSpPr txBox="1"/>
      </xdr:nvSpPr>
      <xdr:spPr>
        <a:xfrm>
          <a:off x="8515427"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64279</xdr:rowOff>
    </xdr:from>
    <xdr:ext cx="469744" cy="259045"/>
    <xdr:sp macro="" textlink="">
      <xdr:nvSpPr>
        <xdr:cNvPr id="372" name="n_3aveValue【福祉施設】&#10;一人当たり面積">
          <a:extLst>
            <a:ext uri="{FF2B5EF4-FFF2-40B4-BE49-F238E27FC236}">
              <a16:creationId xmlns:a16="http://schemas.microsoft.com/office/drawing/2014/main" id="{70AB39E3-30CE-461E-8D72-49E6FF66C05D}"/>
            </a:ext>
          </a:extLst>
        </xdr:cNvPr>
        <xdr:cNvSpPr txBox="1"/>
      </xdr:nvSpPr>
      <xdr:spPr>
        <a:xfrm>
          <a:off x="7626427" y="1412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91712</xdr:rowOff>
    </xdr:from>
    <xdr:ext cx="469744" cy="259045"/>
    <xdr:sp macro="" textlink="">
      <xdr:nvSpPr>
        <xdr:cNvPr id="373" name="n_4aveValue【福祉施設】&#10;一人当たり面積">
          <a:extLst>
            <a:ext uri="{FF2B5EF4-FFF2-40B4-BE49-F238E27FC236}">
              <a16:creationId xmlns:a16="http://schemas.microsoft.com/office/drawing/2014/main" id="{280016D2-BD82-426B-A292-ABC20EBE3576}"/>
            </a:ext>
          </a:extLst>
        </xdr:cNvPr>
        <xdr:cNvSpPr txBox="1"/>
      </xdr:nvSpPr>
      <xdr:spPr>
        <a:xfrm>
          <a:off x="6737427" y="1415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164609</xdr:rowOff>
    </xdr:from>
    <xdr:ext cx="469744" cy="259045"/>
    <xdr:sp macro="" textlink="">
      <xdr:nvSpPr>
        <xdr:cNvPr id="374" name="n_1mainValue【福祉施設】&#10;一人当たり面積">
          <a:extLst>
            <a:ext uri="{FF2B5EF4-FFF2-40B4-BE49-F238E27FC236}">
              <a16:creationId xmlns:a16="http://schemas.microsoft.com/office/drawing/2014/main" id="{8686AD0B-38E8-46DF-8D09-C3ACC4AC3549}"/>
            </a:ext>
          </a:extLst>
        </xdr:cNvPr>
        <xdr:cNvSpPr txBox="1"/>
      </xdr:nvSpPr>
      <xdr:spPr>
        <a:xfrm>
          <a:off x="9391727" y="14737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164609</xdr:rowOff>
    </xdr:from>
    <xdr:ext cx="469744" cy="259045"/>
    <xdr:sp macro="" textlink="">
      <xdr:nvSpPr>
        <xdr:cNvPr id="375" name="n_2mainValue【福祉施設】&#10;一人当たり面積">
          <a:extLst>
            <a:ext uri="{FF2B5EF4-FFF2-40B4-BE49-F238E27FC236}">
              <a16:creationId xmlns:a16="http://schemas.microsoft.com/office/drawing/2014/main" id="{970C9FF4-03A0-4BE5-B605-B00A5AA7CBEC}"/>
            </a:ext>
          </a:extLst>
        </xdr:cNvPr>
        <xdr:cNvSpPr txBox="1"/>
      </xdr:nvSpPr>
      <xdr:spPr>
        <a:xfrm>
          <a:off x="8515427" y="14737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96029</xdr:rowOff>
    </xdr:from>
    <xdr:ext cx="469744" cy="259045"/>
    <xdr:sp macro="" textlink="">
      <xdr:nvSpPr>
        <xdr:cNvPr id="376" name="n_3mainValue【福祉施設】&#10;一人当たり面積">
          <a:extLst>
            <a:ext uri="{FF2B5EF4-FFF2-40B4-BE49-F238E27FC236}">
              <a16:creationId xmlns:a16="http://schemas.microsoft.com/office/drawing/2014/main" id="{4B0ACBA7-A58C-43ED-B080-CBB1905975EB}"/>
            </a:ext>
          </a:extLst>
        </xdr:cNvPr>
        <xdr:cNvSpPr txBox="1"/>
      </xdr:nvSpPr>
      <xdr:spPr>
        <a:xfrm>
          <a:off x="7626427" y="14669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96029</xdr:rowOff>
    </xdr:from>
    <xdr:ext cx="469744" cy="259045"/>
    <xdr:sp macro="" textlink="">
      <xdr:nvSpPr>
        <xdr:cNvPr id="377" name="n_4mainValue【福祉施設】&#10;一人当たり面積">
          <a:extLst>
            <a:ext uri="{FF2B5EF4-FFF2-40B4-BE49-F238E27FC236}">
              <a16:creationId xmlns:a16="http://schemas.microsoft.com/office/drawing/2014/main" id="{F8EDA0D6-4897-47CC-A11C-063D028371AE}"/>
            </a:ext>
          </a:extLst>
        </xdr:cNvPr>
        <xdr:cNvSpPr txBox="1"/>
      </xdr:nvSpPr>
      <xdr:spPr>
        <a:xfrm>
          <a:off x="6737427" y="14669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a:extLst>
            <a:ext uri="{FF2B5EF4-FFF2-40B4-BE49-F238E27FC236}">
              <a16:creationId xmlns:a16="http://schemas.microsoft.com/office/drawing/2014/main" id="{D6467B0A-624C-4BEF-B70D-299D78D6D5B1}"/>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a:extLst>
            <a:ext uri="{FF2B5EF4-FFF2-40B4-BE49-F238E27FC236}">
              <a16:creationId xmlns:a16="http://schemas.microsoft.com/office/drawing/2014/main" id="{3DB7F909-D8AA-4F38-A93F-6AB84C9538C6}"/>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a:extLst>
            <a:ext uri="{FF2B5EF4-FFF2-40B4-BE49-F238E27FC236}">
              <a16:creationId xmlns:a16="http://schemas.microsoft.com/office/drawing/2014/main" id="{2E7BC157-5CD7-4986-8EA8-26F719FBE0AE}"/>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a:extLst>
            <a:ext uri="{FF2B5EF4-FFF2-40B4-BE49-F238E27FC236}">
              <a16:creationId xmlns:a16="http://schemas.microsoft.com/office/drawing/2014/main" id="{F69432C2-AD60-4542-B816-23A640ACF424}"/>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a:extLst>
            <a:ext uri="{FF2B5EF4-FFF2-40B4-BE49-F238E27FC236}">
              <a16:creationId xmlns:a16="http://schemas.microsoft.com/office/drawing/2014/main" id="{209AF0B6-FE65-42E1-B048-F92EA3027DAD}"/>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a:extLst>
            <a:ext uri="{FF2B5EF4-FFF2-40B4-BE49-F238E27FC236}">
              <a16:creationId xmlns:a16="http://schemas.microsoft.com/office/drawing/2014/main" id="{6F7093DA-8B86-4FDC-890B-DE389BB026C1}"/>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a:extLst>
            <a:ext uri="{FF2B5EF4-FFF2-40B4-BE49-F238E27FC236}">
              <a16:creationId xmlns:a16="http://schemas.microsoft.com/office/drawing/2014/main" id="{CB433099-79E7-4052-8469-E4E2DF53BFD8}"/>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a:extLst>
            <a:ext uri="{FF2B5EF4-FFF2-40B4-BE49-F238E27FC236}">
              <a16:creationId xmlns:a16="http://schemas.microsoft.com/office/drawing/2014/main" id="{3C0F1796-53B4-4BEC-9E2C-CFDFAD7ED628}"/>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6" name="テキスト ボックス 385">
          <a:extLst>
            <a:ext uri="{FF2B5EF4-FFF2-40B4-BE49-F238E27FC236}">
              <a16:creationId xmlns:a16="http://schemas.microsoft.com/office/drawing/2014/main" id="{5860A00D-73A1-485E-9999-5D7C10DD8B7A}"/>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7" name="直線コネクタ 386">
          <a:extLst>
            <a:ext uri="{FF2B5EF4-FFF2-40B4-BE49-F238E27FC236}">
              <a16:creationId xmlns:a16="http://schemas.microsoft.com/office/drawing/2014/main" id="{C1CFCDF8-7CA8-4809-BE62-ABA14ED3B1C3}"/>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8" name="テキスト ボックス 387">
          <a:extLst>
            <a:ext uri="{FF2B5EF4-FFF2-40B4-BE49-F238E27FC236}">
              <a16:creationId xmlns:a16="http://schemas.microsoft.com/office/drawing/2014/main" id="{D8B93D9C-5622-4623-A08C-B8CA054A152F}"/>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9" name="直線コネクタ 388">
          <a:extLst>
            <a:ext uri="{FF2B5EF4-FFF2-40B4-BE49-F238E27FC236}">
              <a16:creationId xmlns:a16="http://schemas.microsoft.com/office/drawing/2014/main" id="{A3EF128C-2E6B-4924-A8FA-F385DD43B891}"/>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0" name="テキスト ボックス 389">
          <a:extLst>
            <a:ext uri="{FF2B5EF4-FFF2-40B4-BE49-F238E27FC236}">
              <a16:creationId xmlns:a16="http://schemas.microsoft.com/office/drawing/2014/main" id="{D3EFE6CD-4859-4DA0-86CF-88291EE34332}"/>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1" name="直線コネクタ 390">
          <a:extLst>
            <a:ext uri="{FF2B5EF4-FFF2-40B4-BE49-F238E27FC236}">
              <a16:creationId xmlns:a16="http://schemas.microsoft.com/office/drawing/2014/main" id="{FB12BE70-8096-4A8C-B931-F0C6868FFADD}"/>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2" name="テキスト ボックス 391">
          <a:extLst>
            <a:ext uri="{FF2B5EF4-FFF2-40B4-BE49-F238E27FC236}">
              <a16:creationId xmlns:a16="http://schemas.microsoft.com/office/drawing/2014/main" id="{03960A37-F32A-43C1-89BF-5BCD55EFFDBE}"/>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3" name="直線コネクタ 392">
          <a:extLst>
            <a:ext uri="{FF2B5EF4-FFF2-40B4-BE49-F238E27FC236}">
              <a16:creationId xmlns:a16="http://schemas.microsoft.com/office/drawing/2014/main" id="{5F76DFA9-4EF4-4923-A282-856D80DB7775}"/>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4" name="テキスト ボックス 393">
          <a:extLst>
            <a:ext uri="{FF2B5EF4-FFF2-40B4-BE49-F238E27FC236}">
              <a16:creationId xmlns:a16="http://schemas.microsoft.com/office/drawing/2014/main" id="{05240C47-D9C5-4C71-8DC5-3AAB5FAAA4E9}"/>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5" name="直線コネクタ 394">
          <a:extLst>
            <a:ext uri="{FF2B5EF4-FFF2-40B4-BE49-F238E27FC236}">
              <a16:creationId xmlns:a16="http://schemas.microsoft.com/office/drawing/2014/main" id="{F116548A-9005-41F6-9E12-1BA098049066}"/>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6" name="テキスト ボックス 395">
          <a:extLst>
            <a:ext uri="{FF2B5EF4-FFF2-40B4-BE49-F238E27FC236}">
              <a16:creationId xmlns:a16="http://schemas.microsoft.com/office/drawing/2014/main" id="{5DAE70E0-F64C-474A-B2A7-0D29EE08B991}"/>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7" name="直線コネクタ 396">
          <a:extLst>
            <a:ext uri="{FF2B5EF4-FFF2-40B4-BE49-F238E27FC236}">
              <a16:creationId xmlns:a16="http://schemas.microsoft.com/office/drawing/2014/main" id="{C3842B92-7AE5-40F2-B758-5BAE74DADCC4}"/>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8" name="テキスト ボックス 397">
          <a:extLst>
            <a:ext uri="{FF2B5EF4-FFF2-40B4-BE49-F238E27FC236}">
              <a16:creationId xmlns:a16="http://schemas.microsoft.com/office/drawing/2014/main" id="{B4238B9F-BD3F-48A7-BFB3-A1BA3E2EE2B8}"/>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9" name="直線コネクタ 398">
          <a:extLst>
            <a:ext uri="{FF2B5EF4-FFF2-40B4-BE49-F238E27FC236}">
              <a16:creationId xmlns:a16="http://schemas.microsoft.com/office/drawing/2014/main" id="{863AB2AC-5595-4926-BE80-7C50A2C04759}"/>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0" name="テキスト ボックス 399">
          <a:extLst>
            <a:ext uri="{FF2B5EF4-FFF2-40B4-BE49-F238E27FC236}">
              <a16:creationId xmlns:a16="http://schemas.microsoft.com/office/drawing/2014/main" id="{981B1DCC-EB84-4227-BDFD-2AC6F4382066}"/>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1" name="直線コネクタ 400">
          <a:extLst>
            <a:ext uri="{FF2B5EF4-FFF2-40B4-BE49-F238E27FC236}">
              <a16:creationId xmlns:a16="http://schemas.microsoft.com/office/drawing/2014/main" id="{1946C147-EF55-4CD7-AA37-AD469C49294E}"/>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2" name="【市民会館】&#10;有形固定資産減価償却率グラフ枠">
          <a:extLst>
            <a:ext uri="{FF2B5EF4-FFF2-40B4-BE49-F238E27FC236}">
              <a16:creationId xmlns:a16="http://schemas.microsoft.com/office/drawing/2014/main" id="{75A74F9E-2260-4C99-87BA-114A37FAC472}"/>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141514</xdr:rowOff>
    </xdr:from>
    <xdr:to>
      <xdr:col>24</xdr:col>
      <xdr:colOff>62865</xdr:colOff>
      <xdr:row>109</xdr:row>
      <xdr:rowOff>23949</xdr:rowOff>
    </xdr:to>
    <xdr:cxnSp macro="">
      <xdr:nvCxnSpPr>
        <xdr:cNvPr id="403" name="直線コネクタ 402">
          <a:extLst>
            <a:ext uri="{FF2B5EF4-FFF2-40B4-BE49-F238E27FC236}">
              <a16:creationId xmlns:a16="http://schemas.microsoft.com/office/drawing/2014/main" id="{05A83DAE-D3E8-4D24-9C09-84B099ADFE88}"/>
            </a:ext>
          </a:extLst>
        </xdr:cNvPr>
        <xdr:cNvCxnSpPr/>
      </xdr:nvCxnSpPr>
      <xdr:spPr>
        <a:xfrm flipV="1">
          <a:off x="4634865" y="17286514"/>
          <a:ext cx="0" cy="1425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27776</xdr:rowOff>
    </xdr:from>
    <xdr:ext cx="405111" cy="259045"/>
    <xdr:sp macro="" textlink="">
      <xdr:nvSpPr>
        <xdr:cNvPr id="404" name="【市民会館】&#10;有形固定資産減価償却率最小値テキスト">
          <a:extLst>
            <a:ext uri="{FF2B5EF4-FFF2-40B4-BE49-F238E27FC236}">
              <a16:creationId xmlns:a16="http://schemas.microsoft.com/office/drawing/2014/main" id="{E17F1A55-92A8-4E57-A207-E4C1E6D2F3AF}"/>
            </a:ext>
          </a:extLst>
        </xdr:cNvPr>
        <xdr:cNvSpPr txBox="1"/>
      </xdr:nvSpPr>
      <xdr:spPr>
        <a:xfrm>
          <a:off x="4673600" y="18715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23949</xdr:rowOff>
    </xdr:from>
    <xdr:to>
      <xdr:col>24</xdr:col>
      <xdr:colOff>152400</xdr:colOff>
      <xdr:row>109</xdr:row>
      <xdr:rowOff>23949</xdr:rowOff>
    </xdr:to>
    <xdr:cxnSp macro="">
      <xdr:nvCxnSpPr>
        <xdr:cNvPr id="405" name="直線コネクタ 404">
          <a:extLst>
            <a:ext uri="{FF2B5EF4-FFF2-40B4-BE49-F238E27FC236}">
              <a16:creationId xmlns:a16="http://schemas.microsoft.com/office/drawing/2014/main" id="{C9005971-35B1-466E-94BD-E6180ADB4C96}"/>
            </a:ext>
          </a:extLst>
        </xdr:cNvPr>
        <xdr:cNvCxnSpPr/>
      </xdr:nvCxnSpPr>
      <xdr:spPr>
        <a:xfrm>
          <a:off x="4546600" y="1871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88191</xdr:rowOff>
    </xdr:from>
    <xdr:ext cx="405111" cy="259045"/>
    <xdr:sp macro="" textlink="">
      <xdr:nvSpPr>
        <xdr:cNvPr id="406" name="【市民会館】&#10;有形固定資産減価償却率最大値テキスト">
          <a:extLst>
            <a:ext uri="{FF2B5EF4-FFF2-40B4-BE49-F238E27FC236}">
              <a16:creationId xmlns:a16="http://schemas.microsoft.com/office/drawing/2014/main" id="{E970527A-A366-4BF1-8662-B22BEE440CFE}"/>
            </a:ext>
          </a:extLst>
        </xdr:cNvPr>
        <xdr:cNvSpPr txBox="1"/>
      </xdr:nvSpPr>
      <xdr:spPr>
        <a:xfrm>
          <a:off x="4673600" y="17061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141514</xdr:rowOff>
    </xdr:from>
    <xdr:to>
      <xdr:col>24</xdr:col>
      <xdr:colOff>152400</xdr:colOff>
      <xdr:row>100</xdr:row>
      <xdr:rowOff>141514</xdr:rowOff>
    </xdr:to>
    <xdr:cxnSp macro="">
      <xdr:nvCxnSpPr>
        <xdr:cNvPr id="407" name="直線コネクタ 406">
          <a:extLst>
            <a:ext uri="{FF2B5EF4-FFF2-40B4-BE49-F238E27FC236}">
              <a16:creationId xmlns:a16="http://schemas.microsoft.com/office/drawing/2014/main" id="{EBB09E24-52B9-4015-BF07-4F0DF41C7CD6}"/>
            </a:ext>
          </a:extLst>
        </xdr:cNvPr>
        <xdr:cNvCxnSpPr/>
      </xdr:nvCxnSpPr>
      <xdr:spPr>
        <a:xfrm>
          <a:off x="4546600" y="1728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85833</xdr:rowOff>
    </xdr:from>
    <xdr:ext cx="405111" cy="259045"/>
    <xdr:sp macro="" textlink="">
      <xdr:nvSpPr>
        <xdr:cNvPr id="408" name="【市民会館】&#10;有形固定資産減価償却率平均値テキスト">
          <a:extLst>
            <a:ext uri="{FF2B5EF4-FFF2-40B4-BE49-F238E27FC236}">
              <a16:creationId xmlns:a16="http://schemas.microsoft.com/office/drawing/2014/main" id="{6EC37733-1E47-4754-A440-0F9CAD6E3D4D}"/>
            </a:ext>
          </a:extLst>
        </xdr:cNvPr>
        <xdr:cNvSpPr txBox="1"/>
      </xdr:nvSpPr>
      <xdr:spPr>
        <a:xfrm>
          <a:off x="4673600" y="177451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62956</xdr:rowOff>
    </xdr:from>
    <xdr:to>
      <xdr:col>24</xdr:col>
      <xdr:colOff>114300</xdr:colOff>
      <xdr:row>104</xdr:row>
      <xdr:rowOff>164556</xdr:rowOff>
    </xdr:to>
    <xdr:sp macro="" textlink="">
      <xdr:nvSpPr>
        <xdr:cNvPr id="409" name="フローチャート: 判断 408">
          <a:extLst>
            <a:ext uri="{FF2B5EF4-FFF2-40B4-BE49-F238E27FC236}">
              <a16:creationId xmlns:a16="http://schemas.microsoft.com/office/drawing/2014/main" id="{282656DC-B2F0-4800-B7E9-CA56747313D8}"/>
            </a:ext>
          </a:extLst>
        </xdr:cNvPr>
        <xdr:cNvSpPr/>
      </xdr:nvSpPr>
      <xdr:spPr>
        <a:xfrm>
          <a:off x="4584700" y="1789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48261</xdr:rowOff>
    </xdr:from>
    <xdr:to>
      <xdr:col>20</xdr:col>
      <xdr:colOff>38100</xdr:colOff>
      <xdr:row>104</xdr:row>
      <xdr:rowOff>149861</xdr:rowOff>
    </xdr:to>
    <xdr:sp macro="" textlink="">
      <xdr:nvSpPr>
        <xdr:cNvPr id="410" name="フローチャート: 判断 409">
          <a:extLst>
            <a:ext uri="{FF2B5EF4-FFF2-40B4-BE49-F238E27FC236}">
              <a16:creationId xmlns:a16="http://schemas.microsoft.com/office/drawing/2014/main" id="{228064EE-2018-4A42-AC8A-C31160520FB3}"/>
            </a:ext>
          </a:extLst>
        </xdr:cNvPr>
        <xdr:cNvSpPr/>
      </xdr:nvSpPr>
      <xdr:spPr>
        <a:xfrm>
          <a:off x="3746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36830</xdr:rowOff>
    </xdr:from>
    <xdr:to>
      <xdr:col>15</xdr:col>
      <xdr:colOff>101600</xdr:colOff>
      <xdr:row>104</xdr:row>
      <xdr:rowOff>138430</xdr:rowOff>
    </xdr:to>
    <xdr:sp macro="" textlink="">
      <xdr:nvSpPr>
        <xdr:cNvPr id="411" name="フローチャート: 判断 410">
          <a:extLst>
            <a:ext uri="{FF2B5EF4-FFF2-40B4-BE49-F238E27FC236}">
              <a16:creationId xmlns:a16="http://schemas.microsoft.com/office/drawing/2014/main" id="{F42E2296-ED6F-46D5-A456-DC435E26A8A3}"/>
            </a:ext>
          </a:extLst>
        </xdr:cNvPr>
        <xdr:cNvSpPr/>
      </xdr:nvSpPr>
      <xdr:spPr>
        <a:xfrm>
          <a:off x="28575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15602</xdr:rowOff>
    </xdr:from>
    <xdr:to>
      <xdr:col>10</xdr:col>
      <xdr:colOff>165100</xdr:colOff>
      <xdr:row>104</xdr:row>
      <xdr:rowOff>117202</xdr:rowOff>
    </xdr:to>
    <xdr:sp macro="" textlink="">
      <xdr:nvSpPr>
        <xdr:cNvPr id="412" name="フローチャート: 判断 411">
          <a:extLst>
            <a:ext uri="{FF2B5EF4-FFF2-40B4-BE49-F238E27FC236}">
              <a16:creationId xmlns:a16="http://schemas.microsoft.com/office/drawing/2014/main" id="{6B12233B-287D-42F8-8779-9D2CC66D01EE}"/>
            </a:ext>
          </a:extLst>
        </xdr:cNvPr>
        <xdr:cNvSpPr/>
      </xdr:nvSpPr>
      <xdr:spPr>
        <a:xfrm>
          <a:off x="19685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30299</xdr:rowOff>
    </xdr:from>
    <xdr:to>
      <xdr:col>6</xdr:col>
      <xdr:colOff>38100</xdr:colOff>
      <xdr:row>104</xdr:row>
      <xdr:rowOff>131899</xdr:rowOff>
    </xdr:to>
    <xdr:sp macro="" textlink="">
      <xdr:nvSpPr>
        <xdr:cNvPr id="413" name="フローチャート: 判断 412">
          <a:extLst>
            <a:ext uri="{FF2B5EF4-FFF2-40B4-BE49-F238E27FC236}">
              <a16:creationId xmlns:a16="http://schemas.microsoft.com/office/drawing/2014/main" id="{52F046A3-2461-4DA8-9F89-8D476A3BA57F}"/>
            </a:ext>
          </a:extLst>
        </xdr:cNvPr>
        <xdr:cNvSpPr/>
      </xdr:nvSpPr>
      <xdr:spPr>
        <a:xfrm>
          <a:off x="1079500" y="1786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FDDD42E1-7BAE-48D9-BB76-0702C374545C}"/>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9D81C841-9590-4D19-AD3E-668080D4313A}"/>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5528CE45-4759-486E-A013-F407C78F58A5}"/>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186525F2-F477-4122-8647-EEEA9B2F5041}"/>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BB70D9DA-3863-4586-A865-C3456C442411}"/>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62956</xdr:rowOff>
    </xdr:from>
    <xdr:to>
      <xdr:col>24</xdr:col>
      <xdr:colOff>114300</xdr:colOff>
      <xdr:row>105</xdr:row>
      <xdr:rowOff>164556</xdr:rowOff>
    </xdr:to>
    <xdr:sp macro="" textlink="">
      <xdr:nvSpPr>
        <xdr:cNvPr id="419" name="楕円 418">
          <a:extLst>
            <a:ext uri="{FF2B5EF4-FFF2-40B4-BE49-F238E27FC236}">
              <a16:creationId xmlns:a16="http://schemas.microsoft.com/office/drawing/2014/main" id="{1C32BD93-40C9-47D2-9319-320AAEE69562}"/>
            </a:ext>
          </a:extLst>
        </xdr:cNvPr>
        <xdr:cNvSpPr/>
      </xdr:nvSpPr>
      <xdr:spPr>
        <a:xfrm>
          <a:off x="4584700" y="1806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41383</xdr:rowOff>
    </xdr:from>
    <xdr:ext cx="405111" cy="259045"/>
    <xdr:sp macro="" textlink="">
      <xdr:nvSpPr>
        <xdr:cNvPr id="420" name="【市民会館】&#10;有形固定資産減価償却率該当値テキスト">
          <a:extLst>
            <a:ext uri="{FF2B5EF4-FFF2-40B4-BE49-F238E27FC236}">
              <a16:creationId xmlns:a16="http://schemas.microsoft.com/office/drawing/2014/main" id="{72E6B56B-CB1D-451E-B11C-5D779E78D7C9}"/>
            </a:ext>
          </a:extLst>
        </xdr:cNvPr>
        <xdr:cNvSpPr txBox="1"/>
      </xdr:nvSpPr>
      <xdr:spPr>
        <a:xfrm>
          <a:off x="4673600" y="1804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12337</xdr:rowOff>
    </xdr:from>
    <xdr:to>
      <xdr:col>20</xdr:col>
      <xdr:colOff>38100</xdr:colOff>
      <xdr:row>105</xdr:row>
      <xdr:rowOff>113937</xdr:rowOff>
    </xdr:to>
    <xdr:sp macro="" textlink="">
      <xdr:nvSpPr>
        <xdr:cNvPr id="421" name="楕円 420">
          <a:extLst>
            <a:ext uri="{FF2B5EF4-FFF2-40B4-BE49-F238E27FC236}">
              <a16:creationId xmlns:a16="http://schemas.microsoft.com/office/drawing/2014/main" id="{7D52A8E1-2DDF-4FB2-A358-9FC8FC24023D}"/>
            </a:ext>
          </a:extLst>
        </xdr:cNvPr>
        <xdr:cNvSpPr/>
      </xdr:nvSpPr>
      <xdr:spPr>
        <a:xfrm>
          <a:off x="3746500" y="1801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63137</xdr:rowOff>
    </xdr:from>
    <xdr:to>
      <xdr:col>24</xdr:col>
      <xdr:colOff>63500</xdr:colOff>
      <xdr:row>105</xdr:row>
      <xdr:rowOff>113756</xdr:rowOff>
    </xdr:to>
    <xdr:cxnSp macro="">
      <xdr:nvCxnSpPr>
        <xdr:cNvPr id="422" name="直線コネクタ 421">
          <a:extLst>
            <a:ext uri="{FF2B5EF4-FFF2-40B4-BE49-F238E27FC236}">
              <a16:creationId xmlns:a16="http://schemas.microsoft.com/office/drawing/2014/main" id="{AD548DDF-3EA1-4C40-959C-BEDC86F0463A}"/>
            </a:ext>
          </a:extLst>
        </xdr:cNvPr>
        <xdr:cNvCxnSpPr/>
      </xdr:nvCxnSpPr>
      <xdr:spPr>
        <a:xfrm>
          <a:off x="3797300" y="18065387"/>
          <a:ext cx="8382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123371</xdr:rowOff>
    </xdr:from>
    <xdr:to>
      <xdr:col>15</xdr:col>
      <xdr:colOff>101600</xdr:colOff>
      <xdr:row>105</xdr:row>
      <xdr:rowOff>53521</xdr:rowOff>
    </xdr:to>
    <xdr:sp macro="" textlink="">
      <xdr:nvSpPr>
        <xdr:cNvPr id="423" name="楕円 422">
          <a:extLst>
            <a:ext uri="{FF2B5EF4-FFF2-40B4-BE49-F238E27FC236}">
              <a16:creationId xmlns:a16="http://schemas.microsoft.com/office/drawing/2014/main" id="{6FE5FEF9-FE4C-4D6C-ABCC-661DBC6FEB52}"/>
            </a:ext>
          </a:extLst>
        </xdr:cNvPr>
        <xdr:cNvSpPr/>
      </xdr:nvSpPr>
      <xdr:spPr>
        <a:xfrm>
          <a:off x="2857500" y="17954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2721</xdr:rowOff>
    </xdr:from>
    <xdr:to>
      <xdr:col>19</xdr:col>
      <xdr:colOff>177800</xdr:colOff>
      <xdr:row>105</xdr:row>
      <xdr:rowOff>63137</xdr:rowOff>
    </xdr:to>
    <xdr:cxnSp macro="">
      <xdr:nvCxnSpPr>
        <xdr:cNvPr id="424" name="直線コネクタ 423">
          <a:extLst>
            <a:ext uri="{FF2B5EF4-FFF2-40B4-BE49-F238E27FC236}">
              <a16:creationId xmlns:a16="http://schemas.microsoft.com/office/drawing/2014/main" id="{173D2D9A-E30E-498A-B6A6-89AE14689643}"/>
            </a:ext>
          </a:extLst>
        </xdr:cNvPr>
        <xdr:cNvCxnSpPr/>
      </xdr:nvCxnSpPr>
      <xdr:spPr>
        <a:xfrm>
          <a:off x="2908300" y="18004971"/>
          <a:ext cx="889000" cy="6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64588</xdr:rowOff>
    </xdr:from>
    <xdr:to>
      <xdr:col>10</xdr:col>
      <xdr:colOff>165100</xdr:colOff>
      <xdr:row>104</xdr:row>
      <xdr:rowOff>166188</xdr:rowOff>
    </xdr:to>
    <xdr:sp macro="" textlink="">
      <xdr:nvSpPr>
        <xdr:cNvPr id="425" name="楕円 424">
          <a:extLst>
            <a:ext uri="{FF2B5EF4-FFF2-40B4-BE49-F238E27FC236}">
              <a16:creationId xmlns:a16="http://schemas.microsoft.com/office/drawing/2014/main" id="{194981F3-9132-416E-A084-A1B93378B736}"/>
            </a:ext>
          </a:extLst>
        </xdr:cNvPr>
        <xdr:cNvSpPr/>
      </xdr:nvSpPr>
      <xdr:spPr>
        <a:xfrm>
          <a:off x="1968500" y="1789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115388</xdr:rowOff>
    </xdr:from>
    <xdr:to>
      <xdr:col>15</xdr:col>
      <xdr:colOff>50800</xdr:colOff>
      <xdr:row>105</xdr:row>
      <xdr:rowOff>2721</xdr:rowOff>
    </xdr:to>
    <xdr:cxnSp macro="">
      <xdr:nvCxnSpPr>
        <xdr:cNvPr id="426" name="直線コネクタ 425">
          <a:extLst>
            <a:ext uri="{FF2B5EF4-FFF2-40B4-BE49-F238E27FC236}">
              <a16:creationId xmlns:a16="http://schemas.microsoft.com/office/drawing/2014/main" id="{A41907C7-0132-4382-97CF-B651FBB97D88}"/>
            </a:ext>
          </a:extLst>
        </xdr:cNvPr>
        <xdr:cNvCxnSpPr/>
      </xdr:nvCxnSpPr>
      <xdr:spPr>
        <a:xfrm>
          <a:off x="2019300" y="17946188"/>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4173</xdr:rowOff>
    </xdr:from>
    <xdr:to>
      <xdr:col>6</xdr:col>
      <xdr:colOff>38100</xdr:colOff>
      <xdr:row>104</xdr:row>
      <xdr:rowOff>105773</xdr:rowOff>
    </xdr:to>
    <xdr:sp macro="" textlink="">
      <xdr:nvSpPr>
        <xdr:cNvPr id="427" name="楕円 426">
          <a:extLst>
            <a:ext uri="{FF2B5EF4-FFF2-40B4-BE49-F238E27FC236}">
              <a16:creationId xmlns:a16="http://schemas.microsoft.com/office/drawing/2014/main" id="{EAFA6637-D9AE-4EAD-89A2-98F4368E5AF0}"/>
            </a:ext>
          </a:extLst>
        </xdr:cNvPr>
        <xdr:cNvSpPr/>
      </xdr:nvSpPr>
      <xdr:spPr>
        <a:xfrm>
          <a:off x="1079500" y="17834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54973</xdr:rowOff>
    </xdr:from>
    <xdr:to>
      <xdr:col>10</xdr:col>
      <xdr:colOff>114300</xdr:colOff>
      <xdr:row>104</xdr:row>
      <xdr:rowOff>115388</xdr:rowOff>
    </xdr:to>
    <xdr:cxnSp macro="">
      <xdr:nvCxnSpPr>
        <xdr:cNvPr id="428" name="直線コネクタ 427">
          <a:extLst>
            <a:ext uri="{FF2B5EF4-FFF2-40B4-BE49-F238E27FC236}">
              <a16:creationId xmlns:a16="http://schemas.microsoft.com/office/drawing/2014/main" id="{CB93317D-C2A2-4BC7-982D-5DDE3343E7C1}"/>
            </a:ext>
          </a:extLst>
        </xdr:cNvPr>
        <xdr:cNvCxnSpPr/>
      </xdr:nvCxnSpPr>
      <xdr:spPr>
        <a:xfrm>
          <a:off x="1130300" y="17885773"/>
          <a:ext cx="889000" cy="60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166388</xdr:rowOff>
    </xdr:from>
    <xdr:ext cx="405111" cy="259045"/>
    <xdr:sp macro="" textlink="">
      <xdr:nvSpPr>
        <xdr:cNvPr id="429" name="n_1aveValue【市民会館】&#10;有形固定資産減価償却率">
          <a:extLst>
            <a:ext uri="{FF2B5EF4-FFF2-40B4-BE49-F238E27FC236}">
              <a16:creationId xmlns:a16="http://schemas.microsoft.com/office/drawing/2014/main" id="{EF794C06-EF7C-4904-9894-131927494D36}"/>
            </a:ext>
          </a:extLst>
        </xdr:cNvPr>
        <xdr:cNvSpPr txBox="1"/>
      </xdr:nvSpPr>
      <xdr:spPr>
        <a:xfrm>
          <a:off x="3582044"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154957</xdr:rowOff>
    </xdr:from>
    <xdr:ext cx="405111" cy="259045"/>
    <xdr:sp macro="" textlink="">
      <xdr:nvSpPr>
        <xdr:cNvPr id="430" name="n_2aveValue【市民会館】&#10;有形固定資産減価償却率">
          <a:extLst>
            <a:ext uri="{FF2B5EF4-FFF2-40B4-BE49-F238E27FC236}">
              <a16:creationId xmlns:a16="http://schemas.microsoft.com/office/drawing/2014/main" id="{E9E8C262-D6F7-4DF0-9000-C8B3579487BC}"/>
            </a:ext>
          </a:extLst>
        </xdr:cNvPr>
        <xdr:cNvSpPr txBox="1"/>
      </xdr:nvSpPr>
      <xdr:spPr>
        <a:xfrm>
          <a:off x="2705744" y="1764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133729</xdr:rowOff>
    </xdr:from>
    <xdr:ext cx="405111" cy="259045"/>
    <xdr:sp macro="" textlink="">
      <xdr:nvSpPr>
        <xdr:cNvPr id="431" name="n_3aveValue【市民会館】&#10;有形固定資産減価償却率">
          <a:extLst>
            <a:ext uri="{FF2B5EF4-FFF2-40B4-BE49-F238E27FC236}">
              <a16:creationId xmlns:a16="http://schemas.microsoft.com/office/drawing/2014/main" id="{87FBAB39-017D-4A35-9202-320B398672FC}"/>
            </a:ext>
          </a:extLst>
        </xdr:cNvPr>
        <xdr:cNvSpPr txBox="1"/>
      </xdr:nvSpPr>
      <xdr:spPr>
        <a:xfrm>
          <a:off x="1816744" y="1762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123026</xdr:rowOff>
    </xdr:from>
    <xdr:ext cx="405111" cy="259045"/>
    <xdr:sp macro="" textlink="">
      <xdr:nvSpPr>
        <xdr:cNvPr id="432" name="n_4aveValue【市民会館】&#10;有形固定資産減価償却率">
          <a:extLst>
            <a:ext uri="{FF2B5EF4-FFF2-40B4-BE49-F238E27FC236}">
              <a16:creationId xmlns:a16="http://schemas.microsoft.com/office/drawing/2014/main" id="{ACE489BB-7F2E-4CD2-A895-CA1356CD7359}"/>
            </a:ext>
          </a:extLst>
        </xdr:cNvPr>
        <xdr:cNvSpPr txBox="1"/>
      </xdr:nvSpPr>
      <xdr:spPr>
        <a:xfrm>
          <a:off x="927744" y="17953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105064</xdr:rowOff>
    </xdr:from>
    <xdr:ext cx="405111" cy="259045"/>
    <xdr:sp macro="" textlink="">
      <xdr:nvSpPr>
        <xdr:cNvPr id="433" name="n_1mainValue【市民会館】&#10;有形固定資産減価償却率">
          <a:extLst>
            <a:ext uri="{FF2B5EF4-FFF2-40B4-BE49-F238E27FC236}">
              <a16:creationId xmlns:a16="http://schemas.microsoft.com/office/drawing/2014/main" id="{B55F8439-A5E1-4174-8BCE-756367759459}"/>
            </a:ext>
          </a:extLst>
        </xdr:cNvPr>
        <xdr:cNvSpPr txBox="1"/>
      </xdr:nvSpPr>
      <xdr:spPr>
        <a:xfrm>
          <a:off x="3582044" y="18107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44648</xdr:rowOff>
    </xdr:from>
    <xdr:ext cx="405111" cy="259045"/>
    <xdr:sp macro="" textlink="">
      <xdr:nvSpPr>
        <xdr:cNvPr id="434" name="n_2mainValue【市民会館】&#10;有形固定資産減価償却率">
          <a:extLst>
            <a:ext uri="{FF2B5EF4-FFF2-40B4-BE49-F238E27FC236}">
              <a16:creationId xmlns:a16="http://schemas.microsoft.com/office/drawing/2014/main" id="{989A08B9-9018-4248-BB43-C3FCFAAE29D3}"/>
            </a:ext>
          </a:extLst>
        </xdr:cNvPr>
        <xdr:cNvSpPr txBox="1"/>
      </xdr:nvSpPr>
      <xdr:spPr>
        <a:xfrm>
          <a:off x="2705744" y="18046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157315</xdr:rowOff>
    </xdr:from>
    <xdr:ext cx="405111" cy="259045"/>
    <xdr:sp macro="" textlink="">
      <xdr:nvSpPr>
        <xdr:cNvPr id="435" name="n_3mainValue【市民会館】&#10;有形固定資産減価償却率">
          <a:extLst>
            <a:ext uri="{FF2B5EF4-FFF2-40B4-BE49-F238E27FC236}">
              <a16:creationId xmlns:a16="http://schemas.microsoft.com/office/drawing/2014/main" id="{9FD996C9-BAA2-41A1-A7F3-472D41F01532}"/>
            </a:ext>
          </a:extLst>
        </xdr:cNvPr>
        <xdr:cNvSpPr txBox="1"/>
      </xdr:nvSpPr>
      <xdr:spPr>
        <a:xfrm>
          <a:off x="1816744" y="1798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122300</xdr:rowOff>
    </xdr:from>
    <xdr:ext cx="405111" cy="259045"/>
    <xdr:sp macro="" textlink="">
      <xdr:nvSpPr>
        <xdr:cNvPr id="436" name="n_4mainValue【市民会館】&#10;有形固定資産減価償却率">
          <a:extLst>
            <a:ext uri="{FF2B5EF4-FFF2-40B4-BE49-F238E27FC236}">
              <a16:creationId xmlns:a16="http://schemas.microsoft.com/office/drawing/2014/main" id="{0C083C14-9B21-4C6D-AB13-3941A4B4F2BD}"/>
            </a:ext>
          </a:extLst>
        </xdr:cNvPr>
        <xdr:cNvSpPr txBox="1"/>
      </xdr:nvSpPr>
      <xdr:spPr>
        <a:xfrm>
          <a:off x="927744" y="17610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7" name="正方形/長方形 436">
          <a:extLst>
            <a:ext uri="{FF2B5EF4-FFF2-40B4-BE49-F238E27FC236}">
              <a16:creationId xmlns:a16="http://schemas.microsoft.com/office/drawing/2014/main" id="{C49782BA-0C82-471C-BE80-ADCEAA3DD338}"/>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8" name="正方形/長方形 437">
          <a:extLst>
            <a:ext uri="{FF2B5EF4-FFF2-40B4-BE49-F238E27FC236}">
              <a16:creationId xmlns:a16="http://schemas.microsoft.com/office/drawing/2014/main" id="{1F169101-34AB-4E34-AF91-08A17A7F43CC}"/>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9" name="正方形/長方形 438">
          <a:extLst>
            <a:ext uri="{FF2B5EF4-FFF2-40B4-BE49-F238E27FC236}">
              <a16:creationId xmlns:a16="http://schemas.microsoft.com/office/drawing/2014/main" id="{72CBA1C6-D6BA-4E39-873F-D35DA1BF968F}"/>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0" name="正方形/長方形 439">
          <a:extLst>
            <a:ext uri="{FF2B5EF4-FFF2-40B4-BE49-F238E27FC236}">
              <a16:creationId xmlns:a16="http://schemas.microsoft.com/office/drawing/2014/main" id="{00F74C0E-22CD-4412-9DB9-FFCD5E099AB2}"/>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1" name="正方形/長方形 440">
          <a:extLst>
            <a:ext uri="{FF2B5EF4-FFF2-40B4-BE49-F238E27FC236}">
              <a16:creationId xmlns:a16="http://schemas.microsoft.com/office/drawing/2014/main" id="{6BC82188-EB41-46E6-B440-F77B25B8AE0D}"/>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2" name="正方形/長方形 441">
          <a:extLst>
            <a:ext uri="{FF2B5EF4-FFF2-40B4-BE49-F238E27FC236}">
              <a16:creationId xmlns:a16="http://schemas.microsoft.com/office/drawing/2014/main" id="{25541F7A-EAE6-4D41-8778-72315944E15C}"/>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3" name="正方形/長方形 442">
          <a:extLst>
            <a:ext uri="{FF2B5EF4-FFF2-40B4-BE49-F238E27FC236}">
              <a16:creationId xmlns:a16="http://schemas.microsoft.com/office/drawing/2014/main" id="{476BCB94-BA73-42E8-8712-A9AC172DFABB}"/>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4" name="正方形/長方形 443">
          <a:extLst>
            <a:ext uri="{FF2B5EF4-FFF2-40B4-BE49-F238E27FC236}">
              <a16:creationId xmlns:a16="http://schemas.microsoft.com/office/drawing/2014/main" id="{B48FD50F-7E88-4B37-9967-4652A4ACF227}"/>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5" name="テキスト ボックス 444">
          <a:extLst>
            <a:ext uri="{FF2B5EF4-FFF2-40B4-BE49-F238E27FC236}">
              <a16:creationId xmlns:a16="http://schemas.microsoft.com/office/drawing/2014/main" id="{6F4127F7-67C4-496C-BA90-C7770767D1D6}"/>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6" name="直線コネクタ 445">
          <a:extLst>
            <a:ext uri="{FF2B5EF4-FFF2-40B4-BE49-F238E27FC236}">
              <a16:creationId xmlns:a16="http://schemas.microsoft.com/office/drawing/2014/main" id="{6C4299FA-63A4-4B22-B2A6-C98E24D0733A}"/>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47" name="直線コネクタ 446">
          <a:extLst>
            <a:ext uri="{FF2B5EF4-FFF2-40B4-BE49-F238E27FC236}">
              <a16:creationId xmlns:a16="http://schemas.microsoft.com/office/drawing/2014/main" id="{86B53403-7A15-4B7F-B4CF-5A3F92C6DB29}"/>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48" name="テキスト ボックス 447">
          <a:extLst>
            <a:ext uri="{FF2B5EF4-FFF2-40B4-BE49-F238E27FC236}">
              <a16:creationId xmlns:a16="http://schemas.microsoft.com/office/drawing/2014/main" id="{26013614-5509-4F79-9214-85283A3A0DFA}"/>
            </a:ext>
          </a:extLst>
        </xdr:cNvPr>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49" name="直線コネクタ 448">
          <a:extLst>
            <a:ext uri="{FF2B5EF4-FFF2-40B4-BE49-F238E27FC236}">
              <a16:creationId xmlns:a16="http://schemas.microsoft.com/office/drawing/2014/main" id="{67363FBB-99CC-4431-82DF-15C65E3152CB}"/>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50" name="テキスト ボックス 449">
          <a:extLst>
            <a:ext uri="{FF2B5EF4-FFF2-40B4-BE49-F238E27FC236}">
              <a16:creationId xmlns:a16="http://schemas.microsoft.com/office/drawing/2014/main" id="{7377F7BE-A87F-4265-8F63-CC5A9061E591}"/>
            </a:ext>
          </a:extLst>
        </xdr:cNvPr>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51" name="直線コネクタ 450">
          <a:extLst>
            <a:ext uri="{FF2B5EF4-FFF2-40B4-BE49-F238E27FC236}">
              <a16:creationId xmlns:a16="http://schemas.microsoft.com/office/drawing/2014/main" id="{1C127973-5FD1-4670-B91B-BE452A8B3516}"/>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52" name="テキスト ボックス 451">
          <a:extLst>
            <a:ext uri="{FF2B5EF4-FFF2-40B4-BE49-F238E27FC236}">
              <a16:creationId xmlns:a16="http://schemas.microsoft.com/office/drawing/2014/main" id="{53B5D3CA-CBD8-4851-9948-1549655BE95F}"/>
            </a:ext>
          </a:extLst>
        </xdr:cNvPr>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53" name="直線コネクタ 452">
          <a:extLst>
            <a:ext uri="{FF2B5EF4-FFF2-40B4-BE49-F238E27FC236}">
              <a16:creationId xmlns:a16="http://schemas.microsoft.com/office/drawing/2014/main" id="{50C75931-4307-4774-8FEB-647ABDF3E689}"/>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54" name="テキスト ボックス 453">
          <a:extLst>
            <a:ext uri="{FF2B5EF4-FFF2-40B4-BE49-F238E27FC236}">
              <a16:creationId xmlns:a16="http://schemas.microsoft.com/office/drawing/2014/main" id="{F2CFCC15-B8FD-4954-A455-96D7232EF407}"/>
            </a:ext>
          </a:extLst>
        </xdr:cNvPr>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55" name="直線コネクタ 454">
          <a:extLst>
            <a:ext uri="{FF2B5EF4-FFF2-40B4-BE49-F238E27FC236}">
              <a16:creationId xmlns:a16="http://schemas.microsoft.com/office/drawing/2014/main" id="{56BDC9D9-8719-44CA-9589-06ED54541AD5}"/>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56" name="テキスト ボックス 455">
          <a:extLst>
            <a:ext uri="{FF2B5EF4-FFF2-40B4-BE49-F238E27FC236}">
              <a16:creationId xmlns:a16="http://schemas.microsoft.com/office/drawing/2014/main" id="{3F0B695E-6FBC-4C6E-93CD-23ED1AC68EBA}"/>
            </a:ext>
          </a:extLst>
        </xdr:cNvPr>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57" name="直線コネクタ 456">
          <a:extLst>
            <a:ext uri="{FF2B5EF4-FFF2-40B4-BE49-F238E27FC236}">
              <a16:creationId xmlns:a16="http://schemas.microsoft.com/office/drawing/2014/main" id="{12C2C188-F89B-4943-B8C7-F76144061731}"/>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58" name="テキスト ボックス 457">
          <a:extLst>
            <a:ext uri="{FF2B5EF4-FFF2-40B4-BE49-F238E27FC236}">
              <a16:creationId xmlns:a16="http://schemas.microsoft.com/office/drawing/2014/main" id="{22A0B67A-F33B-46C1-BF43-BD4AFE60F22C}"/>
            </a:ext>
          </a:extLst>
        </xdr:cNvPr>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9" name="直線コネクタ 458">
          <a:extLst>
            <a:ext uri="{FF2B5EF4-FFF2-40B4-BE49-F238E27FC236}">
              <a16:creationId xmlns:a16="http://schemas.microsoft.com/office/drawing/2014/main" id="{85EFAAEA-A725-4E35-B7D3-F9250CE5ADFF}"/>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0" name="テキスト ボックス 459">
          <a:extLst>
            <a:ext uri="{FF2B5EF4-FFF2-40B4-BE49-F238E27FC236}">
              <a16:creationId xmlns:a16="http://schemas.microsoft.com/office/drawing/2014/main" id="{A8D645EB-15A5-489C-9AB4-0FE4B114E4B7}"/>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1" name="【市民会館】&#10;一人当たり面積グラフ枠">
          <a:extLst>
            <a:ext uri="{FF2B5EF4-FFF2-40B4-BE49-F238E27FC236}">
              <a16:creationId xmlns:a16="http://schemas.microsoft.com/office/drawing/2014/main" id="{62B13A31-26A8-4ADA-AAFB-679F71CBBB41}"/>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71301</xdr:rowOff>
    </xdr:from>
    <xdr:to>
      <xdr:col>54</xdr:col>
      <xdr:colOff>189865</xdr:colOff>
      <xdr:row>108</xdr:row>
      <xdr:rowOff>148045</xdr:rowOff>
    </xdr:to>
    <xdr:cxnSp macro="">
      <xdr:nvCxnSpPr>
        <xdr:cNvPr id="462" name="直線コネクタ 461">
          <a:extLst>
            <a:ext uri="{FF2B5EF4-FFF2-40B4-BE49-F238E27FC236}">
              <a16:creationId xmlns:a16="http://schemas.microsoft.com/office/drawing/2014/main" id="{702D6F46-AEC4-4A30-96EF-D697DBF60C64}"/>
            </a:ext>
          </a:extLst>
        </xdr:cNvPr>
        <xdr:cNvCxnSpPr/>
      </xdr:nvCxnSpPr>
      <xdr:spPr>
        <a:xfrm flipV="1">
          <a:off x="10476865" y="17044851"/>
          <a:ext cx="0" cy="1619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151872</xdr:rowOff>
    </xdr:from>
    <xdr:ext cx="469744" cy="259045"/>
    <xdr:sp macro="" textlink="">
      <xdr:nvSpPr>
        <xdr:cNvPr id="463" name="【市民会館】&#10;一人当たり面積最小値テキスト">
          <a:extLst>
            <a:ext uri="{FF2B5EF4-FFF2-40B4-BE49-F238E27FC236}">
              <a16:creationId xmlns:a16="http://schemas.microsoft.com/office/drawing/2014/main" id="{89A30299-4D92-4F9E-A88E-CD750DFE72A4}"/>
            </a:ext>
          </a:extLst>
        </xdr:cNvPr>
        <xdr:cNvSpPr txBox="1"/>
      </xdr:nvSpPr>
      <xdr:spPr>
        <a:xfrm>
          <a:off x="10515600" y="18668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148045</xdr:rowOff>
    </xdr:from>
    <xdr:to>
      <xdr:col>55</xdr:col>
      <xdr:colOff>88900</xdr:colOff>
      <xdr:row>108</xdr:row>
      <xdr:rowOff>148045</xdr:rowOff>
    </xdr:to>
    <xdr:cxnSp macro="">
      <xdr:nvCxnSpPr>
        <xdr:cNvPr id="464" name="直線コネクタ 463">
          <a:extLst>
            <a:ext uri="{FF2B5EF4-FFF2-40B4-BE49-F238E27FC236}">
              <a16:creationId xmlns:a16="http://schemas.microsoft.com/office/drawing/2014/main" id="{4A817429-7D6D-4B62-BD5A-39D874A63D54}"/>
            </a:ext>
          </a:extLst>
        </xdr:cNvPr>
        <xdr:cNvCxnSpPr/>
      </xdr:nvCxnSpPr>
      <xdr:spPr>
        <a:xfrm>
          <a:off x="10388600" y="1866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17978</xdr:rowOff>
    </xdr:from>
    <xdr:ext cx="469744" cy="259045"/>
    <xdr:sp macro="" textlink="">
      <xdr:nvSpPr>
        <xdr:cNvPr id="465" name="【市民会館】&#10;一人当たり面積最大値テキスト">
          <a:extLst>
            <a:ext uri="{FF2B5EF4-FFF2-40B4-BE49-F238E27FC236}">
              <a16:creationId xmlns:a16="http://schemas.microsoft.com/office/drawing/2014/main" id="{82659B60-1CA5-4785-9B36-B860E16D41C0}"/>
            </a:ext>
          </a:extLst>
        </xdr:cNvPr>
        <xdr:cNvSpPr txBox="1"/>
      </xdr:nvSpPr>
      <xdr:spPr>
        <a:xfrm>
          <a:off x="10515600" y="16820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71301</xdr:rowOff>
    </xdr:from>
    <xdr:to>
      <xdr:col>55</xdr:col>
      <xdr:colOff>88900</xdr:colOff>
      <xdr:row>99</xdr:row>
      <xdr:rowOff>71301</xdr:rowOff>
    </xdr:to>
    <xdr:cxnSp macro="">
      <xdr:nvCxnSpPr>
        <xdr:cNvPr id="466" name="直線コネクタ 465">
          <a:extLst>
            <a:ext uri="{FF2B5EF4-FFF2-40B4-BE49-F238E27FC236}">
              <a16:creationId xmlns:a16="http://schemas.microsoft.com/office/drawing/2014/main" id="{CB6F4E78-0632-4B80-82B6-90BB361CFA07}"/>
            </a:ext>
          </a:extLst>
        </xdr:cNvPr>
        <xdr:cNvCxnSpPr/>
      </xdr:nvCxnSpPr>
      <xdr:spPr>
        <a:xfrm>
          <a:off x="10388600" y="1704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80934</xdr:rowOff>
    </xdr:from>
    <xdr:ext cx="469744" cy="259045"/>
    <xdr:sp macro="" textlink="">
      <xdr:nvSpPr>
        <xdr:cNvPr id="467" name="【市民会館】&#10;一人当たり面積平均値テキスト">
          <a:extLst>
            <a:ext uri="{FF2B5EF4-FFF2-40B4-BE49-F238E27FC236}">
              <a16:creationId xmlns:a16="http://schemas.microsoft.com/office/drawing/2014/main" id="{12E5E9F3-937E-42FC-BF09-C2436EB3BE90}"/>
            </a:ext>
          </a:extLst>
        </xdr:cNvPr>
        <xdr:cNvSpPr txBox="1"/>
      </xdr:nvSpPr>
      <xdr:spPr>
        <a:xfrm>
          <a:off x="10515600" y="180831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58057</xdr:rowOff>
    </xdr:from>
    <xdr:to>
      <xdr:col>55</xdr:col>
      <xdr:colOff>50800</xdr:colOff>
      <xdr:row>106</xdr:row>
      <xdr:rowOff>159657</xdr:rowOff>
    </xdr:to>
    <xdr:sp macro="" textlink="">
      <xdr:nvSpPr>
        <xdr:cNvPr id="468" name="フローチャート: 判断 467">
          <a:extLst>
            <a:ext uri="{FF2B5EF4-FFF2-40B4-BE49-F238E27FC236}">
              <a16:creationId xmlns:a16="http://schemas.microsoft.com/office/drawing/2014/main" id="{5009B7F8-E800-4123-A150-D9BD9C8C3E38}"/>
            </a:ext>
          </a:extLst>
        </xdr:cNvPr>
        <xdr:cNvSpPr/>
      </xdr:nvSpPr>
      <xdr:spPr>
        <a:xfrm>
          <a:off x="104267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41729</xdr:rowOff>
    </xdr:from>
    <xdr:to>
      <xdr:col>50</xdr:col>
      <xdr:colOff>165100</xdr:colOff>
      <xdr:row>106</xdr:row>
      <xdr:rowOff>143329</xdr:rowOff>
    </xdr:to>
    <xdr:sp macro="" textlink="">
      <xdr:nvSpPr>
        <xdr:cNvPr id="469" name="フローチャート: 判断 468">
          <a:extLst>
            <a:ext uri="{FF2B5EF4-FFF2-40B4-BE49-F238E27FC236}">
              <a16:creationId xmlns:a16="http://schemas.microsoft.com/office/drawing/2014/main" id="{5870B7FA-C617-4AD3-8209-07D53F4A21D2}"/>
            </a:ext>
          </a:extLst>
        </xdr:cNvPr>
        <xdr:cNvSpPr/>
      </xdr:nvSpPr>
      <xdr:spPr>
        <a:xfrm>
          <a:off x="9588500" y="1821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58057</xdr:rowOff>
    </xdr:from>
    <xdr:to>
      <xdr:col>46</xdr:col>
      <xdr:colOff>38100</xdr:colOff>
      <xdr:row>106</xdr:row>
      <xdr:rowOff>159657</xdr:rowOff>
    </xdr:to>
    <xdr:sp macro="" textlink="">
      <xdr:nvSpPr>
        <xdr:cNvPr id="470" name="フローチャート: 判断 469">
          <a:extLst>
            <a:ext uri="{FF2B5EF4-FFF2-40B4-BE49-F238E27FC236}">
              <a16:creationId xmlns:a16="http://schemas.microsoft.com/office/drawing/2014/main" id="{63182D74-CCA7-4EA3-B5E6-946AC69A7CA5}"/>
            </a:ext>
          </a:extLst>
        </xdr:cNvPr>
        <xdr:cNvSpPr/>
      </xdr:nvSpPr>
      <xdr:spPr>
        <a:xfrm>
          <a:off x="8699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51526</xdr:rowOff>
    </xdr:from>
    <xdr:to>
      <xdr:col>41</xdr:col>
      <xdr:colOff>101600</xdr:colOff>
      <xdr:row>106</xdr:row>
      <xdr:rowOff>153126</xdr:rowOff>
    </xdr:to>
    <xdr:sp macro="" textlink="">
      <xdr:nvSpPr>
        <xdr:cNvPr id="471" name="フローチャート: 判断 470">
          <a:extLst>
            <a:ext uri="{FF2B5EF4-FFF2-40B4-BE49-F238E27FC236}">
              <a16:creationId xmlns:a16="http://schemas.microsoft.com/office/drawing/2014/main" id="{0A5C7437-5F29-4FB1-9980-F940DFE4E9FF}"/>
            </a:ext>
          </a:extLst>
        </xdr:cNvPr>
        <xdr:cNvSpPr/>
      </xdr:nvSpPr>
      <xdr:spPr>
        <a:xfrm>
          <a:off x="7810500" y="1822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58057</xdr:rowOff>
    </xdr:from>
    <xdr:to>
      <xdr:col>36</xdr:col>
      <xdr:colOff>165100</xdr:colOff>
      <xdr:row>106</xdr:row>
      <xdr:rowOff>159657</xdr:rowOff>
    </xdr:to>
    <xdr:sp macro="" textlink="">
      <xdr:nvSpPr>
        <xdr:cNvPr id="472" name="フローチャート: 判断 471">
          <a:extLst>
            <a:ext uri="{FF2B5EF4-FFF2-40B4-BE49-F238E27FC236}">
              <a16:creationId xmlns:a16="http://schemas.microsoft.com/office/drawing/2014/main" id="{9A8E16BA-AE94-4575-A073-445D885B2046}"/>
            </a:ext>
          </a:extLst>
        </xdr:cNvPr>
        <xdr:cNvSpPr/>
      </xdr:nvSpPr>
      <xdr:spPr>
        <a:xfrm>
          <a:off x="6921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1EEA7508-0706-4D24-92CA-F999E732F1FC}"/>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4EBC516F-E223-46ED-949B-91DE500ECACC}"/>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9E157FA3-0097-4132-B43B-D1B6581AE7CC}"/>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7399AC89-708E-4655-A00C-87CA7E632489}"/>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7" name="テキスト ボックス 476">
          <a:extLst>
            <a:ext uri="{FF2B5EF4-FFF2-40B4-BE49-F238E27FC236}">
              <a16:creationId xmlns:a16="http://schemas.microsoft.com/office/drawing/2014/main" id="{F50BDCE5-3E05-4866-8A5A-C58F5CE5AE18}"/>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54792</xdr:rowOff>
    </xdr:from>
    <xdr:to>
      <xdr:col>55</xdr:col>
      <xdr:colOff>50800</xdr:colOff>
      <xdr:row>108</xdr:row>
      <xdr:rowOff>156392</xdr:rowOff>
    </xdr:to>
    <xdr:sp macro="" textlink="">
      <xdr:nvSpPr>
        <xdr:cNvPr id="478" name="楕円 477">
          <a:extLst>
            <a:ext uri="{FF2B5EF4-FFF2-40B4-BE49-F238E27FC236}">
              <a16:creationId xmlns:a16="http://schemas.microsoft.com/office/drawing/2014/main" id="{C12B139B-FCD0-4DC6-B986-43331AF595E4}"/>
            </a:ext>
          </a:extLst>
        </xdr:cNvPr>
        <xdr:cNvSpPr/>
      </xdr:nvSpPr>
      <xdr:spPr>
        <a:xfrm>
          <a:off x="10426700" y="18571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141169</xdr:rowOff>
    </xdr:from>
    <xdr:ext cx="469744" cy="259045"/>
    <xdr:sp macro="" textlink="">
      <xdr:nvSpPr>
        <xdr:cNvPr id="479" name="【市民会館】&#10;一人当たり面積該当値テキスト">
          <a:extLst>
            <a:ext uri="{FF2B5EF4-FFF2-40B4-BE49-F238E27FC236}">
              <a16:creationId xmlns:a16="http://schemas.microsoft.com/office/drawing/2014/main" id="{D800CA38-584C-4E18-9BE1-AD87E00857B9}"/>
            </a:ext>
          </a:extLst>
        </xdr:cNvPr>
        <xdr:cNvSpPr txBox="1"/>
      </xdr:nvSpPr>
      <xdr:spPr>
        <a:xfrm>
          <a:off x="10515600" y="18486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54792</xdr:rowOff>
    </xdr:from>
    <xdr:to>
      <xdr:col>50</xdr:col>
      <xdr:colOff>165100</xdr:colOff>
      <xdr:row>108</xdr:row>
      <xdr:rowOff>156392</xdr:rowOff>
    </xdr:to>
    <xdr:sp macro="" textlink="">
      <xdr:nvSpPr>
        <xdr:cNvPr id="480" name="楕円 479">
          <a:extLst>
            <a:ext uri="{FF2B5EF4-FFF2-40B4-BE49-F238E27FC236}">
              <a16:creationId xmlns:a16="http://schemas.microsoft.com/office/drawing/2014/main" id="{FDDEB36B-820B-49FE-A334-E98092BC9F64}"/>
            </a:ext>
          </a:extLst>
        </xdr:cNvPr>
        <xdr:cNvSpPr/>
      </xdr:nvSpPr>
      <xdr:spPr>
        <a:xfrm>
          <a:off x="9588500" y="18571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105592</xdr:rowOff>
    </xdr:from>
    <xdr:to>
      <xdr:col>55</xdr:col>
      <xdr:colOff>0</xdr:colOff>
      <xdr:row>108</xdr:row>
      <xdr:rowOff>105592</xdr:rowOff>
    </xdr:to>
    <xdr:cxnSp macro="">
      <xdr:nvCxnSpPr>
        <xdr:cNvPr id="481" name="直線コネクタ 480">
          <a:extLst>
            <a:ext uri="{FF2B5EF4-FFF2-40B4-BE49-F238E27FC236}">
              <a16:creationId xmlns:a16="http://schemas.microsoft.com/office/drawing/2014/main" id="{DDCA74FC-CF30-492E-9A4B-D041F8DEDB3E}"/>
            </a:ext>
          </a:extLst>
        </xdr:cNvPr>
        <xdr:cNvCxnSpPr/>
      </xdr:nvCxnSpPr>
      <xdr:spPr>
        <a:xfrm>
          <a:off x="9639300" y="1862219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58057</xdr:rowOff>
    </xdr:from>
    <xdr:to>
      <xdr:col>46</xdr:col>
      <xdr:colOff>38100</xdr:colOff>
      <xdr:row>108</xdr:row>
      <xdr:rowOff>159657</xdr:rowOff>
    </xdr:to>
    <xdr:sp macro="" textlink="">
      <xdr:nvSpPr>
        <xdr:cNvPr id="482" name="楕円 481">
          <a:extLst>
            <a:ext uri="{FF2B5EF4-FFF2-40B4-BE49-F238E27FC236}">
              <a16:creationId xmlns:a16="http://schemas.microsoft.com/office/drawing/2014/main" id="{6FB0E753-2065-4875-B66D-E53CAADF64DE}"/>
            </a:ext>
          </a:extLst>
        </xdr:cNvPr>
        <xdr:cNvSpPr/>
      </xdr:nvSpPr>
      <xdr:spPr>
        <a:xfrm>
          <a:off x="8699500" y="1857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105592</xdr:rowOff>
    </xdr:from>
    <xdr:to>
      <xdr:col>50</xdr:col>
      <xdr:colOff>114300</xdr:colOff>
      <xdr:row>108</xdr:row>
      <xdr:rowOff>108857</xdr:rowOff>
    </xdr:to>
    <xdr:cxnSp macro="">
      <xdr:nvCxnSpPr>
        <xdr:cNvPr id="483" name="直線コネクタ 482">
          <a:extLst>
            <a:ext uri="{FF2B5EF4-FFF2-40B4-BE49-F238E27FC236}">
              <a16:creationId xmlns:a16="http://schemas.microsoft.com/office/drawing/2014/main" id="{B7FEB015-E903-4619-BEC5-90CD50584194}"/>
            </a:ext>
          </a:extLst>
        </xdr:cNvPr>
        <xdr:cNvCxnSpPr/>
      </xdr:nvCxnSpPr>
      <xdr:spPr>
        <a:xfrm flipV="1">
          <a:off x="8750300" y="18622192"/>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58057</xdr:rowOff>
    </xdr:from>
    <xdr:to>
      <xdr:col>41</xdr:col>
      <xdr:colOff>101600</xdr:colOff>
      <xdr:row>108</xdr:row>
      <xdr:rowOff>159657</xdr:rowOff>
    </xdr:to>
    <xdr:sp macro="" textlink="">
      <xdr:nvSpPr>
        <xdr:cNvPr id="484" name="楕円 483">
          <a:extLst>
            <a:ext uri="{FF2B5EF4-FFF2-40B4-BE49-F238E27FC236}">
              <a16:creationId xmlns:a16="http://schemas.microsoft.com/office/drawing/2014/main" id="{C73AB38F-244C-43B9-9E24-1C2F03EAC447}"/>
            </a:ext>
          </a:extLst>
        </xdr:cNvPr>
        <xdr:cNvSpPr/>
      </xdr:nvSpPr>
      <xdr:spPr>
        <a:xfrm>
          <a:off x="7810500" y="1857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108857</xdr:rowOff>
    </xdr:from>
    <xdr:to>
      <xdr:col>45</xdr:col>
      <xdr:colOff>177800</xdr:colOff>
      <xdr:row>108</xdr:row>
      <xdr:rowOff>108857</xdr:rowOff>
    </xdr:to>
    <xdr:cxnSp macro="">
      <xdr:nvCxnSpPr>
        <xdr:cNvPr id="485" name="直線コネクタ 484">
          <a:extLst>
            <a:ext uri="{FF2B5EF4-FFF2-40B4-BE49-F238E27FC236}">
              <a16:creationId xmlns:a16="http://schemas.microsoft.com/office/drawing/2014/main" id="{7AA3ACD7-8F0C-415F-AE2B-24C3536500B4}"/>
            </a:ext>
          </a:extLst>
        </xdr:cNvPr>
        <xdr:cNvCxnSpPr/>
      </xdr:nvCxnSpPr>
      <xdr:spPr>
        <a:xfrm>
          <a:off x="7861300" y="186254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58057</xdr:rowOff>
    </xdr:from>
    <xdr:to>
      <xdr:col>36</xdr:col>
      <xdr:colOff>165100</xdr:colOff>
      <xdr:row>108</xdr:row>
      <xdr:rowOff>159657</xdr:rowOff>
    </xdr:to>
    <xdr:sp macro="" textlink="">
      <xdr:nvSpPr>
        <xdr:cNvPr id="486" name="楕円 485">
          <a:extLst>
            <a:ext uri="{FF2B5EF4-FFF2-40B4-BE49-F238E27FC236}">
              <a16:creationId xmlns:a16="http://schemas.microsoft.com/office/drawing/2014/main" id="{0439FC58-2EDF-48DB-8645-A9D255C4D128}"/>
            </a:ext>
          </a:extLst>
        </xdr:cNvPr>
        <xdr:cNvSpPr/>
      </xdr:nvSpPr>
      <xdr:spPr>
        <a:xfrm>
          <a:off x="6921500" y="1857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108857</xdr:rowOff>
    </xdr:from>
    <xdr:to>
      <xdr:col>41</xdr:col>
      <xdr:colOff>50800</xdr:colOff>
      <xdr:row>108</xdr:row>
      <xdr:rowOff>108857</xdr:rowOff>
    </xdr:to>
    <xdr:cxnSp macro="">
      <xdr:nvCxnSpPr>
        <xdr:cNvPr id="487" name="直線コネクタ 486">
          <a:extLst>
            <a:ext uri="{FF2B5EF4-FFF2-40B4-BE49-F238E27FC236}">
              <a16:creationId xmlns:a16="http://schemas.microsoft.com/office/drawing/2014/main" id="{7982F033-011D-407E-993D-F5F2353751D5}"/>
            </a:ext>
          </a:extLst>
        </xdr:cNvPr>
        <xdr:cNvCxnSpPr/>
      </xdr:nvCxnSpPr>
      <xdr:spPr>
        <a:xfrm>
          <a:off x="6972300" y="186254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159856</xdr:rowOff>
    </xdr:from>
    <xdr:ext cx="469744" cy="259045"/>
    <xdr:sp macro="" textlink="">
      <xdr:nvSpPr>
        <xdr:cNvPr id="488" name="n_1aveValue【市民会館】&#10;一人当たり面積">
          <a:extLst>
            <a:ext uri="{FF2B5EF4-FFF2-40B4-BE49-F238E27FC236}">
              <a16:creationId xmlns:a16="http://schemas.microsoft.com/office/drawing/2014/main" id="{FA8E6246-9E1E-4452-9D58-C98E1D534A3B}"/>
            </a:ext>
          </a:extLst>
        </xdr:cNvPr>
        <xdr:cNvSpPr txBox="1"/>
      </xdr:nvSpPr>
      <xdr:spPr>
        <a:xfrm>
          <a:off x="9391727" y="1799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4734</xdr:rowOff>
    </xdr:from>
    <xdr:ext cx="469744" cy="259045"/>
    <xdr:sp macro="" textlink="">
      <xdr:nvSpPr>
        <xdr:cNvPr id="489" name="n_2aveValue【市民会館】&#10;一人当たり面積">
          <a:extLst>
            <a:ext uri="{FF2B5EF4-FFF2-40B4-BE49-F238E27FC236}">
              <a16:creationId xmlns:a16="http://schemas.microsoft.com/office/drawing/2014/main" id="{8FC47D7B-6E97-4DAE-B83D-F7B27A22785A}"/>
            </a:ext>
          </a:extLst>
        </xdr:cNvPr>
        <xdr:cNvSpPr txBox="1"/>
      </xdr:nvSpPr>
      <xdr:spPr>
        <a:xfrm>
          <a:off x="85154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169653</xdr:rowOff>
    </xdr:from>
    <xdr:ext cx="469744" cy="259045"/>
    <xdr:sp macro="" textlink="">
      <xdr:nvSpPr>
        <xdr:cNvPr id="490" name="n_3aveValue【市民会館】&#10;一人当たり面積">
          <a:extLst>
            <a:ext uri="{FF2B5EF4-FFF2-40B4-BE49-F238E27FC236}">
              <a16:creationId xmlns:a16="http://schemas.microsoft.com/office/drawing/2014/main" id="{C85828E1-E624-4C3E-A540-5B3901DE27A2}"/>
            </a:ext>
          </a:extLst>
        </xdr:cNvPr>
        <xdr:cNvSpPr txBox="1"/>
      </xdr:nvSpPr>
      <xdr:spPr>
        <a:xfrm>
          <a:off x="7626427" y="18000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4734</xdr:rowOff>
    </xdr:from>
    <xdr:ext cx="469744" cy="259045"/>
    <xdr:sp macro="" textlink="">
      <xdr:nvSpPr>
        <xdr:cNvPr id="491" name="n_4aveValue【市民会館】&#10;一人当たり面積">
          <a:extLst>
            <a:ext uri="{FF2B5EF4-FFF2-40B4-BE49-F238E27FC236}">
              <a16:creationId xmlns:a16="http://schemas.microsoft.com/office/drawing/2014/main" id="{FBB75876-4514-475D-B4A6-665E1C5BD8E4}"/>
            </a:ext>
          </a:extLst>
        </xdr:cNvPr>
        <xdr:cNvSpPr txBox="1"/>
      </xdr:nvSpPr>
      <xdr:spPr>
        <a:xfrm>
          <a:off x="67374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147519</xdr:rowOff>
    </xdr:from>
    <xdr:ext cx="469744" cy="259045"/>
    <xdr:sp macro="" textlink="">
      <xdr:nvSpPr>
        <xdr:cNvPr id="492" name="n_1mainValue【市民会館】&#10;一人当たり面積">
          <a:extLst>
            <a:ext uri="{FF2B5EF4-FFF2-40B4-BE49-F238E27FC236}">
              <a16:creationId xmlns:a16="http://schemas.microsoft.com/office/drawing/2014/main" id="{818D1FA3-EF6C-424F-BD18-7F05FE2F5B19}"/>
            </a:ext>
          </a:extLst>
        </xdr:cNvPr>
        <xdr:cNvSpPr txBox="1"/>
      </xdr:nvSpPr>
      <xdr:spPr>
        <a:xfrm>
          <a:off x="9391727" y="18664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150784</xdr:rowOff>
    </xdr:from>
    <xdr:ext cx="469744" cy="259045"/>
    <xdr:sp macro="" textlink="">
      <xdr:nvSpPr>
        <xdr:cNvPr id="493" name="n_2mainValue【市民会館】&#10;一人当たり面積">
          <a:extLst>
            <a:ext uri="{FF2B5EF4-FFF2-40B4-BE49-F238E27FC236}">
              <a16:creationId xmlns:a16="http://schemas.microsoft.com/office/drawing/2014/main" id="{D271CBFF-2F9C-4031-BFFB-13DDCEB6F220}"/>
            </a:ext>
          </a:extLst>
        </xdr:cNvPr>
        <xdr:cNvSpPr txBox="1"/>
      </xdr:nvSpPr>
      <xdr:spPr>
        <a:xfrm>
          <a:off x="8515427" y="18667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150784</xdr:rowOff>
    </xdr:from>
    <xdr:ext cx="469744" cy="259045"/>
    <xdr:sp macro="" textlink="">
      <xdr:nvSpPr>
        <xdr:cNvPr id="494" name="n_3mainValue【市民会館】&#10;一人当たり面積">
          <a:extLst>
            <a:ext uri="{FF2B5EF4-FFF2-40B4-BE49-F238E27FC236}">
              <a16:creationId xmlns:a16="http://schemas.microsoft.com/office/drawing/2014/main" id="{88846751-7851-4619-90AE-0ABE2F8EBDFD}"/>
            </a:ext>
          </a:extLst>
        </xdr:cNvPr>
        <xdr:cNvSpPr txBox="1"/>
      </xdr:nvSpPr>
      <xdr:spPr>
        <a:xfrm>
          <a:off x="7626427" y="18667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150784</xdr:rowOff>
    </xdr:from>
    <xdr:ext cx="469744" cy="259045"/>
    <xdr:sp macro="" textlink="">
      <xdr:nvSpPr>
        <xdr:cNvPr id="495" name="n_4mainValue【市民会館】&#10;一人当たり面積">
          <a:extLst>
            <a:ext uri="{FF2B5EF4-FFF2-40B4-BE49-F238E27FC236}">
              <a16:creationId xmlns:a16="http://schemas.microsoft.com/office/drawing/2014/main" id="{09DC3301-8365-4EC2-BE31-A4641410F230}"/>
            </a:ext>
          </a:extLst>
        </xdr:cNvPr>
        <xdr:cNvSpPr txBox="1"/>
      </xdr:nvSpPr>
      <xdr:spPr>
        <a:xfrm>
          <a:off x="6737427" y="18667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6" name="正方形/長方形 495">
          <a:extLst>
            <a:ext uri="{FF2B5EF4-FFF2-40B4-BE49-F238E27FC236}">
              <a16:creationId xmlns:a16="http://schemas.microsoft.com/office/drawing/2014/main" id="{6480FB46-AF1D-412E-B2F4-20CFCDF0C531}"/>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7" name="正方形/長方形 496">
          <a:extLst>
            <a:ext uri="{FF2B5EF4-FFF2-40B4-BE49-F238E27FC236}">
              <a16:creationId xmlns:a16="http://schemas.microsoft.com/office/drawing/2014/main" id="{58C60540-C6C5-49F6-BD70-3C21EF73B538}"/>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8" name="正方形/長方形 497">
          <a:extLst>
            <a:ext uri="{FF2B5EF4-FFF2-40B4-BE49-F238E27FC236}">
              <a16:creationId xmlns:a16="http://schemas.microsoft.com/office/drawing/2014/main" id="{02FB0741-AD9A-4CDF-B87C-A79334F2B298}"/>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9" name="正方形/長方形 498">
          <a:extLst>
            <a:ext uri="{FF2B5EF4-FFF2-40B4-BE49-F238E27FC236}">
              <a16:creationId xmlns:a16="http://schemas.microsoft.com/office/drawing/2014/main" id="{5DDE3C5B-66E3-4DBC-8B8D-8736E34A3EEB}"/>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0" name="正方形/長方形 499">
          <a:extLst>
            <a:ext uri="{FF2B5EF4-FFF2-40B4-BE49-F238E27FC236}">
              <a16:creationId xmlns:a16="http://schemas.microsoft.com/office/drawing/2014/main" id="{0F901E88-C107-463A-A8E6-95D41676386C}"/>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1" name="正方形/長方形 500">
          <a:extLst>
            <a:ext uri="{FF2B5EF4-FFF2-40B4-BE49-F238E27FC236}">
              <a16:creationId xmlns:a16="http://schemas.microsoft.com/office/drawing/2014/main" id="{7E146B11-1018-4A14-BD8E-2D25155E3E09}"/>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2" name="正方形/長方形 501">
          <a:extLst>
            <a:ext uri="{FF2B5EF4-FFF2-40B4-BE49-F238E27FC236}">
              <a16:creationId xmlns:a16="http://schemas.microsoft.com/office/drawing/2014/main" id="{64E870BB-F77A-4D23-A0FE-FCA04D31B4BF}"/>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3" name="正方形/長方形 502">
          <a:extLst>
            <a:ext uri="{FF2B5EF4-FFF2-40B4-BE49-F238E27FC236}">
              <a16:creationId xmlns:a16="http://schemas.microsoft.com/office/drawing/2014/main" id="{FCE6BC84-DA7A-4477-BDFC-45039AF0CC6E}"/>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504" name="正方形/長方形 503">
          <a:extLst>
            <a:ext uri="{FF2B5EF4-FFF2-40B4-BE49-F238E27FC236}">
              <a16:creationId xmlns:a16="http://schemas.microsoft.com/office/drawing/2014/main" id="{04B3F3EB-F7E8-4053-AFC6-722D2B0592E5}"/>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5" name="正方形/長方形 504">
          <a:extLst>
            <a:ext uri="{FF2B5EF4-FFF2-40B4-BE49-F238E27FC236}">
              <a16:creationId xmlns:a16="http://schemas.microsoft.com/office/drawing/2014/main" id="{C32AC142-3B04-437A-AF49-513644B9324C}"/>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6" name="正方形/長方形 505">
          <a:extLst>
            <a:ext uri="{FF2B5EF4-FFF2-40B4-BE49-F238E27FC236}">
              <a16:creationId xmlns:a16="http://schemas.microsoft.com/office/drawing/2014/main" id="{A77B1BAD-F391-4776-8F06-250CC20A88A5}"/>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7" name="正方形/長方形 506">
          <a:extLst>
            <a:ext uri="{FF2B5EF4-FFF2-40B4-BE49-F238E27FC236}">
              <a16:creationId xmlns:a16="http://schemas.microsoft.com/office/drawing/2014/main" id="{76CA8BA4-6D9E-4EE4-9B1C-46682C435619}"/>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8" name="正方形/長方形 507">
          <a:extLst>
            <a:ext uri="{FF2B5EF4-FFF2-40B4-BE49-F238E27FC236}">
              <a16:creationId xmlns:a16="http://schemas.microsoft.com/office/drawing/2014/main" id="{CACBAA0E-F7BE-4B05-A4D7-8C6D22497C7D}"/>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9" name="正方形/長方形 508">
          <a:extLst>
            <a:ext uri="{FF2B5EF4-FFF2-40B4-BE49-F238E27FC236}">
              <a16:creationId xmlns:a16="http://schemas.microsoft.com/office/drawing/2014/main" id="{A4EC1C0F-84D4-45D2-92A8-124482475E35}"/>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10" name="正方形/長方形 509">
          <a:extLst>
            <a:ext uri="{FF2B5EF4-FFF2-40B4-BE49-F238E27FC236}">
              <a16:creationId xmlns:a16="http://schemas.microsoft.com/office/drawing/2014/main" id="{09DA5648-2A93-4FCC-BA86-CE41D272B5CB}"/>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11" name="正方形/長方形 510">
          <a:extLst>
            <a:ext uri="{FF2B5EF4-FFF2-40B4-BE49-F238E27FC236}">
              <a16:creationId xmlns:a16="http://schemas.microsoft.com/office/drawing/2014/main" id="{9379A8C2-ABE9-4B4B-A36E-0036BBD0793A}"/>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512" name="正方形/長方形 511">
          <a:extLst>
            <a:ext uri="{FF2B5EF4-FFF2-40B4-BE49-F238E27FC236}">
              <a16:creationId xmlns:a16="http://schemas.microsoft.com/office/drawing/2014/main" id="{2E640FA4-A314-42D2-8049-1A42678E794C}"/>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3" name="正方形/長方形 512">
          <a:extLst>
            <a:ext uri="{FF2B5EF4-FFF2-40B4-BE49-F238E27FC236}">
              <a16:creationId xmlns:a16="http://schemas.microsoft.com/office/drawing/2014/main" id="{FB5C9757-9120-4042-9254-069D55FDB4D2}"/>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4" name="正方形/長方形 513">
          <a:extLst>
            <a:ext uri="{FF2B5EF4-FFF2-40B4-BE49-F238E27FC236}">
              <a16:creationId xmlns:a16="http://schemas.microsoft.com/office/drawing/2014/main" id="{4EDC5094-B54E-4A1E-8861-CB3CED1DB81F}"/>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5" name="正方形/長方形 514">
          <a:extLst>
            <a:ext uri="{FF2B5EF4-FFF2-40B4-BE49-F238E27FC236}">
              <a16:creationId xmlns:a16="http://schemas.microsoft.com/office/drawing/2014/main" id="{260F6C1F-959F-49C8-8B55-5608DA993146}"/>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6" name="正方形/長方形 515">
          <a:extLst>
            <a:ext uri="{FF2B5EF4-FFF2-40B4-BE49-F238E27FC236}">
              <a16:creationId xmlns:a16="http://schemas.microsoft.com/office/drawing/2014/main" id="{087670F8-3914-451C-B074-DAF3C2A9015D}"/>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7" name="正方形/長方形 516">
          <a:extLst>
            <a:ext uri="{FF2B5EF4-FFF2-40B4-BE49-F238E27FC236}">
              <a16:creationId xmlns:a16="http://schemas.microsoft.com/office/drawing/2014/main" id="{E6C79174-A067-4C5F-9A4E-6AA5AF33202F}"/>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8" name="正方形/長方形 517">
          <a:extLst>
            <a:ext uri="{FF2B5EF4-FFF2-40B4-BE49-F238E27FC236}">
              <a16:creationId xmlns:a16="http://schemas.microsoft.com/office/drawing/2014/main" id="{3F4E25B4-A032-4F32-907C-FCF1C252E08B}"/>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9" name="正方形/長方形 518">
          <a:extLst>
            <a:ext uri="{FF2B5EF4-FFF2-40B4-BE49-F238E27FC236}">
              <a16:creationId xmlns:a16="http://schemas.microsoft.com/office/drawing/2014/main" id="{A162B9E2-3586-4A8D-8E7B-199636A6BDE5}"/>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0" name="テキスト ボックス 519">
          <a:extLst>
            <a:ext uri="{FF2B5EF4-FFF2-40B4-BE49-F238E27FC236}">
              <a16:creationId xmlns:a16="http://schemas.microsoft.com/office/drawing/2014/main" id="{AC2C0A9C-616F-469B-891D-EB83E10377F1}"/>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1" name="直線コネクタ 520">
          <a:extLst>
            <a:ext uri="{FF2B5EF4-FFF2-40B4-BE49-F238E27FC236}">
              <a16:creationId xmlns:a16="http://schemas.microsoft.com/office/drawing/2014/main" id="{406CFB72-8738-47A3-BD93-F10AB415B6DA}"/>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2" name="テキスト ボックス 521">
          <a:extLst>
            <a:ext uri="{FF2B5EF4-FFF2-40B4-BE49-F238E27FC236}">
              <a16:creationId xmlns:a16="http://schemas.microsoft.com/office/drawing/2014/main" id="{E36D640A-6927-43D5-916F-4D9FA9D28B91}"/>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3" name="直線コネクタ 522">
          <a:extLst>
            <a:ext uri="{FF2B5EF4-FFF2-40B4-BE49-F238E27FC236}">
              <a16:creationId xmlns:a16="http://schemas.microsoft.com/office/drawing/2014/main" id="{4F83493C-0738-4211-B404-B813C18BC33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4" name="テキスト ボックス 523">
          <a:extLst>
            <a:ext uri="{FF2B5EF4-FFF2-40B4-BE49-F238E27FC236}">
              <a16:creationId xmlns:a16="http://schemas.microsoft.com/office/drawing/2014/main" id="{127FEA92-6C9E-41C6-A97F-D09BDBE6BE65}"/>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5" name="直線コネクタ 524">
          <a:extLst>
            <a:ext uri="{FF2B5EF4-FFF2-40B4-BE49-F238E27FC236}">
              <a16:creationId xmlns:a16="http://schemas.microsoft.com/office/drawing/2014/main" id="{8FD4773D-9C8B-40C9-BD9E-151B1511517A}"/>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6" name="テキスト ボックス 525">
          <a:extLst>
            <a:ext uri="{FF2B5EF4-FFF2-40B4-BE49-F238E27FC236}">
              <a16:creationId xmlns:a16="http://schemas.microsoft.com/office/drawing/2014/main" id="{451F4205-71EE-4676-9EF1-96A5A1B57996}"/>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7" name="直線コネクタ 526">
          <a:extLst>
            <a:ext uri="{FF2B5EF4-FFF2-40B4-BE49-F238E27FC236}">
              <a16:creationId xmlns:a16="http://schemas.microsoft.com/office/drawing/2014/main" id="{F46CBD72-E73E-405F-A725-991DEFD47FC6}"/>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8" name="テキスト ボックス 527">
          <a:extLst>
            <a:ext uri="{FF2B5EF4-FFF2-40B4-BE49-F238E27FC236}">
              <a16:creationId xmlns:a16="http://schemas.microsoft.com/office/drawing/2014/main" id="{B09C1DFA-E16D-442E-8A6B-83F85F660609}"/>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9" name="直線コネクタ 528">
          <a:extLst>
            <a:ext uri="{FF2B5EF4-FFF2-40B4-BE49-F238E27FC236}">
              <a16:creationId xmlns:a16="http://schemas.microsoft.com/office/drawing/2014/main" id="{6D01F30F-1F64-4615-90E7-A48086ACEB68}"/>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30" name="テキスト ボックス 529">
          <a:extLst>
            <a:ext uri="{FF2B5EF4-FFF2-40B4-BE49-F238E27FC236}">
              <a16:creationId xmlns:a16="http://schemas.microsoft.com/office/drawing/2014/main" id="{257B8A8B-6670-48B8-88CF-AC975331F2E7}"/>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31" name="直線コネクタ 530">
          <a:extLst>
            <a:ext uri="{FF2B5EF4-FFF2-40B4-BE49-F238E27FC236}">
              <a16:creationId xmlns:a16="http://schemas.microsoft.com/office/drawing/2014/main" id="{150B736E-56FE-47D3-9628-66E538C4D072}"/>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2" name="テキスト ボックス 531">
          <a:extLst>
            <a:ext uri="{FF2B5EF4-FFF2-40B4-BE49-F238E27FC236}">
              <a16:creationId xmlns:a16="http://schemas.microsoft.com/office/drawing/2014/main" id="{FDFA3B19-ACDA-4B5C-BF45-11E94CF60912}"/>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3" name="直線コネクタ 532">
          <a:extLst>
            <a:ext uri="{FF2B5EF4-FFF2-40B4-BE49-F238E27FC236}">
              <a16:creationId xmlns:a16="http://schemas.microsoft.com/office/drawing/2014/main" id="{21177BD7-5514-4AD4-9D27-5A7F6A41B7DC}"/>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4" name="テキスト ボックス 533">
          <a:extLst>
            <a:ext uri="{FF2B5EF4-FFF2-40B4-BE49-F238E27FC236}">
              <a16:creationId xmlns:a16="http://schemas.microsoft.com/office/drawing/2014/main" id="{B4528EE9-2960-4283-A428-0F521E878D69}"/>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5" name="直線コネクタ 534">
          <a:extLst>
            <a:ext uri="{FF2B5EF4-FFF2-40B4-BE49-F238E27FC236}">
              <a16:creationId xmlns:a16="http://schemas.microsoft.com/office/drawing/2014/main" id="{05FB4C47-3F72-432E-A955-23C35B0A6F77}"/>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6" name="【保健センター・保健所】&#10;有形固定資産減価償却率グラフ枠">
          <a:extLst>
            <a:ext uri="{FF2B5EF4-FFF2-40B4-BE49-F238E27FC236}">
              <a16:creationId xmlns:a16="http://schemas.microsoft.com/office/drawing/2014/main" id="{9E418D61-0820-414B-826C-254C52F6A994}"/>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89807</xdr:rowOff>
    </xdr:from>
    <xdr:to>
      <xdr:col>85</xdr:col>
      <xdr:colOff>126364</xdr:colOff>
      <xdr:row>64</xdr:row>
      <xdr:rowOff>130628</xdr:rowOff>
    </xdr:to>
    <xdr:cxnSp macro="">
      <xdr:nvCxnSpPr>
        <xdr:cNvPr id="537" name="直線コネクタ 536">
          <a:extLst>
            <a:ext uri="{FF2B5EF4-FFF2-40B4-BE49-F238E27FC236}">
              <a16:creationId xmlns:a16="http://schemas.microsoft.com/office/drawing/2014/main" id="{6A1FD88E-9C70-4CD3-80EC-6F57E1B29458}"/>
            </a:ext>
          </a:extLst>
        </xdr:cNvPr>
        <xdr:cNvCxnSpPr/>
      </xdr:nvCxnSpPr>
      <xdr:spPr>
        <a:xfrm flipV="1">
          <a:off x="16318864" y="9519557"/>
          <a:ext cx="0" cy="1583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38" name="【保健センター・保健所】&#10;有形固定資産減価償却率最小値テキスト">
          <a:extLst>
            <a:ext uri="{FF2B5EF4-FFF2-40B4-BE49-F238E27FC236}">
              <a16:creationId xmlns:a16="http://schemas.microsoft.com/office/drawing/2014/main" id="{6A9BA280-B6A6-4E1E-BF32-4DD5FE9C1C14}"/>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39" name="直線コネクタ 538">
          <a:extLst>
            <a:ext uri="{FF2B5EF4-FFF2-40B4-BE49-F238E27FC236}">
              <a16:creationId xmlns:a16="http://schemas.microsoft.com/office/drawing/2014/main" id="{3C710EA3-0BAF-4B2E-A950-67E4BB4E9550}"/>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36484</xdr:rowOff>
    </xdr:from>
    <xdr:ext cx="340478" cy="259045"/>
    <xdr:sp macro="" textlink="">
      <xdr:nvSpPr>
        <xdr:cNvPr id="540" name="【保健センター・保健所】&#10;有形固定資産減価償却率最大値テキスト">
          <a:extLst>
            <a:ext uri="{FF2B5EF4-FFF2-40B4-BE49-F238E27FC236}">
              <a16:creationId xmlns:a16="http://schemas.microsoft.com/office/drawing/2014/main" id="{A2624B77-E401-4006-A50B-C4353894EB69}"/>
            </a:ext>
          </a:extLst>
        </xdr:cNvPr>
        <xdr:cNvSpPr txBox="1"/>
      </xdr:nvSpPr>
      <xdr:spPr>
        <a:xfrm>
          <a:off x="16357600" y="92947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89807</xdr:rowOff>
    </xdr:from>
    <xdr:to>
      <xdr:col>86</xdr:col>
      <xdr:colOff>25400</xdr:colOff>
      <xdr:row>55</xdr:row>
      <xdr:rowOff>89807</xdr:rowOff>
    </xdr:to>
    <xdr:cxnSp macro="">
      <xdr:nvCxnSpPr>
        <xdr:cNvPr id="541" name="直線コネクタ 540">
          <a:extLst>
            <a:ext uri="{FF2B5EF4-FFF2-40B4-BE49-F238E27FC236}">
              <a16:creationId xmlns:a16="http://schemas.microsoft.com/office/drawing/2014/main" id="{AF3CF484-5E0D-4266-B8C4-1A47CAD39D4A}"/>
            </a:ext>
          </a:extLst>
        </xdr:cNvPr>
        <xdr:cNvCxnSpPr/>
      </xdr:nvCxnSpPr>
      <xdr:spPr>
        <a:xfrm>
          <a:off x="16230600" y="951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25961</xdr:rowOff>
    </xdr:from>
    <xdr:ext cx="405111" cy="259045"/>
    <xdr:sp macro="" textlink="">
      <xdr:nvSpPr>
        <xdr:cNvPr id="542" name="【保健センター・保健所】&#10;有形固定資産減価償却率平均値テキスト">
          <a:extLst>
            <a:ext uri="{FF2B5EF4-FFF2-40B4-BE49-F238E27FC236}">
              <a16:creationId xmlns:a16="http://schemas.microsoft.com/office/drawing/2014/main" id="{610EEACF-B7C2-4631-B9DB-94B9B0913A1F}"/>
            </a:ext>
          </a:extLst>
        </xdr:cNvPr>
        <xdr:cNvSpPr txBox="1"/>
      </xdr:nvSpPr>
      <xdr:spPr>
        <a:xfrm>
          <a:off x="16357600" y="101415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3084</xdr:rowOff>
    </xdr:from>
    <xdr:to>
      <xdr:col>85</xdr:col>
      <xdr:colOff>177800</xdr:colOff>
      <xdr:row>60</xdr:row>
      <xdr:rowOff>104684</xdr:rowOff>
    </xdr:to>
    <xdr:sp macro="" textlink="">
      <xdr:nvSpPr>
        <xdr:cNvPr id="543" name="フローチャート: 判断 542">
          <a:extLst>
            <a:ext uri="{FF2B5EF4-FFF2-40B4-BE49-F238E27FC236}">
              <a16:creationId xmlns:a16="http://schemas.microsoft.com/office/drawing/2014/main" id="{A12EDC8A-AE1F-4BA4-95A2-D7E5D750EB17}"/>
            </a:ext>
          </a:extLst>
        </xdr:cNvPr>
        <xdr:cNvSpPr/>
      </xdr:nvSpPr>
      <xdr:spPr>
        <a:xfrm>
          <a:off x="16268700" y="1029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151674</xdr:rowOff>
    </xdr:from>
    <xdr:to>
      <xdr:col>81</xdr:col>
      <xdr:colOff>101600</xdr:colOff>
      <xdr:row>60</xdr:row>
      <xdr:rowOff>81824</xdr:rowOff>
    </xdr:to>
    <xdr:sp macro="" textlink="">
      <xdr:nvSpPr>
        <xdr:cNvPr id="544" name="フローチャート: 判断 543">
          <a:extLst>
            <a:ext uri="{FF2B5EF4-FFF2-40B4-BE49-F238E27FC236}">
              <a16:creationId xmlns:a16="http://schemas.microsoft.com/office/drawing/2014/main" id="{E6FEE508-1C80-4546-BEF4-1DEC7508CD4B}"/>
            </a:ext>
          </a:extLst>
        </xdr:cNvPr>
        <xdr:cNvSpPr/>
      </xdr:nvSpPr>
      <xdr:spPr>
        <a:xfrm>
          <a:off x="15430500" y="1026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114119</xdr:rowOff>
    </xdr:from>
    <xdr:to>
      <xdr:col>76</xdr:col>
      <xdr:colOff>165100</xdr:colOff>
      <xdr:row>60</xdr:row>
      <xdr:rowOff>44269</xdr:rowOff>
    </xdr:to>
    <xdr:sp macro="" textlink="">
      <xdr:nvSpPr>
        <xdr:cNvPr id="545" name="フローチャート: 判断 544">
          <a:extLst>
            <a:ext uri="{FF2B5EF4-FFF2-40B4-BE49-F238E27FC236}">
              <a16:creationId xmlns:a16="http://schemas.microsoft.com/office/drawing/2014/main" id="{3BFCA82C-6376-4512-AB47-EC362BC72DFF}"/>
            </a:ext>
          </a:extLst>
        </xdr:cNvPr>
        <xdr:cNvSpPr/>
      </xdr:nvSpPr>
      <xdr:spPr>
        <a:xfrm>
          <a:off x="145415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86360</xdr:rowOff>
    </xdr:from>
    <xdr:to>
      <xdr:col>72</xdr:col>
      <xdr:colOff>38100</xdr:colOff>
      <xdr:row>60</xdr:row>
      <xdr:rowOff>16510</xdr:rowOff>
    </xdr:to>
    <xdr:sp macro="" textlink="">
      <xdr:nvSpPr>
        <xdr:cNvPr id="546" name="フローチャート: 判断 545">
          <a:extLst>
            <a:ext uri="{FF2B5EF4-FFF2-40B4-BE49-F238E27FC236}">
              <a16:creationId xmlns:a16="http://schemas.microsoft.com/office/drawing/2014/main" id="{DC524F08-F6F5-409E-9E8B-3AE73DE26AFD}"/>
            </a:ext>
          </a:extLst>
        </xdr:cNvPr>
        <xdr:cNvSpPr/>
      </xdr:nvSpPr>
      <xdr:spPr>
        <a:xfrm>
          <a:off x="13652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68399</xdr:rowOff>
    </xdr:from>
    <xdr:to>
      <xdr:col>67</xdr:col>
      <xdr:colOff>101600</xdr:colOff>
      <xdr:row>59</xdr:row>
      <xdr:rowOff>169999</xdr:rowOff>
    </xdr:to>
    <xdr:sp macro="" textlink="">
      <xdr:nvSpPr>
        <xdr:cNvPr id="547" name="フローチャート: 判断 546">
          <a:extLst>
            <a:ext uri="{FF2B5EF4-FFF2-40B4-BE49-F238E27FC236}">
              <a16:creationId xmlns:a16="http://schemas.microsoft.com/office/drawing/2014/main" id="{7D8745F5-FEAA-4C1A-B887-ECAE6EB2BA5F}"/>
            </a:ext>
          </a:extLst>
        </xdr:cNvPr>
        <xdr:cNvSpPr/>
      </xdr:nvSpPr>
      <xdr:spPr>
        <a:xfrm>
          <a:off x="12763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2ABDB54F-05A9-4E75-AAE1-9B75863CAE4B}"/>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90E2BB7D-A38E-45F1-9ABF-69D936616904}"/>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9102A53B-B984-4CE2-A4E1-FA512C4E2FF3}"/>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1" name="テキスト ボックス 550">
          <a:extLst>
            <a:ext uri="{FF2B5EF4-FFF2-40B4-BE49-F238E27FC236}">
              <a16:creationId xmlns:a16="http://schemas.microsoft.com/office/drawing/2014/main" id="{08DFFF1B-2080-4003-A5A5-6D3E04B5A03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2" name="テキスト ボックス 551">
          <a:extLst>
            <a:ext uri="{FF2B5EF4-FFF2-40B4-BE49-F238E27FC236}">
              <a16:creationId xmlns:a16="http://schemas.microsoft.com/office/drawing/2014/main" id="{4C251021-ADBA-439D-8226-C36C3D36F78D}"/>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11249</xdr:rowOff>
    </xdr:from>
    <xdr:to>
      <xdr:col>85</xdr:col>
      <xdr:colOff>177800</xdr:colOff>
      <xdr:row>60</xdr:row>
      <xdr:rowOff>112849</xdr:rowOff>
    </xdr:to>
    <xdr:sp macro="" textlink="">
      <xdr:nvSpPr>
        <xdr:cNvPr id="553" name="楕円 552">
          <a:extLst>
            <a:ext uri="{FF2B5EF4-FFF2-40B4-BE49-F238E27FC236}">
              <a16:creationId xmlns:a16="http://schemas.microsoft.com/office/drawing/2014/main" id="{205A729E-9442-468A-B196-81D2E2C79762}"/>
            </a:ext>
          </a:extLst>
        </xdr:cNvPr>
        <xdr:cNvSpPr/>
      </xdr:nvSpPr>
      <xdr:spPr>
        <a:xfrm>
          <a:off x="16268700" y="1029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161126</xdr:rowOff>
    </xdr:from>
    <xdr:ext cx="405111" cy="259045"/>
    <xdr:sp macro="" textlink="">
      <xdr:nvSpPr>
        <xdr:cNvPr id="554" name="【保健センター・保健所】&#10;有形固定資産減価償却率該当値テキスト">
          <a:extLst>
            <a:ext uri="{FF2B5EF4-FFF2-40B4-BE49-F238E27FC236}">
              <a16:creationId xmlns:a16="http://schemas.microsoft.com/office/drawing/2014/main" id="{DB819116-42D3-47B1-87EF-ABF7124CB9EB}"/>
            </a:ext>
          </a:extLst>
        </xdr:cNvPr>
        <xdr:cNvSpPr txBox="1"/>
      </xdr:nvSpPr>
      <xdr:spPr>
        <a:xfrm>
          <a:off x="16357600" y="10276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101056</xdr:rowOff>
    </xdr:from>
    <xdr:to>
      <xdr:col>81</xdr:col>
      <xdr:colOff>101600</xdr:colOff>
      <xdr:row>61</xdr:row>
      <xdr:rowOff>31206</xdr:rowOff>
    </xdr:to>
    <xdr:sp macro="" textlink="">
      <xdr:nvSpPr>
        <xdr:cNvPr id="555" name="楕円 554">
          <a:extLst>
            <a:ext uri="{FF2B5EF4-FFF2-40B4-BE49-F238E27FC236}">
              <a16:creationId xmlns:a16="http://schemas.microsoft.com/office/drawing/2014/main" id="{4F3A26F7-DA96-4FEC-8E80-E8F0AF05DB43}"/>
            </a:ext>
          </a:extLst>
        </xdr:cNvPr>
        <xdr:cNvSpPr/>
      </xdr:nvSpPr>
      <xdr:spPr>
        <a:xfrm>
          <a:off x="15430500" y="1038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62049</xdr:rowOff>
    </xdr:from>
    <xdr:to>
      <xdr:col>85</xdr:col>
      <xdr:colOff>127000</xdr:colOff>
      <xdr:row>60</xdr:row>
      <xdr:rowOff>151856</xdr:rowOff>
    </xdr:to>
    <xdr:cxnSp macro="">
      <xdr:nvCxnSpPr>
        <xdr:cNvPr id="556" name="直線コネクタ 555">
          <a:extLst>
            <a:ext uri="{FF2B5EF4-FFF2-40B4-BE49-F238E27FC236}">
              <a16:creationId xmlns:a16="http://schemas.microsoft.com/office/drawing/2014/main" id="{4AB069BF-1BC8-4686-8D6F-2D1C38DC475C}"/>
            </a:ext>
          </a:extLst>
        </xdr:cNvPr>
        <xdr:cNvCxnSpPr/>
      </xdr:nvCxnSpPr>
      <xdr:spPr>
        <a:xfrm flipV="1">
          <a:off x="15481300" y="10349049"/>
          <a:ext cx="838200" cy="89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78196</xdr:rowOff>
    </xdr:from>
    <xdr:to>
      <xdr:col>76</xdr:col>
      <xdr:colOff>165100</xdr:colOff>
      <xdr:row>61</xdr:row>
      <xdr:rowOff>8346</xdr:rowOff>
    </xdr:to>
    <xdr:sp macro="" textlink="">
      <xdr:nvSpPr>
        <xdr:cNvPr id="557" name="楕円 556">
          <a:extLst>
            <a:ext uri="{FF2B5EF4-FFF2-40B4-BE49-F238E27FC236}">
              <a16:creationId xmlns:a16="http://schemas.microsoft.com/office/drawing/2014/main" id="{989EB693-BE09-4743-ADDE-1A2B1477E8F1}"/>
            </a:ext>
          </a:extLst>
        </xdr:cNvPr>
        <xdr:cNvSpPr/>
      </xdr:nvSpPr>
      <xdr:spPr>
        <a:xfrm>
          <a:off x="14541500" y="10365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128996</xdr:rowOff>
    </xdr:from>
    <xdr:to>
      <xdr:col>81</xdr:col>
      <xdr:colOff>50800</xdr:colOff>
      <xdr:row>60</xdr:row>
      <xdr:rowOff>151856</xdr:rowOff>
    </xdr:to>
    <xdr:cxnSp macro="">
      <xdr:nvCxnSpPr>
        <xdr:cNvPr id="558" name="直線コネクタ 557">
          <a:extLst>
            <a:ext uri="{FF2B5EF4-FFF2-40B4-BE49-F238E27FC236}">
              <a16:creationId xmlns:a16="http://schemas.microsoft.com/office/drawing/2014/main" id="{6D0A30A9-18B9-4C0E-90F3-108639BF3FBF}"/>
            </a:ext>
          </a:extLst>
        </xdr:cNvPr>
        <xdr:cNvCxnSpPr/>
      </xdr:nvCxnSpPr>
      <xdr:spPr>
        <a:xfrm>
          <a:off x="14592300" y="1041599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45538</xdr:rowOff>
    </xdr:from>
    <xdr:to>
      <xdr:col>72</xdr:col>
      <xdr:colOff>38100</xdr:colOff>
      <xdr:row>60</xdr:row>
      <xdr:rowOff>147138</xdr:rowOff>
    </xdr:to>
    <xdr:sp macro="" textlink="">
      <xdr:nvSpPr>
        <xdr:cNvPr id="559" name="楕円 558">
          <a:extLst>
            <a:ext uri="{FF2B5EF4-FFF2-40B4-BE49-F238E27FC236}">
              <a16:creationId xmlns:a16="http://schemas.microsoft.com/office/drawing/2014/main" id="{AD8D1154-67CB-4323-B2D0-3FF8C69EFDC6}"/>
            </a:ext>
          </a:extLst>
        </xdr:cNvPr>
        <xdr:cNvSpPr/>
      </xdr:nvSpPr>
      <xdr:spPr>
        <a:xfrm>
          <a:off x="13652500" y="1033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96338</xdr:rowOff>
    </xdr:from>
    <xdr:to>
      <xdr:col>76</xdr:col>
      <xdr:colOff>114300</xdr:colOff>
      <xdr:row>60</xdr:row>
      <xdr:rowOff>128996</xdr:rowOff>
    </xdr:to>
    <xdr:cxnSp macro="">
      <xdr:nvCxnSpPr>
        <xdr:cNvPr id="560" name="直線コネクタ 559">
          <a:extLst>
            <a:ext uri="{FF2B5EF4-FFF2-40B4-BE49-F238E27FC236}">
              <a16:creationId xmlns:a16="http://schemas.microsoft.com/office/drawing/2014/main" id="{FB7D3DB9-AD97-4814-BBD5-F6FA5AAAE7CF}"/>
            </a:ext>
          </a:extLst>
        </xdr:cNvPr>
        <xdr:cNvCxnSpPr/>
      </xdr:nvCxnSpPr>
      <xdr:spPr>
        <a:xfrm>
          <a:off x="13703300" y="10383338"/>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11249</xdr:rowOff>
    </xdr:from>
    <xdr:to>
      <xdr:col>67</xdr:col>
      <xdr:colOff>101600</xdr:colOff>
      <xdr:row>60</xdr:row>
      <xdr:rowOff>112849</xdr:rowOff>
    </xdr:to>
    <xdr:sp macro="" textlink="">
      <xdr:nvSpPr>
        <xdr:cNvPr id="561" name="楕円 560">
          <a:extLst>
            <a:ext uri="{FF2B5EF4-FFF2-40B4-BE49-F238E27FC236}">
              <a16:creationId xmlns:a16="http://schemas.microsoft.com/office/drawing/2014/main" id="{5AD10BCE-CEE9-49CC-B133-D91B423C0559}"/>
            </a:ext>
          </a:extLst>
        </xdr:cNvPr>
        <xdr:cNvSpPr/>
      </xdr:nvSpPr>
      <xdr:spPr>
        <a:xfrm>
          <a:off x="12763500" y="1029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62049</xdr:rowOff>
    </xdr:from>
    <xdr:to>
      <xdr:col>71</xdr:col>
      <xdr:colOff>177800</xdr:colOff>
      <xdr:row>60</xdr:row>
      <xdr:rowOff>96338</xdr:rowOff>
    </xdr:to>
    <xdr:cxnSp macro="">
      <xdr:nvCxnSpPr>
        <xdr:cNvPr id="562" name="直線コネクタ 561">
          <a:extLst>
            <a:ext uri="{FF2B5EF4-FFF2-40B4-BE49-F238E27FC236}">
              <a16:creationId xmlns:a16="http://schemas.microsoft.com/office/drawing/2014/main" id="{F188946B-1BE1-4C3B-A643-ED894BF131D8}"/>
            </a:ext>
          </a:extLst>
        </xdr:cNvPr>
        <xdr:cNvCxnSpPr/>
      </xdr:nvCxnSpPr>
      <xdr:spPr>
        <a:xfrm>
          <a:off x="12814300" y="10349049"/>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98351</xdr:rowOff>
    </xdr:from>
    <xdr:ext cx="405111" cy="259045"/>
    <xdr:sp macro="" textlink="">
      <xdr:nvSpPr>
        <xdr:cNvPr id="563" name="n_1aveValue【保健センター・保健所】&#10;有形固定資産減価償却率">
          <a:extLst>
            <a:ext uri="{FF2B5EF4-FFF2-40B4-BE49-F238E27FC236}">
              <a16:creationId xmlns:a16="http://schemas.microsoft.com/office/drawing/2014/main" id="{E0F5D199-97A5-4C3E-9978-A5C768A03638}"/>
            </a:ext>
          </a:extLst>
        </xdr:cNvPr>
        <xdr:cNvSpPr txBox="1"/>
      </xdr:nvSpPr>
      <xdr:spPr>
        <a:xfrm>
          <a:off x="15266044" y="1004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60796</xdr:rowOff>
    </xdr:from>
    <xdr:ext cx="405111" cy="259045"/>
    <xdr:sp macro="" textlink="">
      <xdr:nvSpPr>
        <xdr:cNvPr id="564" name="n_2aveValue【保健センター・保健所】&#10;有形固定資産減価償却率">
          <a:extLst>
            <a:ext uri="{FF2B5EF4-FFF2-40B4-BE49-F238E27FC236}">
              <a16:creationId xmlns:a16="http://schemas.microsoft.com/office/drawing/2014/main" id="{5FA1370E-1567-4BBC-81EC-ACE88557E861}"/>
            </a:ext>
          </a:extLst>
        </xdr:cNvPr>
        <xdr:cNvSpPr txBox="1"/>
      </xdr:nvSpPr>
      <xdr:spPr>
        <a:xfrm>
          <a:off x="14389744" y="1000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33037</xdr:rowOff>
    </xdr:from>
    <xdr:ext cx="405111" cy="259045"/>
    <xdr:sp macro="" textlink="">
      <xdr:nvSpPr>
        <xdr:cNvPr id="565" name="n_3aveValue【保健センター・保健所】&#10;有形固定資産減価償却率">
          <a:extLst>
            <a:ext uri="{FF2B5EF4-FFF2-40B4-BE49-F238E27FC236}">
              <a16:creationId xmlns:a16="http://schemas.microsoft.com/office/drawing/2014/main" id="{D2AF29D9-9C8C-49A1-AA89-22BF88650EBA}"/>
            </a:ext>
          </a:extLst>
        </xdr:cNvPr>
        <xdr:cNvSpPr txBox="1"/>
      </xdr:nvSpPr>
      <xdr:spPr>
        <a:xfrm>
          <a:off x="13500744"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15076</xdr:rowOff>
    </xdr:from>
    <xdr:ext cx="405111" cy="259045"/>
    <xdr:sp macro="" textlink="">
      <xdr:nvSpPr>
        <xdr:cNvPr id="566" name="n_4aveValue【保健センター・保健所】&#10;有形固定資産減価償却率">
          <a:extLst>
            <a:ext uri="{FF2B5EF4-FFF2-40B4-BE49-F238E27FC236}">
              <a16:creationId xmlns:a16="http://schemas.microsoft.com/office/drawing/2014/main" id="{D78EA816-30A5-4BAF-BE05-0CA0690AF09B}"/>
            </a:ext>
          </a:extLst>
        </xdr:cNvPr>
        <xdr:cNvSpPr txBox="1"/>
      </xdr:nvSpPr>
      <xdr:spPr>
        <a:xfrm>
          <a:off x="12611744" y="995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22333</xdr:rowOff>
    </xdr:from>
    <xdr:ext cx="405111" cy="259045"/>
    <xdr:sp macro="" textlink="">
      <xdr:nvSpPr>
        <xdr:cNvPr id="567" name="n_1mainValue【保健センター・保健所】&#10;有形固定資産減価償却率">
          <a:extLst>
            <a:ext uri="{FF2B5EF4-FFF2-40B4-BE49-F238E27FC236}">
              <a16:creationId xmlns:a16="http://schemas.microsoft.com/office/drawing/2014/main" id="{F309AB1E-B3BB-439B-9495-4544BDB6A941}"/>
            </a:ext>
          </a:extLst>
        </xdr:cNvPr>
        <xdr:cNvSpPr txBox="1"/>
      </xdr:nvSpPr>
      <xdr:spPr>
        <a:xfrm>
          <a:off x="15266044" y="1048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170923</xdr:rowOff>
    </xdr:from>
    <xdr:ext cx="405111" cy="259045"/>
    <xdr:sp macro="" textlink="">
      <xdr:nvSpPr>
        <xdr:cNvPr id="568" name="n_2mainValue【保健センター・保健所】&#10;有形固定資産減価償却率">
          <a:extLst>
            <a:ext uri="{FF2B5EF4-FFF2-40B4-BE49-F238E27FC236}">
              <a16:creationId xmlns:a16="http://schemas.microsoft.com/office/drawing/2014/main" id="{C9DCEED1-D32B-4FD8-8538-BDF5B1802BB1}"/>
            </a:ext>
          </a:extLst>
        </xdr:cNvPr>
        <xdr:cNvSpPr txBox="1"/>
      </xdr:nvSpPr>
      <xdr:spPr>
        <a:xfrm>
          <a:off x="14389744" y="10457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138265</xdr:rowOff>
    </xdr:from>
    <xdr:ext cx="405111" cy="259045"/>
    <xdr:sp macro="" textlink="">
      <xdr:nvSpPr>
        <xdr:cNvPr id="569" name="n_3mainValue【保健センター・保健所】&#10;有形固定資産減価償却率">
          <a:extLst>
            <a:ext uri="{FF2B5EF4-FFF2-40B4-BE49-F238E27FC236}">
              <a16:creationId xmlns:a16="http://schemas.microsoft.com/office/drawing/2014/main" id="{88EA59AA-63E5-40E5-9566-FDCAB601B52E}"/>
            </a:ext>
          </a:extLst>
        </xdr:cNvPr>
        <xdr:cNvSpPr txBox="1"/>
      </xdr:nvSpPr>
      <xdr:spPr>
        <a:xfrm>
          <a:off x="13500744" y="10425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103976</xdr:rowOff>
    </xdr:from>
    <xdr:ext cx="405111" cy="259045"/>
    <xdr:sp macro="" textlink="">
      <xdr:nvSpPr>
        <xdr:cNvPr id="570" name="n_4mainValue【保健センター・保健所】&#10;有形固定資産減価償却率">
          <a:extLst>
            <a:ext uri="{FF2B5EF4-FFF2-40B4-BE49-F238E27FC236}">
              <a16:creationId xmlns:a16="http://schemas.microsoft.com/office/drawing/2014/main" id="{C017E54B-3145-4136-A48F-11C907DEC8CE}"/>
            </a:ext>
          </a:extLst>
        </xdr:cNvPr>
        <xdr:cNvSpPr txBox="1"/>
      </xdr:nvSpPr>
      <xdr:spPr>
        <a:xfrm>
          <a:off x="12611744" y="10390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1" name="正方形/長方形 570">
          <a:extLst>
            <a:ext uri="{FF2B5EF4-FFF2-40B4-BE49-F238E27FC236}">
              <a16:creationId xmlns:a16="http://schemas.microsoft.com/office/drawing/2014/main" id="{634CB66A-2541-40C8-81BA-4DA3754C54D9}"/>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2" name="正方形/長方形 571">
          <a:extLst>
            <a:ext uri="{FF2B5EF4-FFF2-40B4-BE49-F238E27FC236}">
              <a16:creationId xmlns:a16="http://schemas.microsoft.com/office/drawing/2014/main" id="{D1DD063C-52A3-41B8-80C3-0052F995F9D2}"/>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3" name="正方形/長方形 572">
          <a:extLst>
            <a:ext uri="{FF2B5EF4-FFF2-40B4-BE49-F238E27FC236}">
              <a16:creationId xmlns:a16="http://schemas.microsoft.com/office/drawing/2014/main" id="{0B2787E9-E836-4D2E-947F-A0F926477E62}"/>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4" name="正方形/長方形 573">
          <a:extLst>
            <a:ext uri="{FF2B5EF4-FFF2-40B4-BE49-F238E27FC236}">
              <a16:creationId xmlns:a16="http://schemas.microsoft.com/office/drawing/2014/main" id="{3EBD5114-6F20-4A23-AF9B-29093E0CC2F6}"/>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5" name="正方形/長方形 574">
          <a:extLst>
            <a:ext uri="{FF2B5EF4-FFF2-40B4-BE49-F238E27FC236}">
              <a16:creationId xmlns:a16="http://schemas.microsoft.com/office/drawing/2014/main" id="{C6038881-7A90-4FFA-BDFB-7B85B3380F53}"/>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6" name="正方形/長方形 575">
          <a:extLst>
            <a:ext uri="{FF2B5EF4-FFF2-40B4-BE49-F238E27FC236}">
              <a16:creationId xmlns:a16="http://schemas.microsoft.com/office/drawing/2014/main" id="{A83E5C48-A94B-4398-9240-05FD8370A308}"/>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7" name="正方形/長方形 576">
          <a:extLst>
            <a:ext uri="{FF2B5EF4-FFF2-40B4-BE49-F238E27FC236}">
              <a16:creationId xmlns:a16="http://schemas.microsoft.com/office/drawing/2014/main" id="{8D57CA21-8F0C-4015-87FC-B25CADCC0C77}"/>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8" name="正方形/長方形 577">
          <a:extLst>
            <a:ext uri="{FF2B5EF4-FFF2-40B4-BE49-F238E27FC236}">
              <a16:creationId xmlns:a16="http://schemas.microsoft.com/office/drawing/2014/main" id="{6B37C984-0478-4038-8DA8-6063BAD4FEA5}"/>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9" name="テキスト ボックス 578">
          <a:extLst>
            <a:ext uri="{FF2B5EF4-FFF2-40B4-BE49-F238E27FC236}">
              <a16:creationId xmlns:a16="http://schemas.microsoft.com/office/drawing/2014/main" id="{CEA94FAD-8D0A-4DA2-B09B-AEAF6E3D2C5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0" name="直線コネクタ 579">
          <a:extLst>
            <a:ext uri="{FF2B5EF4-FFF2-40B4-BE49-F238E27FC236}">
              <a16:creationId xmlns:a16="http://schemas.microsoft.com/office/drawing/2014/main" id="{4EF21663-A258-4C05-8261-9217425FA2D3}"/>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81" name="直線コネクタ 580">
          <a:extLst>
            <a:ext uri="{FF2B5EF4-FFF2-40B4-BE49-F238E27FC236}">
              <a16:creationId xmlns:a16="http://schemas.microsoft.com/office/drawing/2014/main" id="{E81213A9-CBF7-4171-9E59-84FE0F5280EA}"/>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2" name="テキスト ボックス 581">
          <a:extLst>
            <a:ext uri="{FF2B5EF4-FFF2-40B4-BE49-F238E27FC236}">
              <a16:creationId xmlns:a16="http://schemas.microsoft.com/office/drawing/2014/main" id="{3F83BF06-75BF-413D-8B17-F498FB492FDA}"/>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3" name="直線コネクタ 582">
          <a:extLst>
            <a:ext uri="{FF2B5EF4-FFF2-40B4-BE49-F238E27FC236}">
              <a16:creationId xmlns:a16="http://schemas.microsoft.com/office/drawing/2014/main" id="{88E67D33-24DF-49F7-BD18-C6ECF5731F6A}"/>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4" name="テキスト ボックス 583">
          <a:extLst>
            <a:ext uri="{FF2B5EF4-FFF2-40B4-BE49-F238E27FC236}">
              <a16:creationId xmlns:a16="http://schemas.microsoft.com/office/drawing/2014/main" id="{EE1EE8DB-A6D0-4D31-B2BD-F42B4A27D501}"/>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5" name="直線コネクタ 584">
          <a:extLst>
            <a:ext uri="{FF2B5EF4-FFF2-40B4-BE49-F238E27FC236}">
              <a16:creationId xmlns:a16="http://schemas.microsoft.com/office/drawing/2014/main" id="{03062ADE-7420-419E-9313-ADA4392D622F}"/>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6" name="テキスト ボックス 585">
          <a:extLst>
            <a:ext uri="{FF2B5EF4-FFF2-40B4-BE49-F238E27FC236}">
              <a16:creationId xmlns:a16="http://schemas.microsoft.com/office/drawing/2014/main" id="{06858104-3438-449A-BA72-AE8CF321A891}"/>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7" name="直線コネクタ 586">
          <a:extLst>
            <a:ext uri="{FF2B5EF4-FFF2-40B4-BE49-F238E27FC236}">
              <a16:creationId xmlns:a16="http://schemas.microsoft.com/office/drawing/2014/main" id="{78FD11C1-7F58-457B-9268-C967CAA1EB75}"/>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8" name="テキスト ボックス 587">
          <a:extLst>
            <a:ext uri="{FF2B5EF4-FFF2-40B4-BE49-F238E27FC236}">
              <a16:creationId xmlns:a16="http://schemas.microsoft.com/office/drawing/2014/main" id="{AD7BC6EC-5F1E-4896-B566-E652352A6949}"/>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9" name="直線コネクタ 588">
          <a:extLst>
            <a:ext uri="{FF2B5EF4-FFF2-40B4-BE49-F238E27FC236}">
              <a16:creationId xmlns:a16="http://schemas.microsoft.com/office/drawing/2014/main" id="{F28194E5-8D98-4EEE-82E7-1A5D5A698524}"/>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90" name="テキスト ボックス 589">
          <a:extLst>
            <a:ext uri="{FF2B5EF4-FFF2-40B4-BE49-F238E27FC236}">
              <a16:creationId xmlns:a16="http://schemas.microsoft.com/office/drawing/2014/main" id="{A8BA3D67-7263-4B8F-BC5D-E45B15B33EC4}"/>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1" name="直線コネクタ 590">
          <a:extLst>
            <a:ext uri="{FF2B5EF4-FFF2-40B4-BE49-F238E27FC236}">
              <a16:creationId xmlns:a16="http://schemas.microsoft.com/office/drawing/2014/main" id="{5FCE8D33-853A-4FBD-AB82-7209F38BC25A}"/>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2" name="テキスト ボックス 591">
          <a:extLst>
            <a:ext uri="{FF2B5EF4-FFF2-40B4-BE49-F238E27FC236}">
              <a16:creationId xmlns:a16="http://schemas.microsoft.com/office/drawing/2014/main" id="{7E2945FF-BCC5-45F3-9A23-07CB28DA0F9E}"/>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3" name="【保健センター・保健所】&#10;一人当たり面積グラフ枠">
          <a:extLst>
            <a:ext uri="{FF2B5EF4-FFF2-40B4-BE49-F238E27FC236}">
              <a16:creationId xmlns:a16="http://schemas.microsoft.com/office/drawing/2014/main" id="{5898AF71-F025-41A4-A931-BA4F87A1DA9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0</xdr:rowOff>
    </xdr:from>
    <xdr:to>
      <xdr:col>116</xdr:col>
      <xdr:colOff>62864</xdr:colOff>
      <xdr:row>64</xdr:row>
      <xdr:rowOff>50800</xdr:rowOff>
    </xdr:to>
    <xdr:cxnSp macro="">
      <xdr:nvCxnSpPr>
        <xdr:cNvPr id="594" name="直線コネクタ 593">
          <a:extLst>
            <a:ext uri="{FF2B5EF4-FFF2-40B4-BE49-F238E27FC236}">
              <a16:creationId xmlns:a16="http://schemas.microsoft.com/office/drawing/2014/main" id="{E714974D-950C-4CA1-8688-D9761B00EC69}"/>
            </a:ext>
          </a:extLst>
        </xdr:cNvPr>
        <xdr:cNvCxnSpPr/>
      </xdr:nvCxnSpPr>
      <xdr:spPr>
        <a:xfrm flipV="1">
          <a:off x="22160864" y="9601200"/>
          <a:ext cx="0" cy="1422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54627</xdr:rowOff>
    </xdr:from>
    <xdr:ext cx="469744" cy="259045"/>
    <xdr:sp macro="" textlink="">
      <xdr:nvSpPr>
        <xdr:cNvPr id="595" name="【保健センター・保健所】&#10;一人当たり面積最小値テキスト">
          <a:extLst>
            <a:ext uri="{FF2B5EF4-FFF2-40B4-BE49-F238E27FC236}">
              <a16:creationId xmlns:a16="http://schemas.microsoft.com/office/drawing/2014/main" id="{1432E224-0431-4261-9F6F-4D14BC9DB01A}"/>
            </a:ext>
          </a:extLst>
        </xdr:cNvPr>
        <xdr:cNvSpPr txBox="1"/>
      </xdr:nvSpPr>
      <xdr:spPr>
        <a:xfrm>
          <a:off x="22199600" y="1102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50800</xdr:rowOff>
    </xdr:from>
    <xdr:to>
      <xdr:col>116</xdr:col>
      <xdr:colOff>152400</xdr:colOff>
      <xdr:row>64</xdr:row>
      <xdr:rowOff>50800</xdr:rowOff>
    </xdr:to>
    <xdr:cxnSp macro="">
      <xdr:nvCxnSpPr>
        <xdr:cNvPr id="596" name="直線コネクタ 595">
          <a:extLst>
            <a:ext uri="{FF2B5EF4-FFF2-40B4-BE49-F238E27FC236}">
              <a16:creationId xmlns:a16="http://schemas.microsoft.com/office/drawing/2014/main" id="{95AEB9BD-287A-4CC9-9BDD-D67BF4EF53E2}"/>
            </a:ext>
          </a:extLst>
        </xdr:cNvPr>
        <xdr:cNvCxnSpPr/>
      </xdr:nvCxnSpPr>
      <xdr:spPr>
        <a:xfrm>
          <a:off x="22072600" y="1102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118127</xdr:rowOff>
    </xdr:from>
    <xdr:ext cx="469744" cy="259045"/>
    <xdr:sp macro="" textlink="">
      <xdr:nvSpPr>
        <xdr:cNvPr id="597" name="【保健センター・保健所】&#10;一人当たり面積最大値テキスト">
          <a:extLst>
            <a:ext uri="{FF2B5EF4-FFF2-40B4-BE49-F238E27FC236}">
              <a16:creationId xmlns:a16="http://schemas.microsoft.com/office/drawing/2014/main" id="{B37BF985-3E9D-4062-B3E3-583A21F6A1EE}"/>
            </a:ext>
          </a:extLst>
        </xdr:cNvPr>
        <xdr:cNvSpPr txBox="1"/>
      </xdr:nvSpPr>
      <xdr:spPr>
        <a:xfrm>
          <a:off x="22199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0</xdr:rowOff>
    </xdr:from>
    <xdr:to>
      <xdr:col>116</xdr:col>
      <xdr:colOff>152400</xdr:colOff>
      <xdr:row>56</xdr:row>
      <xdr:rowOff>0</xdr:rowOff>
    </xdr:to>
    <xdr:cxnSp macro="">
      <xdr:nvCxnSpPr>
        <xdr:cNvPr id="598" name="直線コネクタ 597">
          <a:extLst>
            <a:ext uri="{FF2B5EF4-FFF2-40B4-BE49-F238E27FC236}">
              <a16:creationId xmlns:a16="http://schemas.microsoft.com/office/drawing/2014/main" id="{1FB814B8-10FB-4FDD-9568-017DD17BEBA8}"/>
            </a:ext>
          </a:extLst>
        </xdr:cNvPr>
        <xdr:cNvCxnSpPr/>
      </xdr:nvCxnSpPr>
      <xdr:spPr>
        <a:xfrm>
          <a:off x="22072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156227</xdr:rowOff>
    </xdr:from>
    <xdr:ext cx="469744" cy="259045"/>
    <xdr:sp macro="" textlink="">
      <xdr:nvSpPr>
        <xdr:cNvPr id="599" name="【保健センター・保健所】&#10;一人当たり面積平均値テキスト">
          <a:extLst>
            <a:ext uri="{FF2B5EF4-FFF2-40B4-BE49-F238E27FC236}">
              <a16:creationId xmlns:a16="http://schemas.microsoft.com/office/drawing/2014/main" id="{48ECC69C-FCDE-414D-801B-2324717224C6}"/>
            </a:ext>
          </a:extLst>
        </xdr:cNvPr>
        <xdr:cNvSpPr txBox="1"/>
      </xdr:nvSpPr>
      <xdr:spPr>
        <a:xfrm>
          <a:off x="22199600" y="10443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xdr:rowOff>
    </xdr:from>
    <xdr:to>
      <xdr:col>116</xdr:col>
      <xdr:colOff>114300</xdr:colOff>
      <xdr:row>61</xdr:row>
      <xdr:rowOff>107950</xdr:rowOff>
    </xdr:to>
    <xdr:sp macro="" textlink="">
      <xdr:nvSpPr>
        <xdr:cNvPr id="600" name="フローチャート: 判断 599">
          <a:extLst>
            <a:ext uri="{FF2B5EF4-FFF2-40B4-BE49-F238E27FC236}">
              <a16:creationId xmlns:a16="http://schemas.microsoft.com/office/drawing/2014/main" id="{FD922174-63F7-4FD3-A2E1-4E4C9C3982E3}"/>
            </a:ext>
          </a:extLst>
        </xdr:cNvPr>
        <xdr:cNvSpPr/>
      </xdr:nvSpPr>
      <xdr:spPr>
        <a:xfrm>
          <a:off x="221107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6350</xdr:rowOff>
    </xdr:from>
    <xdr:to>
      <xdr:col>112</xdr:col>
      <xdr:colOff>38100</xdr:colOff>
      <xdr:row>61</xdr:row>
      <xdr:rowOff>107950</xdr:rowOff>
    </xdr:to>
    <xdr:sp macro="" textlink="">
      <xdr:nvSpPr>
        <xdr:cNvPr id="601" name="フローチャート: 判断 600">
          <a:extLst>
            <a:ext uri="{FF2B5EF4-FFF2-40B4-BE49-F238E27FC236}">
              <a16:creationId xmlns:a16="http://schemas.microsoft.com/office/drawing/2014/main" id="{42F077B2-FF03-48CD-8C3E-B32258EFF728}"/>
            </a:ext>
          </a:extLst>
        </xdr:cNvPr>
        <xdr:cNvSpPr/>
      </xdr:nvSpPr>
      <xdr:spPr>
        <a:xfrm>
          <a:off x="21272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165100</xdr:rowOff>
    </xdr:from>
    <xdr:to>
      <xdr:col>107</xdr:col>
      <xdr:colOff>101600</xdr:colOff>
      <xdr:row>61</xdr:row>
      <xdr:rowOff>95250</xdr:rowOff>
    </xdr:to>
    <xdr:sp macro="" textlink="">
      <xdr:nvSpPr>
        <xdr:cNvPr id="602" name="フローチャート: 判断 601">
          <a:extLst>
            <a:ext uri="{FF2B5EF4-FFF2-40B4-BE49-F238E27FC236}">
              <a16:creationId xmlns:a16="http://schemas.microsoft.com/office/drawing/2014/main" id="{C8A31129-BE4C-42D5-95D0-6B07DECD02C9}"/>
            </a:ext>
          </a:extLst>
        </xdr:cNvPr>
        <xdr:cNvSpPr/>
      </xdr:nvSpPr>
      <xdr:spPr>
        <a:xfrm>
          <a:off x="20383500" y="1045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19050</xdr:rowOff>
    </xdr:from>
    <xdr:to>
      <xdr:col>102</xdr:col>
      <xdr:colOff>165100</xdr:colOff>
      <xdr:row>61</xdr:row>
      <xdr:rowOff>120650</xdr:rowOff>
    </xdr:to>
    <xdr:sp macro="" textlink="">
      <xdr:nvSpPr>
        <xdr:cNvPr id="603" name="フローチャート: 判断 602">
          <a:extLst>
            <a:ext uri="{FF2B5EF4-FFF2-40B4-BE49-F238E27FC236}">
              <a16:creationId xmlns:a16="http://schemas.microsoft.com/office/drawing/2014/main" id="{9FA7FAC4-BBA5-4AF4-AD90-A444612E11AB}"/>
            </a:ext>
          </a:extLst>
        </xdr:cNvPr>
        <xdr:cNvSpPr/>
      </xdr:nvSpPr>
      <xdr:spPr>
        <a:xfrm>
          <a:off x="19494500" y="1047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31750</xdr:rowOff>
    </xdr:from>
    <xdr:to>
      <xdr:col>98</xdr:col>
      <xdr:colOff>38100</xdr:colOff>
      <xdr:row>61</xdr:row>
      <xdr:rowOff>133350</xdr:rowOff>
    </xdr:to>
    <xdr:sp macro="" textlink="">
      <xdr:nvSpPr>
        <xdr:cNvPr id="604" name="フローチャート: 判断 603">
          <a:extLst>
            <a:ext uri="{FF2B5EF4-FFF2-40B4-BE49-F238E27FC236}">
              <a16:creationId xmlns:a16="http://schemas.microsoft.com/office/drawing/2014/main" id="{64C1B6DD-A10C-4B0E-B24E-2E560E7C6235}"/>
            </a:ext>
          </a:extLst>
        </xdr:cNvPr>
        <xdr:cNvSpPr/>
      </xdr:nvSpPr>
      <xdr:spPr>
        <a:xfrm>
          <a:off x="18605500" y="1049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5CF12748-012C-40CB-82E6-7F5F5BEFE58D}"/>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D70683FD-4649-4517-87B5-0710251CF677}"/>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5A53D4E7-9DFB-4BCE-823F-C805A4B0DA11}"/>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8" name="テキスト ボックス 607">
          <a:extLst>
            <a:ext uri="{FF2B5EF4-FFF2-40B4-BE49-F238E27FC236}">
              <a16:creationId xmlns:a16="http://schemas.microsoft.com/office/drawing/2014/main" id="{3A1DEE6A-D63E-4258-AE38-246964BAA287}"/>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9" name="テキスト ボックス 608">
          <a:extLst>
            <a:ext uri="{FF2B5EF4-FFF2-40B4-BE49-F238E27FC236}">
              <a16:creationId xmlns:a16="http://schemas.microsoft.com/office/drawing/2014/main" id="{AE6EBA81-8DF7-4056-AB95-1F7EFADA351E}"/>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158750</xdr:rowOff>
    </xdr:from>
    <xdr:to>
      <xdr:col>116</xdr:col>
      <xdr:colOff>114300</xdr:colOff>
      <xdr:row>58</xdr:row>
      <xdr:rowOff>88900</xdr:rowOff>
    </xdr:to>
    <xdr:sp macro="" textlink="">
      <xdr:nvSpPr>
        <xdr:cNvPr id="610" name="楕円 609">
          <a:extLst>
            <a:ext uri="{FF2B5EF4-FFF2-40B4-BE49-F238E27FC236}">
              <a16:creationId xmlns:a16="http://schemas.microsoft.com/office/drawing/2014/main" id="{AD4BC88E-D085-4A01-B20D-EAC454671FB1}"/>
            </a:ext>
          </a:extLst>
        </xdr:cNvPr>
        <xdr:cNvSpPr/>
      </xdr:nvSpPr>
      <xdr:spPr>
        <a:xfrm>
          <a:off x="22110700" y="993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57</xdr:row>
      <xdr:rowOff>10177</xdr:rowOff>
    </xdr:from>
    <xdr:ext cx="469744" cy="259045"/>
    <xdr:sp macro="" textlink="">
      <xdr:nvSpPr>
        <xdr:cNvPr id="611" name="【保健センター・保健所】&#10;一人当たり面積該当値テキスト">
          <a:extLst>
            <a:ext uri="{FF2B5EF4-FFF2-40B4-BE49-F238E27FC236}">
              <a16:creationId xmlns:a16="http://schemas.microsoft.com/office/drawing/2014/main" id="{326CAAAC-CBB8-4A1D-BBF0-1DDD67B025D6}"/>
            </a:ext>
          </a:extLst>
        </xdr:cNvPr>
        <xdr:cNvSpPr txBox="1"/>
      </xdr:nvSpPr>
      <xdr:spPr>
        <a:xfrm>
          <a:off x="22199600" y="978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0</xdr:rowOff>
    </xdr:from>
    <xdr:to>
      <xdr:col>112</xdr:col>
      <xdr:colOff>38100</xdr:colOff>
      <xdr:row>58</xdr:row>
      <xdr:rowOff>101600</xdr:rowOff>
    </xdr:to>
    <xdr:sp macro="" textlink="">
      <xdr:nvSpPr>
        <xdr:cNvPr id="612" name="楕円 611">
          <a:extLst>
            <a:ext uri="{FF2B5EF4-FFF2-40B4-BE49-F238E27FC236}">
              <a16:creationId xmlns:a16="http://schemas.microsoft.com/office/drawing/2014/main" id="{091B6478-D4C2-480A-8865-4DD60544A1F1}"/>
            </a:ext>
          </a:extLst>
        </xdr:cNvPr>
        <xdr:cNvSpPr/>
      </xdr:nvSpPr>
      <xdr:spPr>
        <a:xfrm>
          <a:off x="212725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58</xdr:row>
      <xdr:rowOff>38100</xdr:rowOff>
    </xdr:from>
    <xdr:to>
      <xdr:col>116</xdr:col>
      <xdr:colOff>63500</xdr:colOff>
      <xdr:row>58</xdr:row>
      <xdr:rowOff>50800</xdr:rowOff>
    </xdr:to>
    <xdr:cxnSp macro="">
      <xdr:nvCxnSpPr>
        <xdr:cNvPr id="613" name="直線コネクタ 612">
          <a:extLst>
            <a:ext uri="{FF2B5EF4-FFF2-40B4-BE49-F238E27FC236}">
              <a16:creationId xmlns:a16="http://schemas.microsoft.com/office/drawing/2014/main" id="{23A3E23E-1F09-4347-A842-2E49A2DF4A17}"/>
            </a:ext>
          </a:extLst>
        </xdr:cNvPr>
        <xdr:cNvCxnSpPr/>
      </xdr:nvCxnSpPr>
      <xdr:spPr>
        <a:xfrm flipV="1">
          <a:off x="21323300" y="99822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12700</xdr:rowOff>
    </xdr:from>
    <xdr:to>
      <xdr:col>107</xdr:col>
      <xdr:colOff>101600</xdr:colOff>
      <xdr:row>58</xdr:row>
      <xdr:rowOff>114300</xdr:rowOff>
    </xdr:to>
    <xdr:sp macro="" textlink="">
      <xdr:nvSpPr>
        <xdr:cNvPr id="614" name="楕円 613">
          <a:extLst>
            <a:ext uri="{FF2B5EF4-FFF2-40B4-BE49-F238E27FC236}">
              <a16:creationId xmlns:a16="http://schemas.microsoft.com/office/drawing/2014/main" id="{7A7259F9-2309-470C-8637-2E5BB05A015E}"/>
            </a:ext>
          </a:extLst>
        </xdr:cNvPr>
        <xdr:cNvSpPr/>
      </xdr:nvSpPr>
      <xdr:spPr>
        <a:xfrm>
          <a:off x="20383500" y="995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50800</xdr:rowOff>
    </xdr:from>
    <xdr:to>
      <xdr:col>111</xdr:col>
      <xdr:colOff>177800</xdr:colOff>
      <xdr:row>58</xdr:row>
      <xdr:rowOff>63500</xdr:rowOff>
    </xdr:to>
    <xdr:cxnSp macro="">
      <xdr:nvCxnSpPr>
        <xdr:cNvPr id="615" name="直線コネクタ 614">
          <a:extLst>
            <a:ext uri="{FF2B5EF4-FFF2-40B4-BE49-F238E27FC236}">
              <a16:creationId xmlns:a16="http://schemas.microsoft.com/office/drawing/2014/main" id="{97066D6B-C536-4E04-A64A-5B367342B788}"/>
            </a:ext>
          </a:extLst>
        </xdr:cNvPr>
        <xdr:cNvCxnSpPr/>
      </xdr:nvCxnSpPr>
      <xdr:spPr>
        <a:xfrm flipV="1">
          <a:off x="20434300" y="99949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25400</xdr:rowOff>
    </xdr:from>
    <xdr:to>
      <xdr:col>102</xdr:col>
      <xdr:colOff>165100</xdr:colOff>
      <xdr:row>58</xdr:row>
      <xdr:rowOff>127000</xdr:rowOff>
    </xdr:to>
    <xdr:sp macro="" textlink="">
      <xdr:nvSpPr>
        <xdr:cNvPr id="616" name="楕円 615">
          <a:extLst>
            <a:ext uri="{FF2B5EF4-FFF2-40B4-BE49-F238E27FC236}">
              <a16:creationId xmlns:a16="http://schemas.microsoft.com/office/drawing/2014/main" id="{83BC347E-3C73-4F58-A9A4-B5D8A4AA6DDF}"/>
            </a:ext>
          </a:extLst>
        </xdr:cNvPr>
        <xdr:cNvSpPr/>
      </xdr:nvSpPr>
      <xdr:spPr>
        <a:xfrm>
          <a:off x="19494500" y="996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58</xdr:row>
      <xdr:rowOff>63500</xdr:rowOff>
    </xdr:from>
    <xdr:to>
      <xdr:col>107</xdr:col>
      <xdr:colOff>50800</xdr:colOff>
      <xdr:row>58</xdr:row>
      <xdr:rowOff>76200</xdr:rowOff>
    </xdr:to>
    <xdr:cxnSp macro="">
      <xdr:nvCxnSpPr>
        <xdr:cNvPr id="617" name="直線コネクタ 616">
          <a:extLst>
            <a:ext uri="{FF2B5EF4-FFF2-40B4-BE49-F238E27FC236}">
              <a16:creationId xmlns:a16="http://schemas.microsoft.com/office/drawing/2014/main" id="{4BB1FCF1-E6A9-4A68-BEC9-3A4892BDAB00}"/>
            </a:ext>
          </a:extLst>
        </xdr:cNvPr>
        <xdr:cNvCxnSpPr/>
      </xdr:nvCxnSpPr>
      <xdr:spPr>
        <a:xfrm flipV="1">
          <a:off x="19545300" y="10007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58</xdr:row>
      <xdr:rowOff>38100</xdr:rowOff>
    </xdr:from>
    <xdr:to>
      <xdr:col>98</xdr:col>
      <xdr:colOff>38100</xdr:colOff>
      <xdr:row>58</xdr:row>
      <xdr:rowOff>139700</xdr:rowOff>
    </xdr:to>
    <xdr:sp macro="" textlink="">
      <xdr:nvSpPr>
        <xdr:cNvPr id="618" name="楕円 617">
          <a:extLst>
            <a:ext uri="{FF2B5EF4-FFF2-40B4-BE49-F238E27FC236}">
              <a16:creationId xmlns:a16="http://schemas.microsoft.com/office/drawing/2014/main" id="{BFEFD113-D595-406E-9C2D-E7C39FF53AB1}"/>
            </a:ext>
          </a:extLst>
        </xdr:cNvPr>
        <xdr:cNvSpPr/>
      </xdr:nvSpPr>
      <xdr:spPr>
        <a:xfrm>
          <a:off x="186055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58</xdr:row>
      <xdr:rowOff>76200</xdr:rowOff>
    </xdr:from>
    <xdr:to>
      <xdr:col>102</xdr:col>
      <xdr:colOff>114300</xdr:colOff>
      <xdr:row>58</xdr:row>
      <xdr:rowOff>88900</xdr:rowOff>
    </xdr:to>
    <xdr:cxnSp macro="">
      <xdr:nvCxnSpPr>
        <xdr:cNvPr id="619" name="直線コネクタ 618">
          <a:extLst>
            <a:ext uri="{FF2B5EF4-FFF2-40B4-BE49-F238E27FC236}">
              <a16:creationId xmlns:a16="http://schemas.microsoft.com/office/drawing/2014/main" id="{CEF30FB9-4F54-4DB1-8931-81A5E66A325B}"/>
            </a:ext>
          </a:extLst>
        </xdr:cNvPr>
        <xdr:cNvCxnSpPr/>
      </xdr:nvCxnSpPr>
      <xdr:spPr>
        <a:xfrm flipV="1">
          <a:off x="18656300" y="100203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99077</xdr:rowOff>
    </xdr:from>
    <xdr:ext cx="469744" cy="259045"/>
    <xdr:sp macro="" textlink="">
      <xdr:nvSpPr>
        <xdr:cNvPr id="620" name="n_1aveValue【保健センター・保健所】&#10;一人当たり面積">
          <a:extLst>
            <a:ext uri="{FF2B5EF4-FFF2-40B4-BE49-F238E27FC236}">
              <a16:creationId xmlns:a16="http://schemas.microsoft.com/office/drawing/2014/main" id="{55DA4525-0A1C-4DB0-901B-E1B6147A4840}"/>
            </a:ext>
          </a:extLst>
        </xdr:cNvPr>
        <xdr:cNvSpPr txBox="1"/>
      </xdr:nvSpPr>
      <xdr:spPr>
        <a:xfrm>
          <a:off x="21075727" y="1055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86377</xdr:rowOff>
    </xdr:from>
    <xdr:ext cx="469744" cy="259045"/>
    <xdr:sp macro="" textlink="">
      <xdr:nvSpPr>
        <xdr:cNvPr id="621" name="n_2aveValue【保健センター・保健所】&#10;一人当たり面積">
          <a:extLst>
            <a:ext uri="{FF2B5EF4-FFF2-40B4-BE49-F238E27FC236}">
              <a16:creationId xmlns:a16="http://schemas.microsoft.com/office/drawing/2014/main" id="{1CD97D4E-D6BE-490E-9DFE-D0F10EA2003E}"/>
            </a:ext>
          </a:extLst>
        </xdr:cNvPr>
        <xdr:cNvSpPr txBox="1"/>
      </xdr:nvSpPr>
      <xdr:spPr>
        <a:xfrm>
          <a:off x="20199427" y="1054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111777</xdr:rowOff>
    </xdr:from>
    <xdr:ext cx="469744" cy="259045"/>
    <xdr:sp macro="" textlink="">
      <xdr:nvSpPr>
        <xdr:cNvPr id="622" name="n_3aveValue【保健センター・保健所】&#10;一人当たり面積">
          <a:extLst>
            <a:ext uri="{FF2B5EF4-FFF2-40B4-BE49-F238E27FC236}">
              <a16:creationId xmlns:a16="http://schemas.microsoft.com/office/drawing/2014/main" id="{7CA5508A-3AC9-4EFC-8C7B-E43FB5B70D8C}"/>
            </a:ext>
          </a:extLst>
        </xdr:cNvPr>
        <xdr:cNvSpPr txBox="1"/>
      </xdr:nvSpPr>
      <xdr:spPr>
        <a:xfrm>
          <a:off x="19310427" y="1057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124477</xdr:rowOff>
    </xdr:from>
    <xdr:ext cx="469744" cy="259045"/>
    <xdr:sp macro="" textlink="">
      <xdr:nvSpPr>
        <xdr:cNvPr id="623" name="n_4aveValue【保健センター・保健所】&#10;一人当たり面積">
          <a:extLst>
            <a:ext uri="{FF2B5EF4-FFF2-40B4-BE49-F238E27FC236}">
              <a16:creationId xmlns:a16="http://schemas.microsoft.com/office/drawing/2014/main" id="{01E79CAA-33E7-4208-A05C-25CABD48AAE9}"/>
            </a:ext>
          </a:extLst>
        </xdr:cNvPr>
        <xdr:cNvSpPr txBox="1"/>
      </xdr:nvSpPr>
      <xdr:spPr>
        <a:xfrm>
          <a:off x="18421427" y="1058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56</xdr:row>
      <xdr:rowOff>118127</xdr:rowOff>
    </xdr:from>
    <xdr:ext cx="469744" cy="259045"/>
    <xdr:sp macro="" textlink="">
      <xdr:nvSpPr>
        <xdr:cNvPr id="624" name="n_1mainValue【保健センター・保健所】&#10;一人当たり面積">
          <a:extLst>
            <a:ext uri="{FF2B5EF4-FFF2-40B4-BE49-F238E27FC236}">
              <a16:creationId xmlns:a16="http://schemas.microsoft.com/office/drawing/2014/main" id="{3E76C06F-B705-4C5A-BFF4-12406F734773}"/>
            </a:ext>
          </a:extLst>
        </xdr:cNvPr>
        <xdr:cNvSpPr txBox="1"/>
      </xdr:nvSpPr>
      <xdr:spPr>
        <a:xfrm>
          <a:off x="21075727" y="9719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56</xdr:row>
      <xdr:rowOff>130827</xdr:rowOff>
    </xdr:from>
    <xdr:ext cx="469744" cy="259045"/>
    <xdr:sp macro="" textlink="">
      <xdr:nvSpPr>
        <xdr:cNvPr id="625" name="n_2mainValue【保健センター・保健所】&#10;一人当たり面積">
          <a:extLst>
            <a:ext uri="{FF2B5EF4-FFF2-40B4-BE49-F238E27FC236}">
              <a16:creationId xmlns:a16="http://schemas.microsoft.com/office/drawing/2014/main" id="{4C797833-7A65-4072-92B7-CBEABA1C90D1}"/>
            </a:ext>
          </a:extLst>
        </xdr:cNvPr>
        <xdr:cNvSpPr txBox="1"/>
      </xdr:nvSpPr>
      <xdr:spPr>
        <a:xfrm>
          <a:off x="20199427" y="973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56</xdr:row>
      <xdr:rowOff>143527</xdr:rowOff>
    </xdr:from>
    <xdr:ext cx="469744" cy="259045"/>
    <xdr:sp macro="" textlink="">
      <xdr:nvSpPr>
        <xdr:cNvPr id="626" name="n_3mainValue【保健センター・保健所】&#10;一人当たり面積">
          <a:extLst>
            <a:ext uri="{FF2B5EF4-FFF2-40B4-BE49-F238E27FC236}">
              <a16:creationId xmlns:a16="http://schemas.microsoft.com/office/drawing/2014/main" id="{E9A1291D-2FF4-4BD0-9322-4BBB202D2631}"/>
            </a:ext>
          </a:extLst>
        </xdr:cNvPr>
        <xdr:cNvSpPr txBox="1"/>
      </xdr:nvSpPr>
      <xdr:spPr>
        <a:xfrm>
          <a:off x="19310427" y="974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56</xdr:row>
      <xdr:rowOff>156227</xdr:rowOff>
    </xdr:from>
    <xdr:ext cx="469744" cy="259045"/>
    <xdr:sp macro="" textlink="">
      <xdr:nvSpPr>
        <xdr:cNvPr id="627" name="n_4mainValue【保健センター・保健所】&#10;一人当たり面積">
          <a:extLst>
            <a:ext uri="{FF2B5EF4-FFF2-40B4-BE49-F238E27FC236}">
              <a16:creationId xmlns:a16="http://schemas.microsoft.com/office/drawing/2014/main" id="{D1EFB796-224D-46F3-BD3B-41F7E51D102B}"/>
            </a:ext>
          </a:extLst>
        </xdr:cNvPr>
        <xdr:cNvSpPr txBox="1"/>
      </xdr:nvSpPr>
      <xdr:spPr>
        <a:xfrm>
          <a:off x="18421427" y="975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8" name="正方形/長方形 627">
          <a:extLst>
            <a:ext uri="{FF2B5EF4-FFF2-40B4-BE49-F238E27FC236}">
              <a16:creationId xmlns:a16="http://schemas.microsoft.com/office/drawing/2014/main" id="{F0B5B314-FBB0-4074-8BFC-37999803C303}"/>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9" name="正方形/長方形 628">
          <a:extLst>
            <a:ext uri="{FF2B5EF4-FFF2-40B4-BE49-F238E27FC236}">
              <a16:creationId xmlns:a16="http://schemas.microsoft.com/office/drawing/2014/main" id="{64F3A3EA-63A4-4270-BB76-815A6F3CA17D}"/>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0" name="正方形/長方形 629">
          <a:extLst>
            <a:ext uri="{FF2B5EF4-FFF2-40B4-BE49-F238E27FC236}">
              <a16:creationId xmlns:a16="http://schemas.microsoft.com/office/drawing/2014/main" id="{9CBA1762-CC0E-41CB-9AE7-6014DD952E38}"/>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1" name="正方形/長方形 630">
          <a:extLst>
            <a:ext uri="{FF2B5EF4-FFF2-40B4-BE49-F238E27FC236}">
              <a16:creationId xmlns:a16="http://schemas.microsoft.com/office/drawing/2014/main" id="{8DAFD9F8-F0EE-4481-9027-D300D33DA454}"/>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2" name="正方形/長方形 631">
          <a:extLst>
            <a:ext uri="{FF2B5EF4-FFF2-40B4-BE49-F238E27FC236}">
              <a16:creationId xmlns:a16="http://schemas.microsoft.com/office/drawing/2014/main" id="{EC3DC538-3E61-41C2-B8FE-C70EC581BA73}"/>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3" name="正方形/長方形 632">
          <a:extLst>
            <a:ext uri="{FF2B5EF4-FFF2-40B4-BE49-F238E27FC236}">
              <a16:creationId xmlns:a16="http://schemas.microsoft.com/office/drawing/2014/main" id="{31257A21-0648-4F79-B8CD-A1BFB491EFFE}"/>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4" name="正方形/長方形 633">
          <a:extLst>
            <a:ext uri="{FF2B5EF4-FFF2-40B4-BE49-F238E27FC236}">
              <a16:creationId xmlns:a16="http://schemas.microsoft.com/office/drawing/2014/main" id="{2A0DDCCC-608A-42AE-B03E-5408422CE332}"/>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5" name="正方形/長方形 634">
          <a:extLst>
            <a:ext uri="{FF2B5EF4-FFF2-40B4-BE49-F238E27FC236}">
              <a16:creationId xmlns:a16="http://schemas.microsoft.com/office/drawing/2014/main" id="{F6CE2997-220C-42E4-8E71-76C06C773231}"/>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6" name="テキスト ボックス 635">
          <a:extLst>
            <a:ext uri="{FF2B5EF4-FFF2-40B4-BE49-F238E27FC236}">
              <a16:creationId xmlns:a16="http://schemas.microsoft.com/office/drawing/2014/main" id="{82CA3BBE-FA79-4D7E-A80B-A9B13BC4501B}"/>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7" name="直線コネクタ 636">
          <a:extLst>
            <a:ext uri="{FF2B5EF4-FFF2-40B4-BE49-F238E27FC236}">
              <a16:creationId xmlns:a16="http://schemas.microsoft.com/office/drawing/2014/main" id="{8C7942F7-45B1-472E-9AB4-7E9EDA8B6416}"/>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8" name="テキスト ボックス 637">
          <a:extLst>
            <a:ext uri="{FF2B5EF4-FFF2-40B4-BE49-F238E27FC236}">
              <a16:creationId xmlns:a16="http://schemas.microsoft.com/office/drawing/2014/main" id="{A08F56B7-CF9C-4942-9AC0-9F404F66CC8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9" name="直線コネクタ 638">
          <a:extLst>
            <a:ext uri="{FF2B5EF4-FFF2-40B4-BE49-F238E27FC236}">
              <a16:creationId xmlns:a16="http://schemas.microsoft.com/office/drawing/2014/main" id="{D862D658-AFD3-4480-BA8E-384ED747EBB9}"/>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40" name="テキスト ボックス 639">
          <a:extLst>
            <a:ext uri="{FF2B5EF4-FFF2-40B4-BE49-F238E27FC236}">
              <a16:creationId xmlns:a16="http://schemas.microsoft.com/office/drawing/2014/main" id="{15A1DA1B-F85F-43AE-9B14-A4F5829B3618}"/>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41" name="直線コネクタ 640">
          <a:extLst>
            <a:ext uri="{FF2B5EF4-FFF2-40B4-BE49-F238E27FC236}">
              <a16:creationId xmlns:a16="http://schemas.microsoft.com/office/drawing/2014/main" id="{76B94A40-D0F8-4713-82F5-397133018094}"/>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42" name="テキスト ボックス 641">
          <a:extLst>
            <a:ext uri="{FF2B5EF4-FFF2-40B4-BE49-F238E27FC236}">
              <a16:creationId xmlns:a16="http://schemas.microsoft.com/office/drawing/2014/main" id="{44C9470F-E173-46BE-AEC1-8A3C7435675A}"/>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43" name="直線コネクタ 642">
          <a:extLst>
            <a:ext uri="{FF2B5EF4-FFF2-40B4-BE49-F238E27FC236}">
              <a16:creationId xmlns:a16="http://schemas.microsoft.com/office/drawing/2014/main" id="{02DC5C95-1E98-4178-86F6-95BEA5A6AF2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4" name="テキスト ボックス 643">
          <a:extLst>
            <a:ext uri="{FF2B5EF4-FFF2-40B4-BE49-F238E27FC236}">
              <a16:creationId xmlns:a16="http://schemas.microsoft.com/office/drawing/2014/main" id="{1460938B-687F-4F5F-A6C2-B056B360BA3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5" name="直線コネクタ 644">
          <a:extLst>
            <a:ext uri="{FF2B5EF4-FFF2-40B4-BE49-F238E27FC236}">
              <a16:creationId xmlns:a16="http://schemas.microsoft.com/office/drawing/2014/main" id="{AD6E9B13-20F0-4D2D-BCC8-FEB5B601CFA5}"/>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6" name="テキスト ボックス 645">
          <a:extLst>
            <a:ext uri="{FF2B5EF4-FFF2-40B4-BE49-F238E27FC236}">
              <a16:creationId xmlns:a16="http://schemas.microsoft.com/office/drawing/2014/main" id="{677D7A01-F1AD-4356-9784-5186D05CC95B}"/>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7" name="直線コネクタ 646">
          <a:extLst>
            <a:ext uri="{FF2B5EF4-FFF2-40B4-BE49-F238E27FC236}">
              <a16:creationId xmlns:a16="http://schemas.microsoft.com/office/drawing/2014/main" id="{6A28D4F3-78FB-4854-8095-031137AA72B9}"/>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8" name="テキスト ボックス 647">
          <a:extLst>
            <a:ext uri="{FF2B5EF4-FFF2-40B4-BE49-F238E27FC236}">
              <a16:creationId xmlns:a16="http://schemas.microsoft.com/office/drawing/2014/main" id="{A6CE70AA-FE60-4747-8476-900786EE8B25}"/>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9" name="直線コネクタ 648">
          <a:extLst>
            <a:ext uri="{FF2B5EF4-FFF2-40B4-BE49-F238E27FC236}">
              <a16:creationId xmlns:a16="http://schemas.microsoft.com/office/drawing/2014/main" id="{A87BA64E-5012-4813-8214-CE9814299D75}"/>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50" name="テキスト ボックス 649">
          <a:extLst>
            <a:ext uri="{FF2B5EF4-FFF2-40B4-BE49-F238E27FC236}">
              <a16:creationId xmlns:a16="http://schemas.microsoft.com/office/drawing/2014/main" id="{31FA4471-515F-4A0A-AABD-F7F3F722326E}"/>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51" name="直線コネクタ 650">
          <a:extLst>
            <a:ext uri="{FF2B5EF4-FFF2-40B4-BE49-F238E27FC236}">
              <a16:creationId xmlns:a16="http://schemas.microsoft.com/office/drawing/2014/main" id="{4E5DD7F5-F43A-45ED-A2FA-43B734361446}"/>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2" name="【消防施設】&#10;有形固定資産減価償却率グラフ枠">
          <a:extLst>
            <a:ext uri="{FF2B5EF4-FFF2-40B4-BE49-F238E27FC236}">
              <a16:creationId xmlns:a16="http://schemas.microsoft.com/office/drawing/2014/main" id="{EC4E66A9-DC50-4A9F-AB5A-B637E262BF29}"/>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129539</xdr:rowOff>
    </xdr:to>
    <xdr:cxnSp macro="">
      <xdr:nvCxnSpPr>
        <xdr:cNvPr id="653" name="直線コネクタ 652">
          <a:extLst>
            <a:ext uri="{FF2B5EF4-FFF2-40B4-BE49-F238E27FC236}">
              <a16:creationId xmlns:a16="http://schemas.microsoft.com/office/drawing/2014/main" id="{90294397-F05B-477B-8BFB-F0A2A4256048}"/>
            </a:ext>
          </a:extLst>
        </xdr:cNvPr>
        <xdr:cNvCxnSpPr/>
      </xdr:nvCxnSpPr>
      <xdr:spPr>
        <a:xfrm flipV="1">
          <a:off x="16318864" y="13280571"/>
          <a:ext cx="0" cy="1593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133366</xdr:rowOff>
    </xdr:from>
    <xdr:ext cx="405111" cy="259045"/>
    <xdr:sp macro="" textlink="">
      <xdr:nvSpPr>
        <xdr:cNvPr id="654" name="【消防施設】&#10;有形固定資産減価償却率最小値テキスト">
          <a:extLst>
            <a:ext uri="{FF2B5EF4-FFF2-40B4-BE49-F238E27FC236}">
              <a16:creationId xmlns:a16="http://schemas.microsoft.com/office/drawing/2014/main" id="{3BF0B485-550F-4814-AB8E-2178533942CB}"/>
            </a:ext>
          </a:extLst>
        </xdr:cNvPr>
        <xdr:cNvSpPr txBox="1"/>
      </xdr:nvSpPr>
      <xdr:spPr>
        <a:xfrm>
          <a:off x="16357600" y="14878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129539</xdr:rowOff>
    </xdr:from>
    <xdr:to>
      <xdr:col>86</xdr:col>
      <xdr:colOff>25400</xdr:colOff>
      <xdr:row>86</xdr:row>
      <xdr:rowOff>129539</xdr:rowOff>
    </xdr:to>
    <xdr:cxnSp macro="">
      <xdr:nvCxnSpPr>
        <xdr:cNvPr id="655" name="直線コネクタ 654">
          <a:extLst>
            <a:ext uri="{FF2B5EF4-FFF2-40B4-BE49-F238E27FC236}">
              <a16:creationId xmlns:a16="http://schemas.microsoft.com/office/drawing/2014/main" id="{63238FDD-8988-43BE-A47E-E6D9E60D7884}"/>
            </a:ext>
          </a:extLst>
        </xdr:cNvPr>
        <xdr:cNvCxnSpPr/>
      </xdr:nvCxnSpPr>
      <xdr:spPr>
        <a:xfrm>
          <a:off x="16230600" y="14874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340478" cy="259045"/>
    <xdr:sp macro="" textlink="">
      <xdr:nvSpPr>
        <xdr:cNvPr id="656" name="【消防施設】&#10;有形固定資産減価償却率最大値テキスト">
          <a:extLst>
            <a:ext uri="{FF2B5EF4-FFF2-40B4-BE49-F238E27FC236}">
              <a16:creationId xmlns:a16="http://schemas.microsoft.com/office/drawing/2014/main" id="{EE3E2FBF-3788-4A42-949F-875F8271DEB7}"/>
            </a:ext>
          </a:extLst>
        </xdr:cNvPr>
        <xdr:cNvSpPr txBox="1"/>
      </xdr:nvSpPr>
      <xdr:spPr>
        <a:xfrm>
          <a:off x="16357600" y="1305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657" name="直線コネクタ 656">
          <a:extLst>
            <a:ext uri="{FF2B5EF4-FFF2-40B4-BE49-F238E27FC236}">
              <a16:creationId xmlns:a16="http://schemas.microsoft.com/office/drawing/2014/main" id="{87F2B51F-0EC1-4264-B260-1542889A89F0}"/>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144071</xdr:rowOff>
    </xdr:from>
    <xdr:ext cx="405111" cy="259045"/>
    <xdr:sp macro="" textlink="">
      <xdr:nvSpPr>
        <xdr:cNvPr id="658" name="【消防施設】&#10;有形固定資産減価償却率平均値テキスト">
          <a:extLst>
            <a:ext uri="{FF2B5EF4-FFF2-40B4-BE49-F238E27FC236}">
              <a16:creationId xmlns:a16="http://schemas.microsoft.com/office/drawing/2014/main" id="{DFA51CA8-5AB4-44D5-8E08-BD65B9714210}"/>
            </a:ext>
          </a:extLst>
        </xdr:cNvPr>
        <xdr:cNvSpPr txBox="1"/>
      </xdr:nvSpPr>
      <xdr:spPr>
        <a:xfrm>
          <a:off x="16357600" y="140315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121194</xdr:rowOff>
    </xdr:from>
    <xdr:to>
      <xdr:col>85</xdr:col>
      <xdr:colOff>177800</xdr:colOff>
      <xdr:row>83</xdr:row>
      <xdr:rowOff>51344</xdr:rowOff>
    </xdr:to>
    <xdr:sp macro="" textlink="">
      <xdr:nvSpPr>
        <xdr:cNvPr id="659" name="フローチャート: 判断 658">
          <a:extLst>
            <a:ext uri="{FF2B5EF4-FFF2-40B4-BE49-F238E27FC236}">
              <a16:creationId xmlns:a16="http://schemas.microsoft.com/office/drawing/2014/main" id="{41FB874F-D4A2-4510-B4C1-13D2AE2F6B2B}"/>
            </a:ext>
          </a:extLst>
        </xdr:cNvPr>
        <xdr:cNvSpPr/>
      </xdr:nvSpPr>
      <xdr:spPr>
        <a:xfrm>
          <a:off x="16268700" y="1418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152219</xdr:rowOff>
    </xdr:from>
    <xdr:to>
      <xdr:col>81</xdr:col>
      <xdr:colOff>101600</xdr:colOff>
      <xdr:row>83</xdr:row>
      <xdr:rowOff>82369</xdr:rowOff>
    </xdr:to>
    <xdr:sp macro="" textlink="">
      <xdr:nvSpPr>
        <xdr:cNvPr id="660" name="フローチャート: 判断 659">
          <a:extLst>
            <a:ext uri="{FF2B5EF4-FFF2-40B4-BE49-F238E27FC236}">
              <a16:creationId xmlns:a16="http://schemas.microsoft.com/office/drawing/2014/main" id="{1C112962-88CC-4623-8C4A-8E0B3AC3FA8A}"/>
            </a:ext>
          </a:extLst>
        </xdr:cNvPr>
        <xdr:cNvSpPr/>
      </xdr:nvSpPr>
      <xdr:spPr>
        <a:xfrm>
          <a:off x="15430500" y="1421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140788</xdr:rowOff>
    </xdr:from>
    <xdr:to>
      <xdr:col>76</xdr:col>
      <xdr:colOff>165100</xdr:colOff>
      <xdr:row>83</xdr:row>
      <xdr:rowOff>70938</xdr:rowOff>
    </xdr:to>
    <xdr:sp macro="" textlink="">
      <xdr:nvSpPr>
        <xdr:cNvPr id="661" name="フローチャート: 判断 660">
          <a:extLst>
            <a:ext uri="{FF2B5EF4-FFF2-40B4-BE49-F238E27FC236}">
              <a16:creationId xmlns:a16="http://schemas.microsoft.com/office/drawing/2014/main" id="{0C701B70-986B-4073-BE30-7667393CD2E1}"/>
            </a:ext>
          </a:extLst>
        </xdr:cNvPr>
        <xdr:cNvSpPr/>
      </xdr:nvSpPr>
      <xdr:spPr>
        <a:xfrm>
          <a:off x="14541500" y="1419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124461</xdr:rowOff>
    </xdr:from>
    <xdr:to>
      <xdr:col>72</xdr:col>
      <xdr:colOff>38100</xdr:colOff>
      <xdr:row>83</xdr:row>
      <xdr:rowOff>54611</xdr:rowOff>
    </xdr:to>
    <xdr:sp macro="" textlink="">
      <xdr:nvSpPr>
        <xdr:cNvPr id="662" name="フローチャート: 判断 661">
          <a:extLst>
            <a:ext uri="{FF2B5EF4-FFF2-40B4-BE49-F238E27FC236}">
              <a16:creationId xmlns:a16="http://schemas.microsoft.com/office/drawing/2014/main" id="{E1A12686-76CF-43F5-A671-6CE8A199D969}"/>
            </a:ext>
          </a:extLst>
        </xdr:cNvPr>
        <xdr:cNvSpPr/>
      </xdr:nvSpPr>
      <xdr:spPr>
        <a:xfrm>
          <a:off x="13652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170180</xdr:rowOff>
    </xdr:from>
    <xdr:to>
      <xdr:col>67</xdr:col>
      <xdr:colOff>101600</xdr:colOff>
      <xdr:row>82</xdr:row>
      <xdr:rowOff>100330</xdr:rowOff>
    </xdr:to>
    <xdr:sp macro="" textlink="">
      <xdr:nvSpPr>
        <xdr:cNvPr id="663" name="フローチャート: 判断 662">
          <a:extLst>
            <a:ext uri="{FF2B5EF4-FFF2-40B4-BE49-F238E27FC236}">
              <a16:creationId xmlns:a16="http://schemas.microsoft.com/office/drawing/2014/main" id="{B1D9D295-9756-439E-84E8-21E0B4D17F4C}"/>
            </a:ext>
          </a:extLst>
        </xdr:cNvPr>
        <xdr:cNvSpPr/>
      </xdr:nvSpPr>
      <xdr:spPr>
        <a:xfrm>
          <a:off x="127635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E5DB6FD3-1097-4B11-85A3-5505B090A204}"/>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5" name="テキスト ボックス 664">
          <a:extLst>
            <a:ext uri="{FF2B5EF4-FFF2-40B4-BE49-F238E27FC236}">
              <a16:creationId xmlns:a16="http://schemas.microsoft.com/office/drawing/2014/main" id="{FAD7E2F1-C174-436B-83A5-2D6BDCF43EDD}"/>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6" name="テキスト ボックス 665">
          <a:extLst>
            <a:ext uri="{FF2B5EF4-FFF2-40B4-BE49-F238E27FC236}">
              <a16:creationId xmlns:a16="http://schemas.microsoft.com/office/drawing/2014/main" id="{FF5D2021-A008-43C6-BB7C-D91AAAE0792C}"/>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7" name="テキスト ボックス 666">
          <a:extLst>
            <a:ext uri="{FF2B5EF4-FFF2-40B4-BE49-F238E27FC236}">
              <a16:creationId xmlns:a16="http://schemas.microsoft.com/office/drawing/2014/main" id="{E8D17368-3291-47C7-8995-F3F01B9747EC}"/>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8" name="テキスト ボックス 667">
          <a:extLst>
            <a:ext uri="{FF2B5EF4-FFF2-40B4-BE49-F238E27FC236}">
              <a16:creationId xmlns:a16="http://schemas.microsoft.com/office/drawing/2014/main" id="{64199057-DDD7-4E13-BB7F-FF56FEFE267C}"/>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52614</xdr:rowOff>
    </xdr:from>
    <xdr:to>
      <xdr:col>85</xdr:col>
      <xdr:colOff>177800</xdr:colOff>
      <xdr:row>85</xdr:row>
      <xdr:rowOff>154214</xdr:rowOff>
    </xdr:to>
    <xdr:sp macro="" textlink="">
      <xdr:nvSpPr>
        <xdr:cNvPr id="669" name="楕円 668">
          <a:extLst>
            <a:ext uri="{FF2B5EF4-FFF2-40B4-BE49-F238E27FC236}">
              <a16:creationId xmlns:a16="http://schemas.microsoft.com/office/drawing/2014/main" id="{B318BA35-9A6E-4AE1-9C60-B0AAE01800DD}"/>
            </a:ext>
          </a:extLst>
        </xdr:cNvPr>
        <xdr:cNvSpPr/>
      </xdr:nvSpPr>
      <xdr:spPr>
        <a:xfrm>
          <a:off x="16268700" y="14625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31041</xdr:rowOff>
    </xdr:from>
    <xdr:ext cx="405111" cy="259045"/>
    <xdr:sp macro="" textlink="">
      <xdr:nvSpPr>
        <xdr:cNvPr id="670" name="【消防施設】&#10;有形固定資産減価償却率該当値テキスト">
          <a:extLst>
            <a:ext uri="{FF2B5EF4-FFF2-40B4-BE49-F238E27FC236}">
              <a16:creationId xmlns:a16="http://schemas.microsoft.com/office/drawing/2014/main" id="{3124E1E0-EF60-410B-8D03-AFCE55EC440E}"/>
            </a:ext>
          </a:extLst>
        </xdr:cNvPr>
        <xdr:cNvSpPr txBox="1"/>
      </xdr:nvSpPr>
      <xdr:spPr>
        <a:xfrm>
          <a:off x="16357600" y="14604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34652</xdr:rowOff>
    </xdr:from>
    <xdr:to>
      <xdr:col>81</xdr:col>
      <xdr:colOff>101600</xdr:colOff>
      <xdr:row>85</xdr:row>
      <xdr:rowOff>136252</xdr:rowOff>
    </xdr:to>
    <xdr:sp macro="" textlink="">
      <xdr:nvSpPr>
        <xdr:cNvPr id="671" name="楕円 670">
          <a:extLst>
            <a:ext uri="{FF2B5EF4-FFF2-40B4-BE49-F238E27FC236}">
              <a16:creationId xmlns:a16="http://schemas.microsoft.com/office/drawing/2014/main" id="{02F06527-7223-4FBA-B43F-FDC22831F86E}"/>
            </a:ext>
          </a:extLst>
        </xdr:cNvPr>
        <xdr:cNvSpPr/>
      </xdr:nvSpPr>
      <xdr:spPr>
        <a:xfrm>
          <a:off x="15430500" y="1460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85452</xdr:rowOff>
    </xdr:from>
    <xdr:to>
      <xdr:col>85</xdr:col>
      <xdr:colOff>127000</xdr:colOff>
      <xdr:row>85</xdr:row>
      <xdr:rowOff>103414</xdr:rowOff>
    </xdr:to>
    <xdr:cxnSp macro="">
      <xdr:nvCxnSpPr>
        <xdr:cNvPr id="672" name="直線コネクタ 671">
          <a:extLst>
            <a:ext uri="{FF2B5EF4-FFF2-40B4-BE49-F238E27FC236}">
              <a16:creationId xmlns:a16="http://schemas.microsoft.com/office/drawing/2014/main" id="{5FB51F64-12CB-49F4-BD64-0DD827122381}"/>
            </a:ext>
          </a:extLst>
        </xdr:cNvPr>
        <xdr:cNvCxnSpPr/>
      </xdr:nvCxnSpPr>
      <xdr:spPr>
        <a:xfrm>
          <a:off x="15481300" y="14658702"/>
          <a:ext cx="8382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15058</xdr:rowOff>
    </xdr:from>
    <xdr:to>
      <xdr:col>76</xdr:col>
      <xdr:colOff>165100</xdr:colOff>
      <xdr:row>85</xdr:row>
      <xdr:rowOff>116658</xdr:rowOff>
    </xdr:to>
    <xdr:sp macro="" textlink="">
      <xdr:nvSpPr>
        <xdr:cNvPr id="673" name="楕円 672">
          <a:extLst>
            <a:ext uri="{FF2B5EF4-FFF2-40B4-BE49-F238E27FC236}">
              <a16:creationId xmlns:a16="http://schemas.microsoft.com/office/drawing/2014/main" id="{7B6CF5AF-BA67-4150-A1D4-15E0FBDE65F7}"/>
            </a:ext>
          </a:extLst>
        </xdr:cNvPr>
        <xdr:cNvSpPr/>
      </xdr:nvSpPr>
      <xdr:spPr>
        <a:xfrm>
          <a:off x="14541500" y="14588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65858</xdr:rowOff>
    </xdr:from>
    <xdr:to>
      <xdr:col>81</xdr:col>
      <xdr:colOff>50800</xdr:colOff>
      <xdr:row>85</xdr:row>
      <xdr:rowOff>85452</xdr:rowOff>
    </xdr:to>
    <xdr:cxnSp macro="">
      <xdr:nvCxnSpPr>
        <xdr:cNvPr id="674" name="直線コネクタ 673">
          <a:extLst>
            <a:ext uri="{FF2B5EF4-FFF2-40B4-BE49-F238E27FC236}">
              <a16:creationId xmlns:a16="http://schemas.microsoft.com/office/drawing/2014/main" id="{C8DE1282-4B89-4697-A2A1-2A3D21FC828C}"/>
            </a:ext>
          </a:extLst>
        </xdr:cNvPr>
        <xdr:cNvCxnSpPr/>
      </xdr:nvCxnSpPr>
      <xdr:spPr>
        <a:xfrm>
          <a:off x="14592300" y="14639108"/>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137523</xdr:rowOff>
    </xdr:from>
    <xdr:to>
      <xdr:col>72</xdr:col>
      <xdr:colOff>38100</xdr:colOff>
      <xdr:row>85</xdr:row>
      <xdr:rowOff>67673</xdr:rowOff>
    </xdr:to>
    <xdr:sp macro="" textlink="">
      <xdr:nvSpPr>
        <xdr:cNvPr id="675" name="楕円 674">
          <a:extLst>
            <a:ext uri="{FF2B5EF4-FFF2-40B4-BE49-F238E27FC236}">
              <a16:creationId xmlns:a16="http://schemas.microsoft.com/office/drawing/2014/main" id="{FEAA1B8D-00DF-41E7-96AD-1BF65FCEFA70}"/>
            </a:ext>
          </a:extLst>
        </xdr:cNvPr>
        <xdr:cNvSpPr/>
      </xdr:nvSpPr>
      <xdr:spPr>
        <a:xfrm>
          <a:off x="13652500" y="1453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16873</xdr:rowOff>
    </xdr:from>
    <xdr:to>
      <xdr:col>76</xdr:col>
      <xdr:colOff>114300</xdr:colOff>
      <xdr:row>85</xdr:row>
      <xdr:rowOff>65858</xdr:rowOff>
    </xdr:to>
    <xdr:cxnSp macro="">
      <xdr:nvCxnSpPr>
        <xdr:cNvPr id="676" name="直線コネクタ 675">
          <a:extLst>
            <a:ext uri="{FF2B5EF4-FFF2-40B4-BE49-F238E27FC236}">
              <a16:creationId xmlns:a16="http://schemas.microsoft.com/office/drawing/2014/main" id="{9E01BD43-B199-470B-BEEC-3A7E50645E99}"/>
            </a:ext>
          </a:extLst>
        </xdr:cNvPr>
        <xdr:cNvCxnSpPr/>
      </xdr:nvCxnSpPr>
      <xdr:spPr>
        <a:xfrm>
          <a:off x="13703300" y="14590123"/>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108131</xdr:rowOff>
    </xdr:from>
    <xdr:to>
      <xdr:col>67</xdr:col>
      <xdr:colOff>101600</xdr:colOff>
      <xdr:row>85</xdr:row>
      <xdr:rowOff>38281</xdr:rowOff>
    </xdr:to>
    <xdr:sp macro="" textlink="">
      <xdr:nvSpPr>
        <xdr:cNvPr id="677" name="楕円 676">
          <a:extLst>
            <a:ext uri="{FF2B5EF4-FFF2-40B4-BE49-F238E27FC236}">
              <a16:creationId xmlns:a16="http://schemas.microsoft.com/office/drawing/2014/main" id="{FF0D6D34-45D1-482E-BD9E-A4B9A88264EC}"/>
            </a:ext>
          </a:extLst>
        </xdr:cNvPr>
        <xdr:cNvSpPr/>
      </xdr:nvSpPr>
      <xdr:spPr>
        <a:xfrm>
          <a:off x="12763500" y="1450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158931</xdr:rowOff>
    </xdr:from>
    <xdr:to>
      <xdr:col>71</xdr:col>
      <xdr:colOff>177800</xdr:colOff>
      <xdr:row>85</xdr:row>
      <xdr:rowOff>16873</xdr:rowOff>
    </xdr:to>
    <xdr:cxnSp macro="">
      <xdr:nvCxnSpPr>
        <xdr:cNvPr id="678" name="直線コネクタ 677">
          <a:extLst>
            <a:ext uri="{FF2B5EF4-FFF2-40B4-BE49-F238E27FC236}">
              <a16:creationId xmlns:a16="http://schemas.microsoft.com/office/drawing/2014/main" id="{2EC47627-1BC6-4A01-9BBD-D9A636DEA089}"/>
            </a:ext>
          </a:extLst>
        </xdr:cNvPr>
        <xdr:cNvCxnSpPr/>
      </xdr:nvCxnSpPr>
      <xdr:spPr>
        <a:xfrm>
          <a:off x="12814300" y="14560731"/>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98896</xdr:rowOff>
    </xdr:from>
    <xdr:ext cx="405111" cy="259045"/>
    <xdr:sp macro="" textlink="">
      <xdr:nvSpPr>
        <xdr:cNvPr id="679" name="n_1aveValue【消防施設】&#10;有形固定資産減価償却率">
          <a:extLst>
            <a:ext uri="{FF2B5EF4-FFF2-40B4-BE49-F238E27FC236}">
              <a16:creationId xmlns:a16="http://schemas.microsoft.com/office/drawing/2014/main" id="{A6EA25D9-1B38-453A-AEFE-30C213CE675D}"/>
            </a:ext>
          </a:extLst>
        </xdr:cNvPr>
        <xdr:cNvSpPr txBox="1"/>
      </xdr:nvSpPr>
      <xdr:spPr>
        <a:xfrm>
          <a:off x="15266044" y="13986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87465</xdr:rowOff>
    </xdr:from>
    <xdr:ext cx="405111" cy="259045"/>
    <xdr:sp macro="" textlink="">
      <xdr:nvSpPr>
        <xdr:cNvPr id="680" name="n_2aveValue【消防施設】&#10;有形固定資産減価償却率">
          <a:extLst>
            <a:ext uri="{FF2B5EF4-FFF2-40B4-BE49-F238E27FC236}">
              <a16:creationId xmlns:a16="http://schemas.microsoft.com/office/drawing/2014/main" id="{FA53F485-B9DF-458D-A350-89785EABE1AB}"/>
            </a:ext>
          </a:extLst>
        </xdr:cNvPr>
        <xdr:cNvSpPr txBox="1"/>
      </xdr:nvSpPr>
      <xdr:spPr>
        <a:xfrm>
          <a:off x="14389744" y="13974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71138</xdr:rowOff>
    </xdr:from>
    <xdr:ext cx="405111" cy="259045"/>
    <xdr:sp macro="" textlink="">
      <xdr:nvSpPr>
        <xdr:cNvPr id="681" name="n_3aveValue【消防施設】&#10;有形固定資産減価償却率">
          <a:extLst>
            <a:ext uri="{FF2B5EF4-FFF2-40B4-BE49-F238E27FC236}">
              <a16:creationId xmlns:a16="http://schemas.microsoft.com/office/drawing/2014/main" id="{8680D8C7-585F-4E39-A7D3-8C2C90426AA6}"/>
            </a:ext>
          </a:extLst>
        </xdr:cNvPr>
        <xdr:cNvSpPr txBox="1"/>
      </xdr:nvSpPr>
      <xdr:spPr>
        <a:xfrm>
          <a:off x="13500744" y="13958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116857</xdr:rowOff>
    </xdr:from>
    <xdr:ext cx="405111" cy="259045"/>
    <xdr:sp macro="" textlink="">
      <xdr:nvSpPr>
        <xdr:cNvPr id="682" name="n_4aveValue【消防施設】&#10;有形固定資産減価償却率">
          <a:extLst>
            <a:ext uri="{FF2B5EF4-FFF2-40B4-BE49-F238E27FC236}">
              <a16:creationId xmlns:a16="http://schemas.microsoft.com/office/drawing/2014/main" id="{12134554-5C1C-43AC-B6DF-6DAAFAA263D4}"/>
            </a:ext>
          </a:extLst>
        </xdr:cNvPr>
        <xdr:cNvSpPr txBox="1"/>
      </xdr:nvSpPr>
      <xdr:spPr>
        <a:xfrm>
          <a:off x="12611744" y="1383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127379</xdr:rowOff>
    </xdr:from>
    <xdr:ext cx="405111" cy="259045"/>
    <xdr:sp macro="" textlink="">
      <xdr:nvSpPr>
        <xdr:cNvPr id="683" name="n_1mainValue【消防施設】&#10;有形固定資産減価償却率">
          <a:extLst>
            <a:ext uri="{FF2B5EF4-FFF2-40B4-BE49-F238E27FC236}">
              <a16:creationId xmlns:a16="http://schemas.microsoft.com/office/drawing/2014/main" id="{60C2FC0B-69A2-43D2-A2F2-CE69E46B6B8F}"/>
            </a:ext>
          </a:extLst>
        </xdr:cNvPr>
        <xdr:cNvSpPr txBox="1"/>
      </xdr:nvSpPr>
      <xdr:spPr>
        <a:xfrm>
          <a:off x="15266044" y="14700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107785</xdr:rowOff>
    </xdr:from>
    <xdr:ext cx="405111" cy="259045"/>
    <xdr:sp macro="" textlink="">
      <xdr:nvSpPr>
        <xdr:cNvPr id="684" name="n_2mainValue【消防施設】&#10;有形固定資産減価償却率">
          <a:extLst>
            <a:ext uri="{FF2B5EF4-FFF2-40B4-BE49-F238E27FC236}">
              <a16:creationId xmlns:a16="http://schemas.microsoft.com/office/drawing/2014/main" id="{EC470ED1-46C6-4A43-8670-722FB8D63133}"/>
            </a:ext>
          </a:extLst>
        </xdr:cNvPr>
        <xdr:cNvSpPr txBox="1"/>
      </xdr:nvSpPr>
      <xdr:spPr>
        <a:xfrm>
          <a:off x="14389744" y="14681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58800</xdr:rowOff>
    </xdr:from>
    <xdr:ext cx="405111" cy="259045"/>
    <xdr:sp macro="" textlink="">
      <xdr:nvSpPr>
        <xdr:cNvPr id="685" name="n_3mainValue【消防施設】&#10;有形固定資産減価償却率">
          <a:extLst>
            <a:ext uri="{FF2B5EF4-FFF2-40B4-BE49-F238E27FC236}">
              <a16:creationId xmlns:a16="http://schemas.microsoft.com/office/drawing/2014/main" id="{5FAF6422-C4B8-439B-9718-6DC63F8012F1}"/>
            </a:ext>
          </a:extLst>
        </xdr:cNvPr>
        <xdr:cNvSpPr txBox="1"/>
      </xdr:nvSpPr>
      <xdr:spPr>
        <a:xfrm>
          <a:off x="13500744" y="14632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29408</xdr:rowOff>
    </xdr:from>
    <xdr:ext cx="405111" cy="259045"/>
    <xdr:sp macro="" textlink="">
      <xdr:nvSpPr>
        <xdr:cNvPr id="686" name="n_4mainValue【消防施設】&#10;有形固定資産減価償却率">
          <a:extLst>
            <a:ext uri="{FF2B5EF4-FFF2-40B4-BE49-F238E27FC236}">
              <a16:creationId xmlns:a16="http://schemas.microsoft.com/office/drawing/2014/main" id="{13F50DB8-E6B6-4F5E-8FFE-69645EBA5FA0}"/>
            </a:ext>
          </a:extLst>
        </xdr:cNvPr>
        <xdr:cNvSpPr txBox="1"/>
      </xdr:nvSpPr>
      <xdr:spPr>
        <a:xfrm>
          <a:off x="12611744" y="14602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7" name="正方形/長方形 686">
          <a:extLst>
            <a:ext uri="{FF2B5EF4-FFF2-40B4-BE49-F238E27FC236}">
              <a16:creationId xmlns:a16="http://schemas.microsoft.com/office/drawing/2014/main" id="{457B675D-63B9-4F1C-87CD-941357F9FAB3}"/>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8" name="正方形/長方形 687">
          <a:extLst>
            <a:ext uri="{FF2B5EF4-FFF2-40B4-BE49-F238E27FC236}">
              <a16:creationId xmlns:a16="http://schemas.microsoft.com/office/drawing/2014/main" id="{D8353A79-5E7B-4913-92F0-4C1307BA5B7A}"/>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9" name="正方形/長方形 688">
          <a:extLst>
            <a:ext uri="{FF2B5EF4-FFF2-40B4-BE49-F238E27FC236}">
              <a16:creationId xmlns:a16="http://schemas.microsoft.com/office/drawing/2014/main" id="{16BCB0E5-F651-4FAE-96E7-0E3215C9E063}"/>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90" name="正方形/長方形 689">
          <a:extLst>
            <a:ext uri="{FF2B5EF4-FFF2-40B4-BE49-F238E27FC236}">
              <a16:creationId xmlns:a16="http://schemas.microsoft.com/office/drawing/2014/main" id="{C1706D9D-96EA-4711-A340-C83CE7A0AAE1}"/>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91" name="正方形/長方形 690">
          <a:extLst>
            <a:ext uri="{FF2B5EF4-FFF2-40B4-BE49-F238E27FC236}">
              <a16:creationId xmlns:a16="http://schemas.microsoft.com/office/drawing/2014/main" id="{D6B0BFB6-BE04-4CAB-9CC0-AE0039F85A8C}"/>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2" name="正方形/長方形 691">
          <a:extLst>
            <a:ext uri="{FF2B5EF4-FFF2-40B4-BE49-F238E27FC236}">
              <a16:creationId xmlns:a16="http://schemas.microsoft.com/office/drawing/2014/main" id="{D3637924-7F2E-4159-A4A1-4BC7DC811F6B}"/>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3" name="正方形/長方形 692">
          <a:extLst>
            <a:ext uri="{FF2B5EF4-FFF2-40B4-BE49-F238E27FC236}">
              <a16:creationId xmlns:a16="http://schemas.microsoft.com/office/drawing/2014/main" id="{1B671044-8A77-4993-AC54-B5C19AE94D96}"/>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4" name="正方形/長方形 693">
          <a:extLst>
            <a:ext uri="{FF2B5EF4-FFF2-40B4-BE49-F238E27FC236}">
              <a16:creationId xmlns:a16="http://schemas.microsoft.com/office/drawing/2014/main" id="{52691972-4324-4806-8C16-F8324F977BF8}"/>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5" name="テキスト ボックス 694">
          <a:extLst>
            <a:ext uri="{FF2B5EF4-FFF2-40B4-BE49-F238E27FC236}">
              <a16:creationId xmlns:a16="http://schemas.microsoft.com/office/drawing/2014/main" id="{71AE8FF8-B45A-4C74-B40D-412A55039D2F}"/>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6" name="直線コネクタ 695">
          <a:extLst>
            <a:ext uri="{FF2B5EF4-FFF2-40B4-BE49-F238E27FC236}">
              <a16:creationId xmlns:a16="http://schemas.microsoft.com/office/drawing/2014/main" id="{B5078495-9A5A-491F-A9D2-A108D4AF5859}"/>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7" name="直線コネクタ 696">
          <a:extLst>
            <a:ext uri="{FF2B5EF4-FFF2-40B4-BE49-F238E27FC236}">
              <a16:creationId xmlns:a16="http://schemas.microsoft.com/office/drawing/2014/main" id="{94BFC50E-2E3D-4CAC-9155-2183D8C653C4}"/>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8" name="テキスト ボックス 697">
          <a:extLst>
            <a:ext uri="{FF2B5EF4-FFF2-40B4-BE49-F238E27FC236}">
              <a16:creationId xmlns:a16="http://schemas.microsoft.com/office/drawing/2014/main" id="{FEA028ED-C241-49C9-983E-7A51CCE88821}"/>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9" name="直線コネクタ 698">
          <a:extLst>
            <a:ext uri="{FF2B5EF4-FFF2-40B4-BE49-F238E27FC236}">
              <a16:creationId xmlns:a16="http://schemas.microsoft.com/office/drawing/2014/main" id="{1A7F70B3-4B3E-4A4C-A390-56F1B1FD4E35}"/>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00" name="テキスト ボックス 699">
          <a:extLst>
            <a:ext uri="{FF2B5EF4-FFF2-40B4-BE49-F238E27FC236}">
              <a16:creationId xmlns:a16="http://schemas.microsoft.com/office/drawing/2014/main" id="{53B7FF7F-A89F-41E3-87D1-EAFBAA4B33AD}"/>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01" name="直線コネクタ 700">
          <a:extLst>
            <a:ext uri="{FF2B5EF4-FFF2-40B4-BE49-F238E27FC236}">
              <a16:creationId xmlns:a16="http://schemas.microsoft.com/office/drawing/2014/main" id="{A6F81935-C028-4E72-9CE4-999CEF29CDC2}"/>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02" name="テキスト ボックス 701">
          <a:extLst>
            <a:ext uri="{FF2B5EF4-FFF2-40B4-BE49-F238E27FC236}">
              <a16:creationId xmlns:a16="http://schemas.microsoft.com/office/drawing/2014/main" id="{C5EEE65A-0701-4BB3-A282-A2941C267F86}"/>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03" name="直線コネクタ 702">
          <a:extLst>
            <a:ext uri="{FF2B5EF4-FFF2-40B4-BE49-F238E27FC236}">
              <a16:creationId xmlns:a16="http://schemas.microsoft.com/office/drawing/2014/main" id="{B953556E-9F71-4DFB-872D-5B336DFB0A61}"/>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04" name="テキスト ボックス 703">
          <a:extLst>
            <a:ext uri="{FF2B5EF4-FFF2-40B4-BE49-F238E27FC236}">
              <a16:creationId xmlns:a16="http://schemas.microsoft.com/office/drawing/2014/main" id="{EEFDC7D9-83CE-4297-9CD9-3BEFDC94C533}"/>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5" name="直線コネクタ 704">
          <a:extLst>
            <a:ext uri="{FF2B5EF4-FFF2-40B4-BE49-F238E27FC236}">
              <a16:creationId xmlns:a16="http://schemas.microsoft.com/office/drawing/2014/main" id="{76056D13-AF54-4E7B-BA83-E3E358EEF387}"/>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6" name="テキスト ボックス 705">
          <a:extLst>
            <a:ext uri="{FF2B5EF4-FFF2-40B4-BE49-F238E27FC236}">
              <a16:creationId xmlns:a16="http://schemas.microsoft.com/office/drawing/2014/main" id="{5B261A90-1151-4A75-ABF3-52E73B18B60D}"/>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7" name="【消防施設】&#10;一人当たり面積グラフ枠">
          <a:extLst>
            <a:ext uri="{FF2B5EF4-FFF2-40B4-BE49-F238E27FC236}">
              <a16:creationId xmlns:a16="http://schemas.microsoft.com/office/drawing/2014/main" id="{6454A1E4-BE2C-4F50-8DEC-0DF785E04071}"/>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83820</xdr:rowOff>
    </xdr:from>
    <xdr:to>
      <xdr:col>116</xdr:col>
      <xdr:colOff>62864</xdr:colOff>
      <xdr:row>86</xdr:row>
      <xdr:rowOff>6096</xdr:rowOff>
    </xdr:to>
    <xdr:cxnSp macro="">
      <xdr:nvCxnSpPr>
        <xdr:cNvPr id="708" name="直線コネクタ 707">
          <a:extLst>
            <a:ext uri="{FF2B5EF4-FFF2-40B4-BE49-F238E27FC236}">
              <a16:creationId xmlns:a16="http://schemas.microsoft.com/office/drawing/2014/main" id="{9845E219-27F8-4EA2-B5FE-8D7909E3A22C}"/>
            </a:ext>
          </a:extLst>
        </xdr:cNvPr>
        <xdr:cNvCxnSpPr/>
      </xdr:nvCxnSpPr>
      <xdr:spPr>
        <a:xfrm flipV="1">
          <a:off x="22160864" y="13456920"/>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709" name="【消防施設】&#10;一人当たり面積最小値テキスト">
          <a:extLst>
            <a:ext uri="{FF2B5EF4-FFF2-40B4-BE49-F238E27FC236}">
              <a16:creationId xmlns:a16="http://schemas.microsoft.com/office/drawing/2014/main" id="{FD882C13-ED98-453B-8000-CD59A9E9890A}"/>
            </a:ext>
          </a:extLst>
        </xdr:cNvPr>
        <xdr:cNvSpPr txBox="1"/>
      </xdr:nvSpPr>
      <xdr:spPr>
        <a:xfrm>
          <a:off x="22199600"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710" name="直線コネクタ 709">
          <a:extLst>
            <a:ext uri="{FF2B5EF4-FFF2-40B4-BE49-F238E27FC236}">
              <a16:creationId xmlns:a16="http://schemas.microsoft.com/office/drawing/2014/main" id="{5849B222-A036-41C7-9FA2-3A68BEBD6F45}"/>
            </a:ext>
          </a:extLst>
        </xdr:cNvPr>
        <xdr:cNvCxnSpPr/>
      </xdr:nvCxnSpPr>
      <xdr:spPr>
        <a:xfrm>
          <a:off x="22072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30497</xdr:rowOff>
    </xdr:from>
    <xdr:ext cx="469744" cy="259045"/>
    <xdr:sp macro="" textlink="">
      <xdr:nvSpPr>
        <xdr:cNvPr id="711" name="【消防施設】&#10;一人当たり面積最大値テキスト">
          <a:extLst>
            <a:ext uri="{FF2B5EF4-FFF2-40B4-BE49-F238E27FC236}">
              <a16:creationId xmlns:a16="http://schemas.microsoft.com/office/drawing/2014/main" id="{D3496EB1-FB83-402C-A0CC-F0E9B484F43C}"/>
            </a:ext>
          </a:extLst>
        </xdr:cNvPr>
        <xdr:cNvSpPr txBox="1"/>
      </xdr:nvSpPr>
      <xdr:spPr>
        <a:xfrm>
          <a:off x="22199600" y="1323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83820</xdr:rowOff>
    </xdr:from>
    <xdr:to>
      <xdr:col>116</xdr:col>
      <xdr:colOff>152400</xdr:colOff>
      <xdr:row>78</xdr:row>
      <xdr:rowOff>83820</xdr:rowOff>
    </xdr:to>
    <xdr:cxnSp macro="">
      <xdr:nvCxnSpPr>
        <xdr:cNvPr id="712" name="直線コネクタ 711">
          <a:extLst>
            <a:ext uri="{FF2B5EF4-FFF2-40B4-BE49-F238E27FC236}">
              <a16:creationId xmlns:a16="http://schemas.microsoft.com/office/drawing/2014/main" id="{BE96711D-E464-434E-B0AF-9DA4EA44D875}"/>
            </a:ext>
          </a:extLst>
        </xdr:cNvPr>
        <xdr:cNvCxnSpPr/>
      </xdr:nvCxnSpPr>
      <xdr:spPr>
        <a:xfrm>
          <a:off x="22072600" y="1345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145051</xdr:rowOff>
    </xdr:from>
    <xdr:ext cx="469744" cy="259045"/>
    <xdr:sp macro="" textlink="">
      <xdr:nvSpPr>
        <xdr:cNvPr id="713" name="【消防施設】&#10;一人当たり面積平均値テキスト">
          <a:extLst>
            <a:ext uri="{FF2B5EF4-FFF2-40B4-BE49-F238E27FC236}">
              <a16:creationId xmlns:a16="http://schemas.microsoft.com/office/drawing/2014/main" id="{3A039863-63C5-4C68-9FC7-FB0AA006AF61}"/>
            </a:ext>
          </a:extLst>
        </xdr:cNvPr>
        <xdr:cNvSpPr txBox="1"/>
      </xdr:nvSpPr>
      <xdr:spPr>
        <a:xfrm>
          <a:off x="22199600" y="142039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122174</xdr:rowOff>
    </xdr:from>
    <xdr:to>
      <xdr:col>116</xdr:col>
      <xdr:colOff>114300</xdr:colOff>
      <xdr:row>84</xdr:row>
      <xdr:rowOff>52324</xdr:rowOff>
    </xdr:to>
    <xdr:sp macro="" textlink="">
      <xdr:nvSpPr>
        <xdr:cNvPr id="714" name="フローチャート: 判断 713">
          <a:extLst>
            <a:ext uri="{FF2B5EF4-FFF2-40B4-BE49-F238E27FC236}">
              <a16:creationId xmlns:a16="http://schemas.microsoft.com/office/drawing/2014/main" id="{5B88D076-63E1-4487-8203-23B476C28240}"/>
            </a:ext>
          </a:extLst>
        </xdr:cNvPr>
        <xdr:cNvSpPr/>
      </xdr:nvSpPr>
      <xdr:spPr>
        <a:xfrm>
          <a:off x="22110700" y="1435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85598</xdr:rowOff>
    </xdr:from>
    <xdr:to>
      <xdr:col>112</xdr:col>
      <xdr:colOff>38100</xdr:colOff>
      <xdr:row>84</xdr:row>
      <xdr:rowOff>15748</xdr:rowOff>
    </xdr:to>
    <xdr:sp macro="" textlink="">
      <xdr:nvSpPr>
        <xdr:cNvPr id="715" name="フローチャート: 判断 714">
          <a:extLst>
            <a:ext uri="{FF2B5EF4-FFF2-40B4-BE49-F238E27FC236}">
              <a16:creationId xmlns:a16="http://schemas.microsoft.com/office/drawing/2014/main" id="{86174063-6F30-4C9C-B138-D69D34D1B3D2}"/>
            </a:ext>
          </a:extLst>
        </xdr:cNvPr>
        <xdr:cNvSpPr/>
      </xdr:nvSpPr>
      <xdr:spPr>
        <a:xfrm>
          <a:off x="21272500" y="1431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67311</xdr:rowOff>
    </xdr:from>
    <xdr:to>
      <xdr:col>107</xdr:col>
      <xdr:colOff>101600</xdr:colOff>
      <xdr:row>83</xdr:row>
      <xdr:rowOff>168911</xdr:rowOff>
    </xdr:to>
    <xdr:sp macro="" textlink="">
      <xdr:nvSpPr>
        <xdr:cNvPr id="716" name="フローチャート: 判断 715">
          <a:extLst>
            <a:ext uri="{FF2B5EF4-FFF2-40B4-BE49-F238E27FC236}">
              <a16:creationId xmlns:a16="http://schemas.microsoft.com/office/drawing/2014/main" id="{2BE8FC11-32FE-43AC-9345-C6564CE24105}"/>
            </a:ext>
          </a:extLst>
        </xdr:cNvPr>
        <xdr:cNvSpPr/>
      </xdr:nvSpPr>
      <xdr:spPr>
        <a:xfrm>
          <a:off x="20383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90170</xdr:rowOff>
    </xdr:from>
    <xdr:to>
      <xdr:col>102</xdr:col>
      <xdr:colOff>165100</xdr:colOff>
      <xdr:row>84</xdr:row>
      <xdr:rowOff>20320</xdr:rowOff>
    </xdr:to>
    <xdr:sp macro="" textlink="">
      <xdr:nvSpPr>
        <xdr:cNvPr id="717" name="フローチャート: 判断 716">
          <a:extLst>
            <a:ext uri="{FF2B5EF4-FFF2-40B4-BE49-F238E27FC236}">
              <a16:creationId xmlns:a16="http://schemas.microsoft.com/office/drawing/2014/main" id="{32DD79A8-E7E7-487A-95ED-CA610B0C57BC}"/>
            </a:ext>
          </a:extLst>
        </xdr:cNvPr>
        <xdr:cNvSpPr/>
      </xdr:nvSpPr>
      <xdr:spPr>
        <a:xfrm>
          <a:off x="19494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113030</xdr:rowOff>
    </xdr:from>
    <xdr:to>
      <xdr:col>98</xdr:col>
      <xdr:colOff>38100</xdr:colOff>
      <xdr:row>84</xdr:row>
      <xdr:rowOff>43180</xdr:rowOff>
    </xdr:to>
    <xdr:sp macro="" textlink="">
      <xdr:nvSpPr>
        <xdr:cNvPr id="718" name="フローチャート: 判断 717">
          <a:extLst>
            <a:ext uri="{FF2B5EF4-FFF2-40B4-BE49-F238E27FC236}">
              <a16:creationId xmlns:a16="http://schemas.microsoft.com/office/drawing/2014/main" id="{17167F61-CBD5-4A6C-B4B4-3C6B95E52C7C}"/>
            </a:ext>
          </a:extLst>
        </xdr:cNvPr>
        <xdr:cNvSpPr/>
      </xdr:nvSpPr>
      <xdr:spPr>
        <a:xfrm>
          <a:off x="18605500" y="1434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BDB85AC6-2111-4913-9CA7-21E5501F8B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id="{3DE0E986-7B78-4E83-A4B6-AB5FC428E198}"/>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1" name="テキスト ボックス 720">
          <a:extLst>
            <a:ext uri="{FF2B5EF4-FFF2-40B4-BE49-F238E27FC236}">
              <a16:creationId xmlns:a16="http://schemas.microsoft.com/office/drawing/2014/main" id="{C5A14AC4-29E2-41E4-A23F-ED4AC67443D2}"/>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2" name="テキスト ボックス 721">
          <a:extLst>
            <a:ext uri="{FF2B5EF4-FFF2-40B4-BE49-F238E27FC236}">
              <a16:creationId xmlns:a16="http://schemas.microsoft.com/office/drawing/2014/main" id="{0BD7F8CA-6F7A-4C97-AEA3-DABCF4F35839}"/>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3" name="テキスト ボックス 722">
          <a:extLst>
            <a:ext uri="{FF2B5EF4-FFF2-40B4-BE49-F238E27FC236}">
              <a16:creationId xmlns:a16="http://schemas.microsoft.com/office/drawing/2014/main" id="{9B0C11B9-BFDB-4D54-A54C-AD00971C0304}"/>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7874</xdr:rowOff>
    </xdr:from>
    <xdr:to>
      <xdr:col>116</xdr:col>
      <xdr:colOff>114300</xdr:colOff>
      <xdr:row>85</xdr:row>
      <xdr:rowOff>109474</xdr:rowOff>
    </xdr:to>
    <xdr:sp macro="" textlink="">
      <xdr:nvSpPr>
        <xdr:cNvPr id="724" name="楕円 723">
          <a:extLst>
            <a:ext uri="{FF2B5EF4-FFF2-40B4-BE49-F238E27FC236}">
              <a16:creationId xmlns:a16="http://schemas.microsoft.com/office/drawing/2014/main" id="{54A3AFB0-5272-4655-91B1-E29859D4C1CA}"/>
            </a:ext>
          </a:extLst>
        </xdr:cNvPr>
        <xdr:cNvSpPr/>
      </xdr:nvSpPr>
      <xdr:spPr>
        <a:xfrm>
          <a:off x="22110700" y="1458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94251</xdr:rowOff>
    </xdr:from>
    <xdr:ext cx="469744" cy="259045"/>
    <xdr:sp macro="" textlink="">
      <xdr:nvSpPr>
        <xdr:cNvPr id="725" name="【消防施設】&#10;一人当たり面積該当値テキスト">
          <a:extLst>
            <a:ext uri="{FF2B5EF4-FFF2-40B4-BE49-F238E27FC236}">
              <a16:creationId xmlns:a16="http://schemas.microsoft.com/office/drawing/2014/main" id="{DF15E039-9F15-475D-A760-7C85DF3EEEF1}"/>
            </a:ext>
          </a:extLst>
        </xdr:cNvPr>
        <xdr:cNvSpPr txBox="1"/>
      </xdr:nvSpPr>
      <xdr:spPr>
        <a:xfrm>
          <a:off x="22199600" y="14496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12446</xdr:rowOff>
    </xdr:from>
    <xdr:to>
      <xdr:col>112</xdr:col>
      <xdr:colOff>38100</xdr:colOff>
      <xdr:row>85</xdr:row>
      <xdr:rowOff>114046</xdr:rowOff>
    </xdr:to>
    <xdr:sp macro="" textlink="">
      <xdr:nvSpPr>
        <xdr:cNvPr id="726" name="楕円 725">
          <a:extLst>
            <a:ext uri="{FF2B5EF4-FFF2-40B4-BE49-F238E27FC236}">
              <a16:creationId xmlns:a16="http://schemas.microsoft.com/office/drawing/2014/main" id="{AB730AFB-62DD-47DE-BD28-B392C7DF4535}"/>
            </a:ext>
          </a:extLst>
        </xdr:cNvPr>
        <xdr:cNvSpPr/>
      </xdr:nvSpPr>
      <xdr:spPr>
        <a:xfrm>
          <a:off x="21272500" y="1458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58674</xdr:rowOff>
    </xdr:from>
    <xdr:to>
      <xdr:col>116</xdr:col>
      <xdr:colOff>63500</xdr:colOff>
      <xdr:row>85</xdr:row>
      <xdr:rowOff>63246</xdr:rowOff>
    </xdr:to>
    <xdr:cxnSp macro="">
      <xdr:nvCxnSpPr>
        <xdr:cNvPr id="727" name="直線コネクタ 726">
          <a:extLst>
            <a:ext uri="{FF2B5EF4-FFF2-40B4-BE49-F238E27FC236}">
              <a16:creationId xmlns:a16="http://schemas.microsoft.com/office/drawing/2014/main" id="{E8E8AAE8-6D80-4950-96F2-6CA80FF8A5E9}"/>
            </a:ext>
          </a:extLst>
        </xdr:cNvPr>
        <xdr:cNvCxnSpPr/>
      </xdr:nvCxnSpPr>
      <xdr:spPr>
        <a:xfrm flipV="1">
          <a:off x="21323300" y="1463192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12446</xdr:rowOff>
    </xdr:from>
    <xdr:to>
      <xdr:col>107</xdr:col>
      <xdr:colOff>101600</xdr:colOff>
      <xdr:row>85</xdr:row>
      <xdr:rowOff>114046</xdr:rowOff>
    </xdr:to>
    <xdr:sp macro="" textlink="">
      <xdr:nvSpPr>
        <xdr:cNvPr id="728" name="楕円 727">
          <a:extLst>
            <a:ext uri="{FF2B5EF4-FFF2-40B4-BE49-F238E27FC236}">
              <a16:creationId xmlns:a16="http://schemas.microsoft.com/office/drawing/2014/main" id="{0D0E9B09-8FED-4516-B72E-0F7491DC26D0}"/>
            </a:ext>
          </a:extLst>
        </xdr:cNvPr>
        <xdr:cNvSpPr/>
      </xdr:nvSpPr>
      <xdr:spPr>
        <a:xfrm>
          <a:off x="20383500" y="1458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63246</xdr:rowOff>
    </xdr:from>
    <xdr:to>
      <xdr:col>111</xdr:col>
      <xdr:colOff>177800</xdr:colOff>
      <xdr:row>85</xdr:row>
      <xdr:rowOff>63246</xdr:rowOff>
    </xdr:to>
    <xdr:cxnSp macro="">
      <xdr:nvCxnSpPr>
        <xdr:cNvPr id="729" name="直線コネクタ 728">
          <a:extLst>
            <a:ext uri="{FF2B5EF4-FFF2-40B4-BE49-F238E27FC236}">
              <a16:creationId xmlns:a16="http://schemas.microsoft.com/office/drawing/2014/main" id="{0F810E14-8EC8-44F8-90B9-182C110C9674}"/>
            </a:ext>
          </a:extLst>
        </xdr:cNvPr>
        <xdr:cNvCxnSpPr/>
      </xdr:nvCxnSpPr>
      <xdr:spPr>
        <a:xfrm>
          <a:off x="20434300" y="146364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151892</xdr:rowOff>
    </xdr:from>
    <xdr:to>
      <xdr:col>102</xdr:col>
      <xdr:colOff>165100</xdr:colOff>
      <xdr:row>85</xdr:row>
      <xdr:rowOff>82042</xdr:rowOff>
    </xdr:to>
    <xdr:sp macro="" textlink="">
      <xdr:nvSpPr>
        <xdr:cNvPr id="730" name="楕円 729">
          <a:extLst>
            <a:ext uri="{FF2B5EF4-FFF2-40B4-BE49-F238E27FC236}">
              <a16:creationId xmlns:a16="http://schemas.microsoft.com/office/drawing/2014/main" id="{94E9EF27-67B5-4D46-B036-792D02FA50B0}"/>
            </a:ext>
          </a:extLst>
        </xdr:cNvPr>
        <xdr:cNvSpPr/>
      </xdr:nvSpPr>
      <xdr:spPr>
        <a:xfrm>
          <a:off x="19494500" y="1455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31242</xdr:rowOff>
    </xdr:from>
    <xdr:to>
      <xdr:col>107</xdr:col>
      <xdr:colOff>50800</xdr:colOff>
      <xdr:row>85</xdr:row>
      <xdr:rowOff>63246</xdr:rowOff>
    </xdr:to>
    <xdr:cxnSp macro="">
      <xdr:nvCxnSpPr>
        <xdr:cNvPr id="731" name="直線コネクタ 730">
          <a:extLst>
            <a:ext uri="{FF2B5EF4-FFF2-40B4-BE49-F238E27FC236}">
              <a16:creationId xmlns:a16="http://schemas.microsoft.com/office/drawing/2014/main" id="{BBA7FE0A-DBA4-49E6-84EF-4D9FB6F3D7C7}"/>
            </a:ext>
          </a:extLst>
        </xdr:cNvPr>
        <xdr:cNvCxnSpPr/>
      </xdr:nvCxnSpPr>
      <xdr:spPr>
        <a:xfrm>
          <a:off x="19545300" y="1460449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156463</xdr:rowOff>
    </xdr:from>
    <xdr:to>
      <xdr:col>98</xdr:col>
      <xdr:colOff>38100</xdr:colOff>
      <xdr:row>85</xdr:row>
      <xdr:rowOff>86613</xdr:rowOff>
    </xdr:to>
    <xdr:sp macro="" textlink="">
      <xdr:nvSpPr>
        <xdr:cNvPr id="732" name="楕円 731">
          <a:extLst>
            <a:ext uri="{FF2B5EF4-FFF2-40B4-BE49-F238E27FC236}">
              <a16:creationId xmlns:a16="http://schemas.microsoft.com/office/drawing/2014/main" id="{54602076-2D80-4DE5-BA0E-579F960520D0}"/>
            </a:ext>
          </a:extLst>
        </xdr:cNvPr>
        <xdr:cNvSpPr/>
      </xdr:nvSpPr>
      <xdr:spPr>
        <a:xfrm>
          <a:off x="18605500" y="1455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31242</xdr:rowOff>
    </xdr:from>
    <xdr:to>
      <xdr:col>102</xdr:col>
      <xdr:colOff>114300</xdr:colOff>
      <xdr:row>85</xdr:row>
      <xdr:rowOff>35813</xdr:rowOff>
    </xdr:to>
    <xdr:cxnSp macro="">
      <xdr:nvCxnSpPr>
        <xdr:cNvPr id="733" name="直線コネクタ 732">
          <a:extLst>
            <a:ext uri="{FF2B5EF4-FFF2-40B4-BE49-F238E27FC236}">
              <a16:creationId xmlns:a16="http://schemas.microsoft.com/office/drawing/2014/main" id="{85F4EF2D-301D-4405-9901-5C755515C89D}"/>
            </a:ext>
          </a:extLst>
        </xdr:cNvPr>
        <xdr:cNvCxnSpPr/>
      </xdr:nvCxnSpPr>
      <xdr:spPr>
        <a:xfrm flipV="1">
          <a:off x="18656300" y="14604492"/>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32275</xdr:rowOff>
    </xdr:from>
    <xdr:ext cx="469744" cy="259045"/>
    <xdr:sp macro="" textlink="">
      <xdr:nvSpPr>
        <xdr:cNvPr id="734" name="n_1aveValue【消防施設】&#10;一人当たり面積">
          <a:extLst>
            <a:ext uri="{FF2B5EF4-FFF2-40B4-BE49-F238E27FC236}">
              <a16:creationId xmlns:a16="http://schemas.microsoft.com/office/drawing/2014/main" id="{12E32BE2-9D55-4635-9026-46FD03E1ECA6}"/>
            </a:ext>
          </a:extLst>
        </xdr:cNvPr>
        <xdr:cNvSpPr txBox="1"/>
      </xdr:nvSpPr>
      <xdr:spPr>
        <a:xfrm>
          <a:off x="21075727" y="1409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13988</xdr:rowOff>
    </xdr:from>
    <xdr:ext cx="469744" cy="259045"/>
    <xdr:sp macro="" textlink="">
      <xdr:nvSpPr>
        <xdr:cNvPr id="735" name="n_2aveValue【消防施設】&#10;一人当たり面積">
          <a:extLst>
            <a:ext uri="{FF2B5EF4-FFF2-40B4-BE49-F238E27FC236}">
              <a16:creationId xmlns:a16="http://schemas.microsoft.com/office/drawing/2014/main" id="{745E8862-7536-4DE2-93CD-9CEFB4A2D0E9}"/>
            </a:ext>
          </a:extLst>
        </xdr:cNvPr>
        <xdr:cNvSpPr txBox="1"/>
      </xdr:nvSpPr>
      <xdr:spPr>
        <a:xfrm>
          <a:off x="201994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36847</xdr:rowOff>
    </xdr:from>
    <xdr:ext cx="469744" cy="259045"/>
    <xdr:sp macro="" textlink="">
      <xdr:nvSpPr>
        <xdr:cNvPr id="736" name="n_3aveValue【消防施設】&#10;一人当たり面積">
          <a:extLst>
            <a:ext uri="{FF2B5EF4-FFF2-40B4-BE49-F238E27FC236}">
              <a16:creationId xmlns:a16="http://schemas.microsoft.com/office/drawing/2014/main" id="{3E917953-EFB2-40EE-8B44-7920826DEB29}"/>
            </a:ext>
          </a:extLst>
        </xdr:cNvPr>
        <xdr:cNvSpPr txBox="1"/>
      </xdr:nvSpPr>
      <xdr:spPr>
        <a:xfrm>
          <a:off x="193104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59707</xdr:rowOff>
    </xdr:from>
    <xdr:ext cx="469744" cy="259045"/>
    <xdr:sp macro="" textlink="">
      <xdr:nvSpPr>
        <xdr:cNvPr id="737" name="n_4aveValue【消防施設】&#10;一人当たり面積">
          <a:extLst>
            <a:ext uri="{FF2B5EF4-FFF2-40B4-BE49-F238E27FC236}">
              <a16:creationId xmlns:a16="http://schemas.microsoft.com/office/drawing/2014/main" id="{F4A8E999-B3D9-45F0-B5BF-30AB8D367FB6}"/>
            </a:ext>
          </a:extLst>
        </xdr:cNvPr>
        <xdr:cNvSpPr txBox="1"/>
      </xdr:nvSpPr>
      <xdr:spPr>
        <a:xfrm>
          <a:off x="18421427" y="1411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105173</xdr:rowOff>
    </xdr:from>
    <xdr:ext cx="469744" cy="259045"/>
    <xdr:sp macro="" textlink="">
      <xdr:nvSpPr>
        <xdr:cNvPr id="738" name="n_1mainValue【消防施設】&#10;一人当たり面積">
          <a:extLst>
            <a:ext uri="{FF2B5EF4-FFF2-40B4-BE49-F238E27FC236}">
              <a16:creationId xmlns:a16="http://schemas.microsoft.com/office/drawing/2014/main" id="{07EB31ED-3006-4A70-B53D-288A87AEADE9}"/>
            </a:ext>
          </a:extLst>
        </xdr:cNvPr>
        <xdr:cNvSpPr txBox="1"/>
      </xdr:nvSpPr>
      <xdr:spPr>
        <a:xfrm>
          <a:off x="21075727" y="1467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105173</xdr:rowOff>
    </xdr:from>
    <xdr:ext cx="469744" cy="259045"/>
    <xdr:sp macro="" textlink="">
      <xdr:nvSpPr>
        <xdr:cNvPr id="739" name="n_2mainValue【消防施設】&#10;一人当たり面積">
          <a:extLst>
            <a:ext uri="{FF2B5EF4-FFF2-40B4-BE49-F238E27FC236}">
              <a16:creationId xmlns:a16="http://schemas.microsoft.com/office/drawing/2014/main" id="{291D4452-3B23-4C67-96C9-F8E7E31F1C68}"/>
            </a:ext>
          </a:extLst>
        </xdr:cNvPr>
        <xdr:cNvSpPr txBox="1"/>
      </xdr:nvSpPr>
      <xdr:spPr>
        <a:xfrm>
          <a:off x="20199427" y="1467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73169</xdr:rowOff>
    </xdr:from>
    <xdr:ext cx="469744" cy="259045"/>
    <xdr:sp macro="" textlink="">
      <xdr:nvSpPr>
        <xdr:cNvPr id="740" name="n_3mainValue【消防施設】&#10;一人当たり面積">
          <a:extLst>
            <a:ext uri="{FF2B5EF4-FFF2-40B4-BE49-F238E27FC236}">
              <a16:creationId xmlns:a16="http://schemas.microsoft.com/office/drawing/2014/main" id="{4C02DB50-6FBF-4622-877C-B48998A0074C}"/>
            </a:ext>
          </a:extLst>
        </xdr:cNvPr>
        <xdr:cNvSpPr txBox="1"/>
      </xdr:nvSpPr>
      <xdr:spPr>
        <a:xfrm>
          <a:off x="19310427" y="14646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77740</xdr:rowOff>
    </xdr:from>
    <xdr:ext cx="469744" cy="259045"/>
    <xdr:sp macro="" textlink="">
      <xdr:nvSpPr>
        <xdr:cNvPr id="741" name="n_4mainValue【消防施設】&#10;一人当たり面積">
          <a:extLst>
            <a:ext uri="{FF2B5EF4-FFF2-40B4-BE49-F238E27FC236}">
              <a16:creationId xmlns:a16="http://schemas.microsoft.com/office/drawing/2014/main" id="{441B95A1-5D5B-4BFB-BCB2-95B496720C3A}"/>
            </a:ext>
          </a:extLst>
        </xdr:cNvPr>
        <xdr:cNvSpPr txBox="1"/>
      </xdr:nvSpPr>
      <xdr:spPr>
        <a:xfrm>
          <a:off x="18421427" y="14650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2" name="正方形/長方形 741">
          <a:extLst>
            <a:ext uri="{FF2B5EF4-FFF2-40B4-BE49-F238E27FC236}">
              <a16:creationId xmlns:a16="http://schemas.microsoft.com/office/drawing/2014/main" id="{A7B7622C-CAA8-4109-BC1E-B09781CB4B6F}"/>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3" name="正方形/長方形 742">
          <a:extLst>
            <a:ext uri="{FF2B5EF4-FFF2-40B4-BE49-F238E27FC236}">
              <a16:creationId xmlns:a16="http://schemas.microsoft.com/office/drawing/2014/main" id="{656D24D0-190C-4DAD-A582-7462DA0D20DB}"/>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4" name="正方形/長方形 743">
          <a:extLst>
            <a:ext uri="{FF2B5EF4-FFF2-40B4-BE49-F238E27FC236}">
              <a16:creationId xmlns:a16="http://schemas.microsoft.com/office/drawing/2014/main" id="{DC0AA15D-CD22-4C7E-BC59-B236915D37BF}"/>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5" name="正方形/長方形 744">
          <a:extLst>
            <a:ext uri="{FF2B5EF4-FFF2-40B4-BE49-F238E27FC236}">
              <a16:creationId xmlns:a16="http://schemas.microsoft.com/office/drawing/2014/main" id="{F5B55ACC-F651-45E6-B4BA-E15BDDF1EA8B}"/>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6" name="正方形/長方形 745">
          <a:extLst>
            <a:ext uri="{FF2B5EF4-FFF2-40B4-BE49-F238E27FC236}">
              <a16:creationId xmlns:a16="http://schemas.microsoft.com/office/drawing/2014/main" id="{80AA5D78-96CE-4160-8F47-AB8BB97B069A}"/>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7" name="正方形/長方形 746">
          <a:extLst>
            <a:ext uri="{FF2B5EF4-FFF2-40B4-BE49-F238E27FC236}">
              <a16:creationId xmlns:a16="http://schemas.microsoft.com/office/drawing/2014/main" id="{371E4408-DC60-4B8E-9DEC-FD4FEADD9E64}"/>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8" name="正方形/長方形 747">
          <a:extLst>
            <a:ext uri="{FF2B5EF4-FFF2-40B4-BE49-F238E27FC236}">
              <a16:creationId xmlns:a16="http://schemas.microsoft.com/office/drawing/2014/main" id="{39F7AD98-DCDC-44C2-BA80-FFD6587CD046}"/>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9" name="正方形/長方形 748">
          <a:extLst>
            <a:ext uri="{FF2B5EF4-FFF2-40B4-BE49-F238E27FC236}">
              <a16:creationId xmlns:a16="http://schemas.microsoft.com/office/drawing/2014/main" id="{9B8E8C99-3EBF-4CBA-9711-6C3824F3F65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0" name="テキスト ボックス 749">
          <a:extLst>
            <a:ext uri="{FF2B5EF4-FFF2-40B4-BE49-F238E27FC236}">
              <a16:creationId xmlns:a16="http://schemas.microsoft.com/office/drawing/2014/main" id="{8DE0BA6F-7813-4B16-899D-28F473BDF56D}"/>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1" name="直線コネクタ 750">
          <a:extLst>
            <a:ext uri="{FF2B5EF4-FFF2-40B4-BE49-F238E27FC236}">
              <a16:creationId xmlns:a16="http://schemas.microsoft.com/office/drawing/2014/main" id="{F4954FD8-0BC6-4B1B-B370-875FE53FF372}"/>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2" name="テキスト ボックス 751">
          <a:extLst>
            <a:ext uri="{FF2B5EF4-FFF2-40B4-BE49-F238E27FC236}">
              <a16:creationId xmlns:a16="http://schemas.microsoft.com/office/drawing/2014/main" id="{75277354-249D-478E-B79B-07B8FE0BF9E6}"/>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3" name="直線コネクタ 752">
          <a:extLst>
            <a:ext uri="{FF2B5EF4-FFF2-40B4-BE49-F238E27FC236}">
              <a16:creationId xmlns:a16="http://schemas.microsoft.com/office/drawing/2014/main" id="{5A2AB548-3F8E-422A-A000-7DB9D515882B}"/>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4" name="テキスト ボックス 753">
          <a:extLst>
            <a:ext uri="{FF2B5EF4-FFF2-40B4-BE49-F238E27FC236}">
              <a16:creationId xmlns:a16="http://schemas.microsoft.com/office/drawing/2014/main" id="{475BBF5B-486F-4900-A336-96A86697BBDD}"/>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5" name="直線コネクタ 754">
          <a:extLst>
            <a:ext uri="{FF2B5EF4-FFF2-40B4-BE49-F238E27FC236}">
              <a16:creationId xmlns:a16="http://schemas.microsoft.com/office/drawing/2014/main" id="{0EE4601E-FC93-4D1E-B850-5B045EA797A4}"/>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6" name="テキスト ボックス 755">
          <a:extLst>
            <a:ext uri="{FF2B5EF4-FFF2-40B4-BE49-F238E27FC236}">
              <a16:creationId xmlns:a16="http://schemas.microsoft.com/office/drawing/2014/main" id="{EDE5E26D-3EF5-4B30-B750-C111BD9B9ADA}"/>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7" name="直線コネクタ 756">
          <a:extLst>
            <a:ext uri="{FF2B5EF4-FFF2-40B4-BE49-F238E27FC236}">
              <a16:creationId xmlns:a16="http://schemas.microsoft.com/office/drawing/2014/main" id="{9A60B89F-806C-4A6C-8831-7A24E9348607}"/>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8" name="テキスト ボックス 757">
          <a:extLst>
            <a:ext uri="{FF2B5EF4-FFF2-40B4-BE49-F238E27FC236}">
              <a16:creationId xmlns:a16="http://schemas.microsoft.com/office/drawing/2014/main" id="{198F52FA-C486-4FB9-B9A6-D77D5EB335D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9" name="直線コネクタ 758">
          <a:extLst>
            <a:ext uri="{FF2B5EF4-FFF2-40B4-BE49-F238E27FC236}">
              <a16:creationId xmlns:a16="http://schemas.microsoft.com/office/drawing/2014/main" id="{BDE029AD-3DA1-4F53-9F89-DDEE6BCDF351}"/>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60" name="テキスト ボックス 759">
          <a:extLst>
            <a:ext uri="{FF2B5EF4-FFF2-40B4-BE49-F238E27FC236}">
              <a16:creationId xmlns:a16="http://schemas.microsoft.com/office/drawing/2014/main" id="{7211B919-D201-4F2C-8529-BA9987A13EEA}"/>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61" name="直線コネクタ 760">
          <a:extLst>
            <a:ext uri="{FF2B5EF4-FFF2-40B4-BE49-F238E27FC236}">
              <a16:creationId xmlns:a16="http://schemas.microsoft.com/office/drawing/2014/main" id="{6E4F3EE0-E699-445D-9180-2901C645CE72}"/>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62" name="テキスト ボックス 761">
          <a:extLst>
            <a:ext uri="{FF2B5EF4-FFF2-40B4-BE49-F238E27FC236}">
              <a16:creationId xmlns:a16="http://schemas.microsoft.com/office/drawing/2014/main" id="{097F3BDA-8056-405A-B150-BC20DDEF8FC6}"/>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3" name="直線コネクタ 762">
          <a:extLst>
            <a:ext uri="{FF2B5EF4-FFF2-40B4-BE49-F238E27FC236}">
              <a16:creationId xmlns:a16="http://schemas.microsoft.com/office/drawing/2014/main" id="{2D4E3F67-DFC9-4FCF-B5D4-204A43D20D64}"/>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4" name="テキスト ボックス 763">
          <a:extLst>
            <a:ext uri="{FF2B5EF4-FFF2-40B4-BE49-F238E27FC236}">
              <a16:creationId xmlns:a16="http://schemas.microsoft.com/office/drawing/2014/main" id="{BF9DA0F8-D059-4A98-B1AB-BB059349BE2C}"/>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5" name="直線コネクタ 764">
          <a:extLst>
            <a:ext uri="{FF2B5EF4-FFF2-40B4-BE49-F238E27FC236}">
              <a16:creationId xmlns:a16="http://schemas.microsoft.com/office/drawing/2014/main" id="{5A1D77E0-F5DA-4379-858D-C4DEE0E4684A}"/>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6" name="【庁舎】&#10;有形固定資産減価償却率グラフ枠">
          <a:extLst>
            <a:ext uri="{FF2B5EF4-FFF2-40B4-BE49-F238E27FC236}">
              <a16:creationId xmlns:a16="http://schemas.microsoft.com/office/drawing/2014/main" id="{4023EFBF-5E75-475A-87E0-B43E41FA52A8}"/>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10886</xdr:rowOff>
    </xdr:from>
    <xdr:to>
      <xdr:col>85</xdr:col>
      <xdr:colOff>126364</xdr:colOff>
      <xdr:row>109</xdr:row>
      <xdr:rowOff>35379</xdr:rowOff>
    </xdr:to>
    <xdr:cxnSp macro="">
      <xdr:nvCxnSpPr>
        <xdr:cNvPr id="767" name="直線コネクタ 766">
          <a:extLst>
            <a:ext uri="{FF2B5EF4-FFF2-40B4-BE49-F238E27FC236}">
              <a16:creationId xmlns:a16="http://schemas.microsoft.com/office/drawing/2014/main" id="{16A595A0-C4B3-4E10-B428-55EAECCB838F}"/>
            </a:ext>
          </a:extLst>
        </xdr:cNvPr>
        <xdr:cNvCxnSpPr/>
      </xdr:nvCxnSpPr>
      <xdr:spPr>
        <a:xfrm flipV="1">
          <a:off x="16318864" y="17155886"/>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68" name="【庁舎】&#10;有形固定資産減価償却率最小値テキスト">
          <a:extLst>
            <a:ext uri="{FF2B5EF4-FFF2-40B4-BE49-F238E27FC236}">
              <a16:creationId xmlns:a16="http://schemas.microsoft.com/office/drawing/2014/main" id="{5F3D7263-CCA3-4D1D-9E59-56310618AADA}"/>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69" name="直線コネクタ 768">
          <a:extLst>
            <a:ext uri="{FF2B5EF4-FFF2-40B4-BE49-F238E27FC236}">
              <a16:creationId xmlns:a16="http://schemas.microsoft.com/office/drawing/2014/main" id="{6022E11C-F257-41EB-8F37-2991088C6E02}"/>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129013</xdr:rowOff>
    </xdr:from>
    <xdr:ext cx="340478" cy="259045"/>
    <xdr:sp macro="" textlink="">
      <xdr:nvSpPr>
        <xdr:cNvPr id="770" name="【庁舎】&#10;有形固定資産減価償却率最大値テキスト">
          <a:extLst>
            <a:ext uri="{FF2B5EF4-FFF2-40B4-BE49-F238E27FC236}">
              <a16:creationId xmlns:a16="http://schemas.microsoft.com/office/drawing/2014/main" id="{BEC36A34-5486-41F1-AAF0-9BCA4BC60012}"/>
            </a:ext>
          </a:extLst>
        </xdr:cNvPr>
        <xdr:cNvSpPr txBox="1"/>
      </xdr:nvSpPr>
      <xdr:spPr>
        <a:xfrm>
          <a:off x="16357600" y="1693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10886</xdr:rowOff>
    </xdr:from>
    <xdr:to>
      <xdr:col>86</xdr:col>
      <xdr:colOff>25400</xdr:colOff>
      <xdr:row>100</xdr:row>
      <xdr:rowOff>10886</xdr:rowOff>
    </xdr:to>
    <xdr:cxnSp macro="">
      <xdr:nvCxnSpPr>
        <xdr:cNvPr id="771" name="直線コネクタ 770">
          <a:extLst>
            <a:ext uri="{FF2B5EF4-FFF2-40B4-BE49-F238E27FC236}">
              <a16:creationId xmlns:a16="http://schemas.microsoft.com/office/drawing/2014/main" id="{35C2006C-A123-4B58-8F29-BB69A2D8A53B}"/>
            </a:ext>
          </a:extLst>
        </xdr:cNvPr>
        <xdr:cNvCxnSpPr/>
      </xdr:nvCxnSpPr>
      <xdr:spPr>
        <a:xfrm>
          <a:off x="16230600" y="1715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61340</xdr:rowOff>
    </xdr:from>
    <xdr:ext cx="405111" cy="259045"/>
    <xdr:sp macro="" textlink="">
      <xdr:nvSpPr>
        <xdr:cNvPr id="772" name="【庁舎】&#10;有形固定資産減価償却率平均値テキスト">
          <a:extLst>
            <a:ext uri="{FF2B5EF4-FFF2-40B4-BE49-F238E27FC236}">
              <a16:creationId xmlns:a16="http://schemas.microsoft.com/office/drawing/2014/main" id="{F86B2D4A-E318-41F4-B4F2-35E24A701EE4}"/>
            </a:ext>
          </a:extLst>
        </xdr:cNvPr>
        <xdr:cNvSpPr txBox="1"/>
      </xdr:nvSpPr>
      <xdr:spPr>
        <a:xfrm>
          <a:off x="16357600" y="177206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38463</xdr:rowOff>
    </xdr:from>
    <xdr:to>
      <xdr:col>85</xdr:col>
      <xdr:colOff>177800</xdr:colOff>
      <xdr:row>104</xdr:row>
      <xdr:rowOff>140063</xdr:rowOff>
    </xdr:to>
    <xdr:sp macro="" textlink="">
      <xdr:nvSpPr>
        <xdr:cNvPr id="773" name="フローチャート: 判断 772">
          <a:extLst>
            <a:ext uri="{FF2B5EF4-FFF2-40B4-BE49-F238E27FC236}">
              <a16:creationId xmlns:a16="http://schemas.microsoft.com/office/drawing/2014/main" id="{F0D3989F-21C4-4BDD-A3BE-BB4970CF4642}"/>
            </a:ext>
          </a:extLst>
        </xdr:cNvPr>
        <xdr:cNvSpPr/>
      </xdr:nvSpPr>
      <xdr:spPr>
        <a:xfrm>
          <a:off x="16268700" y="1786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90714</xdr:rowOff>
    </xdr:from>
    <xdr:to>
      <xdr:col>81</xdr:col>
      <xdr:colOff>101600</xdr:colOff>
      <xdr:row>105</xdr:row>
      <xdr:rowOff>20864</xdr:rowOff>
    </xdr:to>
    <xdr:sp macro="" textlink="">
      <xdr:nvSpPr>
        <xdr:cNvPr id="774" name="フローチャート: 判断 773">
          <a:extLst>
            <a:ext uri="{FF2B5EF4-FFF2-40B4-BE49-F238E27FC236}">
              <a16:creationId xmlns:a16="http://schemas.microsoft.com/office/drawing/2014/main" id="{59378063-1309-4EB6-A399-F3B897C4F48A}"/>
            </a:ext>
          </a:extLst>
        </xdr:cNvPr>
        <xdr:cNvSpPr/>
      </xdr:nvSpPr>
      <xdr:spPr>
        <a:xfrm>
          <a:off x="15430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152763</xdr:rowOff>
    </xdr:from>
    <xdr:to>
      <xdr:col>76</xdr:col>
      <xdr:colOff>165100</xdr:colOff>
      <xdr:row>105</xdr:row>
      <xdr:rowOff>82913</xdr:rowOff>
    </xdr:to>
    <xdr:sp macro="" textlink="">
      <xdr:nvSpPr>
        <xdr:cNvPr id="775" name="フローチャート: 判断 774">
          <a:extLst>
            <a:ext uri="{FF2B5EF4-FFF2-40B4-BE49-F238E27FC236}">
              <a16:creationId xmlns:a16="http://schemas.microsoft.com/office/drawing/2014/main" id="{279E07E3-B0DB-4399-89BB-177F23332ED1}"/>
            </a:ext>
          </a:extLst>
        </xdr:cNvPr>
        <xdr:cNvSpPr/>
      </xdr:nvSpPr>
      <xdr:spPr>
        <a:xfrm>
          <a:off x="14541500" y="1798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156029</xdr:rowOff>
    </xdr:from>
    <xdr:to>
      <xdr:col>72</xdr:col>
      <xdr:colOff>38100</xdr:colOff>
      <xdr:row>105</xdr:row>
      <xdr:rowOff>86179</xdr:rowOff>
    </xdr:to>
    <xdr:sp macro="" textlink="">
      <xdr:nvSpPr>
        <xdr:cNvPr id="776" name="フローチャート: 判断 775">
          <a:extLst>
            <a:ext uri="{FF2B5EF4-FFF2-40B4-BE49-F238E27FC236}">
              <a16:creationId xmlns:a16="http://schemas.microsoft.com/office/drawing/2014/main" id="{1CA4DA5B-9E09-4CB3-B23C-F045E7088159}"/>
            </a:ext>
          </a:extLst>
        </xdr:cNvPr>
        <xdr:cNvSpPr/>
      </xdr:nvSpPr>
      <xdr:spPr>
        <a:xfrm>
          <a:off x="13652500" y="1798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13970</xdr:rowOff>
    </xdr:from>
    <xdr:to>
      <xdr:col>67</xdr:col>
      <xdr:colOff>101600</xdr:colOff>
      <xdr:row>105</xdr:row>
      <xdr:rowOff>115570</xdr:rowOff>
    </xdr:to>
    <xdr:sp macro="" textlink="">
      <xdr:nvSpPr>
        <xdr:cNvPr id="777" name="フローチャート: 判断 776">
          <a:extLst>
            <a:ext uri="{FF2B5EF4-FFF2-40B4-BE49-F238E27FC236}">
              <a16:creationId xmlns:a16="http://schemas.microsoft.com/office/drawing/2014/main" id="{E52E4E01-AB1A-403F-AE5C-ADEED00E9401}"/>
            </a:ext>
          </a:extLst>
        </xdr:cNvPr>
        <xdr:cNvSpPr/>
      </xdr:nvSpPr>
      <xdr:spPr>
        <a:xfrm>
          <a:off x="12763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28F9E37F-B1E0-4C75-B906-57EE4B6F3F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9" name="テキスト ボックス 778">
          <a:extLst>
            <a:ext uri="{FF2B5EF4-FFF2-40B4-BE49-F238E27FC236}">
              <a16:creationId xmlns:a16="http://schemas.microsoft.com/office/drawing/2014/main" id="{1ACFB765-0E8E-4D81-8A17-700E77ABCDA4}"/>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80" name="テキスト ボックス 779">
          <a:extLst>
            <a:ext uri="{FF2B5EF4-FFF2-40B4-BE49-F238E27FC236}">
              <a16:creationId xmlns:a16="http://schemas.microsoft.com/office/drawing/2014/main" id="{88DFD9C1-07DB-4EB9-9762-803037521244}"/>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1" name="テキスト ボックス 780">
          <a:extLst>
            <a:ext uri="{FF2B5EF4-FFF2-40B4-BE49-F238E27FC236}">
              <a16:creationId xmlns:a16="http://schemas.microsoft.com/office/drawing/2014/main" id="{DC0B6B42-CB64-41DC-877D-95D958BBDE29}"/>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2" name="テキスト ボックス 781">
          <a:extLst>
            <a:ext uri="{FF2B5EF4-FFF2-40B4-BE49-F238E27FC236}">
              <a16:creationId xmlns:a16="http://schemas.microsoft.com/office/drawing/2014/main" id="{3FBD882C-C984-4D4A-AB4A-46042EF7CF7A}"/>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92348</xdr:rowOff>
    </xdr:from>
    <xdr:to>
      <xdr:col>85</xdr:col>
      <xdr:colOff>177800</xdr:colOff>
      <xdr:row>109</xdr:row>
      <xdr:rowOff>22498</xdr:rowOff>
    </xdr:to>
    <xdr:sp macro="" textlink="">
      <xdr:nvSpPr>
        <xdr:cNvPr id="783" name="楕円 782">
          <a:extLst>
            <a:ext uri="{FF2B5EF4-FFF2-40B4-BE49-F238E27FC236}">
              <a16:creationId xmlns:a16="http://schemas.microsoft.com/office/drawing/2014/main" id="{1AEEDD87-3AA9-411A-9DEC-789EAB197499}"/>
            </a:ext>
          </a:extLst>
        </xdr:cNvPr>
        <xdr:cNvSpPr/>
      </xdr:nvSpPr>
      <xdr:spPr>
        <a:xfrm>
          <a:off x="16268700" y="18608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108</xdr:row>
      <xdr:rowOff>7275</xdr:rowOff>
    </xdr:from>
    <xdr:ext cx="405111" cy="259045"/>
    <xdr:sp macro="" textlink="">
      <xdr:nvSpPr>
        <xdr:cNvPr id="784" name="【庁舎】&#10;有形固定資産減価償却率該当値テキスト">
          <a:extLst>
            <a:ext uri="{FF2B5EF4-FFF2-40B4-BE49-F238E27FC236}">
              <a16:creationId xmlns:a16="http://schemas.microsoft.com/office/drawing/2014/main" id="{E9B0C17E-3489-418E-8F83-D0C4B615B190}"/>
            </a:ext>
          </a:extLst>
        </xdr:cNvPr>
        <xdr:cNvSpPr txBox="1"/>
      </xdr:nvSpPr>
      <xdr:spPr>
        <a:xfrm>
          <a:off x="16357600" y="18523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74386</xdr:rowOff>
    </xdr:from>
    <xdr:to>
      <xdr:col>81</xdr:col>
      <xdr:colOff>101600</xdr:colOff>
      <xdr:row>109</xdr:row>
      <xdr:rowOff>4536</xdr:rowOff>
    </xdr:to>
    <xdr:sp macro="" textlink="">
      <xdr:nvSpPr>
        <xdr:cNvPr id="785" name="楕円 784">
          <a:extLst>
            <a:ext uri="{FF2B5EF4-FFF2-40B4-BE49-F238E27FC236}">
              <a16:creationId xmlns:a16="http://schemas.microsoft.com/office/drawing/2014/main" id="{385D2B92-1EDF-4D17-85B6-7E170D888A47}"/>
            </a:ext>
          </a:extLst>
        </xdr:cNvPr>
        <xdr:cNvSpPr/>
      </xdr:nvSpPr>
      <xdr:spPr>
        <a:xfrm>
          <a:off x="15430500" y="1859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125186</xdr:rowOff>
    </xdr:from>
    <xdr:to>
      <xdr:col>85</xdr:col>
      <xdr:colOff>127000</xdr:colOff>
      <xdr:row>108</xdr:row>
      <xdr:rowOff>143148</xdr:rowOff>
    </xdr:to>
    <xdr:cxnSp macro="">
      <xdr:nvCxnSpPr>
        <xdr:cNvPr id="786" name="直線コネクタ 785">
          <a:extLst>
            <a:ext uri="{FF2B5EF4-FFF2-40B4-BE49-F238E27FC236}">
              <a16:creationId xmlns:a16="http://schemas.microsoft.com/office/drawing/2014/main" id="{A45771E4-1740-405D-A949-812EF08E5D74}"/>
            </a:ext>
          </a:extLst>
        </xdr:cNvPr>
        <xdr:cNvCxnSpPr/>
      </xdr:nvCxnSpPr>
      <xdr:spPr>
        <a:xfrm>
          <a:off x="15481300" y="18641786"/>
          <a:ext cx="8382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44994</xdr:rowOff>
    </xdr:from>
    <xdr:to>
      <xdr:col>76</xdr:col>
      <xdr:colOff>165100</xdr:colOff>
      <xdr:row>108</xdr:row>
      <xdr:rowOff>146594</xdr:rowOff>
    </xdr:to>
    <xdr:sp macro="" textlink="">
      <xdr:nvSpPr>
        <xdr:cNvPr id="787" name="楕円 786">
          <a:extLst>
            <a:ext uri="{FF2B5EF4-FFF2-40B4-BE49-F238E27FC236}">
              <a16:creationId xmlns:a16="http://schemas.microsoft.com/office/drawing/2014/main" id="{118AF0DA-B8EE-4542-8672-DCF18FA5916A}"/>
            </a:ext>
          </a:extLst>
        </xdr:cNvPr>
        <xdr:cNvSpPr/>
      </xdr:nvSpPr>
      <xdr:spPr>
        <a:xfrm>
          <a:off x="14541500" y="1856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95794</xdr:rowOff>
    </xdr:from>
    <xdr:to>
      <xdr:col>81</xdr:col>
      <xdr:colOff>50800</xdr:colOff>
      <xdr:row>108</xdr:row>
      <xdr:rowOff>125186</xdr:rowOff>
    </xdr:to>
    <xdr:cxnSp macro="">
      <xdr:nvCxnSpPr>
        <xdr:cNvPr id="788" name="直線コネクタ 787">
          <a:extLst>
            <a:ext uri="{FF2B5EF4-FFF2-40B4-BE49-F238E27FC236}">
              <a16:creationId xmlns:a16="http://schemas.microsoft.com/office/drawing/2014/main" id="{47013C7E-97BD-4EF5-BECF-DB965F7A9179}"/>
            </a:ext>
          </a:extLst>
        </xdr:cNvPr>
        <xdr:cNvCxnSpPr/>
      </xdr:nvCxnSpPr>
      <xdr:spPr>
        <a:xfrm>
          <a:off x="14592300" y="18612394"/>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17236</xdr:rowOff>
    </xdr:from>
    <xdr:to>
      <xdr:col>72</xdr:col>
      <xdr:colOff>38100</xdr:colOff>
      <xdr:row>108</xdr:row>
      <xdr:rowOff>118836</xdr:rowOff>
    </xdr:to>
    <xdr:sp macro="" textlink="">
      <xdr:nvSpPr>
        <xdr:cNvPr id="789" name="楕円 788">
          <a:extLst>
            <a:ext uri="{FF2B5EF4-FFF2-40B4-BE49-F238E27FC236}">
              <a16:creationId xmlns:a16="http://schemas.microsoft.com/office/drawing/2014/main" id="{D1AAEFB2-1847-4913-9FC2-BDC84ED2C870}"/>
            </a:ext>
          </a:extLst>
        </xdr:cNvPr>
        <xdr:cNvSpPr/>
      </xdr:nvSpPr>
      <xdr:spPr>
        <a:xfrm>
          <a:off x="13652500" y="18533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68036</xdr:rowOff>
    </xdr:from>
    <xdr:to>
      <xdr:col>76</xdr:col>
      <xdr:colOff>114300</xdr:colOff>
      <xdr:row>108</xdr:row>
      <xdr:rowOff>95794</xdr:rowOff>
    </xdr:to>
    <xdr:cxnSp macro="">
      <xdr:nvCxnSpPr>
        <xdr:cNvPr id="790" name="直線コネクタ 789">
          <a:extLst>
            <a:ext uri="{FF2B5EF4-FFF2-40B4-BE49-F238E27FC236}">
              <a16:creationId xmlns:a16="http://schemas.microsoft.com/office/drawing/2014/main" id="{B0A7EF56-8614-44FC-A7C4-A32F25074ED2}"/>
            </a:ext>
          </a:extLst>
        </xdr:cNvPr>
        <xdr:cNvCxnSpPr/>
      </xdr:nvCxnSpPr>
      <xdr:spPr>
        <a:xfrm>
          <a:off x="13703300" y="18584636"/>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159294</xdr:rowOff>
    </xdr:from>
    <xdr:to>
      <xdr:col>67</xdr:col>
      <xdr:colOff>101600</xdr:colOff>
      <xdr:row>108</xdr:row>
      <xdr:rowOff>89444</xdr:rowOff>
    </xdr:to>
    <xdr:sp macro="" textlink="">
      <xdr:nvSpPr>
        <xdr:cNvPr id="791" name="楕円 790">
          <a:extLst>
            <a:ext uri="{FF2B5EF4-FFF2-40B4-BE49-F238E27FC236}">
              <a16:creationId xmlns:a16="http://schemas.microsoft.com/office/drawing/2014/main" id="{AEC6E327-F0E8-4501-B4B1-E311E8C44735}"/>
            </a:ext>
          </a:extLst>
        </xdr:cNvPr>
        <xdr:cNvSpPr/>
      </xdr:nvSpPr>
      <xdr:spPr>
        <a:xfrm>
          <a:off x="12763500" y="18504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108</xdr:row>
      <xdr:rowOff>38644</xdr:rowOff>
    </xdr:from>
    <xdr:to>
      <xdr:col>71</xdr:col>
      <xdr:colOff>177800</xdr:colOff>
      <xdr:row>108</xdr:row>
      <xdr:rowOff>68036</xdr:rowOff>
    </xdr:to>
    <xdr:cxnSp macro="">
      <xdr:nvCxnSpPr>
        <xdr:cNvPr id="792" name="直線コネクタ 791">
          <a:extLst>
            <a:ext uri="{FF2B5EF4-FFF2-40B4-BE49-F238E27FC236}">
              <a16:creationId xmlns:a16="http://schemas.microsoft.com/office/drawing/2014/main" id="{EDC4F665-B0D5-43A9-84C4-C4F24E72C611}"/>
            </a:ext>
          </a:extLst>
        </xdr:cNvPr>
        <xdr:cNvCxnSpPr/>
      </xdr:nvCxnSpPr>
      <xdr:spPr>
        <a:xfrm>
          <a:off x="12814300" y="18555244"/>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37391</xdr:rowOff>
    </xdr:from>
    <xdr:ext cx="405111" cy="259045"/>
    <xdr:sp macro="" textlink="">
      <xdr:nvSpPr>
        <xdr:cNvPr id="793" name="n_1aveValue【庁舎】&#10;有形固定資産減価償却率">
          <a:extLst>
            <a:ext uri="{FF2B5EF4-FFF2-40B4-BE49-F238E27FC236}">
              <a16:creationId xmlns:a16="http://schemas.microsoft.com/office/drawing/2014/main" id="{E0C34D79-B53D-4818-92C4-2D7C3523141C}"/>
            </a:ext>
          </a:extLst>
        </xdr:cNvPr>
        <xdr:cNvSpPr txBox="1"/>
      </xdr:nvSpPr>
      <xdr:spPr>
        <a:xfrm>
          <a:off x="152660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99440</xdr:rowOff>
    </xdr:from>
    <xdr:ext cx="405111" cy="259045"/>
    <xdr:sp macro="" textlink="">
      <xdr:nvSpPr>
        <xdr:cNvPr id="794" name="n_2aveValue【庁舎】&#10;有形固定資産減価償却率">
          <a:extLst>
            <a:ext uri="{FF2B5EF4-FFF2-40B4-BE49-F238E27FC236}">
              <a16:creationId xmlns:a16="http://schemas.microsoft.com/office/drawing/2014/main" id="{77C9003E-E098-41AE-8649-BCAA4C7EA554}"/>
            </a:ext>
          </a:extLst>
        </xdr:cNvPr>
        <xdr:cNvSpPr txBox="1"/>
      </xdr:nvSpPr>
      <xdr:spPr>
        <a:xfrm>
          <a:off x="14389744" y="1775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102706</xdr:rowOff>
    </xdr:from>
    <xdr:ext cx="405111" cy="259045"/>
    <xdr:sp macro="" textlink="">
      <xdr:nvSpPr>
        <xdr:cNvPr id="795" name="n_3aveValue【庁舎】&#10;有形固定資産減価償却率">
          <a:extLst>
            <a:ext uri="{FF2B5EF4-FFF2-40B4-BE49-F238E27FC236}">
              <a16:creationId xmlns:a16="http://schemas.microsoft.com/office/drawing/2014/main" id="{BE5E4167-DD77-4F91-9CC4-085BBE09E75B}"/>
            </a:ext>
          </a:extLst>
        </xdr:cNvPr>
        <xdr:cNvSpPr txBox="1"/>
      </xdr:nvSpPr>
      <xdr:spPr>
        <a:xfrm>
          <a:off x="13500744" y="17762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132097</xdr:rowOff>
    </xdr:from>
    <xdr:ext cx="405111" cy="259045"/>
    <xdr:sp macro="" textlink="">
      <xdr:nvSpPr>
        <xdr:cNvPr id="796" name="n_4aveValue【庁舎】&#10;有形固定資産減価償却率">
          <a:extLst>
            <a:ext uri="{FF2B5EF4-FFF2-40B4-BE49-F238E27FC236}">
              <a16:creationId xmlns:a16="http://schemas.microsoft.com/office/drawing/2014/main" id="{1301AC75-FA2C-4F24-8B32-39A688C37FBB}"/>
            </a:ext>
          </a:extLst>
        </xdr:cNvPr>
        <xdr:cNvSpPr txBox="1"/>
      </xdr:nvSpPr>
      <xdr:spPr>
        <a:xfrm>
          <a:off x="12611744" y="1779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167113</xdr:rowOff>
    </xdr:from>
    <xdr:ext cx="405111" cy="259045"/>
    <xdr:sp macro="" textlink="">
      <xdr:nvSpPr>
        <xdr:cNvPr id="797" name="n_1mainValue【庁舎】&#10;有形固定資産減価償却率">
          <a:extLst>
            <a:ext uri="{FF2B5EF4-FFF2-40B4-BE49-F238E27FC236}">
              <a16:creationId xmlns:a16="http://schemas.microsoft.com/office/drawing/2014/main" id="{1959B96C-2A22-4FA1-B564-B12F99998F9F}"/>
            </a:ext>
          </a:extLst>
        </xdr:cNvPr>
        <xdr:cNvSpPr txBox="1"/>
      </xdr:nvSpPr>
      <xdr:spPr>
        <a:xfrm>
          <a:off x="15266044" y="18683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137721</xdr:rowOff>
    </xdr:from>
    <xdr:ext cx="405111" cy="259045"/>
    <xdr:sp macro="" textlink="">
      <xdr:nvSpPr>
        <xdr:cNvPr id="798" name="n_2mainValue【庁舎】&#10;有形固定資産減価償却率">
          <a:extLst>
            <a:ext uri="{FF2B5EF4-FFF2-40B4-BE49-F238E27FC236}">
              <a16:creationId xmlns:a16="http://schemas.microsoft.com/office/drawing/2014/main" id="{72934409-DAD2-473D-8C38-44E292572307}"/>
            </a:ext>
          </a:extLst>
        </xdr:cNvPr>
        <xdr:cNvSpPr txBox="1"/>
      </xdr:nvSpPr>
      <xdr:spPr>
        <a:xfrm>
          <a:off x="14389744" y="18654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109963</xdr:rowOff>
    </xdr:from>
    <xdr:ext cx="405111" cy="259045"/>
    <xdr:sp macro="" textlink="">
      <xdr:nvSpPr>
        <xdr:cNvPr id="799" name="n_3mainValue【庁舎】&#10;有形固定資産減価償却率">
          <a:extLst>
            <a:ext uri="{FF2B5EF4-FFF2-40B4-BE49-F238E27FC236}">
              <a16:creationId xmlns:a16="http://schemas.microsoft.com/office/drawing/2014/main" id="{461D8D48-AC1E-43B9-975D-9F3DFB188288}"/>
            </a:ext>
          </a:extLst>
        </xdr:cNvPr>
        <xdr:cNvSpPr txBox="1"/>
      </xdr:nvSpPr>
      <xdr:spPr>
        <a:xfrm>
          <a:off x="13500744" y="18626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80571</xdr:rowOff>
    </xdr:from>
    <xdr:ext cx="405111" cy="259045"/>
    <xdr:sp macro="" textlink="">
      <xdr:nvSpPr>
        <xdr:cNvPr id="800" name="n_4mainValue【庁舎】&#10;有形固定資産減価償却率">
          <a:extLst>
            <a:ext uri="{FF2B5EF4-FFF2-40B4-BE49-F238E27FC236}">
              <a16:creationId xmlns:a16="http://schemas.microsoft.com/office/drawing/2014/main" id="{645146FC-85B0-4E4B-9BDE-D02FA0655451}"/>
            </a:ext>
          </a:extLst>
        </xdr:cNvPr>
        <xdr:cNvSpPr txBox="1"/>
      </xdr:nvSpPr>
      <xdr:spPr>
        <a:xfrm>
          <a:off x="12611744" y="18597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1" name="正方形/長方形 800">
          <a:extLst>
            <a:ext uri="{FF2B5EF4-FFF2-40B4-BE49-F238E27FC236}">
              <a16:creationId xmlns:a16="http://schemas.microsoft.com/office/drawing/2014/main" id="{9C281418-5A99-48B9-90CA-15EBA02F140B}"/>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2" name="正方形/長方形 801">
          <a:extLst>
            <a:ext uri="{FF2B5EF4-FFF2-40B4-BE49-F238E27FC236}">
              <a16:creationId xmlns:a16="http://schemas.microsoft.com/office/drawing/2014/main" id="{F2A4E6FA-827D-4068-AA82-C78332F8D145}"/>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3" name="正方形/長方形 802">
          <a:extLst>
            <a:ext uri="{FF2B5EF4-FFF2-40B4-BE49-F238E27FC236}">
              <a16:creationId xmlns:a16="http://schemas.microsoft.com/office/drawing/2014/main" id="{5F9FE0B5-99B3-483B-BF1F-67173DEE30D6}"/>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4" name="正方形/長方形 803">
          <a:extLst>
            <a:ext uri="{FF2B5EF4-FFF2-40B4-BE49-F238E27FC236}">
              <a16:creationId xmlns:a16="http://schemas.microsoft.com/office/drawing/2014/main" id="{F6162950-8D28-4769-9155-C71E62EB0F01}"/>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5" name="正方形/長方形 804">
          <a:extLst>
            <a:ext uri="{FF2B5EF4-FFF2-40B4-BE49-F238E27FC236}">
              <a16:creationId xmlns:a16="http://schemas.microsoft.com/office/drawing/2014/main" id="{AE218347-E0AF-4B88-9384-42ED5B68C0E4}"/>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6" name="正方形/長方形 805">
          <a:extLst>
            <a:ext uri="{FF2B5EF4-FFF2-40B4-BE49-F238E27FC236}">
              <a16:creationId xmlns:a16="http://schemas.microsoft.com/office/drawing/2014/main" id="{CE061B15-F5CB-46A8-ADC6-FB9BC64BA9A5}"/>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7" name="正方形/長方形 806">
          <a:extLst>
            <a:ext uri="{FF2B5EF4-FFF2-40B4-BE49-F238E27FC236}">
              <a16:creationId xmlns:a16="http://schemas.microsoft.com/office/drawing/2014/main" id="{2EFE9487-336A-4040-AE12-8539D4816F9E}"/>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8" name="正方形/長方形 807">
          <a:extLst>
            <a:ext uri="{FF2B5EF4-FFF2-40B4-BE49-F238E27FC236}">
              <a16:creationId xmlns:a16="http://schemas.microsoft.com/office/drawing/2014/main" id="{15E8112B-3E6C-44A2-84DC-E84FA5179E5A}"/>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9" name="テキスト ボックス 808">
          <a:extLst>
            <a:ext uri="{FF2B5EF4-FFF2-40B4-BE49-F238E27FC236}">
              <a16:creationId xmlns:a16="http://schemas.microsoft.com/office/drawing/2014/main" id="{05C22630-0C0E-4FC9-8D92-63D10018005E}"/>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0" name="直線コネクタ 809">
          <a:extLst>
            <a:ext uri="{FF2B5EF4-FFF2-40B4-BE49-F238E27FC236}">
              <a16:creationId xmlns:a16="http://schemas.microsoft.com/office/drawing/2014/main" id="{326275EB-7A79-408B-9A3A-19A2814BC316}"/>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811" name="テキスト ボックス 810">
          <a:extLst>
            <a:ext uri="{FF2B5EF4-FFF2-40B4-BE49-F238E27FC236}">
              <a16:creationId xmlns:a16="http://schemas.microsoft.com/office/drawing/2014/main" id="{35661F9F-58F0-4199-ADB7-D36C47C9C1E9}"/>
            </a:ext>
          </a:extLst>
        </xdr:cNvPr>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812" name="直線コネクタ 811">
          <a:extLst>
            <a:ext uri="{FF2B5EF4-FFF2-40B4-BE49-F238E27FC236}">
              <a16:creationId xmlns:a16="http://schemas.microsoft.com/office/drawing/2014/main" id="{4C510037-36ED-4645-8A51-3D015FA69EA8}"/>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13" name="テキスト ボックス 812">
          <a:extLst>
            <a:ext uri="{FF2B5EF4-FFF2-40B4-BE49-F238E27FC236}">
              <a16:creationId xmlns:a16="http://schemas.microsoft.com/office/drawing/2014/main" id="{B2890B0A-F4EF-4392-975E-8A694B065032}"/>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14" name="直線コネクタ 813">
          <a:extLst>
            <a:ext uri="{FF2B5EF4-FFF2-40B4-BE49-F238E27FC236}">
              <a16:creationId xmlns:a16="http://schemas.microsoft.com/office/drawing/2014/main" id="{42B32EED-4C27-4055-936A-456C41B073FD}"/>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15" name="テキスト ボックス 814">
          <a:extLst>
            <a:ext uri="{FF2B5EF4-FFF2-40B4-BE49-F238E27FC236}">
              <a16:creationId xmlns:a16="http://schemas.microsoft.com/office/drawing/2014/main" id="{68DFA07F-4828-4422-BA00-4D4E0C006738}"/>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6" name="直線コネクタ 815">
          <a:extLst>
            <a:ext uri="{FF2B5EF4-FFF2-40B4-BE49-F238E27FC236}">
              <a16:creationId xmlns:a16="http://schemas.microsoft.com/office/drawing/2014/main" id="{C0628FC9-2113-40BC-9572-50DB21335C8B}"/>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7" name="テキスト ボックス 816">
          <a:extLst>
            <a:ext uri="{FF2B5EF4-FFF2-40B4-BE49-F238E27FC236}">
              <a16:creationId xmlns:a16="http://schemas.microsoft.com/office/drawing/2014/main" id="{41755F08-3FC7-461A-BD99-BE4D2C4913BB}"/>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8" name="直線コネクタ 817">
          <a:extLst>
            <a:ext uri="{FF2B5EF4-FFF2-40B4-BE49-F238E27FC236}">
              <a16:creationId xmlns:a16="http://schemas.microsoft.com/office/drawing/2014/main" id="{CAD47894-2E65-4AE3-AC76-ABFAD03D9CCD}"/>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9" name="テキスト ボックス 818">
          <a:extLst>
            <a:ext uri="{FF2B5EF4-FFF2-40B4-BE49-F238E27FC236}">
              <a16:creationId xmlns:a16="http://schemas.microsoft.com/office/drawing/2014/main" id="{CE25F35F-2DDF-4F45-B887-99C8D32A725D}"/>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20" name="直線コネクタ 819">
          <a:extLst>
            <a:ext uri="{FF2B5EF4-FFF2-40B4-BE49-F238E27FC236}">
              <a16:creationId xmlns:a16="http://schemas.microsoft.com/office/drawing/2014/main" id="{10F4E059-9DB1-4AAA-950B-7D8D40AD5D1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21" name="テキスト ボックス 820">
          <a:extLst>
            <a:ext uri="{FF2B5EF4-FFF2-40B4-BE49-F238E27FC236}">
              <a16:creationId xmlns:a16="http://schemas.microsoft.com/office/drawing/2014/main" id="{6926C136-8A55-4D81-AA3F-01C6FBA07DEF}"/>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22" name="直線コネクタ 821">
          <a:extLst>
            <a:ext uri="{FF2B5EF4-FFF2-40B4-BE49-F238E27FC236}">
              <a16:creationId xmlns:a16="http://schemas.microsoft.com/office/drawing/2014/main" id="{6815FC30-3AB7-4E0C-8806-CBA3D92B3EE6}"/>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23" name="テキスト ボックス 822">
          <a:extLst>
            <a:ext uri="{FF2B5EF4-FFF2-40B4-BE49-F238E27FC236}">
              <a16:creationId xmlns:a16="http://schemas.microsoft.com/office/drawing/2014/main" id="{809337B5-4D5D-4F9D-A6D2-3B950D378BE4}"/>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4" name="直線コネクタ 823">
          <a:extLst>
            <a:ext uri="{FF2B5EF4-FFF2-40B4-BE49-F238E27FC236}">
              <a16:creationId xmlns:a16="http://schemas.microsoft.com/office/drawing/2014/main" id="{ED387469-6DB7-4FF9-A019-A37AD01659B1}"/>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5" name="テキスト ボックス 824">
          <a:extLst>
            <a:ext uri="{FF2B5EF4-FFF2-40B4-BE49-F238E27FC236}">
              <a16:creationId xmlns:a16="http://schemas.microsoft.com/office/drawing/2014/main" id="{8DD3DA04-1B11-44CF-A5BE-9D071119B08E}"/>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6" name="【庁舎】&#10;一人当たり面積グラフ枠">
          <a:extLst>
            <a:ext uri="{FF2B5EF4-FFF2-40B4-BE49-F238E27FC236}">
              <a16:creationId xmlns:a16="http://schemas.microsoft.com/office/drawing/2014/main" id="{8EBBFD2D-2C13-4FB2-8984-E060B72F9E0B}"/>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102326</xdr:rowOff>
    </xdr:from>
    <xdr:to>
      <xdr:col>116</xdr:col>
      <xdr:colOff>62864</xdr:colOff>
      <xdr:row>109</xdr:row>
      <xdr:rowOff>90895</xdr:rowOff>
    </xdr:to>
    <xdr:cxnSp macro="">
      <xdr:nvCxnSpPr>
        <xdr:cNvPr id="827" name="直線コネクタ 826">
          <a:extLst>
            <a:ext uri="{FF2B5EF4-FFF2-40B4-BE49-F238E27FC236}">
              <a16:creationId xmlns:a16="http://schemas.microsoft.com/office/drawing/2014/main" id="{01179AF4-075B-490D-A613-BE7F993A6E15}"/>
            </a:ext>
          </a:extLst>
        </xdr:cNvPr>
        <xdr:cNvCxnSpPr/>
      </xdr:nvCxnSpPr>
      <xdr:spPr>
        <a:xfrm flipV="1">
          <a:off x="22160864" y="17247326"/>
          <a:ext cx="0" cy="1531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94722</xdr:rowOff>
    </xdr:from>
    <xdr:ext cx="469744" cy="259045"/>
    <xdr:sp macro="" textlink="">
      <xdr:nvSpPr>
        <xdr:cNvPr id="828" name="【庁舎】&#10;一人当たり面積最小値テキスト">
          <a:extLst>
            <a:ext uri="{FF2B5EF4-FFF2-40B4-BE49-F238E27FC236}">
              <a16:creationId xmlns:a16="http://schemas.microsoft.com/office/drawing/2014/main" id="{98254379-68D8-4F94-B3DA-EF5B2D5366A4}"/>
            </a:ext>
          </a:extLst>
        </xdr:cNvPr>
        <xdr:cNvSpPr txBox="1"/>
      </xdr:nvSpPr>
      <xdr:spPr>
        <a:xfrm>
          <a:off x="22199600" y="18782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90895</xdr:rowOff>
    </xdr:from>
    <xdr:to>
      <xdr:col>116</xdr:col>
      <xdr:colOff>152400</xdr:colOff>
      <xdr:row>109</xdr:row>
      <xdr:rowOff>90895</xdr:rowOff>
    </xdr:to>
    <xdr:cxnSp macro="">
      <xdr:nvCxnSpPr>
        <xdr:cNvPr id="829" name="直線コネクタ 828">
          <a:extLst>
            <a:ext uri="{FF2B5EF4-FFF2-40B4-BE49-F238E27FC236}">
              <a16:creationId xmlns:a16="http://schemas.microsoft.com/office/drawing/2014/main" id="{65BF6BED-5D26-4227-97CB-C5E2E8515D70}"/>
            </a:ext>
          </a:extLst>
        </xdr:cNvPr>
        <xdr:cNvCxnSpPr/>
      </xdr:nvCxnSpPr>
      <xdr:spPr>
        <a:xfrm>
          <a:off x="22072600" y="18778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49003</xdr:rowOff>
    </xdr:from>
    <xdr:ext cx="469744" cy="259045"/>
    <xdr:sp macro="" textlink="">
      <xdr:nvSpPr>
        <xdr:cNvPr id="830" name="【庁舎】&#10;一人当たり面積最大値テキスト">
          <a:extLst>
            <a:ext uri="{FF2B5EF4-FFF2-40B4-BE49-F238E27FC236}">
              <a16:creationId xmlns:a16="http://schemas.microsoft.com/office/drawing/2014/main" id="{AD5AF1C6-8F80-4123-A578-142FCABA694E}"/>
            </a:ext>
          </a:extLst>
        </xdr:cNvPr>
        <xdr:cNvSpPr txBox="1"/>
      </xdr:nvSpPr>
      <xdr:spPr>
        <a:xfrm>
          <a:off x="22199600" y="17022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102326</xdr:rowOff>
    </xdr:from>
    <xdr:to>
      <xdr:col>116</xdr:col>
      <xdr:colOff>152400</xdr:colOff>
      <xdr:row>100</xdr:row>
      <xdr:rowOff>102326</xdr:rowOff>
    </xdr:to>
    <xdr:cxnSp macro="">
      <xdr:nvCxnSpPr>
        <xdr:cNvPr id="831" name="直線コネクタ 830">
          <a:extLst>
            <a:ext uri="{FF2B5EF4-FFF2-40B4-BE49-F238E27FC236}">
              <a16:creationId xmlns:a16="http://schemas.microsoft.com/office/drawing/2014/main" id="{078D5D51-55E8-4B55-98FC-1E033CEC96A8}"/>
            </a:ext>
          </a:extLst>
        </xdr:cNvPr>
        <xdr:cNvCxnSpPr/>
      </xdr:nvCxnSpPr>
      <xdr:spPr>
        <a:xfrm>
          <a:off x="22072600" y="1724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142983</xdr:rowOff>
    </xdr:from>
    <xdr:ext cx="469744" cy="259045"/>
    <xdr:sp macro="" textlink="">
      <xdr:nvSpPr>
        <xdr:cNvPr id="832" name="【庁舎】&#10;一人当たり面積平均値テキスト">
          <a:extLst>
            <a:ext uri="{FF2B5EF4-FFF2-40B4-BE49-F238E27FC236}">
              <a16:creationId xmlns:a16="http://schemas.microsoft.com/office/drawing/2014/main" id="{D056040D-C054-4406-9232-16D59598EFF8}"/>
            </a:ext>
          </a:extLst>
        </xdr:cNvPr>
        <xdr:cNvSpPr txBox="1"/>
      </xdr:nvSpPr>
      <xdr:spPr>
        <a:xfrm>
          <a:off x="22199600" y="181452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120106</xdr:rowOff>
    </xdr:from>
    <xdr:to>
      <xdr:col>116</xdr:col>
      <xdr:colOff>114300</xdr:colOff>
      <xdr:row>107</xdr:row>
      <xdr:rowOff>50256</xdr:rowOff>
    </xdr:to>
    <xdr:sp macro="" textlink="">
      <xdr:nvSpPr>
        <xdr:cNvPr id="833" name="フローチャート: 判断 832">
          <a:extLst>
            <a:ext uri="{FF2B5EF4-FFF2-40B4-BE49-F238E27FC236}">
              <a16:creationId xmlns:a16="http://schemas.microsoft.com/office/drawing/2014/main" id="{00581275-3E99-454E-B022-86B55E64A5A8}"/>
            </a:ext>
          </a:extLst>
        </xdr:cNvPr>
        <xdr:cNvSpPr/>
      </xdr:nvSpPr>
      <xdr:spPr>
        <a:xfrm>
          <a:off x="22110700" y="182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87449</xdr:rowOff>
    </xdr:from>
    <xdr:to>
      <xdr:col>112</xdr:col>
      <xdr:colOff>38100</xdr:colOff>
      <xdr:row>107</xdr:row>
      <xdr:rowOff>17599</xdr:rowOff>
    </xdr:to>
    <xdr:sp macro="" textlink="">
      <xdr:nvSpPr>
        <xdr:cNvPr id="834" name="フローチャート: 判断 833">
          <a:extLst>
            <a:ext uri="{FF2B5EF4-FFF2-40B4-BE49-F238E27FC236}">
              <a16:creationId xmlns:a16="http://schemas.microsoft.com/office/drawing/2014/main" id="{EAE857CB-DFA5-4B6E-804C-64F12F192497}"/>
            </a:ext>
          </a:extLst>
        </xdr:cNvPr>
        <xdr:cNvSpPr/>
      </xdr:nvSpPr>
      <xdr:spPr>
        <a:xfrm>
          <a:off x="21272500" y="1826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126637</xdr:rowOff>
    </xdr:from>
    <xdr:to>
      <xdr:col>107</xdr:col>
      <xdr:colOff>101600</xdr:colOff>
      <xdr:row>107</xdr:row>
      <xdr:rowOff>56787</xdr:rowOff>
    </xdr:to>
    <xdr:sp macro="" textlink="">
      <xdr:nvSpPr>
        <xdr:cNvPr id="835" name="フローチャート: 判断 834">
          <a:extLst>
            <a:ext uri="{FF2B5EF4-FFF2-40B4-BE49-F238E27FC236}">
              <a16:creationId xmlns:a16="http://schemas.microsoft.com/office/drawing/2014/main" id="{52CC486D-78FC-4B20-80AA-A4F7A8B5AB5D}"/>
            </a:ext>
          </a:extLst>
        </xdr:cNvPr>
        <xdr:cNvSpPr/>
      </xdr:nvSpPr>
      <xdr:spPr>
        <a:xfrm>
          <a:off x="20383500" y="18300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142966</xdr:rowOff>
    </xdr:from>
    <xdr:to>
      <xdr:col>102</xdr:col>
      <xdr:colOff>165100</xdr:colOff>
      <xdr:row>107</xdr:row>
      <xdr:rowOff>73116</xdr:rowOff>
    </xdr:to>
    <xdr:sp macro="" textlink="">
      <xdr:nvSpPr>
        <xdr:cNvPr id="836" name="フローチャート: 判断 835">
          <a:extLst>
            <a:ext uri="{FF2B5EF4-FFF2-40B4-BE49-F238E27FC236}">
              <a16:creationId xmlns:a16="http://schemas.microsoft.com/office/drawing/2014/main" id="{79C3F879-C8E9-4E10-816E-ED9B60BD0913}"/>
            </a:ext>
          </a:extLst>
        </xdr:cNvPr>
        <xdr:cNvSpPr/>
      </xdr:nvSpPr>
      <xdr:spPr>
        <a:xfrm>
          <a:off x="19494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152763</xdr:rowOff>
    </xdr:from>
    <xdr:to>
      <xdr:col>98</xdr:col>
      <xdr:colOff>38100</xdr:colOff>
      <xdr:row>107</xdr:row>
      <xdr:rowOff>82913</xdr:rowOff>
    </xdr:to>
    <xdr:sp macro="" textlink="">
      <xdr:nvSpPr>
        <xdr:cNvPr id="837" name="フローチャート: 判断 836">
          <a:extLst>
            <a:ext uri="{FF2B5EF4-FFF2-40B4-BE49-F238E27FC236}">
              <a16:creationId xmlns:a16="http://schemas.microsoft.com/office/drawing/2014/main" id="{6329B3D5-04FD-44A6-8712-965A81270536}"/>
            </a:ext>
          </a:extLst>
        </xdr:cNvPr>
        <xdr:cNvSpPr/>
      </xdr:nvSpPr>
      <xdr:spPr>
        <a:xfrm>
          <a:off x="18605500" y="1832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8" name="テキスト ボックス 837">
          <a:extLst>
            <a:ext uri="{FF2B5EF4-FFF2-40B4-BE49-F238E27FC236}">
              <a16:creationId xmlns:a16="http://schemas.microsoft.com/office/drawing/2014/main" id="{8F92B8AE-2904-4064-ADE9-00AD8309DABA}"/>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9" name="テキスト ボックス 838">
          <a:extLst>
            <a:ext uri="{FF2B5EF4-FFF2-40B4-BE49-F238E27FC236}">
              <a16:creationId xmlns:a16="http://schemas.microsoft.com/office/drawing/2014/main" id="{6DAE7F94-0444-4A76-8B37-6840A2E4E458}"/>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40" name="テキスト ボックス 839">
          <a:extLst>
            <a:ext uri="{FF2B5EF4-FFF2-40B4-BE49-F238E27FC236}">
              <a16:creationId xmlns:a16="http://schemas.microsoft.com/office/drawing/2014/main" id="{29AC0D97-9432-4E64-A59D-37253B8B916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41" name="テキスト ボックス 840">
          <a:extLst>
            <a:ext uri="{FF2B5EF4-FFF2-40B4-BE49-F238E27FC236}">
              <a16:creationId xmlns:a16="http://schemas.microsoft.com/office/drawing/2014/main" id="{99B05942-CFB5-4313-A4AE-97C80E9B6F3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2" name="テキスト ボックス 841">
          <a:extLst>
            <a:ext uri="{FF2B5EF4-FFF2-40B4-BE49-F238E27FC236}">
              <a16:creationId xmlns:a16="http://schemas.microsoft.com/office/drawing/2014/main" id="{B17FED07-62FA-479F-AA4F-AB61581DCE8E}"/>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98879</xdr:rowOff>
    </xdr:from>
    <xdr:to>
      <xdr:col>116</xdr:col>
      <xdr:colOff>114300</xdr:colOff>
      <xdr:row>108</xdr:row>
      <xdr:rowOff>29029</xdr:rowOff>
    </xdr:to>
    <xdr:sp macro="" textlink="">
      <xdr:nvSpPr>
        <xdr:cNvPr id="843" name="楕円 842">
          <a:extLst>
            <a:ext uri="{FF2B5EF4-FFF2-40B4-BE49-F238E27FC236}">
              <a16:creationId xmlns:a16="http://schemas.microsoft.com/office/drawing/2014/main" id="{965E4740-91FB-45E2-BA44-7B3358D79A04}"/>
            </a:ext>
          </a:extLst>
        </xdr:cNvPr>
        <xdr:cNvSpPr/>
      </xdr:nvSpPr>
      <xdr:spPr>
        <a:xfrm>
          <a:off x="22110700" y="1844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77306</xdr:rowOff>
    </xdr:from>
    <xdr:ext cx="469744" cy="259045"/>
    <xdr:sp macro="" textlink="">
      <xdr:nvSpPr>
        <xdr:cNvPr id="844" name="【庁舎】&#10;一人当たり面積該当値テキスト">
          <a:extLst>
            <a:ext uri="{FF2B5EF4-FFF2-40B4-BE49-F238E27FC236}">
              <a16:creationId xmlns:a16="http://schemas.microsoft.com/office/drawing/2014/main" id="{061D4937-A54A-4C9E-A0C1-7AA8C8E5D7C0}"/>
            </a:ext>
          </a:extLst>
        </xdr:cNvPr>
        <xdr:cNvSpPr txBox="1"/>
      </xdr:nvSpPr>
      <xdr:spPr>
        <a:xfrm>
          <a:off x="22199600" y="18422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105411</xdr:rowOff>
    </xdr:from>
    <xdr:to>
      <xdr:col>112</xdr:col>
      <xdr:colOff>38100</xdr:colOff>
      <xdr:row>108</xdr:row>
      <xdr:rowOff>35561</xdr:rowOff>
    </xdr:to>
    <xdr:sp macro="" textlink="">
      <xdr:nvSpPr>
        <xdr:cNvPr id="845" name="楕円 844">
          <a:extLst>
            <a:ext uri="{FF2B5EF4-FFF2-40B4-BE49-F238E27FC236}">
              <a16:creationId xmlns:a16="http://schemas.microsoft.com/office/drawing/2014/main" id="{38D0738B-FB85-40BB-A05C-499BF29BDFD7}"/>
            </a:ext>
          </a:extLst>
        </xdr:cNvPr>
        <xdr:cNvSpPr/>
      </xdr:nvSpPr>
      <xdr:spPr>
        <a:xfrm>
          <a:off x="21272500" y="1845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149679</xdr:rowOff>
    </xdr:from>
    <xdr:to>
      <xdr:col>116</xdr:col>
      <xdr:colOff>63500</xdr:colOff>
      <xdr:row>107</xdr:row>
      <xdr:rowOff>156211</xdr:rowOff>
    </xdr:to>
    <xdr:cxnSp macro="">
      <xdr:nvCxnSpPr>
        <xdr:cNvPr id="846" name="直線コネクタ 845">
          <a:extLst>
            <a:ext uri="{FF2B5EF4-FFF2-40B4-BE49-F238E27FC236}">
              <a16:creationId xmlns:a16="http://schemas.microsoft.com/office/drawing/2014/main" id="{5198BEF9-DF4B-4641-A068-B6E5588DF1AE}"/>
            </a:ext>
          </a:extLst>
        </xdr:cNvPr>
        <xdr:cNvCxnSpPr/>
      </xdr:nvCxnSpPr>
      <xdr:spPr>
        <a:xfrm flipV="1">
          <a:off x="21323300" y="18494829"/>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111942</xdr:rowOff>
    </xdr:from>
    <xdr:to>
      <xdr:col>107</xdr:col>
      <xdr:colOff>101600</xdr:colOff>
      <xdr:row>108</xdr:row>
      <xdr:rowOff>42092</xdr:rowOff>
    </xdr:to>
    <xdr:sp macro="" textlink="">
      <xdr:nvSpPr>
        <xdr:cNvPr id="847" name="楕円 846">
          <a:extLst>
            <a:ext uri="{FF2B5EF4-FFF2-40B4-BE49-F238E27FC236}">
              <a16:creationId xmlns:a16="http://schemas.microsoft.com/office/drawing/2014/main" id="{7E3BC390-AD7D-4DE9-B124-D8A49C3619FF}"/>
            </a:ext>
          </a:extLst>
        </xdr:cNvPr>
        <xdr:cNvSpPr/>
      </xdr:nvSpPr>
      <xdr:spPr>
        <a:xfrm>
          <a:off x="20383500" y="18457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156211</xdr:rowOff>
    </xdr:from>
    <xdr:to>
      <xdr:col>111</xdr:col>
      <xdr:colOff>177800</xdr:colOff>
      <xdr:row>107</xdr:row>
      <xdr:rowOff>162742</xdr:rowOff>
    </xdr:to>
    <xdr:cxnSp macro="">
      <xdr:nvCxnSpPr>
        <xdr:cNvPr id="848" name="直線コネクタ 847">
          <a:extLst>
            <a:ext uri="{FF2B5EF4-FFF2-40B4-BE49-F238E27FC236}">
              <a16:creationId xmlns:a16="http://schemas.microsoft.com/office/drawing/2014/main" id="{48E6BD65-C5A8-4339-B4A9-FEB39435E836}"/>
            </a:ext>
          </a:extLst>
        </xdr:cNvPr>
        <xdr:cNvCxnSpPr/>
      </xdr:nvCxnSpPr>
      <xdr:spPr>
        <a:xfrm flipV="1">
          <a:off x="20434300" y="18501361"/>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118473</xdr:rowOff>
    </xdr:from>
    <xdr:to>
      <xdr:col>102</xdr:col>
      <xdr:colOff>165100</xdr:colOff>
      <xdr:row>108</xdr:row>
      <xdr:rowOff>48623</xdr:rowOff>
    </xdr:to>
    <xdr:sp macro="" textlink="">
      <xdr:nvSpPr>
        <xdr:cNvPr id="849" name="楕円 848">
          <a:extLst>
            <a:ext uri="{FF2B5EF4-FFF2-40B4-BE49-F238E27FC236}">
              <a16:creationId xmlns:a16="http://schemas.microsoft.com/office/drawing/2014/main" id="{B6933799-64B9-4D6B-A5D1-30395F8F0311}"/>
            </a:ext>
          </a:extLst>
        </xdr:cNvPr>
        <xdr:cNvSpPr/>
      </xdr:nvSpPr>
      <xdr:spPr>
        <a:xfrm>
          <a:off x="19494500" y="1846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162742</xdr:rowOff>
    </xdr:from>
    <xdr:to>
      <xdr:col>107</xdr:col>
      <xdr:colOff>50800</xdr:colOff>
      <xdr:row>107</xdr:row>
      <xdr:rowOff>169273</xdr:rowOff>
    </xdr:to>
    <xdr:cxnSp macro="">
      <xdr:nvCxnSpPr>
        <xdr:cNvPr id="850" name="直線コネクタ 849">
          <a:extLst>
            <a:ext uri="{FF2B5EF4-FFF2-40B4-BE49-F238E27FC236}">
              <a16:creationId xmlns:a16="http://schemas.microsoft.com/office/drawing/2014/main" id="{7B4B654F-1BB2-41A0-BFB4-A3F2C8EFD206}"/>
            </a:ext>
          </a:extLst>
        </xdr:cNvPr>
        <xdr:cNvCxnSpPr/>
      </xdr:nvCxnSpPr>
      <xdr:spPr>
        <a:xfrm flipV="1">
          <a:off x="19545300" y="18507892"/>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18869</xdr:rowOff>
    </xdr:from>
    <xdr:to>
      <xdr:col>98</xdr:col>
      <xdr:colOff>38100</xdr:colOff>
      <xdr:row>108</xdr:row>
      <xdr:rowOff>120469</xdr:rowOff>
    </xdr:to>
    <xdr:sp macro="" textlink="">
      <xdr:nvSpPr>
        <xdr:cNvPr id="851" name="楕円 850">
          <a:extLst>
            <a:ext uri="{FF2B5EF4-FFF2-40B4-BE49-F238E27FC236}">
              <a16:creationId xmlns:a16="http://schemas.microsoft.com/office/drawing/2014/main" id="{9F2084FB-B9F7-4231-8465-7BA0A896CEFE}"/>
            </a:ext>
          </a:extLst>
        </xdr:cNvPr>
        <xdr:cNvSpPr/>
      </xdr:nvSpPr>
      <xdr:spPr>
        <a:xfrm>
          <a:off x="18605500" y="18535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169273</xdr:rowOff>
    </xdr:from>
    <xdr:to>
      <xdr:col>102</xdr:col>
      <xdr:colOff>114300</xdr:colOff>
      <xdr:row>108</xdr:row>
      <xdr:rowOff>69669</xdr:rowOff>
    </xdr:to>
    <xdr:cxnSp macro="">
      <xdr:nvCxnSpPr>
        <xdr:cNvPr id="852" name="直線コネクタ 851">
          <a:extLst>
            <a:ext uri="{FF2B5EF4-FFF2-40B4-BE49-F238E27FC236}">
              <a16:creationId xmlns:a16="http://schemas.microsoft.com/office/drawing/2014/main" id="{64E52DC0-C18A-421F-AF93-4FFB97ED4E41}"/>
            </a:ext>
          </a:extLst>
        </xdr:cNvPr>
        <xdr:cNvCxnSpPr/>
      </xdr:nvCxnSpPr>
      <xdr:spPr>
        <a:xfrm flipV="1">
          <a:off x="18656300" y="18514423"/>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34126</xdr:rowOff>
    </xdr:from>
    <xdr:ext cx="469744" cy="259045"/>
    <xdr:sp macro="" textlink="">
      <xdr:nvSpPr>
        <xdr:cNvPr id="853" name="n_1aveValue【庁舎】&#10;一人当たり面積">
          <a:extLst>
            <a:ext uri="{FF2B5EF4-FFF2-40B4-BE49-F238E27FC236}">
              <a16:creationId xmlns:a16="http://schemas.microsoft.com/office/drawing/2014/main" id="{DCBF1AA7-3D41-4316-8902-D0EEB71731A6}"/>
            </a:ext>
          </a:extLst>
        </xdr:cNvPr>
        <xdr:cNvSpPr txBox="1"/>
      </xdr:nvSpPr>
      <xdr:spPr>
        <a:xfrm>
          <a:off x="21075727" y="18036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73314</xdr:rowOff>
    </xdr:from>
    <xdr:ext cx="469744" cy="259045"/>
    <xdr:sp macro="" textlink="">
      <xdr:nvSpPr>
        <xdr:cNvPr id="854" name="n_2aveValue【庁舎】&#10;一人当たり面積">
          <a:extLst>
            <a:ext uri="{FF2B5EF4-FFF2-40B4-BE49-F238E27FC236}">
              <a16:creationId xmlns:a16="http://schemas.microsoft.com/office/drawing/2014/main" id="{95587866-2572-41CF-86CE-58EC92150B31}"/>
            </a:ext>
          </a:extLst>
        </xdr:cNvPr>
        <xdr:cNvSpPr txBox="1"/>
      </xdr:nvSpPr>
      <xdr:spPr>
        <a:xfrm>
          <a:off x="20199427" y="18075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89643</xdr:rowOff>
    </xdr:from>
    <xdr:ext cx="469744" cy="259045"/>
    <xdr:sp macro="" textlink="">
      <xdr:nvSpPr>
        <xdr:cNvPr id="855" name="n_3aveValue【庁舎】&#10;一人当たり面積">
          <a:extLst>
            <a:ext uri="{FF2B5EF4-FFF2-40B4-BE49-F238E27FC236}">
              <a16:creationId xmlns:a16="http://schemas.microsoft.com/office/drawing/2014/main" id="{307A18D7-DB9B-44DA-ACCD-B3672389BCAF}"/>
            </a:ext>
          </a:extLst>
        </xdr:cNvPr>
        <xdr:cNvSpPr txBox="1"/>
      </xdr:nvSpPr>
      <xdr:spPr>
        <a:xfrm>
          <a:off x="19310427" y="1809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99440</xdr:rowOff>
    </xdr:from>
    <xdr:ext cx="469744" cy="259045"/>
    <xdr:sp macro="" textlink="">
      <xdr:nvSpPr>
        <xdr:cNvPr id="856" name="n_4aveValue【庁舎】&#10;一人当たり面積">
          <a:extLst>
            <a:ext uri="{FF2B5EF4-FFF2-40B4-BE49-F238E27FC236}">
              <a16:creationId xmlns:a16="http://schemas.microsoft.com/office/drawing/2014/main" id="{2D9E0C6B-7248-4854-A96E-FFE7F120D608}"/>
            </a:ext>
          </a:extLst>
        </xdr:cNvPr>
        <xdr:cNvSpPr txBox="1"/>
      </xdr:nvSpPr>
      <xdr:spPr>
        <a:xfrm>
          <a:off x="18421427" y="18101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26688</xdr:rowOff>
    </xdr:from>
    <xdr:ext cx="469744" cy="259045"/>
    <xdr:sp macro="" textlink="">
      <xdr:nvSpPr>
        <xdr:cNvPr id="857" name="n_1mainValue【庁舎】&#10;一人当たり面積">
          <a:extLst>
            <a:ext uri="{FF2B5EF4-FFF2-40B4-BE49-F238E27FC236}">
              <a16:creationId xmlns:a16="http://schemas.microsoft.com/office/drawing/2014/main" id="{C393D951-0395-402E-9FAA-7DD49961CC38}"/>
            </a:ext>
          </a:extLst>
        </xdr:cNvPr>
        <xdr:cNvSpPr txBox="1"/>
      </xdr:nvSpPr>
      <xdr:spPr>
        <a:xfrm>
          <a:off x="21075727" y="1854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33219</xdr:rowOff>
    </xdr:from>
    <xdr:ext cx="469744" cy="259045"/>
    <xdr:sp macro="" textlink="">
      <xdr:nvSpPr>
        <xdr:cNvPr id="858" name="n_2mainValue【庁舎】&#10;一人当たり面積">
          <a:extLst>
            <a:ext uri="{FF2B5EF4-FFF2-40B4-BE49-F238E27FC236}">
              <a16:creationId xmlns:a16="http://schemas.microsoft.com/office/drawing/2014/main" id="{6B2DDAA9-40C4-44EC-A6C4-AB2708DCB549}"/>
            </a:ext>
          </a:extLst>
        </xdr:cNvPr>
        <xdr:cNvSpPr txBox="1"/>
      </xdr:nvSpPr>
      <xdr:spPr>
        <a:xfrm>
          <a:off x="20199427" y="18549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39750</xdr:rowOff>
    </xdr:from>
    <xdr:ext cx="469744" cy="259045"/>
    <xdr:sp macro="" textlink="">
      <xdr:nvSpPr>
        <xdr:cNvPr id="859" name="n_3mainValue【庁舎】&#10;一人当たり面積">
          <a:extLst>
            <a:ext uri="{FF2B5EF4-FFF2-40B4-BE49-F238E27FC236}">
              <a16:creationId xmlns:a16="http://schemas.microsoft.com/office/drawing/2014/main" id="{09C34721-A544-4417-919B-8C06CA1E119B}"/>
            </a:ext>
          </a:extLst>
        </xdr:cNvPr>
        <xdr:cNvSpPr txBox="1"/>
      </xdr:nvSpPr>
      <xdr:spPr>
        <a:xfrm>
          <a:off x="19310427" y="18556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111596</xdr:rowOff>
    </xdr:from>
    <xdr:ext cx="469744" cy="259045"/>
    <xdr:sp macro="" textlink="">
      <xdr:nvSpPr>
        <xdr:cNvPr id="860" name="n_4mainValue【庁舎】&#10;一人当たり面積">
          <a:extLst>
            <a:ext uri="{FF2B5EF4-FFF2-40B4-BE49-F238E27FC236}">
              <a16:creationId xmlns:a16="http://schemas.microsoft.com/office/drawing/2014/main" id="{479E8BC2-345C-4BE3-B37F-68CBC9793242}"/>
            </a:ext>
          </a:extLst>
        </xdr:cNvPr>
        <xdr:cNvSpPr txBox="1"/>
      </xdr:nvSpPr>
      <xdr:spPr>
        <a:xfrm>
          <a:off x="18421427" y="18628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61" name="正方形/長方形 860">
          <a:extLst>
            <a:ext uri="{FF2B5EF4-FFF2-40B4-BE49-F238E27FC236}">
              <a16:creationId xmlns:a16="http://schemas.microsoft.com/office/drawing/2014/main" id="{917AA605-BC28-4929-804A-C903CAAC562C}"/>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2" name="正方形/長方形 861">
          <a:extLst>
            <a:ext uri="{FF2B5EF4-FFF2-40B4-BE49-F238E27FC236}">
              <a16:creationId xmlns:a16="http://schemas.microsoft.com/office/drawing/2014/main" id="{CAC071F4-A2B1-40E2-BB8D-8E919AD73382}"/>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3" name="テキスト ボックス 862">
          <a:extLst>
            <a:ext uri="{FF2B5EF4-FFF2-40B4-BE49-F238E27FC236}">
              <a16:creationId xmlns:a16="http://schemas.microsoft.com/office/drawing/2014/main" id="{FDD0E6AB-F8B9-43EB-B287-D1AF41096318}"/>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また、庁舎については、昭和４５年に建設されており、耐用年数である５０年を経過し高くなっているが、令和４年度までの庁舎建替事業を推進しており、その後は有形固定資産減価償却率も低下する。なお、公民館には中央公民館（置賜総合文化センター）の１施設のみが該当し、本市において各地区に整備しているコミュニティセンター（市内１７館）はここに含まれていないため、減価償却率が高止まりしており、また一人当たり面積が類似団体内で特に低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類似団体と比較して有形固定資産減価償却率が特に低くなっている図書館については、平成２７年度に図書館と市民ギャラリーを複合化し、新施設を建設したため低くなっている。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その他の施設については、前年度と比較して特に大きな増減はない。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山形県米沢市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78,965
78,219
548.51
54,050,636
52,533,185
1,212,590
20,045,846
37,916,853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47.7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本市の財政力指数はやや持ち直しの傾向にあるものの、類似団体内平均を下回る状況が続いていることから、令和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年度までを計画期間としていた財政健全化計画に掲げた施策については継続して取り組むことを基本とし、今後、中長期的な健全財政の維持に向けた取組を検討し、更なる歳入の確保や歳出の抑制を図る。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142522</xdr:rowOff>
    </xdr:from>
    <xdr:to>
      <xdr:col>23</xdr:col>
      <xdr:colOff>133350</xdr:colOff>
      <xdr:row>44</xdr:row>
      <xdr:rowOff>124883</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14722"/>
          <a:ext cx="0" cy="13539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96960</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124883</xdr:rowOff>
    </xdr:from>
    <xdr:to>
      <xdr:col>24</xdr:col>
      <xdr:colOff>12700</xdr:colOff>
      <xdr:row>44</xdr:row>
      <xdr:rowOff>124883</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57449</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0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142522</xdr:rowOff>
    </xdr:from>
    <xdr:to>
      <xdr:col>24</xdr:col>
      <xdr:colOff>12700</xdr:colOff>
      <xdr:row>36</xdr:row>
      <xdr:rowOff>142522</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1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28222</xdr:rowOff>
    </xdr:from>
    <xdr:to>
      <xdr:col>23</xdr:col>
      <xdr:colOff>133350</xdr:colOff>
      <xdr:row>43</xdr:row>
      <xdr:rowOff>41628</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flipV="1">
          <a:off x="4114800" y="7400572"/>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122360</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980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105833</xdr:rowOff>
    </xdr:from>
    <xdr:to>
      <xdr:col>23</xdr:col>
      <xdr:colOff>184150</xdr:colOff>
      <xdr:row>42</xdr:row>
      <xdr:rowOff>35983</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41628</xdr:rowOff>
    </xdr:from>
    <xdr:to>
      <xdr:col>19</xdr:col>
      <xdr:colOff>133350</xdr:colOff>
      <xdr:row>43</xdr:row>
      <xdr:rowOff>55033</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3225800" y="741397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132645</xdr:rowOff>
    </xdr:from>
    <xdr:to>
      <xdr:col>19</xdr:col>
      <xdr:colOff>184150</xdr:colOff>
      <xdr:row>42</xdr:row>
      <xdr:rowOff>62795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72972</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930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55033</xdr:rowOff>
    </xdr:from>
    <xdr:to>
      <xdr:col>15</xdr:col>
      <xdr:colOff>82550</xdr:colOff>
      <xdr:row>43</xdr:row>
      <xdr:rowOff>68439</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742738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119239</xdr:rowOff>
    </xdr:from>
    <xdr:to>
      <xdr:col>15</xdr:col>
      <xdr:colOff>133350</xdr:colOff>
      <xdr:row>42</xdr:row>
      <xdr:rowOff>49389</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59566</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68439</xdr:rowOff>
    </xdr:from>
    <xdr:to>
      <xdr:col>11</xdr:col>
      <xdr:colOff>31750</xdr:colOff>
      <xdr:row>43</xdr:row>
      <xdr:rowOff>81845</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744078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119239</xdr:rowOff>
    </xdr:from>
    <xdr:to>
      <xdr:col>11</xdr:col>
      <xdr:colOff>82550</xdr:colOff>
      <xdr:row>42</xdr:row>
      <xdr:rowOff>49389</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59566</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132645</xdr:rowOff>
    </xdr:from>
    <xdr:to>
      <xdr:col>7</xdr:col>
      <xdr:colOff>31750</xdr:colOff>
      <xdr:row>42</xdr:row>
      <xdr:rowOff>62795</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72972</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148872</xdr:rowOff>
    </xdr:from>
    <xdr:to>
      <xdr:col>23</xdr:col>
      <xdr:colOff>184150</xdr:colOff>
      <xdr:row>43</xdr:row>
      <xdr:rowOff>79022</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34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120949</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3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162278</xdr:rowOff>
    </xdr:from>
    <xdr:to>
      <xdr:col>19</xdr:col>
      <xdr:colOff>184150</xdr:colOff>
      <xdr:row>43</xdr:row>
      <xdr:rowOff>92428</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36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77205</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4495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4233</xdr:rowOff>
    </xdr:from>
    <xdr:to>
      <xdr:col>15</xdr:col>
      <xdr:colOff>133350</xdr:colOff>
      <xdr:row>43</xdr:row>
      <xdr:rowOff>105833</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90610</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17639</xdr:rowOff>
    </xdr:from>
    <xdr:to>
      <xdr:col>11</xdr:col>
      <xdr:colOff>82550</xdr:colOff>
      <xdr:row>43</xdr:row>
      <xdr:rowOff>119239</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3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104016</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47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31045</xdr:rowOff>
    </xdr:from>
    <xdr:to>
      <xdr:col>7</xdr:col>
      <xdr:colOff>31750</xdr:colOff>
      <xdr:row>43</xdr:row>
      <xdr:rowOff>132645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40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117422</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48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経常一般財源収入の増などにより、前年度比</a:t>
          </a:r>
          <a:r>
            <a:rPr kumimoji="1" lang="en-US" altLang="ja-JP" sz="1050">
              <a:latin typeface="ＭＳ Ｐゴシック" panose="020B0600070205080204" pitchFamily="50" charset="-128"/>
              <a:ea typeface="ＭＳ Ｐゴシック" panose="020B0600070205080204" pitchFamily="50" charset="-128"/>
            </a:rPr>
            <a:t>0.5</a:t>
          </a:r>
          <a:r>
            <a:rPr kumimoji="1" lang="ja-JP" altLang="en-US" sz="1050">
              <a:latin typeface="ＭＳ Ｐゴシック" panose="020B0600070205080204" pitchFamily="50" charset="-128"/>
              <a:ea typeface="ＭＳ Ｐゴシック" panose="020B0600070205080204" pitchFamily="50" charset="-128"/>
            </a:rPr>
            <a:t>ポイント低下したが、類似団体平均を</a:t>
          </a:r>
          <a:r>
            <a:rPr kumimoji="1" lang="en-US" altLang="ja-JP" sz="1050">
              <a:latin typeface="ＭＳ Ｐゴシック" panose="020B0600070205080204" pitchFamily="50" charset="-128"/>
              <a:ea typeface="ＭＳ Ｐゴシック" panose="020B0600070205080204" pitchFamily="50" charset="-128"/>
            </a:rPr>
            <a:t>0.7</a:t>
          </a:r>
          <a:r>
            <a:rPr kumimoji="1" lang="ja-JP" altLang="en-US" sz="1050">
              <a:latin typeface="ＭＳ Ｐゴシック" panose="020B0600070205080204" pitchFamily="50" charset="-128"/>
              <a:ea typeface="ＭＳ Ｐゴシック" panose="020B0600070205080204" pitchFamily="50" charset="-128"/>
            </a:rPr>
            <a:t>ポイント上回っている。平成</a:t>
          </a:r>
          <a:r>
            <a:rPr kumimoji="1" lang="en-US" altLang="ja-JP" sz="1050">
              <a:latin typeface="ＭＳ Ｐゴシック" panose="020B0600070205080204" pitchFamily="50" charset="-128"/>
              <a:ea typeface="ＭＳ Ｐゴシック" panose="020B0600070205080204" pitchFamily="50" charset="-128"/>
            </a:rPr>
            <a:t>27</a:t>
          </a:r>
          <a:r>
            <a:rPr kumimoji="1" lang="ja-JP" altLang="en-US" sz="1050">
              <a:latin typeface="ＭＳ Ｐゴシック" panose="020B0600070205080204" pitchFamily="50" charset="-128"/>
              <a:ea typeface="ＭＳ Ｐゴシック" panose="020B0600070205080204" pitchFamily="50" charset="-128"/>
            </a:rPr>
            <a:t>年度から財政健全化の取組を実施しており、類似団体内平均値と比べてやや高い比率まで低下している。</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経常一般財源収入については</a:t>
          </a:r>
          <a:r>
            <a:rPr kumimoji="1" lang="en-US" altLang="ja-JP" sz="1050">
              <a:latin typeface="ＭＳ Ｐゴシック" panose="020B0600070205080204" pitchFamily="50" charset="-128"/>
              <a:ea typeface="ＭＳ Ｐゴシック" panose="020B0600070205080204" pitchFamily="50" charset="-128"/>
            </a:rPr>
            <a:t>1.4</a:t>
          </a:r>
          <a:r>
            <a:rPr kumimoji="1" lang="ja-JP" altLang="en-US" sz="1050">
              <a:latin typeface="ＭＳ Ｐゴシック" panose="020B0600070205080204" pitchFamily="50" charset="-128"/>
              <a:ea typeface="ＭＳ Ｐゴシック" panose="020B0600070205080204" pitchFamily="50" charset="-128"/>
            </a:rPr>
            <a:t>％の増となり、普通交付税が減少したものの、地方消費税交付金が増加した。また、市税全体としては市民税（個人・法人）や固定資産税の増により</a:t>
          </a:r>
          <a:r>
            <a:rPr kumimoji="1" lang="en-US" altLang="ja-JP" sz="1050">
              <a:latin typeface="ＭＳ Ｐゴシック" panose="020B0600070205080204" pitchFamily="50" charset="-128"/>
              <a:ea typeface="ＭＳ Ｐゴシック" panose="020B0600070205080204" pitchFamily="50" charset="-128"/>
            </a:rPr>
            <a:t>1.2</a:t>
          </a:r>
          <a:r>
            <a:rPr kumimoji="1" lang="ja-JP" altLang="en-US" sz="1050">
              <a:latin typeface="ＭＳ Ｐゴシック" panose="020B0600070205080204" pitchFamily="50" charset="-128"/>
              <a:ea typeface="ＭＳ Ｐゴシック" panose="020B0600070205080204" pitchFamily="50" charset="-128"/>
            </a:rPr>
            <a:t>％増加した。</a:t>
          </a:r>
        </a:p>
        <a:p>
          <a:r>
            <a:rPr kumimoji="1" lang="ja-JP" altLang="en-US" sz="1050">
              <a:latin typeface="ＭＳ Ｐゴシック" panose="020B0600070205080204" pitchFamily="50" charset="-128"/>
              <a:ea typeface="ＭＳ Ｐゴシック" panose="020B0600070205080204" pitchFamily="50" charset="-128"/>
            </a:rPr>
            <a:t>　歳出充当一般財源では、義務的経費である人件費、扶助費、公債費の経常収支比率が</a:t>
          </a:r>
          <a:r>
            <a:rPr kumimoji="1" lang="en-US" altLang="ja-JP" sz="1050">
              <a:latin typeface="ＭＳ Ｐゴシック" panose="020B0600070205080204" pitchFamily="50" charset="-128"/>
              <a:ea typeface="ＭＳ Ｐゴシック" panose="020B0600070205080204" pitchFamily="50" charset="-128"/>
            </a:rPr>
            <a:t>47.2</a:t>
          </a:r>
          <a:r>
            <a:rPr kumimoji="1" lang="ja-JP" altLang="en-US" sz="1050">
              <a:latin typeface="ＭＳ Ｐゴシック" panose="020B0600070205080204" pitchFamily="50" charset="-128"/>
              <a:ea typeface="ＭＳ Ｐゴシック" panose="020B0600070205080204" pitchFamily="50" charset="-128"/>
            </a:rPr>
            <a:t>％と半分近くを占め、その他では道路除排雪経費が増加したことにより、維持補修費が増加している。また、公営企業等への繰出金（負担金）が高い割合を占めており、資本費平準化債の発行により下水道事業会計への繰出金を抑制してい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id="{00000000-0008-0000-0300-00007A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166688</xdr:rowOff>
    </xdr:from>
    <xdr:to>
      <xdr:col>23</xdr:col>
      <xdr:colOff>133350</xdr:colOff>
      <xdr:row>67</xdr:row>
      <xdr:rowOff>7620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flipV="1">
          <a:off x="4953000" y="10282238"/>
          <a:ext cx="0" cy="1212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151147</xdr:rowOff>
    </xdr:from>
    <xdr:ext cx="762000" cy="259045"/>
    <xdr:sp macro="" textlink="">
      <xdr:nvSpPr>
        <xdr:cNvPr id="124" name="財政構造の弾力性最小値テキスト">
          <a:extLst>
            <a:ext uri="{FF2B5EF4-FFF2-40B4-BE49-F238E27FC236}">
              <a16:creationId xmlns:a16="http://schemas.microsoft.com/office/drawing/2014/main" id="{00000000-0008-0000-0300-00007C000000}"/>
            </a:ext>
          </a:extLst>
        </xdr:cNvPr>
        <xdr:cNvSpPr txBox="1"/>
      </xdr:nvSpPr>
      <xdr:spPr>
        <a:xfrm>
          <a:off x="5041900" y="1146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7620</xdr:rowOff>
    </xdr:from>
    <xdr:to>
      <xdr:col>24</xdr:col>
      <xdr:colOff>12700</xdr:colOff>
      <xdr:row>67</xdr:row>
      <xdr:rowOff>7620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864100" y="1149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81615</xdr:rowOff>
    </xdr:from>
    <xdr:ext cx="762000" cy="259045"/>
    <xdr:sp macro="" textlink="">
      <xdr:nvSpPr>
        <xdr:cNvPr id="126" name="財政構造の弾力性最大値テキスト">
          <a:extLst>
            <a:ext uri="{FF2B5EF4-FFF2-40B4-BE49-F238E27FC236}">
              <a16:creationId xmlns:a16="http://schemas.microsoft.com/office/drawing/2014/main" id="{00000000-0008-0000-0300-00007E000000}"/>
            </a:ext>
          </a:extLst>
        </xdr:cNvPr>
        <xdr:cNvSpPr txBox="1"/>
      </xdr:nvSpPr>
      <xdr:spPr>
        <a:xfrm>
          <a:off x="5041900" y="10025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166688</xdr:rowOff>
    </xdr:from>
    <xdr:to>
      <xdr:col>24</xdr:col>
      <xdr:colOff>12700</xdr:colOff>
      <xdr:row>59</xdr:row>
      <xdr:rowOff>166688</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0282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144463</xdr:rowOff>
    </xdr:from>
    <xdr:to>
      <xdr:col>23</xdr:col>
      <xdr:colOff>133350</xdr:colOff>
      <xdr:row>64</xdr:row>
      <xdr:rowOff>3175</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114800" y="10945813"/>
          <a:ext cx="8382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67962</xdr:rowOff>
    </xdr:from>
    <xdr:ext cx="762000" cy="259045"/>
    <xdr:sp macro="" textlink="">
      <xdr:nvSpPr>
        <xdr:cNvPr id="129" name="財政構造の弾力性平均値テキスト">
          <a:extLst>
            <a:ext uri="{FF2B5EF4-FFF2-40B4-BE49-F238E27FC236}">
              <a16:creationId xmlns:a16="http://schemas.microsoft.com/office/drawing/2014/main" id="{00000000-0008-0000-0300-000081000000}"/>
            </a:ext>
          </a:extLst>
        </xdr:cNvPr>
        <xdr:cNvSpPr txBox="1"/>
      </xdr:nvSpPr>
      <xdr:spPr>
        <a:xfrm>
          <a:off x="5041900" y="10697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51435</xdr:rowOff>
    </xdr:from>
    <xdr:to>
      <xdr:col>23</xdr:col>
      <xdr:colOff>184150</xdr:colOff>
      <xdr:row>63</xdr:row>
      <xdr:rowOff>153035</xdr:rowOff>
    </xdr:to>
    <xdr:sp macro="" textlink="">
      <xdr:nvSpPr>
        <xdr:cNvPr id="130" name="フローチャート: 判断 129">
          <a:extLst>
            <a:ext uri="{FF2B5EF4-FFF2-40B4-BE49-F238E27FC236}">
              <a16:creationId xmlns:a16="http://schemas.microsoft.com/office/drawing/2014/main" id="{00000000-0008-0000-0300-000082000000}"/>
            </a:ext>
          </a:extLst>
        </xdr:cNvPr>
        <xdr:cNvSpPr/>
      </xdr:nvSpPr>
      <xdr:spPr>
        <a:xfrm>
          <a:off x="4902200" y="10852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3175</xdr:rowOff>
    </xdr:from>
    <xdr:to>
      <xdr:col>19</xdr:col>
      <xdr:colOff>133350</xdr:colOff>
      <xdr:row>64</xdr:row>
      <xdr:rowOff>75565</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3225800" y="10975975"/>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63500</xdr:rowOff>
    </xdr:from>
    <xdr:to>
      <xdr:col>19</xdr:col>
      <xdr:colOff>184150</xdr:colOff>
      <xdr:row>63</xdr:row>
      <xdr:rowOff>165100</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064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3827</xdr:rowOff>
    </xdr:from>
    <xdr:ext cx="7366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3733800" y="1063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120332</xdr:rowOff>
    </xdr:from>
    <xdr:to>
      <xdr:col>15</xdr:col>
      <xdr:colOff>82550</xdr:colOff>
      <xdr:row>64</xdr:row>
      <xdr:rowOff>75565</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2336800" y="10921682"/>
          <a:ext cx="889000" cy="126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27305</xdr:rowOff>
    </xdr:from>
    <xdr:to>
      <xdr:col>15</xdr:col>
      <xdr:colOff>133350</xdr:colOff>
      <xdr:row>63</xdr:row>
      <xdr:rowOff>128905</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3175000" y="1082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139082</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2844800" y="10597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120332</xdr:rowOff>
    </xdr:from>
    <xdr:to>
      <xdr:col>11</xdr:col>
      <xdr:colOff>31750</xdr:colOff>
      <xdr:row>63</xdr:row>
      <xdr:rowOff>138430</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1447800" y="10921682"/>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39370</xdr:rowOff>
    </xdr:from>
    <xdr:to>
      <xdr:col>11</xdr:col>
      <xdr:colOff>82550</xdr:colOff>
      <xdr:row>63</xdr:row>
      <xdr:rowOff>140970</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2286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151147</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1955800" y="1060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15240</xdr:rowOff>
    </xdr:from>
    <xdr:to>
      <xdr:col>7</xdr:col>
      <xdr:colOff>31750</xdr:colOff>
      <xdr:row>63</xdr:row>
      <xdr:rowOff>116840</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1397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127017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066800" y="1058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93663</xdr:rowOff>
    </xdr:from>
    <xdr:to>
      <xdr:col>23</xdr:col>
      <xdr:colOff>184150</xdr:colOff>
      <xdr:row>64</xdr:row>
      <xdr:rowOff>23813</xdr:rowOff>
    </xdr:to>
    <xdr:sp macro="" textlink="">
      <xdr:nvSpPr>
        <xdr:cNvPr id="147" name="楕円 146">
          <a:extLst>
            <a:ext uri="{FF2B5EF4-FFF2-40B4-BE49-F238E27FC236}">
              <a16:creationId xmlns:a16="http://schemas.microsoft.com/office/drawing/2014/main" id="{00000000-0008-0000-0300-000093000000}"/>
            </a:ext>
          </a:extLst>
        </xdr:cNvPr>
        <xdr:cNvSpPr/>
      </xdr:nvSpPr>
      <xdr:spPr>
        <a:xfrm>
          <a:off x="4902200" y="1089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65740</xdr:rowOff>
    </xdr:from>
    <xdr:ext cx="762000" cy="259045"/>
    <xdr:sp macro="" textlink="">
      <xdr:nvSpPr>
        <xdr:cNvPr id="148" name="財政構造の弾力性該当値テキスト">
          <a:extLst>
            <a:ext uri="{FF2B5EF4-FFF2-40B4-BE49-F238E27FC236}">
              <a16:creationId xmlns:a16="http://schemas.microsoft.com/office/drawing/2014/main" id="{00000000-0008-0000-0300-000094000000}"/>
            </a:ext>
          </a:extLst>
        </xdr:cNvPr>
        <xdr:cNvSpPr txBox="1"/>
      </xdr:nvSpPr>
      <xdr:spPr>
        <a:xfrm>
          <a:off x="5041900" y="10867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123825</xdr:rowOff>
    </xdr:from>
    <xdr:to>
      <xdr:col>19</xdr:col>
      <xdr:colOff>184150</xdr:colOff>
      <xdr:row>64</xdr:row>
      <xdr:rowOff>53975</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064000" y="1092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38752</xdr:rowOff>
    </xdr:from>
    <xdr:ext cx="7366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733800" y="11011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24765</xdr:rowOff>
    </xdr:from>
    <xdr:to>
      <xdr:col>15</xdr:col>
      <xdr:colOff>133350</xdr:colOff>
      <xdr:row>64</xdr:row>
      <xdr:rowOff>126365</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3175000" y="1099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111142</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844800" y="11083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69532</xdr:rowOff>
    </xdr:from>
    <xdr:to>
      <xdr:col>11</xdr:col>
      <xdr:colOff>82550</xdr:colOff>
      <xdr:row>63</xdr:row>
      <xdr:rowOff>171132</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2286000" y="10870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155909</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955800" y="10957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87630</xdr:rowOff>
    </xdr:from>
    <xdr:to>
      <xdr:col>7</xdr:col>
      <xdr:colOff>31750</xdr:colOff>
      <xdr:row>64</xdr:row>
      <xdr:rowOff>17780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13970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2557</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066800" y="1097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[143,124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人件費は、会計年度任用職員制度の導入により会計年度任用職員報酬及び期末手当が全て人件費となったことから大幅に増加したほか、退職者数の増加により退職手当が増加したことなどから全体で</a:t>
          </a:r>
          <a:r>
            <a:rPr kumimoji="1" lang="en-US" altLang="ja-JP" sz="1100">
              <a:latin typeface="ＭＳ Ｐゴシック" panose="020B0600070205080204" pitchFamily="50" charset="-128"/>
              <a:ea typeface="ＭＳ Ｐゴシック" panose="020B0600070205080204" pitchFamily="50" charset="-128"/>
            </a:rPr>
            <a:t>4.9</a:t>
          </a:r>
          <a:r>
            <a:rPr kumimoji="1" lang="ja-JP" altLang="en-US" sz="1100">
              <a:latin typeface="ＭＳ Ｐゴシック" panose="020B0600070205080204" pitchFamily="50" charset="-128"/>
              <a:ea typeface="ＭＳ Ｐゴシック" panose="020B0600070205080204" pitchFamily="50" charset="-128"/>
            </a:rPr>
            <a:t>％の増となった。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物件費は</a:t>
          </a:r>
          <a:r>
            <a:rPr kumimoji="1" lang="en-US" altLang="ja-JP" sz="1100">
              <a:latin typeface="ＭＳ Ｐゴシック" panose="020B0600070205080204" pitchFamily="50" charset="-128"/>
              <a:ea typeface="ＭＳ Ｐゴシック" panose="020B0600070205080204" pitchFamily="50" charset="-128"/>
            </a:rPr>
            <a:t>GIGA</a:t>
          </a:r>
          <a:r>
            <a:rPr kumimoji="1" lang="ja-JP" altLang="en-US" sz="1100">
              <a:latin typeface="ＭＳ Ｐゴシック" panose="020B0600070205080204" pitchFamily="50" charset="-128"/>
              <a:ea typeface="ＭＳ Ｐゴシック" panose="020B0600070205080204" pitchFamily="50" charset="-128"/>
            </a:rPr>
            <a:t>スクール構想に伴う小中学校情報通信ネットワーク整備事業費（端末整備）の増、新型コロナウイルス感染症対策として実施した観光業等の支援事業等により</a:t>
          </a:r>
          <a:r>
            <a:rPr kumimoji="1" lang="en-US" altLang="ja-JP" sz="1100">
              <a:latin typeface="ＭＳ Ｐゴシック" panose="020B0600070205080204" pitchFamily="50" charset="-128"/>
              <a:ea typeface="ＭＳ Ｐゴシック" panose="020B0600070205080204" pitchFamily="50" charset="-128"/>
            </a:rPr>
            <a:t>3.5</a:t>
          </a:r>
          <a:r>
            <a:rPr kumimoji="1" lang="ja-JP" altLang="en-US" sz="1100">
              <a:latin typeface="ＭＳ Ｐゴシック" panose="020B0600070205080204" pitchFamily="50" charset="-128"/>
              <a:ea typeface="ＭＳ Ｐゴシック" panose="020B0600070205080204" pitchFamily="50" charset="-128"/>
            </a:rPr>
            <a:t>％の増となった。また、維持補修費は、道路等除排雪経費の増などにより前年度と比べて増加している。その結果、類似団体内平均を上回ったが、令和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年度は新型コロナウイルス感染症対策事業及び豪雪に伴う除排雪経費によるものが大きく、今後も適正な水準の維持に努める。</a:t>
          </a: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71661</xdr:rowOff>
    </xdr:from>
    <xdr:to>
      <xdr:col>23</xdr:col>
      <xdr:colOff>133350</xdr:colOff>
      <xdr:row>89</xdr:row>
      <xdr:rowOff>96965</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3787661"/>
          <a:ext cx="0" cy="15683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69042</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328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96965</xdr:rowOff>
    </xdr:from>
    <xdr:to>
      <xdr:col>24</xdr:col>
      <xdr:colOff>12700</xdr:colOff>
      <xdr:row>89</xdr:row>
      <xdr:rowOff>96965</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356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158038</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531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71661</xdr:rowOff>
    </xdr:from>
    <xdr:to>
      <xdr:col>24</xdr:col>
      <xdr:colOff>12700</xdr:colOff>
      <xdr:row>80</xdr:row>
      <xdr:rowOff>71661</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3787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89663</xdr:rowOff>
    </xdr:from>
    <xdr:to>
      <xdr:col>23</xdr:col>
      <xdr:colOff>133350</xdr:colOff>
      <xdr:row>82</xdr:row>
      <xdr:rowOff>88627</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114800" y="13977113"/>
          <a:ext cx="838200" cy="170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15319</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3902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170242</xdr:rowOff>
    </xdr:from>
    <xdr:to>
      <xdr:col>23</xdr:col>
      <xdr:colOff>184150</xdr:colOff>
      <xdr:row>82</xdr:row>
      <xdr:rowOff>100392</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05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86671</xdr:rowOff>
    </xdr:from>
    <xdr:to>
      <xdr:col>19</xdr:col>
      <xdr:colOff>133350</xdr:colOff>
      <xdr:row>81</xdr:row>
      <xdr:rowOff>89663</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3225800" y="13974121"/>
          <a:ext cx="889000" cy="2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91281</xdr:rowOff>
    </xdr:from>
    <xdr:to>
      <xdr:col>19</xdr:col>
      <xdr:colOff>184150</xdr:colOff>
      <xdr:row>82</xdr:row>
      <xdr:rowOff>21431</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397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6208</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40651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86671</xdr:rowOff>
    </xdr:from>
    <xdr:to>
      <xdr:col>15</xdr:col>
      <xdr:colOff>82550</xdr:colOff>
      <xdr:row>81</xdr:row>
      <xdr:rowOff>103578</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flipV="1">
          <a:off x="2336800" y="13974121"/>
          <a:ext cx="889000" cy="16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63139</xdr:rowOff>
    </xdr:from>
    <xdr:to>
      <xdr:col>15</xdr:col>
      <xdr:colOff>133350</xdr:colOff>
      <xdr:row>81</xdr:row>
      <xdr:rowOff>164739</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395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149516</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4036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40977</xdr:rowOff>
    </xdr:from>
    <xdr:to>
      <xdr:col>11</xdr:col>
      <xdr:colOff>31750</xdr:colOff>
      <xdr:row>81</xdr:row>
      <xdr:rowOff>103578</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1447800" y="13928427"/>
          <a:ext cx="889000" cy="62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60950</xdr:rowOff>
    </xdr:from>
    <xdr:to>
      <xdr:col>11</xdr:col>
      <xdr:colOff>82550</xdr:colOff>
      <xdr:row>81</xdr:row>
      <xdr:rowOff>162550</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39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147327</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40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94965</xdr:rowOff>
    </xdr:from>
    <xdr:to>
      <xdr:col>7</xdr:col>
      <xdr:colOff>31750</xdr:colOff>
      <xdr:row>82</xdr:row>
      <xdr:rowOff>25115</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398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9892</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406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37827</xdr:rowOff>
    </xdr:from>
    <xdr:to>
      <xdr:col>23</xdr:col>
      <xdr:colOff>184150</xdr:colOff>
      <xdr:row>82</xdr:row>
      <xdr:rowOff>139427</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4096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9904</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4068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38863</xdr:rowOff>
    </xdr:from>
    <xdr:to>
      <xdr:col>19</xdr:col>
      <xdr:colOff>184150</xdr:colOff>
      <xdr:row>81</xdr:row>
      <xdr:rowOff>140463</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3926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150640</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36951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35871</xdr:rowOff>
    </xdr:from>
    <xdr:to>
      <xdr:col>15</xdr:col>
      <xdr:colOff>133350</xdr:colOff>
      <xdr:row>81</xdr:row>
      <xdr:rowOff>137471</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3923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147648</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3692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52778</xdr:rowOff>
    </xdr:from>
    <xdr:to>
      <xdr:col>11</xdr:col>
      <xdr:colOff>82550</xdr:colOff>
      <xdr:row>81</xdr:row>
      <xdr:rowOff>154378</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394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164555</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3709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161627</xdr:rowOff>
    </xdr:from>
    <xdr:to>
      <xdr:col>7</xdr:col>
      <xdr:colOff>31750</xdr:colOff>
      <xdr:row>81</xdr:row>
      <xdr:rowOff>91777</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3877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101954</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3646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本市の厳しい財政状況を踏まえ、平成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年度から平成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年度まで給与の独自減額を実施したことで平成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年度及び平成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年度は類似団体内平均を大幅に下回る水準となった。平成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年以降は類似団体平均とほぼ同じ水準で推移している。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00000000-0008-0000-0300-0000F7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98072</xdr:rowOff>
    </xdr:from>
    <xdr:to>
      <xdr:col>81</xdr:col>
      <xdr:colOff>44450</xdr:colOff>
      <xdr:row>88</xdr:row>
      <xdr:rowOff>107245</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flipV="1">
          <a:off x="17018000" y="13814072"/>
          <a:ext cx="0" cy="13807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79322</xdr:rowOff>
    </xdr:from>
    <xdr:ext cx="762000" cy="259045"/>
    <xdr:sp macro="" textlink="">
      <xdr:nvSpPr>
        <xdr:cNvPr id="249" name="給与水準   （国との比較）最小値テキスト">
          <a:extLst>
            <a:ext uri="{FF2B5EF4-FFF2-40B4-BE49-F238E27FC236}">
              <a16:creationId xmlns:a16="http://schemas.microsoft.com/office/drawing/2014/main" id="{00000000-0008-0000-0300-0000F9000000}"/>
            </a:ext>
          </a:extLst>
        </xdr:cNvPr>
        <xdr:cNvSpPr txBox="1"/>
      </xdr:nvSpPr>
      <xdr:spPr>
        <a:xfrm>
          <a:off x="17106900" y="15166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107245</xdr:rowOff>
    </xdr:from>
    <xdr:to>
      <xdr:col>81</xdr:col>
      <xdr:colOff>133350</xdr:colOff>
      <xdr:row>88</xdr:row>
      <xdr:rowOff>107245</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5194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12999</xdr:rowOff>
    </xdr:from>
    <xdr:ext cx="762000" cy="259045"/>
    <xdr:sp macro="" textlink="">
      <xdr:nvSpPr>
        <xdr:cNvPr id="251" name="給与水準   （国との比較）最大値テキスト">
          <a:extLst>
            <a:ext uri="{FF2B5EF4-FFF2-40B4-BE49-F238E27FC236}">
              <a16:creationId xmlns:a16="http://schemas.microsoft.com/office/drawing/2014/main" id="{00000000-0008-0000-0300-0000FB000000}"/>
            </a:ext>
          </a:extLst>
        </xdr:cNvPr>
        <xdr:cNvSpPr txBox="1"/>
      </xdr:nvSpPr>
      <xdr:spPr>
        <a:xfrm>
          <a:off x="17106900" y="1355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98072</xdr:rowOff>
    </xdr:from>
    <xdr:to>
      <xdr:col>81</xdr:col>
      <xdr:colOff>133350</xdr:colOff>
      <xdr:row>80</xdr:row>
      <xdr:rowOff>98072</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381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71966</xdr:rowOff>
    </xdr:from>
    <xdr:to>
      <xdr:col>81</xdr:col>
      <xdr:colOff>44450</xdr:colOff>
      <xdr:row>85</xdr:row>
      <xdr:rowOff>165805</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179800" y="14645216"/>
          <a:ext cx="8382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101899</xdr:rowOff>
    </xdr:from>
    <xdr:ext cx="762000" cy="259045"/>
    <xdr:sp macro="" textlink="">
      <xdr:nvSpPr>
        <xdr:cNvPr id="254" name="給与水準   （国との比較）平均値テキスト">
          <a:extLst>
            <a:ext uri="{FF2B5EF4-FFF2-40B4-BE49-F238E27FC236}">
              <a16:creationId xmlns:a16="http://schemas.microsoft.com/office/drawing/2014/main" id="{00000000-0008-0000-0300-0000FE000000}"/>
            </a:ext>
          </a:extLst>
        </xdr:cNvPr>
        <xdr:cNvSpPr txBox="1"/>
      </xdr:nvSpPr>
      <xdr:spPr>
        <a:xfrm>
          <a:off x="17106900" y="143322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85372</xdr:rowOff>
    </xdr:from>
    <xdr:to>
      <xdr:col>81</xdr:col>
      <xdr:colOff>95250</xdr:colOff>
      <xdr:row>85</xdr:row>
      <xdr:rowOff>15522</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967200" y="1448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31750</xdr:rowOff>
    </xdr:from>
    <xdr:to>
      <xdr:col>77</xdr:col>
      <xdr:colOff>44450</xdr:colOff>
      <xdr:row>85</xdr:row>
      <xdr:rowOff>71966</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5290800" y="1460500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71966</xdr:rowOff>
    </xdr:from>
    <xdr:to>
      <xdr:col>77</xdr:col>
      <xdr:colOff>95250</xdr:colOff>
      <xdr:row>85</xdr:row>
      <xdr:rowOff>2116</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129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12293</xdr:rowOff>
    </xdr:from>
    <xdr:ext cx="736600" cy="259045"/>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5798800" y="142426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31750</xdr:rowOff>
    </xdr:from>
    <xdr:to>
      <xdr:col>72</xdr:col>
      <xdr:colOff>203200</xdr:colOff>
      <xdr:row>85</xdr:row>
      <xdr:rowOff>98778</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4401800" y="14605000"/>
          <a:ext cx="8890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98778</xdr:rowOff>
    </xdr:from>
    <xdr:to>
      <xdr:col>73</xdr:col>
      <xdr:colOff>44450</xdr:colOff>
      <xdr:row>85</xdr:row>
      <xdr:rowOff>28928</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5240000" y="1450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39105</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4909800" y="1426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66322</xdr:rowOff>
    </xdr:from>
    <xdr:to>
      <xdr:col>68</xdr:col>
      <xdr:colOff>152400</xdr:colOff>
      <xdr:row>85</xdr:row>
      <xdr:rowOff>98778</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3512800" y="14296672"/>
          <a:ext cx="889000" cy="375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98778</xdr:rowOff>
    </xdr:from>
    <xdr:to>
      <xdr:col>68</xdr:col>
      <xdr:colOff>203200</xdr:colOff>
      <xdr:row>85</xdr:row>
      <xdr:rowOff>28928</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4351000" y="1450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39105</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020800" y="1426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71966</xdr:rowOff>
    </xdr:from>
    <xdr:to>
      <xdr:col>64</xdr:col>
      <xdr:colOff>152400</xdr:colOff>
      <xdr:row>85</xdr:row>
      <xdr:rowOff>2116</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3462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158343</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3131800" y="14560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115005</xdr:rowOff>
    </xdr:from>
    <xdr:to>
      <xdr:col>81</xdr:col>
      <xdr:colOff>95250</xdr:colOff>
      <xdr:row>86</xdr:row>
      <xdr:rowOff>45155</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967200" y="1468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87082</xdr:rowOff>
    </xdr:from>
    <xdr:ext cx="762000" cy="259045"/>
    <xdr:sp macro="" textlink="">
      <xdr:nvSpPr>
        <xdr:cNvPr id="273" name="給与水準   （国との比較）該当値テキスト">
          <a:extLst>
            <a:ext uri="{FF2B5EF4-FFF2-40B4-BE49-F238E27FC236}">
              <a16:creationId xmlns:a16="http://schemas.microsoft.com/office/drawing/2014/main" id="{00000000-0008-0000-0300-000011010000}"/>
            </a:ext>
          </a:extLst>
        </xdr:cNvPr>
        <xdr:cNvSpPr txBox="1"/>
      </xdr:nvSpPr>
      <xdr:spPr>
        <a:xfrm>
          <a:off x="17106900" y="14660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21166</xdr:rowOff>
    </xdr:from>
    <xdr:to>
      <xdr:col>77</xdr:col>
      <xdr:colOff>95250</xdr:colOff>
      <xdr:row>85</xdr:row>
      <xdr:rowOff>122766</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129000" y="1459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107543</xdr:rowOff>
    </xdr:from>
    <xdr:ext cx="7366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798800" y="14680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152400</xdr:rowOff>
    </xdr:from>
    <xdr:to>
      <xdr:col>73</xdr:col>
      <xdr:colOff>44450</xdr:colOff>
      <xdr:row>85</xdr:row>
      <xdr:rowOff>82550</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5240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67327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909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47978</xdr:rowOff>
    </xdr:from>
    <xdr:to>
      <xdr:col>68</xdr:col>
      <xdr:colOff>203200</xdr:colOff>
      <xdr:row>85</xdr:row>
      <xdr:rowOff>149578</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4351000" y="1462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134355</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020800" y="14707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15522</xdr:rowOff>
    </xdr:from>
    <xdr:to>
      <xdr:col>64</xdr:col>
      <xdr:colOff>152400</xdr:colOff>
      <xdr:row>83</xdr:row>
      <xdr:rowOff>117122</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3462000" y="1424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127299</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131800" y="1401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月に策定した「米沢市職員定員適正化計画（第</a:t>
          </a:r>
          <a:r>
            <a:rPr kumimoji="1" lang="en-US" altLang="ja-JP" sz="1100">
              <a:latin typeface="ＭＳ Ｐゴシック" panose="020B0600070205080204" pitchFamily="50" charset="-128"/>
              <a:ea typeface="ＭＳ Ｐゴシック" panose="020B0600070205080204" pitchFamily="50" charset="-128"/>
            </a:rPr>
            <a:t>5</a:t>
          </a:r>
          <a:r>
            <a:rPr kumimoji="1" lang="ja-JP" altLang="en-US" sz="1100">
              <a:latin typeface="ＭＳ Ｐゴシック" panose="020B0600070205080204" pitchFamily="50" charset="-128"/>
              <a:ea typeface="ＭＳ Ｐゴシック" panose="020B0600070205080204" pitchFamily="50" charset="-128"/>
            </a:rPr>
            <a:t>期）」においては、令和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月</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日までに、市立病院等の職員を除き平成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月</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日の職員数と比較して</a:t>
          </a:r>
          <a:r>
            <a:rPr kumimoji="1" lang="en-US" altLang="ja-JP" sz="1100">
              <a:latin typeface="ＭＳ Ｐゴシック" panose="020B0600070205080204" pitchFamily="50" charset="-128"/>
              <a:ea typeface="ＭＳ Ｐゴシック" panose="020B0600070205080204" pitchFamily="50" charset="-128"/>
            </a:rPr>
            <a:t>43</a:t>
          </a:r>
          <a:r>
            <a:rPr kumimoji="1" lang="ja-JP" altLang="en-US" sz="1100">
              <a:latin typeface="ＭＳ Ｐゴシック" panose="020B0600070205080204" pitchFamily="50" charset="-128"/>
              <a:ea typeface="ＭＳ Ｐゴシック" panose="020B0600070205080204" pitchFamily="50" charset="-128"/>
            </a:rPr>
            <a:t>名の職員数削減を図ることとしている。引き続き計画に沿って簡素で効率的な組織・機構への変革を図る。</a:t>
          </a: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a:extLst>
            <a:ext uri="{FF2B5EF4-FFF2-40B4-BE49-F238E27FC236}">
              <a16:creationId xmlns:a16="http://schemas.microsoft.com/office/drawing/2014/main" id="{00000000-0008-0000-0300-000036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17886</xdr:rowOff>
    </xdr:from>
    <xdr:to>
      <xdr:col>81</xdr:col>
      <xdr:colOff>44450</xdr:colOff>
      <xdr:row>66</xdr:row>
      <xdr:rowOff>54398</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flipV="1">
          <a:off x="17018000" y="10133436"/>
          <a:ext cx="0" cy="12366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26475</xdr:rowOff>
    </xdr:from>
    <xdr:ext cx="762000" cy="259045"/>
    <xdr:sp macro="" textlink="">
      <xdr:nvSpPr>
        <xdr:cNvPr id="312" name="定員管理の状況最小値テキスト">
          <a:extLst>
            <a:ext uri="{FF2B5EF4-FFF2-40B4-BE49-F238E27FC236}">
              <a16:creationId xmlns:a16="http://schemas.microsoft.com/office/drawing/2014/main" id="{00000000-0008-0000-0300-000038010000}"/>
            </a:ext>
          </a:extLst>
        </xdr:cNvPr>
        <xdr:cNvSpPr txBox="1"/>
      </xdr:nvSpPr>
      <xdr:spPr>
        <a:xfrm>
          <a:off x="17106900" y="11342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54398</xdr:rowOff>
    </xdr:from>
    <xdr:to>
      <xdr:col>81</xdr:col>
      <xdr:colOff>133350</xdr:colOff>
      <xdr:row>66</xdr:row>
      <xdr:rowOff>54398</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6929100" y="11370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104263</xdr:rowOff>
    </xdr:from>
    <xdr:ext cx="762000" cy="259045"/>
    <xdr:sp macro="" textlink="">
      <xdr:nvSpPr>
        <xdr:cNvPr id="314" name="定員管理の状況最大値テキスト">
          <a:extLst>
            <a:ext uri="{FF2B5EF4-FFF2-40B4-BE49-F238E27FC236}">
              <a16:creationId xmlns:a16="http://schemas.microsoft.com/office/drawing/2014/main" id="{00000000-0008-0000-0300-00003A010000}"/>
            </a:ext>
          </a:extLst>
        </xdr:cNvPr>
        <xdr:cNvSpPr txBox="1"/>
      </xdr:nvSpPr>
      <xdr:spPr>
        <a:xfrm>
          <a:off x="17106900" y="9876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17886</xdr:rowOff>
    </xdr:from>
    <xdr:to>
      <xdr:col>81</xdr:col>
      <xdr:colOff>133350</xdr:colOff>
      <xdr:row>59</xdr:row>
      <xdr:rowOff>17886</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0133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146050</xdr:rowOff>
    </xdr:from>
    <xdr:to>
      <xdr:col>81</xdr:col>
      <xdr:colOff>44450</xdr:colOff>
      <xdr:row>61</xdr:row>
      <xdr:rowOff>6773</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179800" y="10433050"/>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119080</xdr:rowOff>
    </xdr:from>
    <xdr:ext cx="762000" cy="259045"/>
    <xdr:sp macro="" textlink="">
      <xdr:nvSpPr>
        <xdr:cNvPr id="317" name="定員管理の状況平均値テキスト">
          <a:extLst>
            <a:ext uri="{FF2B5EF4-FFF2-40B4-BE49-F238E27FC236}">
              <a16:creationId xmlns:a16="http://schemas.microsoft.com/office/drawing/2014/main" id="{00000000-0008-0000-0300-00003D010000}"/>
            </a:ext>
          </a:extLst>
        </xdr:cNvPr>
        <xdr:cNvSpPr txBox="1"/>
      </xdr:nvSpPr>
      <xdr:spPr>
        <a:xfrm>
          <a:off x="17106900" y="105775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147003</xdr:rowOff>
    </xdr:from>
    <xdr:to>
      <xdr:col>81</xdr:col>
      <xdr:colOff>95250</xdr:colOff>
      <xdr:row>62</xdr:row>
      <xdr:rowOff>77153</xdr:rowOff>
    </xdr:to>
    <xdr:sp macro="" textlink="">
      <xdr:nvSpPr>
        <xdr:cNvPr id="318" name="フローチャート: 判断 317">
          <a:extLst>
            <a:ext uri="{FF2B5EF4-FFF2-40B4-BE49-F238E27FC236}">
              <a16:creationId xmlns:a16="http://schemas.microsoft.com/office/drawing/2014/main" id="{00000000-0008-0000-0300-00003E010000}"/>
            </a:ext>
          </a:extLst>
        </xdr:cNvPr>
        <xdr:cNvSpPr/>
      </xdr:nvSpPr>
      <xdr:spPr>
        <a:xfrm>
          <a:off x="16967200" y="1060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119909</xdr:rowOff>
    </xdr:from>
    <xdr:to>
      <xdr:col>77</xdr:col>
      <xdr:colOff>44450</xdr:colOff>
      <xdr:row>60</xdr:row>
      <xdr:rowOff>146050</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5290800" y="10406909"/>
          <a:ext cx="889000" cy="26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167111</xdr:rowOff>
    </xdr:from>
    <xdr:to>
      <xdr:col>77</xdr:col>
      <xdr:colOff>95250</xdr:colOff>
      <xdr:row>62</xdr:row>
      <xdr:rowOff>97261</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129000" y="1062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82038</xdr:rowOff>
    </xdr:from>
    <xdr:ext cx="7366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5798800" y="10711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83714</xdr:rowOff>
    </xdr:from>
    <xdr:to>
      <xdr:col>72</xdr:col>
      <xdr:colOff>203200</xdr:colOff>
      <xdr:row>60</xdr:row>
      <xdr:rowOff>119909</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4401800" y="10370714"/>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149013</xdr:rowOff>
    </xdr:from>
    <xdr:to>
      <xdr:col>73</xdr:col>
      <xdr:colOff>44450</xdr:colOff>
      <xdr:row>62</xdr:row>
      <xdr:rowOff>79163</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5240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63940</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4909800" y="1069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67628</xdr:rowOff>
    </xdr:from>
    <xdr:to>
      <xdr:col>68</xdr:col>
      <xdr:colOff>152400</xdr:colOff>
      <xdr:row>60</xdr:row>
      <xdr:rowOff>83714</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3512800" y="10354628"/>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134938</xdr:rowOff>
    </xdr:from>
    <xdr:to>
      <xdr:col>68</xdr:col>
      <xdr:colOff>203200</xdr:colOff>
      <xdr:row>62</xdr:row>
      <xdr:rowOff>65088</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4351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49865</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020800" y="1067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128905</xdr:rowOff>
    </xdr:from>
    <xdr:to>
      <xdr:col>64</xdr:col>
      <xdr:colOff>152400</xdr:colOff>
      <xdr:row>62</xdr:row>
      <xdr:rowOff>59055</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3462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43832</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3131800" y="106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127423</xdr:rowOff>
    </xdr:from>
    <xdr:to>
      <xdr:col>81</xdr:col>
      <xdr:colOff>95250</xdr:colOff>
      <xdr:row>61</xdr:row>
      <xdr:rowOff>57573</xdr:rowOff>
    </xdr:to>
    <xdr:sp macro="" textlink="">
      <xdr:nvSpPr>
        <xdr:cNvPr id="335" name="楕円 334">
          <a:extLst>
            <a:ext uri="{FF2B5EF4-FFF2-40B4-BE49-F238E27FC236}">
              <a16:creationId xmlns:a16="http://schemas.microsoft.com/office/drawing/2014/main" id="{00000000-0008-0000-0300-00004F010000}"/>
            </a:ext>
          </a:extLst>
        </xdr:cNvPr>
        <xdr:cNvSpPr/>
      </xdr:nvSpPr>
      <xdr:spPr>
        <a:xfrm>
          <a:off x="16967200" y="10414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143950</xdr:rowOff>
    </xdr:from>
    <xdr:ext cx="762000" cy="259045"/>
    <xdr:sp macro="" textlink="">
      <xdr:nvSpPr>
        <xdr:cNvPr id="336" name="定員管理の状況該当値テキスト">
          <a:extLst>
            <a:ext uri="{FF2B5EF4-FFF2-40B4-BE49-F238E27FC236}">
              <a16:creationId xmlns:a16="http://schemas.microsoft.com/office/drawing/2014/main" id="{00000000-0008-0000-0300-000050010000}"/>
            </a:ext>
          </a:extLst>
        </xdr:cNvPr>
        <xdr:cNvSpPr txBox="1"/>
      </xdr:nvSpPr>
      <xdr:spPr>
        <a:xfrm>
          <a:off x="17106900" y="10259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95250</xdr:rowOff>
    </xdr:from>
    <xdr:to>
      <xdr:col>77</xdr:col>
      <xdr:colOff>95250</xdr:colOff>
      <xdr:row>61</xdr:row>
      <xdr:rowOff>25400</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1290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35577</xdr:rowOff>
    </xdr:from>
    <xdr:ext cx="7366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798800" y="10151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69109</xdr:rowOff>
    </xdr:from>
    <xdr:to>
      <xdr:col>73</xdr:col>
      <xdr:colOff>44450</xdr:colOff>
      <xdr:row>60</xdr:row>
      <xdr:rowOff>170709</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5240000" y="10356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9436</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909800" y="10124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32914</xdr:rowOff>
    </xdr:from>
    <xdr:to>
      <xdr:col>68</xdr:col>
      <xdr:colOff>203200</xdr:colOff>
      <xdr:row>60</xdr:row>
      <xdr:rowOff>134514</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4351000" y="10319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144691</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020800" y="10088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16828</xdr:rowOff>
    </xdr:from>
    <xdr:to>
      <xdr:col>64</xdr:col>
      <xdr:colOff>152400</xdr:colOff>
      <xdr:row>60</xdr:row>
      <xdr:rowOff>118428</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3462000" y="1030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128605</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131800" y="1007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投資的経費の抑制などにより、公債費充当一般財源が減少したこと、償還終了により、と畜場事業の公営企業債が減少したことなどに加え、分母となる標準税収が増加したことから、単年度比率では</a:t>
          </a:r>
          <a:r>
            <a:rPr kumimoji="1" lang="en-US" altLang="ja-JP" sz="1100">
              <a:latin typeface="ＭＳ Ｐゴシック" panose="020B0600070205080204" pitchFamily="50" charset="-128"/>
              <a:ea typeface="ＭＳ Ｐゴシック" panose="020B0600070205080204" pitchFamily="50" charset="-128"/>
            </a:rPr>
            <a:t>0.1</a:t>
          </a:r>
          <a:r>
            <a:rPr kumimoji="1" lang="ja-JP" altLang="en-US" sz="1100">
              <a:latin typeface="ＭＳ Ｐゴシック" panose="020B0600070205080204" pitchFamily="50" charset="-128"/>
              <a:ea typeface="ＭＳ Ｐゴシック" panose="020B0600070205080204" pitchFamily="50" charset="-128"/>
            </a:rPr>
            <a:t>ポイント減の</a:t>
          </a:r>
          <a:r>
            <a:rPr kumimoji="1" lang="en-US" altLang="ja-JP" sz="1100">
              <a:latin typeface="ＭＳ Ｐゴシック" panose="020B0600070205080204" pitchFamily="50" charset="-128"/>
              <a:ea typeface="ＭＳ Ｐゴシック" panose="020B0600070205080204" pitchFamily="50" charset="-128"/>
            </a:rPr>
            <a:t>8.2</a:t>
          </a:r>
          <a:r>
            <a:rPr kumimoji="1" lang="ja-JP" altLang="en-US" sz="1100">
              <a:latin typeface="ＭＳ Ｐゴシック" panose="020B0600070205080204" pitchFamily="50" charset="-128"/>
              <a:ea typeface="ＭＳ Ｐゴシック" panose="020B0600070205080204" pitchFamily="50" charset="-128"/>
            </a:rPr>
            <a:t>ポイントとなったが、平成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年度の単年度比率</a:t>
          </a:r>
          <a:r>
            <a:rPr kumimoji="1" lang="en-US" altLang="ja-JP" sz="1100">
              <a:latin typeface="ＭＳ Ｐゴシック" panose="020B0600070205080204" pitchFamily="50" charset="-128"/>
              <a:ea typeface="ＭＳ Ｐゴシック" panose="020B0600070205080204" pitchFamily="50" charset="-128"/>
            </a:rPr>
            <a:t>7.4</a:t>
          </a:r>
          <a:r>
            <a:rPr kumimoji="1" lang="ja-JP" altLang="en-US" sz="1100">
              <a:latin typeface="ＭＳ Ｐゴシック" panose="020B0600070205080204" pitchFamily="50" charset="-128"/>
              <a:ea typeface="ＭＳ Ｐゴシック" panose="020B0600070205080204" pitchFamily="50" charset="-128"/>
            </a:rPr>
            <a:t>ポイントより増加したため、三ヵ年平均で</a:t>
          </a:r>
          <a:r>
            <a:rPr kumimoji="1" lang="en-US" altLang="ja-JP" sz="1100">
              <a:latin typeface="ＭＳ Ｐゴシック" panose="020B0600070205080204" pitchFamily="50" charset="-128"/>
              <a:ea typeface="ＭＳ Ｐゴシック" panose="020B0600070205080204" pitchFamily="50" charset="-128"/>
            </a:rPr>
            <a:t>0.3</a:t>
          </a:r>
          <a:r>
            <a:rPr kumimoji="1" lang="ja-JP" altLang="en-US" sz="1100">
              <a:latin typeface="ＭＳ Ｐゴシック" panose="020B0600070205080204" pitchFamily="50" charset="-128"/>
              <a:ea typeface="ＭＳ Ｐゴシック" panose="020B0600070205080204" pitchFamily="50" charset="-128"/>
            </a:rPr>
            <a:t>ポイントの増となった。</a:t>
          </a:r>
        </a:p>
        <a:p>
          <a:r>
            <a:rPr kumimoji="1" lang="ja-JP" altLang="en-US" sz="1100">
              <a:latin typeface="ＭＳ Ｐゴシック" panose="020B0600070205080204" pitchFamily="50" charset="-128"/>
              <a:ea typeface="ＭＳ Ｐゴシック" panose="020B0600070205080204" pitchFamily="50" charset="-128"/>
            </a:rPr>
            <a:t>　現在進めている事業を含めて、今後控えている大規模事業に対応していくためにも、引き続き投資的経費については、可能な限り抑制を図り、起債依存型の事業を見直すとともに、公営企業における投資的経費も合わせて見直すように努める。</a:t>
          </a:r>
        </a:p>
      </xdr:txBody>
    </xdr:sp>
    <xdr:clientData/>
  </xdr:twoCellAnchor>
  <xdr:oneCellAnchor>
    <xdr:from>
      <xdr:col>61</xdr:col>
      <xdr:colOff>6350</xdr:colOff>
      <xdr:row>32</xdr:row>
      <xdr:rowOff>101600</xdr:rowOff>
    </xdr:from>
    <xdr:ext cx="298543" cy="225703"/>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a:extLst>
            <a:ext uri="{FF2B5EF4-FFF2-40B4-BE49-F238E27FC236}">
              <a16:creationId xmlns:a16="http://schemas.microsoft.com/office/drawing/2014/main" id="{00000000-0008-0000-0300-000072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115570</xdr:rowOff>
    </xdr:from>
    <xdr:to>
      <xdr:col>81</xdr:col>
      <xdr:colOff>44450</xdr:colOff>
      <xdr:row>45</xdr:row>
      <xdr:rowOff>90170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flipV="1">
          <a:off x="17018000" y="6116320"/>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62247</xdr:rowOff>
    </xdr:from>
    <xdr:ext cx="762000" cy="259045"/>
    <xdr:sp macro="" textlink="">
      <xdr:nvSpPr>
        <xdr:cNvPr id="372" name="公債費負担の状況最小値テキスト">
          <a:extLst>
            <a:ext uri="{FF2B5EF4-FFF2-40B4-BE49-F238E27FC236}">
              <a16:creationId xmlns:a16="http://schemas.microsoft.com/office/drawing/2014/main" id="{00000000-0008-0000-0300-000074010000}"/>
            </a:ext>
          </a:extLst>
        </xdr:cNvPr>
        <xdr:cNvSpPr txBox="1"/>
      </xdr:nvSpPr>
      <xdr:spPr>
        <a:xfrm>
          <a:off x="17106900" y="777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90170</xdr:rowOff>
    </xdr:from>
    <xdr:to>
      <xdr:col>81</xdr:col>
      <xdr:colOff>133350</xdr:colOff>
      <xdr:row>45</xdr:row>
      <xdr:rowOff>90170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6929100" y="780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30497</xdr:rowOff>
    </xdr:from>
    <xdr:ext cx="762000" cy="259045"/>
    <xdr:sp macro="" textlink="">
      <xdr:nvSpPr>
        <xdr:cNvPr id="374" name="公債費負担の状況最大値テキスト">
          <a:extLst>
            <a:ext uri="{FF2B5EF4-FFF2-40B4-BE49-F238E27FC236}">
              <a16:creationId xmlns:a16="http://schemas.microsoft.com/office/drawing/2014/main" id="{00000000-0008-0000-0300-000076010000}"/>
            </a:ext>
          </a:extLst>
        </xdr:cNvPr>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115570</xdr:rowOff>
    </xdr:from>
    <xdr:to>
      <xdr:col>81</xdr:col>
      <xdr:colOff>133350</xdr:colOff>
      <xdr:row>35</xdr:row>
      <xdr:rowOff>115570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165608</xdr:rowOff>
    </xdr:from>
    <xdr:to>
      <xdr:col>81</xdr:col>
      <xdr:colOff>44450</xdr:colOff>
      <xdr:row>41</xdr:row>
      <xdr:rowOff>23114</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179800" y="7023608"/>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158005</xdr:rowOff>
    </xdr:from>
    <xdr:ext cx="762000" cy="259045"/>
    <xdr:sp macro="" textlink="">
      <xdr:nvSpPr>
        <xdr:cNvPr id="377" name="公債費負担の状況平均値テキスト">
          <a:extLst>
            <a:ext uri="{FF2B5EF4-FFF2-40B4-BE49-F238E27FC236}">
              <a16:creationId xmlns:a16="http://schemas.microsoft.com/office/drawing/2014/main" id="{00000000-0008-0000-0300-000079010000}"/>
            </a:ext>
          </a:extLst>
        </xdr:cNvPr>
        <xdr:cNvSpPr txBox="1"/>
      </xdr:nvSpPr>
      <xdr:spPr>
        <a:xfrm>
          <a:off x="17106900" y="6673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141478</xdr:rowOff>
    </xdr:from>
    <xdr:to>
      <xdr:col>81</xdr:col>
      <xdr:colOff>95250</xdr:colOff>
      <xdr:row>40</xdr:row>
      <xdr:rowOff>71628</xdr:rowOff>
    </xdr:to>
    <xdr:sp macro="" textlink="">
      <xdr:nvSpPr>
        <xdr:cNvPr id="378" name="フローチャート: 判断 377">
          <a:extLst>
            <a:ext uri="{FF2B5EF4-FFF2-40B4-BE49-F238E27FC236}">
              <a16:creationId xmlns:a16="http://schemas.microsoft.com/office/drawing/2014/main" id="{00000000-0008-0000-0300-00007A010000}"/>
            </a:ext>
          </a:extLst>
        </xdr:cNvPr>
        <xdr:cNvSpPr/>
      </xdr:nvSpPr>
      <xdr:spPr>
        <a:xfrm>
          <a:off x="16967200" y="682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165608</xdr:rowOff>
    </xdr:from>
    <xdr:to>
      <xdr:col>77</xdr:col>
      <xdr:colOff>44450</xdr:colOff>
      <xdr:row>41</xdr:row>
      <xdr:rowOff>32766</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5290800" y="7023608"/>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160782</xdr:rowOff>
    </xdr:from>
    <xdr:to>
      <xdr:col>77</xdr:col>
      <xdr:colOff>95250</xdr:colOff>
      <xdr:row>40</xdr:row>
      <xdr:rowOff>90932</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61290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101109</xdr:rowOff>
    </xdr:from>
    <xdr:ext cx="7366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5798800" y="6616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32766</xdr:rowOff>
    </xdr:from>
    <xdr:to>
      <xdr:col>72</xdr:col>
      <xdr:colOff>203200</xdr:colOff>
      <xdr:row>41</xdr:row>
      <xdr:rowOff>61722</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4401800" y="7062216"/>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18288</xdr:rowOff>
    </xdr:from>
    <xdr:to>
      <xdr:col>73</xdr:col>
      <xdr:colOff>44450</xdr:colOff>
      <xdr:row>40</xdr:row>
      <xdr:rowOff>119888</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5240000" y="687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130065</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4909800" y="664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61722</xdr:rowOff>
    </xdr:from>
    <xdr:to>
      <xdr:col>68</xdr:col>
      <xdr:colOff>152400</xdr:colOff>
      <xdr:row>41</xdr:row>
      <xdr:rowOff>158242</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3512800" y="7091172"/>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47244</xdr:rowOff>
    </xdr:from>
    <xdr:to>
      <xdr:col>68</xdr:col>
      <xdr:colOff>203200</xdr:colOff>
      <xdr:row>40</xdr:row>
      <xdr:rowOff>148844</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4351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159021</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020800" y="667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76200</xdr:rowOff>
    </xdr:from>
    <xdr:to>
      <xdr:col>64</xdr:col>
      <xdr:colOff>152400</xdr:colOff>
      <xdr:row>41</xdr:row>
      <xdr:rowOff>6350</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3462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16527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3131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143764</xdr:rowOff>
    </xdr:from>
    <xdr:to>
      <xdr:col>81</xdr:col>
      <xdr:colOff>95250</xdr:colOff>
      <xdr:row>41</xdr:row>
      <xdr:rowOff>73914</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6967200" y="700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115841</xdr:rowOff>
    </xdr:from>
    <xdr:ext cx="762000" cy="259045"/>
    <xdr:sp macro="" textlink="">
      <xdr:nvSpPr>
        <xdr:cNvPr id="396" name="公債費負担の状況該当値テキスト">
          <a:extLst>
            <a:ext uri="{FF2B5EF4-FFF2-40B4-BE49-F238E27FC236}">
              <a16:creationId xmlns:a16="http://schemas.microsoft.com/office/drawing/2014/main" id="{00000000-0008-0000-0300-00008C010000}"/>
            </a:ext>
          </a:extLst>
        </xdr:cNvPr>
        <xdr:cNvSpPr txBox="1"/>
      </xdr:nvSpPr>
      <xdr:spPr>
        <a:xfrm>
          <a:off x="17106900" y="6973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114808</xdr:rowOff>
    </xdr:from>
    <xdr:to>
      <xdr:col>77</xdr:col>
      <xdr:colOff>95250</xdr:colOff>
      <xdr:row>41</xdr:row>
      <xdr:rowOff>44958</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6129000" y="697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29735</xdr:rowOff>
    </xdr:from>
    <xdr:ext cx="7366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798800" y="70591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153416</xdr:rowOff>
    </xdr:from>
    <xdr:to>
      <xdr:col>73</xdr:col>
      <xdr:colOff>44450</xdr:colOff>
      <xdr:row>41</xdr:row>
      <xdr:rowOff>83566</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5240000" y="701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68343</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909800" y="7097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10922</xdr:rowOff>
    </xdr:from>
    <xdr:to>
      <xdr:col>68</xdr:col>
      <xdr:colOff>203200</xdr:colOff>
      <xdr:row>41</xdr:row>
      <xdr:rowOff>112522</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4351000" y="704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97299</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020800" y="712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107442</xdr:rowOff>
    </xdr:from>
    <xdr:to>
      <xdr:col>64</xdr:col>
      <xdr:colOff>152400</xdr:colOff>
      <xdr:row>42</xdr:row>
      <xdr:rowOff>37592</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3462000" y="713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22369</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131800" y="722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将来負担額については、庁舎建替事業が本格化したこと等による地方債の残高の増、病院建替事業に係る企業債や、特別減収対策企業債の発行等による公営企業債等繰入見込額の増等により増加した。また充当可能財源等については、下水道事業に係る将来負担額の増に伴い、都市計画事業に係る地方債の現在高等が増加したことなどにより、充当可能な都市計画税が増加し、基準財政需要額算入見込額は庁舎建替事業債の発行等により増加した。</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これらのことから、将来負担比率は前年より</a:t>
          </a:r>
          <a:r>
            <a:rPr kumimoji="1" lang="en-US" altLang="ja-JP" sz="1050">
              <a:latin typeface="ＭＳ Ｐゴシック" panose="020B0600070205080204" pitchFamily="50" charset="-128"/>
              <a:ea typeface="ＭＳ Ｐゴシック" panose="020B0600070205080204" pitchFamily="50" charset="-128"/>
            </a:rPr>
            <a:t>4.5</a:t>
          </a:r>
          <a:r>
            <a:rPr kumimoji="1" lang="ja-JP" altLang="en-US" sz="1050">
              <a:latin typeface="ＭＳ Ｐゴシック" panose="020B0600070205080204" pitchFamily="50" charset="-128"/>
              <a:ea typeface="ＭＳ Ｐゴシック" panose="020B0600070205080204" pitchFamily="50" charset="-128"/>
            </a:rPr>
            <a:t>ポイント増加した。</a:t>
          </a:r>
        </a:p>
        <a:p>
          <a:r>
            <a:rPr kumimoji="1" lang="ja-JP" altLang="en-US" sz="1050">
              <a:latin typeface="ＭＳ Ｐゴシック" panose="020B0600070205080204" pitchFamily="50" charset="-128"/>
              <a:ea typeface="ＭＳ Ｐゴシック" panose="020B0600070205080204" pitchFamily="50" charset="-128"/>
            </a:rPr>
            <a:t>　現在進めている事業を含めて、今後控えている大規模事業に対応していくためにも、新規・継続を問わず建設事業については、抑制・重点化を図り、更なる財政の健全化に努める。</a:t>
          </a:r>
        </a:p>
      </xdr:txBody>
    </xdr:sp>
    <xdr:clientData/>
  </xdr:twoCellAnchor>
  <xdr:oneCellAnchor>
    <xdr:from>
      <xdr:col>61</xdr:col>
      <xdr:colOff>6350</xdr:colOff>
      <xdr:row>10</xdr:row>
      <xdr:rowOff>63500</xdr:rowOff>
    </xdr:from>
    <xdr:ext cx="298543" cy="225703"/>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a:extLst>
            <a:ext uri="{FF2B5EF4-FFF2-40B4-BE49-F238E27FC236}">
              <a16:creationId xmlns:a16="http://schemas.microsoft.com/office/drawing/2014/main" id="{00000000-0008-0000-0300-0000B0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44154</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flipV="1">
          <a:off x="17018000" y="2370667"/>
          <a:ext cx="0" cy="14453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16231</xdr:rowOff>
    </xdr:from>
    <xdr:ext cx="762000" cy="259045"/>
    <xdr:sp macro="" textlink="">
      <xdr:nvSpPr>
        <xdr:cNvPr id="434" name="将来負担の状況最小値テキスト">
          <a:extLst>
            <a:ext uri="{FF2B5EF4-FFF2-40B4-BE49-F238E27FC236}">
              <a16:creationId xmlns:a16="http://schemas.microsoft.com/office/drawing/2014/main" id="{00000000-0008-0000-0300-0000B2010000}"/>
            </a:ext>
          </a:extLst>
        </xdr:cNvPr>
        <xdr:cNvSpPr txBox="1"/>
      </xdr:nvSpPr>
      <xdr:spPr>
        <a:xfrm>
          <a:off x="17106900" y="3788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44154</xdr:rowOff>
    </xdr:from>
    <xdr:to>
      <xdr:col>81</xdr:col>
      <xdr:colOff>133350</xdr:colOff>
      <xdr:row>22</xdr:row>
      <xdr:rowOff>44154</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6929100" y="3816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36" name="将来負担の状況最大値テキスト">
          <a:extLst>
            <a:ext uri="{FF2B5EF4-FFF2-40B4-BE49-F238E27FC236}">
              <a16:creationId xmlns:a16="http://schemas.microsoft.com/office/drawing/2014/main" id="{00000000-0008-0000-0300-0000B4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146389</xdr:rowOff>
    </xdr:from>
    <xdr:to>
      <xdr:col>81</xdr:col>
      <xdr:colOff>44450</xdr:colOff>
      <xdr:row>16</xdr:row>
      <xdr:rowOff>11134</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179800" y="2718139"/>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137981</xdr:rowOff>
    </xdr:from>
    <xdr:ext cx="762000" cy="259045"/>
    <xdr:sp macro="" textlink="">
      <xdr:nvSpPr>
        <xdr:cNvPr id="439" name="将来負担の状況平均値テキスト">
          <a:extLst>
            <a:ext uri="{FF2B5EF4-FFF2-40B4-BE49-F238E27FC236}">
              <a16:creationId xmlns:a16="http://schemas.microsoft.com/office/drawing/2014/main" id="{00000000-0008-0000-0300-0000B7010000}"/>
            </a:ext>
          </a:extLst>
        </xdr:cNvPr>
        <xdr:cNvSpPr txBox="1"/>
      </xdr:nvSpPr>
      <xdr:spPr>
        <a:xfrm>
          <a:off x="17106900" y="2366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121454</xdr:rowOff>
    </xdr:from>
    <xdr:to>
      <xdr:col>81</xdr:col>
      <xdr:colOff>95250</xdr:colOff>
      <xdr:row>15</xdr:row>
      <xdr:rowOff>51604</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6967200" y="2521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87672</xdr:rowOff>
    </xdr:from>
    <xdr:to>
      <xdr:col>77</xdr:col>
      <xdr:colOff>44450</xdr:colOff>
      <xdr:row>15</xdr:row>
      <xdr:rowOff>146389</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5290800" y="2659422"/>
          <a:ext cx="889000" cy="58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124672</xdr:rowOff>
    </xdr:from>
    <xdr:to>
      <xdr:col>77</xdr:col>
      <xdr:colOff>95250</xdr:colOff>
      <xdr:row>15</xdr:row>
      <xdr:rowOff>54822</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129000" y="252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64999</xdr:rowOff>
    </xdr:from>
    <xdr:ext cx="7366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5798800" y="2293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87672</xdr:rowOff>
    </xdr:from>
    <xdr:to>
      <xdr:col>72</xdr:col>
      <xdr:colOff>203200</xdr:colOff>
      <xdr:row>15</xdr:row>
      <xdr:rowOff>124672</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4401800" y="2659422"/>
          <a:ext cx="889000" cy="3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123063</xdr:rowOff>
    </xdr:from>
    <xdr:to>
      <xdr:col>73</xdr:col>
      <xdr:colOff>44450</xdr:colOff>
      <xdr:row>15</xdr:row>
      <xdr:rowOff>53213</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52400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63390</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909800" y="2292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124672</xdr:rowOff>
    </xdr:from>
    <xdr:to>
      <xdr:col>68</xdr:col>
      <xdr:colOff>152400</xdr:colOff>
      <xdr:row>16</xdr:row>
      <xdr:rowOff>134197</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3512800" y="2696422"/>
          <a:ext cx="8890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171323</xdr:rowOff>
    </xdr:from>
    <xdr:to>
      <xdr:col>68</xdr:col>
      <xdr:colOff>203200</xdr:colOff>
      <xdr:row>15</xdr:row>
      <xdr:rowOff>101473</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4351000" y="257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111650</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020800" y="2340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14351</xdr:rowOff>
    </xdr:from>
    <xdr:to>
      <xdr:col>64</xdr:col>
      <xdr:colOff>152400</xdr:colOff>
      <xdr:row>15</xdr:row>
      <xdr:rowOff>115951</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34620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126128</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3131800" y="2354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131784</xdr:rowOff>
    </xdr:from>
    <xdr:to>
      <xdr:col>81</xdr:col>
      <xdr:colOff>95250</xdr:colOff>
      <xdr:row>16</xdr:row>
      <xdr:rowOff>61934</xdr:rowOff>
    </xdr:to>
    <xdr:sp macro="" textlink="">
      <xdr:nvSpPr>
        <xdr:cNvPr id="457" name="楕円 456">
          <a:extLst>
            <a:ext uri="{FF2B5EF4-FFF2-40B4-BE49-F238E27FC236}">
              <a16:creationId xmlns:a16="http://schemas.microsoft.com/office/drawing/2014/main" id="{00000000-0008-0000-0300-0000C9010000}"/>
            </a:ext>
          </a:extLst>
        </xdr:cNvPr>
        <xdr:cNvSpPr/>
      </xdr:nvSpPr>
      <xdr:spPr>
        <a:xfrm>
          <a:off x="16967200" y="2703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103861</xdr:rowOff>
    </xdr:from>
    <xdr:ext cx="762000" cy="259045"/>
    <xdr:sp macro="" textlink="">
      <xdr:nvSpPr>
        <xdr:cNvPr id="458" name="将来負担の状況該当値テキスト">
          <a:extLst>
            <a:ext uri="{FF2B5EF4-FFF2-40B4-BE49-F238E27FC236}">
              <a16:creationId xmlns:a16="http://schemas.microsoft.com/office/drawing/2014/main" id="{00000000-0008-0000-0300-0000CA010000}"/>
            </a:ext>
          </a:extLst>
        </xdr:cNvPr>
        <xdr:cNvSpPr txBox="1"/>
      </xdr:nvSpPr>
      <xdr:spPr>
        <a:xfrm>
          <a:off x="17106900" y="2675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95589</xdr:rowOff>
    </xdr:from>
    <xdr:to>
      <xdr:col>77</xdr:col>
      <xdr:colOff>95250</xdr:colOff>
      <xdr:row>16</xdr:row>
      <xdr:rowOff>25739</xdr:rowOff>
    </xdr:to>
    <xdr:sp macro="" textlink="">
      <xdr:nvSpPr>
        <xdr:cNvPr id="459" name="楕円 458">
          <a:extLst>
            <a:ext uri="{FF2B5EF4-FFF2-40B4-BE49-F238E27FC236}">
              <a16:creationId xmlns:a16="http://schemas.microsoft.com/office/drawing/2014/main" id="{00000000-0008-0000-0300-0000CB010000}"/>
            </a:ext>
          </a:extLst>
        </xdr:cNvPr>
        <xdr:cNvSpPr/>
      </xdr:nvSpPr>
      <xdr:spPr>
        <a:xfrm>
          <a:off x="16129000" y="266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10516</xdr:rowOff>
    </xdr:from>
    <xdr:ext cx="7366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798800" y="2753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36872</xdr:rowOff>
    </xdr:from>
    <xdr:to>
      <xdr:col>73</xdr:col>
      <xdr:colOff>44450</xdr:colOff>
      <xdr:row>15</xdr:row>
      <xdr:rowOff>138472</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5240000" y="2608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123249</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909800" y="2694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73872</xdr:rowOff>
    </xdr:from>
    <xdr:to>
      <xdr:col>68</xdr:col>
      <xdr:colOff>203200</xdr:colOff>
      <xdr:row>16</xdr:row>
      <xdr:rowOff>4022</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4351000" y="2645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160249</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020800" y="2731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83397</xdr:rowOff>
    </xdr:from>
    <xdr:to>
      <xdr:col>64</xdr:col>
      <xdr:colOff>152400</xdr:colOff>
      <xdr:row>17</xdr:row>
      <xdr:rowOff>13547</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3462000" y="2826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169774</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3131800" y="2912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山形県米沢市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78,965
78,219
548.51
54,050,636
52,533,185
1,212,590
20,045,846
37,916,853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47.7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類似団体内平均と比較して低い水準となっている要因としては、ごみ処理業務や消防業務を一部事務組合で行っていることが挙げられる。</a:t>
          </a:r>
        </a:p>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会計年度任用職員制度の導入により会計年度任用職員報酬及び期末手当が全て人件費となったことから大幅に増加したほか、予定退職者数の増加により退職手当が増加したが、経常収支比率に増減はなかった。</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113284</xdr:rowOff>
    </xdr:from>
    <xdr:to>
      <xdr:col>24</xdr:col>
      <xdr:colOff>25400</xdr:colOff>
      <xdr:row>41</xdr:row>
      <xdr:rowOff>124714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599684"/>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96791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126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124714</xdr:rowOff>
    </xdr:from>
    <xdr:to>
      <xdr:col>24</xdr:col>
      <xdr:colOff>114300</xdr:colOff>
      <xdr:row>41</xdr:row>
      <xdr:rowOff>124714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154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28211</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343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113284</xdr:rowOff>
    </xdr:from>
    <xdr:to>
      <xdr:col>24</xdr:col>
      <xdr:colOff>114300</xdr:colOff>
      <xdr:row>32</xdr:row>
      <xdr:rowOff>113284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599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115570</xdr:rowOff>
    </xdr:from>
    <xdr:to>
      <xdr:col>24</xdr:col>
      <xdr:colOff>25400</xdr:colOff>
      <xdr:row>33</xdr:row>
      <xdr:rowOff>115570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57734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123715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244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151638</xdr:rowOff>
    </xdr:from>
    <xdr:to>
      <xdr:col>24</xdr:col>
      <xdr:colOff>76200</xdr:colOff>
      <xdr:row>36</xdr:row>
      <xdr:rowOff>81788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60706</xdr:rowOff>
    </xdr:from>
    <xdr:to>
      <xdr:col>19</xdr:col>
      <xdr:colOff>187325</xdr:colOff>
      <xdr:row>33</xdr:row>
      <xdr:rowOff>115570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571855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94488</xdr:rowOff>
    </xdr:from>
    <xdr:to>
      <xdr:col>20</xdr:col>
      <xdr:colOff>38100</xdr:colOff>
      <xdr:row>35</xdr:row>
      <xdr:rowOff>24638</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5923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9415</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101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32</xdr:row>
      <xdr:rowOff>159004</xdr:rowOff>
    </xdr:from>
    <xdr:to>
      <xdr:col>15</xdr:col>
      <xdr:colOff>98425</xdr:colOff>
      <xdr:row>33</xdr:row>
      <xdr:rowOff>60706</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564540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94488</xdr:rowOff>
    </xdr:from>
    <xdr:to>
      <xdr:col>15</xdr:col>
      <xdr:colOff>149225</xdr:colOff>
      <xdr:row>35</xdr:row>
      <xdr:rowOff>24638</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5923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9415</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10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32</xdr:row>
      <xdr:rowOff>122428</xdr:rowOff>
    </xdr:from>
    <xdr:to>
      <xdr:col>11</xdr:col>
      <xdr:colOff>9525</xdr:colOff>
      <xdr:row>32</xdr:row>
      <xdr:rowOff>159004</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560882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94488</xdr:rowOff>
    </xdr:from>
    <xdr:to>
      <xdr:col>11</xdr:col>
      <xdr:colOff>60325</xdr:colOff>
      <xdr:row>35</xdr:row>
      <xdr:rowOff>24638</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5923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9415</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10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121920</xdr:rowOff>
    </xdr:from>
    <xdr:to>
      <xdr:col>6</xdr:col>
      <xdr:colOff>171450</xdr:colOff>
      <xdr:row>35</xdr:row>
      <xdr:rowOff>52070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36847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3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64770</xdr:rowOff>
    </xdr:from>
    <xdr:to>
      <xdr:col>24</xdr:col>
      <xdr:colOff>76200</xdr:colOff>
      <xdr:row>33</xdr:row>
      <xdr:rowOff>166370</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572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81297</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556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64770</xdr:rowOff>
    </xdr:from>
    <xdr:to>
      <xdr:col>20</xdr:col>
      <xdr:colOff>38100</xdr:colOff>
      <xdr:row>33</xdr:row>
      <xdr:rowOff>166370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572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5097</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491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9906</xdr:rowOff>
    </xdr:from>
    <xdr:to>
      <xdr:col>15</xdr:col>
      <xdr:colOff>149225</xdr:colOff>
      <xdr:row>33</xdr:row>
      <xdr:rowOff>111506</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5667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31</xdr:row>
      <xdr:rowOff>121683</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436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32</xdr:row>
      <xdr:rowOff>108204</xdr:rowOff>
    </xdr:from>
    <xdr:to>
      <xdr:col>11</xdr:col>
      <xdr:colOff>60325</xdr:colOff>
      <xdr:row>33</xdr:row>
      <xdr:rowOff>38354</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5594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31</xdr:row>
      <xdr:rowOff>48531</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363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32</xdr:row>
      <xdr:rowOff>71628</xdr:rowOff>
    </xdr:from>
    <xdr:to>
      <xdr:col>6</xdr:col>
      <xdr:colOff>171450</xdr:colOff>
      <xdr:row>33</xdr:row>
      <xdr:rowOff>1778</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555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31</xdr:row>
      <xdr:rowOff>11955</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32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新型コロナウイルス感染症の影響により利用料等が減となり、一般財源が増加した平日夜間・休日診療所運営事業費などに加え、個別接種事業費などが増加したものの、内部管理経費の徹底した抑制などにより、類似団体内平均を下回る水準を維持している。今後も徹底した歳出の抑制を行い、経費の圧縮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50800</xdr:rowOff>
    </xdr:from>
    <xdr:to>
      <xdr:col>82</xdr:col>
      <xdr:colOff>107950</xdr:colOff>
      <xdr:row>20</xdr:row>
      <xdr:rowOff>165100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4511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137177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56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165100</xdr:rowOff>
    </xdr:from>
    <xdr:to>
      <xdr:col>82</xdr:col>
      <xdr:colOff>196850</xdr:colOff>
      <xdr:row>20</xdr:row>
      <xdr:rowOff>165100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594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137177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50800</xdr:rowOff>
    </xdr:from>
    <xdr:to>
      <xdr:col>82</xdr:col>
      <xdr:colOff>196850</xdr:colOff>
      <xdr:row>14</xdr:row>
      <xdr:rowOff>50800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73660</xdr:rowOff>
    </xdr:from>
    <xdr:to>
      <xdr:col>82</xdr:col>
      <xdr:colOff>107950</xdr:colOff>
      <xdr:row>16</xdr:row>
      <xdr:rowOff>88900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5671800" y="281686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36847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95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64770</xdr:rowOff>
    </xdr:from>
    <xdr:to>
      <xdr:col>82</xdr:col>
      <xdr:colOff>158750</xdr:colOff>
      <xdr:row>17</xdr:row>
      <xdr:rowOff>166370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66040</xdr:rowOff>
    </xdr:from>
    <xdr:to>
      <xdr:col>78</xdr:col>
      <xdr:colOff>69850</xdr:colOff>
      <xdr:row>16</xdr:row>
      <xdr:rowOff>88900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28092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148590</xdr:rowOff>
    </xdr:from>
    <xdr:to>
      <xdr:col>78</xdr:col>
      <xdr:colOff>120650</xdr:colOff>
      <xdr:row>18</xdr:row>
      <xdr:rowOff>78740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306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63517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3149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50800</xdr:rowOff>
    </xdr:from>
    <xdr:to>
      <xdr:col>73</xdr:col>
      <xdr:colOff>180975</xdr:colOff>
      <xdr:row>16</xdr:row>
      <xdr:rowOff>66040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27940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118110</xdr:rowOff>
    </xdr:from>
    <xdr:to>
      <xdr:col>74</xdr:col>
      <xdr:colOff>31750</xdr:colOff>
      <xdr:row>18</xdr:row>
      <xdr:rowOff>48260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33037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311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5080</xdr:rowOff>
    </xdr:from>
    <xdr:to>
      <xdr:col>69</xdr:col>
      <xdr:colOff>92075</xdr:colOff>
      <xdr:row>16</xdr:row>
      <xdr:rowOff>50800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7482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102870</xdr:rowOff>
    </xdr:from>
    <xdr:to>
      <xdr:col>69</xdr:col>
      <xdr:colOff>142875</xdr:colOff>
      <xdr:row>18</xdr:row>
      <xdr:rowOff>33020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301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17797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310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87630</xdr:rowOff>
    </xdr:from>
    <xdr:to>
      <xdr:col>65</xdr:col>
      <xdr:colOff>53975</xdr:colOff>
      <xdr:row>18</xdr:row>
      <xdr:rowOff>17780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300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2557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308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22860</xdr:rowOff>
    </xdr:from>
    <xdr:to>
      <xdr:col>82</xdr:col>
      <xdr:colOff>158750</xdr:colOff>
      <xdr:row>16</xdr:row>
      <xdr:rowOff>124460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76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39387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61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38100</xdr:rowOff>
    </xdr:from>
    <xdr:to>
      <xdr:col>78</xdr:col>
      <xdr:colOff>120650</xdr:colOff>
      <xdr:row>16</xdr:row>
      <xdr:rowOff>139700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149877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55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15240</xdr:rowOff>
    </xdr:from>
    <xdr:to>
      <xdr:col>74</xdr:col>
      <xdr:colOff>31750</xdr:colOff>
      <xdr:row>16</xdr:row>
      <xdr:rowOff>116840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75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127017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527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0</xdr:rowOff>
    </xdr:from>
    <xdr:to>
      <xdr:col>69</xdr:col>
      <xdr:colOff>142875</xdr:colOff>
      <xdr:row>16</xdr:row>
      <xdr:rowOff>101600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74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111777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51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125730</xdr:rowOff>
    </xdr:from>
    <xdr:to>
      <xdr:col>65</xdr:col>
      <xdr:colOff>53975</xdr:colOff>
      <xdr:row>16</xdr:row>
      <xdr:rowOff>55880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69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66057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46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児童扶養手当や子育て支援医療給付事業費が減少したものの、生活保護扶助費や障がい者自立支援給付事業費が増加したことなどにより、経常収支比率に増減はなく、類似団体内平均とほぼ同水準で推移している。</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67128</xdr:rowOff>
    </xdr:from>
    <xdr:to>
      <xdr:col>24</xdr:col>
      <xdr:colOff>25400</xdr:colOff>
      <xdr:row>61</xdr:row>
      <xdr:rowOff>80735</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8982528"/>
          <a:ext cx="0"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52812</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11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80735</xdr:rowOff>
    </xdr:from>
    <xdr:to>
      <xdr:col>24</xdr:col>
      <xdr:colOff>114300</xdr:colOff>
      <xdr:row>61</xdr:row>
      <xdr:rowOff>80735</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539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153505</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72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67128</xdr:rowOff>
    </xdr:from>
    <xdr:to>
      <xdr:col>24</xdr:col>
      <xdr:colOff>114300</xdr:colOff>
      <xdr:row>52</xdr:row>
      <xdr:rowOff>67128</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898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45357</xdr:rowOff>
    </xdr:from>
    <xdr:to>
      <xdr:col>24</xdr:col>
      <xdr:colOff>25400</xdr:colOff>
      <xdr:row>56</xdr:row>
      <xdr:rowOff>45357</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96465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41020</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299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24493</xdr:rowOff>
    </xdr:from>
    <xdr:to>
      <xdr:col>24</xdr:col>
      <xdr:colOff>76200</xdr:colOff>
      <xdr:row>55</xdr:row>
      <xdr:rowOff>126093</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12700</xdr:rowOff>
    </xdr:from>
    <xdr:to>
      <xdr:col>19</xdr:col>
      <xdr:colOff>187325</xdr:colOff>
      <xdr:row>56</xdr:row>
      <xdr:rowOff>45357</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96139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100693</xdr:rowOff>
    </xdr:from>
    <xdr:to>
      <xdr:col>20</xdr:col>
      <xdr:colOff>38100</xdr:colOff>
      <xdr:row>56</xdr:row>
      <xdr:rowOff>30843</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41020</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299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162378</xdr:rowOff>
    </xdr:from>
    <xdr:to>
      <xdr:col>15</xdr:col>
      <xdr:colOff>98425</xdr:colOff>
      <xdr:row>56</xdr:row>
      <xdr:rowOff>12700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9592128"/>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68035</xdr:rowOff>
    </xdr:from>
    <xdr:to>
      <xdr:col>15</xdr:col>
      <xdr:colOff>149225</xdr:colOff>
      <xdr:row>55</xdr:row>
      <xdr:rowOff>169635</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8362</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86178</xdr:rowOff>
    </xdr:from>
    <xdr:to>
      <xdr:col>11</xdr:col>
      <xdr:colOff>9525</xdr:colOff>
      <xdr:row>55</xdr:row>
      <xdr:rowOff>162378</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515928"/>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46265</xdr:rowOff>
    </xdr:from>
    <xdr:to>
      <xdr:col>11</xdr:col>
      <xdr:colOff>60325</xdr:colOff>
      <xdr:row>55</xdr:row>
      <xdr:rowOff>147865</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47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158042</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24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24493</xdr:rowOff>
    </xdr:from>
    <xdr:to>
      <xdr:col>6</xdr:col>
      <xdr:colOff>171450</xdr:colOff>
      <xdr:row>55</xdr:row>
      <xdr:rowOff>126093</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136270</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22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166007</xdr:rowOff>
    </xdr:from>
    <xdr:to>
      <xdr:col>24</xdr:col>
      <xdr:colOff>76200</xdr:colOff>
      <xdr:row>56</xdr:row>
      <xdr:rowOff>96157</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138084</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166007</xdr:rowOff>
    </xdr:from>
    <xdr:to>
      <xdr:col>20</xdr:col>
      <xdr:colOff>38100</xdr:colOff>
      <xdr:row>56</xdr:row>
      <xdr:rowOff>96157</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80934</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682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133350</xdr:rowOff>
    </xdr:from>
    <xdr:to>
      <xdr:col>15</xdr:col>
      <xdr:colOff>149225</xdr:colOff>
      <xdr:row>56</xdr:row>
      <xdr:rowOff>63500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48277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111578</xdr:rowOff>
    </xdr:from>
    <xdr:to>
      <xdr:col>11</xdr:col>
      <xdr:colOff>60325</xdr:colOff>
      <xdr:row>56</xdr:row>
      <xdr:rowOff>41728</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54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26505</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62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35378</xdr:rowOff>
    </xdr:from>
    <xdr:to>
      <xdr:col>6</xdr:col>
      <xdr:colOff>171450</xdr:colOff>
      <xdr:row>55</xdr:row>
      <xdr:rowOff>136978</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121755</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本市は面積が広大であり、道路及び公共施設等の維持補修費の負担が大きく、また、豪雪地帯でもあることから除排雪経費も大きな財政負担となるため、類似団体内平均を大幅に上回る水準で推移している。</a:t>
          </a:r>
        </a:p>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年度は豪雪により除排雪経費が増加したことなどから、前年度より</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ポイント増加した。</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60325</xdr:rowOff>
    </xdr:from>
    <xdr:to>
      <xdr:col>82</xdr:col>
      <xdr:colOff>107950</xdr:colOff>
      <xdr:row>61</xdr:row>
      <xdr:rowOff>60325</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147175"/>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32402</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49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60325</xdr:rowOff>
    </xdr:from>
    <xdr:to>
      <xdr:col>82</xdr:col>
      <xdr:colOff>196850</xdr:colOff>
      <xdr:row>61</xdr:row>
      <xdr:rowOff>60325</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518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146702</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890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60325</xdr:rowOff>
    </xdr:from>
    <xdr:to>
      <xdr:col>82</xdr:col>
      <xdr:colOff>196850</xdr:colOff>
      <xdr:row>53</xdr:row>
      <xdr:rowOff>60325</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147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155575</xdr:rowOff>
    </xdr:from>
    <xdr:to>
      <xdr:col>82</xdr:col>
      <xdr:colOff>107950</xdr:colOff>
      <xdr:row>59</xdr:row>
      <xdr:rowOff>60325</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5671800" y="10099675"/>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35577</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155575</xdr:rowOff>
    </xdr:from>
    <xdr:to>
      <xdr:col>78</xdr:col>
      <xdr:colOff>69850</xdr:colOff>
      <xdr:row>61</xdr:row>
      <xdr:rowOff>88900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flipV="1">
          <a:off x="14782800" y="10099675"/>
          <a:ext cx="889000" cy="447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9525</xdr:rowOff>
    </xdr:from>
    <xdr:to>
      <xdr:col>78</xdr:col>
      <xdr:colOff>120650</xdr:colOff>
      <xdr:row>58</xdr:row>
      <xdr:rowOff>111125</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953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121302</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722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165100</xdr:rowOff>
    </xdr:from>
    <xdr:to>
      <xdr:col>73</xdr:col>
      <xdr:colOff>180975</xdr:colOff>
      <xdr:row>61</xdr:row>
      <xdr:rowOff>88900</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a:off x="13893800" y="104521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47625</xdr:rowOff>
    </xdr:from>
    <xdr:to>
      <xdr:col>74</xdr:col>
      <xdr:colOff>31750</xdr:colOff>
      <xdr:row>58</xdr:row>
      <xdr:rowOff>149225</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99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159402</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760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165100</xdr:rowOff>
    </xdr:from>
    <xdr:to>
      <xdr:col>69</xdr:col>
      <xdr:colOff>92075</xdr:colOff>
      <xdr:row>61</xdr:row>
      <xdr:rowOff>3175</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flipV="1">
          <a:off x="13004800" y="1045210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76200</xdr:rowOff>
    </xdr:from>
    <xdr:to>
      <xdr:col>69</xdr:col>
      <xdr:colOff>142875</xdr:colOff>
      <xdr:row>59</xdr:row>
      <xdr:rowOff>6350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16527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85725</xdr:rowOff>
    </xdr:from>
    <xdr:to>
      <xdr:col>65</xdr:col>
      <xdr:colOff>53975</xdr:colOff>
      <xdr:row>59</xdr:row>
      <xdr:rowOff>15875</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1002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26052</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798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9525</xdr:rowOff>
    </xdr:from>
    <xdr:to>
      <xdr:col>82</xdr:col>
      <xdr:colOff>158750</xdr:colOff>
      <xdr:row>59</xdr:row>
      <xdr:rowOff>111125</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10125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153052</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10097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104775</xdr:rowOff>
    </xdr:from>
    <xdr:to>
      <xdr:col>78</xdr:col>
      <xdr:colOff>120650</xdr:colOff>
      <xdr:row>59</xdr:row>
      <xdr:rowOff>34925</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10048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19702</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10135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61</xdr:row>
      <xdr:rowOff>38100</xdr:rowOff>
    </xdr:from>
    <xdr:to>
      <xdr:col>74</xdr:col>
      <xdr:colOff>31750</xdr:colOff>
      <xdr:row>61</xdr:row>
      <xdr:rowOff>139700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1049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61</xdr:row>
      <xdr:rowOff>124477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1058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114300</xdr:rowOff>
    </xdr:from>
    <xdr:to>
      <xdr:col>69</xdr:col>
      <xdr:colOff>142875</xdr:colOff>
      <xdr:row>61</xdr:row>
      <xdr:rowOff>44450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1040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61</xdr:row>
      <xdr:rowOff>29227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1048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123825</xdr:rowOff>
    </xdr:from>
    <xdr:to>
      <xdr:col>65</xdr:col>
      <xdr:colOff>53975</xdr:colOff>
      <xdr:row>61</xdr:row>
      <xdr:rowOff>53975</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10410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61</xdr:row>
      <xdr:rowOff>38752</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10497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一部事務組合で行っているごみ処理業務や消防業務への負担金や公営企業に対する負担金など準元利償還金の負担が大きく、類似団体内平均を上回っている。</a:t>
          </a:r>
        </a:p>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年度は、市立病院や下水道事業への繰出金、置賜広域行政事務組合へのごみ処理業務の負担金の減などから、</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ポイントの減少となった。</a:t>
          </a: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a:extLst>
            <a:ext uri="{FF2B5EF4-FFF2-40B4-BE49-F238E27FC236}">
              <a16:creationId xmlns:a16="http://schemas.microsoft.com/office/drawing/2014/main" id="{00000000-0008-0000-0400-000031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127000</xdr:rowOff>
    </xdr:from>
    <xdr:to>
      <xdr:col>82</xdr:col>
      <xdr:colOff>107950</xdr:colOff>
      <xdr:row>40</xdr:row>
      <xdr:rowOff>122428</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6510000" y="5956300"/>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94505</xdr:rowOff>
    </xdr:from>
    <xdr:ext cx="762000" cy="259045"/>
    <xdr:sp macro="" textlink="">
      <xdr:nvSpPr>
        <xdr:cNvPr id="307" name="補助費等最小値テキスト">
          <a:extLst>
            <a:ext uri="{FF2B5EF4-FFF2-40B4-BE49-F238E27FC236}">
              <a16:creationId xmlns:a16="http://schemas.microsoft.com/office/drawing/2014/main" id="{00000000-0008-0000-0400-000033010000}"/>
            </a:ext>
          </a:extLst>
        </xdr:cNvPr>
        <xdr:cNvSpPr txBox="1"/>
      </xdr:nvSpPr>
      <xdr:spPr>
        <a:xfrm>
          <a:off x="16598900" y="695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122428</xdr:rowOff>
    </xdr:from>
    <xdr:to>
      <xdr:col>82</xdr:col>
      <xdr:colOff>196850</xdr:colOff>
      <xdr:row>40</xdr:row>
      <xdr:rowOff>122428</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6980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41927</xdr:rowOff>
    </xdr:from>
    <xdr:ext cx="762000" cy="259045"/>
    <xdr:sp macro="" textlink="">
      <xdr:nvSpPr>
        <xdr:cNvPr id="309" name="補助費等最大値テキスト">
          <a:extLst>
            <a:ext uri="{FF2B5EF4-FFF2-40B4-BE49-F238E27FC236}">
              <a16:creationId xmlns:a16="http://schemas.microsoft.com/office/drawing/2014/main" id="{00000000-0008-0000-0400-000035010000}"/>
            </a:ext>
          </a:extLst>
        </xdr:cNvPr>
        <xdr:cNvSpPr txBox="1"/>
      </xdr:nvSpPr>
      <xdr:spPr>
        <a:xfrm>
          <a:off x="16598900" y="569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127000</xdr:rowOff>
    </xdr:from>
    <xdr:to>
      <xdr:col>82</xdr:col>
      <xdr:colOff>196850</xdr:colOff>
      <xdr:row>34</xdr:row>
      <xdr:rowOff>127000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595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161290</xdr:rowOff>
    </xdr:from>
    <xdr:to>
      <xdr:col>82</xdr:col>
      <xdr:colOff>107950</xdr:colOff>
      <xdr:row>38</xdr:row>
      <xdr:rowOff>30988</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5671800" y="6504940"/>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124731</xdr:rowOff>
    </xdr:from>
    <xdr:ext cx="762000" cy="259045"/>
    <xdr:sp macro="" textlink="">
      <xdr:nvSpPr>
        <xdr:cNvPr id="312" name="補助費等平均値テキスト">
          <a:extLst>
            <a:ext uri="{FF2B5EF4-FFF2-40B4-BE49-F238E27FC236}">
              <a16:creationId xmlns:a16="http://schemas.microsoft.com/office/drawing/2014/main" id="{00000000-0008-0000-0400-000038010000}"/>
            </a:ext>
          </a:extLst>
        </xdr:cNvPr>
        <xdr:cNvSpPr txBox="1"/>
      </xdr:nvSpPr>
      <xdr:spPr>
        <a:xfrm>
          <a:off x="16598900" y="6125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108204</xdr:rowOff>
    </xdr:from>
    <xdr:to>
      <xdr:col>82</xdr:col>
      <xdr:colOff>158750</xdr:colOff>
      <xdr:row>37</xdr:row>
      <xdr:rowOff>38354</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6459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83566</xdr:rowOff>
    </xdr:from>
    <xdr:to>
      <xdr:col>78</xdr:col>
      <xdr:colOff>69850</xdr:colOff>
      <xdr:row>38</xdr:row>
      <xdr:rowOff>30988</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4782800" y="6427216"/>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62484</xdr:rowOff>
    </xdr:from>
    <xdr:to>
      <xdr:col>78</xdr:col>
      <xdr:colOff>120650</xdr:colOff>
      <xdr:row>36</xdr:row>
      <xdr:rowOff>164084</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5621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2811</xdr:rowOff>
    </xdr:from>
    <xdr:ext cx="7366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5290800" y="6003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65278</xdr:rowOff>
    </xdr:from>
    <xdr:to>
      <xdr:col>73</xdr:col>
      <xdr:colOff>180975</xdr:colOff>
      <xdr:row>37</xdr:row>
      <xdr:rowOff>83566</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a:off x="13893800" y="640892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39624</xdr:rowOff>
    </xdr:from>
    <xdr:to>
      <xdr:col>74</xdr:col>
      <xdr:colOff>31750</xdr:colOff>
      <xdr:row>36</xdr:row>
      <xdr:rowOff>141224</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4732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151401</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401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65278</xdr:rowOff>
    </xdr:from>
    <xdr:to>
      <xdr:col>69</xdr:col>
      <xdr:colOff>92075</xdr:colOff>
      <xdr:row>37</xdr:row>
      <xdr:rowOff>106426</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flipV="1">
          <a:off x="13004800" y="640892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39624</xdr:rowOff>
    </xdr:from>
    <xdr:to>
      <xdr:col>69</xdr:col>
      <xdr:colOff>142875</xdr:colOff>
      <xdr:row>36</xdr:row>
      <xdr:rowOff>141224</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3843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151401</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512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xdr:rowOff>
    </xdr:from>
    <xdr:to>
      <xdr:col>65</xdr:col>
      <xdr:colOff>53975</xdr:colOff>
      <xdr:row>36</xdr:row>
      <xdr:rowOff>118364</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2954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128541</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623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110490</xdr:rowOff>
    </xdr:from>
    <xdr:to>
      <xdr:col>82</xdr:col>
      <xdr:colOff>158750</xdr:colOff>
      <xdr:row>38</xdr:row>
      <xdr:rowOff>40640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64592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82567</xdr:rowOff>
    </xdr:from>
    <xdr:ext cx="762000" cy="259045"/>
    <xdr:sp macro="" textlink="">
      <xdr:nvSpPr>
        <xdr:cNvPr id="331" name="補助費等該当値テキスト">
          <a:extLst>
            <a:ext uri="{FF2B5EF4-FFF2-40B4-BE49-F238E27FC236}">
              <a16:creationId xmlns:a16="http://schemas.microsoft.com/office/drawing/2014/main" id="{00000000-0008-0000-0400-00004B010000}"/>
            </a:ext>
          </a:extLst>
        </xdr:cNvPr>
        <xdr:cNvSpPr txBox="1"/>
      </xdr:nvSpPr>
      <xdr:spPr>
        <a:xfrm>
          <a:off x="165989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151638</xdr:rowOff>
    </xdr:from>
    <xdr:to>
      <xdr:col>78</xdr:col>
      <xdr:colOff>120650</xdr:colOff>
      <xdr:row>38</xdr:row>
      <xdr:rowOff>81788</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5621000" y="64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66565</xdr:rowOff>
    </xdr:from>
    <xdr:ext cx="7366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5290800" y="6581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32766</xdr:rowOff>
    </xdr:from>
    <xdr:to>
      <xdr:col>74</xdr:col>
      <xdr:colOff>31750</xdr:colOff>
      <xdr:row>37</xdr:row>
      <xdr:rowOff>134366</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47320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119143</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4401800" y="6462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14478</xdr:rowOff>
    </xdr:from>
    <xdr:to>
      <xdr:col>69</xdr:col>
      <xdr:colOff>142875</xdr:colOff>
      <xdr:row>37</xdr:row>
      <xdr:rowOff>116078</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3843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100855</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3512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55626</xdr:rowOff>
    </xdr:from>
    <xdr:to>
      <xdr:col>65</xdr:col>
      <xdr:colOff>53975</xdr:colOff>
      <xdr:row>37</xdr:row>
      <xdr:rowOff>157226</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2954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142003</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2623800" y="648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投資的経費の圧縮による市債の発行抑制や既発債の利率見直しなどを行っていることに加えて、過去に行った大規模建設事業に係る市債の償還終了に伴う元金償還の減により</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ポイント改善した。今後も市債の発行を抑制し、健全な財政運営に努める。</a:t>
          </a:r>
        </a:p>
      </xdr:txBody>
    </xdr:sp>
    <xdr:clientData/>
  </xdr:twoCellAnchor>
  <xdr:oneCellAnchor>
    <xdr:from>
      <xdr:col>3</xdr:col>
      <xdr:colOff>123825</xdr:colOff>
      <xdr:row>69</xdr:row>
      <xdr:rowOff>107950</xdr:rowOff>
    </xdr:from>
    <xdr:ext cx="298543" cy="225703"/>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a:extLst>
            <a:ext uri="{FF2B5EF4-FFF2-40B4-BE49-F238E27FC236}">
              <a16:creationId xmlns:a16="http://schemas.microsoft.com/office/drawing/2014/main" id="{00000000-0008-0000-0400-00006B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85852</xdr:rowOff>
    </xdr:from>
    <xdr:to>
      <xdr:col>24</xdr:col>
      <xdr:colOff>25400</xdr:colOff>
      <xdr:row>80</xdr:row>
      <xdr:rowOff>145287</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4826000" y="12773152"/>
          <a:ext cx="0" cy="1088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117364</xdr:rowOff>
    </xdr:from>
    <xdr:ext cx="762000" cy="259045"/>
    <xdr:sp macro="" textlink="">
      <xdr:nvSpPr>
        <xdr:cNvPr id="365" name="公債費最小値テキスト">
          <a:extLst>
            <a:ext uri="{FF2B5EF4-FFF2-40B4-BE49-F238E27FC236}">
              <a16:creationId xmlns:a16="http://schemas.microsoft.com/office/drawing/2014/main" id="{00000000-0008-0000-0400-00006D010000}"/>
            </a:ext>
          </a:extLst>
        </xdr:cNvPr>
        <xdr:cNvSpPr txBox="1"/>
      </xdr:nvSpPr>
      <xdr:spPr>
        <a:xfrm>
          <a:off x="4914900" y="13833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145287</xdr:rowOff>
    </xdr:from>
    <xdr:to>
      <xdr:col>24</xdr:col>
      <xdr:colOff>114300</xdr:colOff>
      <xdr:row>80</xdr:row>
      <xdr:rowOff>145287</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3861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779</xdr:rowOff>
    </xdr:from>
    <xdr:ext cx="762000" cy="259045"/>
    <xdr:sp macro="" textlink="">
      <xdr:nvSpPr>
        <xdr:cNvPr id="367" name="公債費最大値テキスト">
          <a:extLst>
            <a:ext uri="{FF2B5EF4-FFF2-40B4-BE49-F238E27FC236}">
              <a16:creationId xmlns:a16="http://schemas.microsoft.com/office/drawing/2014/main" id="{00000000-0008-0000-0400-00006F010000}"/>
            </a:ext>
          </a:extLst>
        </xdr:cNvPr>
        <xdr:cNvSpPr txBox="1"/>
      </xdr:nvSpPr>
      <xdr:spPr>
        <a:xfrm>
          <a:off x="4914900" y="12516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85852</xdr:rowOff>
    </xdr:from>
    <xdr:to>
      <xdr:col>24</xdr:col>
      <xdr:colOff>114300</xdr:colOff>
      <xdr:row>74</xdr:row>
      <xdr:rowOff>85852</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2773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69850</xdr:rowOff>
    </xdr:from>
    <xdr:to>
      <xdr:col>24</xdr:col>
      <xdr:colOff>25400</xdr:colOff>
      <xdr:row>77</xdr:row>
      <xdr:rowOff>78994</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3987800" y="1327150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9414</xdr:rowOff>
    </xdr:from>
    <xdr:ext cx="762000" cy="259045"/>
    <xdr:sp macro="" textlink="">
      <xdr:nvSpPr>
        <xdr:cNvPr id="370" name="公債費平均値テキスト">
          <a:extLst>
            <a:ext uri="{FF2B5EF4-FFF2-40B4-BE49-F238E27FC236}">
              <a16:creationId xmlns:a16="http://schemas.microsoft.com/office/drawing/2014/main" id="{00000000-0008-0000-0400-000072010000}"/>
            </a:ext>
          </a:extLst>
        </xdr:cNvPr>
        <xdr:cNvSpPr txBox="1"/>
      </xdr:nvSpPr>
      <xdr:spPr>
        <a:xfrm>
          <a:off x="4914900" y="13211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37337</xdr:rowOff>
    </xdr:from>
    <xdr:to>
      <xdr:col>24</xdr:col>
      <xdr:colOff>76200</xdr:colOff>
      <xdr:row>77</xdr:row>
      <xdr:rowOff>138937</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4775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78994</xdr:rowOff>
    </xdr:from>
    <xdr:to>
      <xdr:col>19</xdr:col>
      <xdr:colOff>187325</xdr:colOff>
      <xdr:row>77</xdr:row>
      <xdr:rowOff>92711</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3098800" y="13280644"/>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46482</xdr:rowOff>
    </xdr:from>
    <xdr:to>
      <xdr:col>20</xdr:col>
      <xdr:colOff>38100</xdr:colOff>
      <xdr:row>77</xdr:row>
      <xdr:rowOff>148082</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937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132859</xdr:rowOff>
    </xdr:from>
    <xdr:ext cx="7366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3606800" y="13334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92711</xdr:rowOff>
    </xdr:from>
    <xdr:to>
      <xdr:col>15</xdr:col>
      <xdr:colOff>98425</xdr:colOff>
      <xdr:row>77</xdr:row>
      <xdr:rowOff>115570</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2209800" y="1329436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55626</xdr:rowOff>
    </xdr:from>
    <xdr:to>
      <xdr:col>15</xdr:col>
      <xdr:colOff>149225</xdr:colOff>
      <xdr:row>77</xdr:row>
      <xdr:rowOff>157226</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3048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142003</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2717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115570</xdr:rowOff>
    </xdr:from>
    <xdr:to>
      <xdr:col>11</xdr:col>
      <xdr:colOff>9525</xdr:colOff>
      <xdr:row>77</xdr:row>
      <xdr:rowOff>161289</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flipV="1">
          <a:off x="1320800" y="1331722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69342</xdr:rowOff>
    </xdr:from>
    <xdr:to>
      <xdr:col>11</xdr:col>
      <xdr:colOff>60325</xdr:colOff>
      <xdr:row>77</xdr:row>
      <xdr:rowOff>170942</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2159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155719</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828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73913</xdr:rowOff>
    </xdr:from>
    <xdr:to>
      <xdr:col>6</xdr:col>
      <xdr:colOff>171450</xdr:colOff>
      <xdr:row>78</xdr:row>
      <xdr:rowOff>4063</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1270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14240</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939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19050</xdr:rowOff>
    </xdr:from>
    <xdr:to>
      <xdr:col>24</xdr:col>
      <xdr:colOff>76200</xdr:colOff>
      <xdr:row>77</xdr:row>
      <xdr:rowOff>120650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47752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35577</xdr:rowOff>
    </xdr:from>
    <xdr:ext cx="762000" cy="259045"/>
    <xdr:sp macro="" textlink="">
      <xdr:nvSpPr>
        <xdr:cNvPr id="389" name="公債費該当値テキスト">
          <a:extLst>
            <a:ext uri="{FF2B5EF4-FFF2-40B4-BE49-F238E27FC236}">
              <a16:creationId xmlns:a16="http://schemas.microsoft.com/office/drawing/2014/main" id="{00000000-0008-0000-0400-000085010000}"/>
            </a:ext>
          </a:extLst>
        </xdr:cNvPr>
        <xdr:cNvSpPr txBox="1"/>
      </xdr:nvSpPr>
      <xdr:spPr>
        <a:xfrm>
          <a:off x="4914900" y="1306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28194</xdr:rowOff>
    </xdr:from>
    <xdr:to>
      <xdr:col>20</xdr:col>
      <xdr:colOff>38100</xdr:colOff>
      <xdr:row>77</xdr:row>
      <xdr:rowOff>129794</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9370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139971</xdr:rowOff>
    </xdr:from>
    <xdr:ext cx="7366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3606800" y="12998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41911</xdr:rowOff>
    </xdr:from>
    <xdr:to>
      <xdr:col>15</xdr:col>
      <xdr:colOff>149225</xdr:colOff>
      <xdr:row>77</xdr:row>
      <xdr:rowOff>143511</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048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153688</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2717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64770</xdr:rowOff>
    </xdr:from>
    <xdr:to>
      <xdr:col>11</xdr:col>
      <xdr:colOff>60325</xdr:colOff>
      <xdr:row>77</xdr:row>
      <xdr:rowOff>166370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2159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5097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828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110489</xdr:rowOff>
    </xdr:from>
    <xdr:to>
      <xdr:col>6</xdr:col>
      <xdr:colOff>171450</xdr:colOff>
      <xdr:row>78</xdr:row>
      <xdr:rowOff>40639</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1270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25416</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939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病院事業や下水道事業などの公営企業等への繰出金や負担金が本市の財政を圧迫し、類似団体内平均を上回る水準で推移していたが、平成</a:t>
          </a:r>
          <a:r>
            <a:rPr kumimoji="1" lang="en-US" altLang="ja-JP" sz="1200">
              <a:latin typeface="ＭＳ Ｐゴシック" panose="020B0600070205080204" pitchFamily="50" charset="-128"/>
              <a:ea typeface="ＭＳ Ｐゴシック" panose="020B0600070205080204" pitchFamily="50" charset="-128"/>
            </a:rPr>
            <a:t>27</a:t>
          </a:r>
          <a:r>
            <a:rPr kumimoji="1" lang="ja-JP" altLang="en-US" sz="1200">
              <a:latin typeface="ＭＳ Ｐゴシック" panose="020B0600070205080204" pitchFamily="50" charset="-128"/>
              <a:ea typeface="ＭＳ Ｐゴシック" panose="020B0600070205080204" pitchFamily="50" charset="-128"/>
            </a:rPr>
            <a:t>年度から</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年度までに行っていた給与の独自減額や資本費平準化債の発行による下水道事業費特別会計への繰出金の抑制などにより、この間は類似団体内平均とほぼ同水準となっていた。</a:t>
          </a:r>
        </a:p>
        <a:p>
          <a:r>
            <a:rPr kumimoji="1" lang="ja-JP" altLang="en-US" sz="1200">
              <a:latin typeface="ＭＳ Ｐゴシック" panose="020B0600070205080204" pitchFamily="50" charset="-128"/>
              <a:ea typeface="ＭＳ Ｐゴシック" panose="020B0600070205080204" pitchFamily="50" charset="-128"/>
            </a:rPr>
            <a:t>　令和</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年度は除排雪経費が増加したものの、歳入のうち市税等の経常一般財源が増となっていることもあり、</a:t>
          </a:r>
          <a:r>
            <a:rPr kumimoji="1" lang="en-US" altLang="ja-JP" sz="1200">
              <a:latin typeface="ＭＳ Ｐゴシック" panose="020B0600070205080204" pitchFamily="50" charset="-128"/>
              <a:ea typeface="ＭＳ Ｐゴシック" panose="020B0600070205080204" pitchFamily="50" charset="-128"/>
            </a:rPr>
            <a:t>0.3</a:t>
          </a:r>
          <a:r>
            <a:rPr kumimoji="1" lang="ja-JP" altLang="en-US" sz="1200">
              <a:latin typeface="ＭＳ Ｐゴシック" panose="020B0600070205080204" pitchFamily="50" charset="-128"/>
              <a:ea typeface="ＭＳ Ｐゴシック" panose="020B0600070205080204" pitchFamily="50" charset="-128"/>
            </a:rPr>
            <a:t>ポイント減少した。</a:t>
          </a:r>
        </a:p>
      </xdr:txBody>
    </xdr:sp>
    <xdr:clientData/>
  </xdr:twoCellAnchor>
  <xdr:oneCellAnchor>
    <xdr:from>
      <xdr:col>62</xdr:col>
      <xdr:colOff>6350</xdr:colOff>
      <xdr:row>69</xdr:row>
      <xdr:rowOff>107950</xdr:rowOff>
    </xdr:from>
    <xdr:ext cx="298543" cy="225703"/>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a:extLst>
            <a:ext uri="{FF2B5EF4-FFF2-40B4-BE49-F238E27FC236}">
              <a16:creationId xmlns:a16="http://schemas.microsoft.com/office/drawing/2014/main" id="{00000000-0008-0000-0400-0000A6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154432</xdr:rowOff>
    </xdr:from>
    <xdr:to>
      <xdr:col>82</xdr:col>
      <xdr:colOff>107950</xdr:colOff>
      <xdr:row>81</xdr:row>
      <xdr:rowOff>147574</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6510000" y="12841732"/>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119651</xdr:rowOff>
    </xdr:from>
    <xdr:ext cx="762000" cy="259045"/>
    <xdr:sp macro="" textlink="">
      <xdr:nvSpPr>
        <xdr:cNvPr id="424" name="公債費以外最小値テキスト">
          <a:extLst>
            <a:ext uri="{FF2B5EF4-FFF2-40B4-BE49-F238E27FC236}">
              <a16:creationId xmlns:a16="http://schemas.microsoft.com/office/drawing/2014/main" id="{00000000-0008-0000-0400-0000A8010000}"/>
            </a:ext>
          </a:extLst>
        </xdr:cNvPr>
        <xdr:cNvSpPr txBox="1"/>
      </xdr:nvSpPr>
      <xdr:spPr>
        <a:xfrm>
          <a:off x="16598900" y="14007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147574</xdr:rowOff>
    </xdr:from>
    <xdr:to>
      <xdr:col>82</xdr:col>
      <xdr:colOff>196850</xdr:colOff>
      <xdr:row>81</xdr:row>
      <xdr:rowOff>147574</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4035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69359</xdr:rowOff>
    </xdr:from>
    <xdr:ext cx="762000" cy="259045"/>
    <xdr:sp macro="" textlink="">
      <xdr:nvSpPr>
        <xdr:cNvPr id="426" name="公債費以外最大値テキスト">
          <a:extLst>
            <a:ext uri="{FF2B5EF4-FFF2-40B4-BE49-F238E27FC236}">
              <a16:creationId xmlns:a16="http://schemas.microsoft.com/office/drawing/2014/main" id="{00000000-0008-0000-0400-0000AA010000}"/>
            </a:ext>
          </a:extLst>
        </xdr:cNvPr>
        <xdr:cNvSpPr txBox="1"/>
      </xdr:nvSpPr>
      <xdr:spPr>
        <a:xfrm>
          <a:off x="16598900" y="12585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154432</xdr:rowOff>
    </xdr:from>
    <xdr:to>
      <xdr:col>82</xdr:col>
      <xdr:colOff>196850</xdr:colOff>
      <xdr:row>74</xdr:row>
      <xdr:rowOff>154432</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2841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12700</xdr:rowOff>
    </xdr:from>
    <xdr:to>
      <xdr:col>82</xdr:col>
      <xdr:colOff>107950</xdr:colOff>
      <xdr:row>78</xdr:row>
      <xdr:rowOff>26415</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5671800" y="13385800"/>
          <a:ext cx="8382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99585</xdr:rowOff>
    </xdr:from>
    <xdr:ext cx="762000" cy="259045"/>
    <xdr:sp macro="" textlink="">
      <xdr:nvSpPr>
        <xdr:cNvPr id="429" name="公債費以外平均値テキスト">
          <a:extLst>
            <a:ext uri="{FF2B5EF4-FFF2-40B4-BE49-F238E27FC236}">
              <a16:creationId xmlns:a16="http://schemas.microsoft.com/office/drawing/2014/main" id="{00000000-0008-0000-0400-0000AD010000}"/>
            </a:ext>
          </a:extLst>
        </xdr:cNvPr>
        <xdr:cNvSpPr txBox="1"/>
      </xdr:nvSpPr>
      <xdr:spPr>
        <a:xfrm>
          <a:off x="16598900" y="13129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83058</xdr:rowOff>
    </xdr:from>
    <xdr:to>
      <xdr:col>82</xdr:col>
      <xdr:colOff>158750</xdr:colOff>
      <xdr:row>78</xdr:row>
      <xdr:rowOff>13208</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64592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26415</xdr:rowOff>
    </xdr:from>
    <xdr:to>
      <xdr:col>78</xdr:col>
      <xdr:colOff>69850</xdr:colOff>
      <xdr:row>78</xdr:row>
      <xdr:rowOff>67563</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4782800" y="13399515"/>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83058</xdr:rowOff>
    </xdr:from>
    <xdr:to>
      <xdr:col>78</xdr:col>
      <xdr:colOff>120650</xdr:colOff>
      <xdr:row>78</xdr:row>
      <xdr:rowOff>13208</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5621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23385</xdr:rowOff>
    </xdr:from>
    <xdr:ext cx="7366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5290800" y="13053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120142</xdr:rowOff>
    </xdr:from>
    <xdr:to>
      <xdr:col>73</xdr:col>
      <xdr:colOff>180975</xdr:colOff>
      <xdr:row>78</xdr:row>
      <xdr:rowOff>67563</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3893800" y="13321792"/>
          <a:ext cx="889000" cy="118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46482</xdr:rowOff>
    </xdr:from>
    <xdr:to>
      <xdr:col>74</xdr:col>
      <xdr:colOff>31750</xdr:colOff>
      <xdr:row>77</xdr:row>
      <xdr:rowOff>148082</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4732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158259</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401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88137</xdr:rowOff>
    </xdr:from>
    <xdr:to>
      <xdr:col>69</xdr:col>
      <xdr:colOff>92075</xdr:colOff>
      <xdr:row>77</xdr:row>
      <xdr:rowOff>120142</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3004800" y="13289787"/>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41911</xdr:rowOff>
    </xdr:from>
    <xdr:to>
      <xdr:col>69</xdr:col>
      <xdr:colOff>142875</xdr:colOff>
      <xdr:row>77</xdr:row>
      <xdr:rowOff>143511</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3843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153688</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512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19050</xdr:rowOff>
    </xdr:from>
    <xdr:to>
      <xdr:col>65</xdr:col>
      <xdr:colOff>53975</xdr:colOff>
      <xdr:row>77</xdr:row>
      <xdr:rowOff>120650</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2954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130827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623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133350</xdr:rowOff>
    </xdr:from>
    <xdr:to>
      <xdr:col>82</xdr:col>
      <xdr:colOff>158750</xdr:colOff>
      <xdr:row>78</xdr:row>
      <xdr:rowOff>63500</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64592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105427</xdr:rowOff>
    </xdr:from>
    <xdr:ext cx="762000" cy="259045"/>
    <xdr:sp macro="" textlink="">
      <xdr:nvSpPr>
        <xdr:cNvPr id="448" name="公債費以外該当値テキスト">
          <a:extLst>
            <a:ext uri="{FF2B5EF4-FFF2-40B4-BE49-F238E27FC236}">
              <a16:creationId xmlns:a16="http://schemas.microsoft.com/office/drawing/2014/main" id="{00000000-0008-0000-0400-0000C0010000}"/>
            </a:ext>
          </a:extLst>
        </xdr:cNvPr>
        <xdr:cNvSpPr txBox="1"/>
      </xdr:nvSpPr>
      <xdr:spPr>
        <a:xfrm>
          <a:off x="165989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147065</xdr:rowOff>
    </xdr:from>
    <xdr:to>
      <xdr:col>78</xdr:col>
      <xdr:colOff>120650</xdr:colOff>
      <xdr:row>78</xdr:row>
      <xdr:rowOff>77215</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56210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61992</xdr:rowOff>
    </xdr:from>
    <xdr:ext cx="7366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290800" y="13435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16763</xdr:rowOff>
    </xdr:from>
    <xdr:to>
      <xdr:col>74</xdr:col>
      <xdr:colOff>31750</xdr:colOff>
      <xdr:row>78</xdr:row>
      <xdr:rowOff>118363</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4732000" y="1338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103140</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44018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69342</xdr:rowOff>
    </xdr:from>
    <xdr:to>
      <xdr:col>69</xdr:col>
      <xdr:colOff>142875</xdr:colOff>
      <xdr:row>77</xdr:row>
      <xdr:rowOff>170942</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3843000" y="1327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155719</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3512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37337</xdr:rowOff>
    </xdr:from>
    <xdr:to>
      <xdr:col>65</xdr:col>
      <xdr:colOff>53975</xdr:colOff>
      <xdr:row>77</xdr:row>
      <xdr:rowOff>138937</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29540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123714</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2623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山形県米沢市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13952</xdr:rowOff>
    </xdr:from>
    <xdr:to>
      <xdr:col>29</xdr:col>
      <xdr:colOff>127000</xdr:colOff>
      <xdr:row>20</xdr:row>
      <xdr:rowOff>20222</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947527"/>
          <a:ext cx="0" cy="15493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163749</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68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20222</xdr:rowOff>
    </xdr:from>
    <xdr:to>
      <xdr:col>30</xdr:col>
      <xdr:colOff>25400</xdr:colOff>
      <xdr:row>20</xdr:row>
      <xdr:rowOff>20222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968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100329</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691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13952</xdr:rowOff>
    </xdr:from>
    <xdr:to>
      <xdr:col>30</xdr:col>
      <xdr:colOff>25400</xdr:colOff>
      <xdr:row>11</xdr:row>
      <xdr:rowOff>13952</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9475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52014</xdr:rowOff>
    </xdr:from>
    <xdr:to>
      <xdr:col>29</xdr:col>
      <xdr:colOff>127000</xdr:colOff>
      <xdr:row>17</xdr:row>
      <xdr:rowOff>94207</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014289"/>
          <a:ext cx="647700" cy="421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1135</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791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156058</xdr:rowOff>
    </xdr:from>
    <xdr:to>
      <xdr:col>29</xdr:col>
      <xdr:colOff>177800</xdr:colOff>
      <xdr:row>17</xdr:row>
      <xdr:rowOff>86208</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9468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94207</xdr:rowOff>
    </xdr:from>
    <xdr:to>
      <xdr:col>26</xdr:col>
      <xdr:colOff>50800</xdr:colOff>
      <xdr:row>17</xdr:row>
      <xdr:rowOff>146311</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056482"/>
          <a:ext cx="698500" cy="521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11533</xdr:rowOff>
    </xdr:from>
    <xdr:to>
      <xdr:col>26</xdr:col>
      <xdr:colOff>101600</xdr:colOff>
      <xdr:row>17</xdr:row>
      <xdr:rowOff>113133</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9738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123310</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742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146311</xdr:rowOff>
    </xdr:from>
    <xdr:to>
      <xdr:col>22</xdr:col>
      <xdr:colOff>114300</xdr:colOff>
      <xdr:row>18</xdr:row>
      <xdr:rowOff>20287</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108586"/>
          <a:ext cx="698500" cy="454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31944</xdr:rowOff>
    </xdr:from>
    <xdr:to>
      <xdr:col>22</xdr:col>
      <xdr:colOff>165100</xdr:colOff>
      <xdr:row>17</xdr:row>
      <xdr:rowOff>133544</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994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143721</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763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20287</xdr:rowOff>
    </xdr:from>
    <xdr:to>
      <xdr:col>18</xdr:col>
      <xdr:colOff>177800</xdr:colOff>
      <xdr:row>18</xdr:row>
      <xdr:rowOff>73159</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154012"/>
          <a:ext cx="698500" cy="528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49563</xdr:rowOff>
    </xdr:from>
    <xdr:to>
      <xdr:col>19</xdr:col>
      <xdr:colOff>38100</xdr:colOff>
      <xdr:row>17</xdr:row>
      <xdr:rowOff>151163</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11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161340</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780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63981</xdr:rowOff>
    </xdr:from>
    <xdr:to>
      <xdr:col>15</xdr:col>
      <xdr:colOff>101600</xdr:colOff>
      <xdr:row>17</xdr:row>
      <xdr:rowOff>165581</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26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4308</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79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1214</xdr:rowOff>
    </xdr:from>
    <xdr:to>
      <xdr:col>29</xdr:col>
      <xdr:colOff>177800</xdr:colOff>
      <xdr:row>17</xdr:row>
      <xdr:rowOff>102814</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9634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144741</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935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43407</xdr:rowOff>
    </xdr:from>
    <xdr:to>
      <xdr:col>26</xdr:col>
      <xdr:colOff>101600</xdr:colOff>
      <xdr:row>17</xdr:row>
      <xdr:rowOff>145007</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0056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129784</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0920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95511</xdr:rowOff>
    </xdr:from>
    <xdr:to>
      <xdr:col>22</xdr:col>
      <xdr:colOff>165100</xdr:colOff>
      <xdr:row>18</xdr:row>
      <xdr:rowOff>25661</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0577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10438</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144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140937</xdr:rowOff>
    </xdr:from>
    <xdr:to>
      <xdr:col>19</xdr:col>
      <xdr:colOff>38100</xdr:colOff>
      <xdr:row>18</xdr:row>
      <xdr:rowOff>71087</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1032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55865</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189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22359</xdr:rowOff>
    </xdr:from>
    <xdr:to>
      <xdr:col>15</xdr:col>
      <xdr:colOff>101600</xdr:colOff>
      <xdr:row>18</xdr:row>
      <xdr:rowOff>123959</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1560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108736</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242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317043</xdr:rowOff>
    </xdr:from>
    <xdr:to>
      <xdr:col>29</xdr:col>
      <xdr:colOff>127000</xdr:colOff>
      <xdr:row>38</xdr:row>
      <xdr:rowOff>170738</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6241593"/>
          <a:ext cx="0" cy="139674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142815</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610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170738</xdr:rowOff>
    </xdr:from>
    <xdr:to>
      <xdr:col>30</xdr:col>
      <xdr:colOff>25400</xdr:colOff>
      <xdr:row>38</xdr:row>
      <xdr:rowOff>170738</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6383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60520</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5985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317043</xdr:rowOff>
    </xdr:from>
    <xdr:to>
      <xdr:col>30</xdr:col>
      <xdr:colOff>25400</xdr:colOff>
      <xdr:row>33</xdr:row>
      <xdr:rowOff>317043</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62415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254978</xdr:rowOff>
    </xdr:from>
    <xdr:to>
      <xdr:col>29</xdr:col>
      <xdr:colOff>127000</xdr:colOff>
      <xdr:row>35</xdr:row>
      <xdr:rowOff>274333</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5003800" y="6865328"/>
          <a:ext cx="647700" cy="193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26484</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69797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54407</xdr:rowOff>
    </xdr:from>
    <xdr:to>
      <xdr:col>29</xdr:col>
      <xdr:colOff>177800</xdr:colOff>
      <xdr:row>36</xdr:row>
      <xdr:rowOff>156007</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70076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274333</xdr:rowOff>
    </xdr:from>
    <xdr:to>
      <xdr:col>26</xdr:col>
      <xdr:colOff>50800</xdr:colOff>
      <xdr:row>35</xdr:row>
      <xdr:rowOff>293840</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4305300" y="6884683"/>
          <a:ext cx="698500" cy="195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55131</xdr:rowOff>
    </xdr:from>
    <xdr:to>
      <xdr:col>26</xdr:col>
      <xdr:colOff>101600</xdr:colOff>
      <xdr:row>36</xdr:row>
      <xdr:rowOff>156731</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70083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141508</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70947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293840</xdr:rowOff>
    </xdr:from>
    <xdr:to>
      <xdr:col>22</xdr:col>
      <xdr:colOff>114300</xdr:colOff>
      <xdr:row>36</xdr:row>
      <xdr:rowOff>17234</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3606800" y="6904190"/>
          <a:ext cx="698500" cy="662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37947</xdr:rowOff>
    </xdr:from>
    <xdr:to>
      <xdr:col>22</xdr:col>
      <xdr:colOff>165100</xdr:colOff>
      <xdr:row>36</xdr:row>
      <xdr:rowOff>139547</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69911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124324</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7077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206248</xdr:rowOff>
    </xdr:from>
    <xdr:to>
      <xdr:col>18</xdr:col>
      <xdr:colOff>177800</xdr:colOff>
      <xdr:row>36</xdr:row>
      <xdr:rowOff>17234</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a:off x="2908300" y="6816598"/>
          <a:ext cx="698500" cy="1538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7506</xdr:rowOff>
    </xdr:from>
    <xdr:to>
      <xdr:col>19</xdr:col>
      <xdr:colOff>38100</xdr:colOff>
      <xdr:row>36</xdr:row>
      <xdr:rowOff>109106</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69607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93883</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7047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336880</xdr:rowOff>
    </xdr:from>
    <xdr:to>
      <xdr:col>15</xdr:col>
      <xdr:colOff>101600</xdr:colOff>
      <xdr:row>36</xdr:row>
      <xdr:rowOff>95580</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69472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80357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7033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204178</xdr:rowOff>
    </xdr:from>
    <xdr:to>
      <xdr:col>29</xdr:col>
      <xdr:colOff>177800</xdr:colOff>
      <xdr:row>35</xdr:row>
      <xdr:rowOff>305778</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68145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49255</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6659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223533</xdr:rowOff>
    </xdr:from>
    <xdr:to>
      <xdr:col>26</xdr:col>
      <xdr:colOff>101600</xdr:colOff>
      <xdr:row>35</xdr:row>
      <xdr:rowOff>325133</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68338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335310</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66027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243040</xdr:rowOff>
    </xdr:from>
    <xdr:to>
      <xdr:col>22</xdr:col>
      <xdr:colOff>165100</xdr:colOff>
      <xdr:row>36</xdr:row>
      <xdr:rowOff>1740</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68533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11917</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6622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309334</xdr:rowOff>
    </xdr:from>
    <xdr:to>
      <xdr:col>19</xdr:col>
      <xdr:colOff>38100</xdr:colOff>
      <xdr:row>36</xdr:row>
      <xdr:rowOff>68034</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69196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78211</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6688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155448</xdr:rowOff>
    </xdr:from>
    <xdr:to>
      <xdr:col>15</xdr:col>
      <xdr:colOff>101600</xdr:colOff>
      <xdr:row>35</xdr:row>
      <xdr:rowOff>257048</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67657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267225</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6534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山形県米沢市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78,965
78,219
548.51
54,050,636
52,533,185
1,212,590
20,045,846
37,916,853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47.7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72644</xdr:rowOff>
    </xdr:from>
    <xdr:to>
      <xdr:col>24</xdr:col>
      <xdr:colOff>62865</xdr:colOff>
      <xdr:row>38</xdr:row>
      <xdr:rowOff>104019</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87594"/>
          <a:ext cx="1270" cy="1231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107846</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22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104019</xdr:rowOff>
    </xdr:from>
    <xdr:to>
      <xdr:col>24</xdr:col>
      <xdr:colOff>152400</xdr:colOff>
      <xdr:row>38</xdr:row>
      <xdr:rowOff>104019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19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19321</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62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72644</xdr:rowOff>
    </xdr:from>
    <xdr:to>
      <xdr:col>24</xdr:col>
      <xdr:colOff>152400</xdr:colOff>
      <xdr:row>31</xdr:row>
      <xdr:rowOff>72644</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87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155245</xdr:rowOff>
    </xdr:from>
    <xdr:to>
      <xdr:col>24</xdr:col>
      <xdr:colOff>63500</xdr:colOff>
      <xdr:row>37</xdr:row>
      <xdr:rowOff>51156</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327445"/>
          <a:ext cx="838200" cy="67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119454</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9487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96577</xdr:rowOff>
    </xdr:from>
    <xdr:to>
      <xdr:col>24</xdr:col>
      <xdr:colOff>114300</xdr:colOff>
      <xdr:row>36</xdr:row>
      <xdr:rowOff>26727</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97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51156</xdr:rowOff>
    </xdr:from>
    <xdr:to>
      <xdr:col>19</xdr:col>
      <xdr:colOff>177800</xdr:colOff>
      <xdr:row>37</xdr:row>
      <xdr:rowOff>125908</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394806"/>
          <a:ext cx="889000" cy="74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64154</xdr:rowOff>
    </xdr:from>
    <xdr:to>
      <xdr:col>20</xdr:col>
      <xdr:colOff>38100</xdr:colOff>
      <xdr:row>36</xdr:row>
      <xdr:rowOff>165754</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23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10831</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011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125908</xdr:rowOff>
    </xdr:from>
    <xdr:to>
      <xdr:col>15</xdr:col>
      <xdr:colOff>50800</xdr:colOff>
      <xdr:row>37</xdr:row>
      <xdr:rowOff>163284</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469558"/>
          <a:ext cx="889000" cy="37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76575</xdr:rowOff>
    </xdr:from>
    <xdr:to>
      <xdr:col>15</xdr:col>
      <xdr:colOff>101600</xdr:colOff>
      <xdr:row>37</xdr:row>
      <xdr:rowOff>6725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24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23252</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02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163284</xdr:rowOff>
    </xdr:from>
    <xdr:to>
      <xdr:col>10</xdr:col>
      <xdr:colOff>114300</xdr:colOff>
      <xdr:row>38</xdr:row>
      <xdr:rowOff>15532</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506934"/>
          <a:ext cx="889000" cy="23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91834</xdr:rowOff>
    </xdr:from>
    <xdr:to>
      <xdr:col>10</xdr:col>
      <xdr:colOff>165100</xdr:colOff>
      <xdr:row>37</xdr:row>
      <xdr:rowOff>21984</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64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38511</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039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87928</xdr:rowOff>
    </xdr:from>
    <xdr:to>
      <xdr:col>6</xdr:col>
      <xdr:colOff>38100</xdr:colOff>
      <xdr:row>37</xdr:row>
      <xdr:rowOff>18078</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6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34605</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035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104445</xdr:rowOff>
    </xdr:from>
    <xdr:to>
      <xdr:col>24</xdr:col>
      <xdr:colOff>114300</xdr:colOff>
      <xdr:row>37</xdr:row>
      <xdr:rowOff>34595</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27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82872</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255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356</xdr:rowOff>
    </xdr:from>
    <xdr:to>
      <xdr:col>20</xdr:col>
      <xdr:colOff>38100</xdr:colOff>
      <xdr:row>37</xdr:row>
      <xdr:rowOff>101956</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344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93083</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436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75108</xdr:rowOff>
    </xdr:from>
    <xdr:to>
      <xdr:col>15</xdr:col>
      <xdr:colOff>101600</xdr:colOff>
      <xdr:row>38</xdr:row>
      <xdr:rowOff>5258</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418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167835</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511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112484</xdr:rowOff>
    </xdr:from>
    <xdr:to>
      <xdr:col>10</xdr:col>
      <xdr:colOff>165100</xdr:colOff>
      <xdr:row>38</xdr:row>
      <xdr:rowOff>42634</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456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33761</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548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136182</xdr:rowOff>
    </xdr:from>
    <xdr:to>
      <xdr:col>6</xdr:col>
      <xdr:colOff>38100</xdr:colOff>
      <xdr:row>38</xdr:row>
      <xdr:rowOff>66332</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479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57459</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572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57166</xdr:rowOff>
    </xdr:from>
    <xdr:to>
      <xdr:col>24</xdr:col>
      <xdr:colOff>62865</xdr:colOff>
      <xdr:row>59</xdr:row>
      <xdr:rowOff>78901</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801116"/>
          <a:ext cx="1270" cy="1393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82728</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10198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78901</xdr:rowOff>
    </xdr:from>
    <xdr:to>
      <xdr:col>24</xdr:col>
      <xdr:colOff>152400</xdr:colOff>
      <xdr:row>59</xdr:row>
      <xdr:rowOff>78901</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10194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3843</xdr:rowOff>
    </xdr:from>
    <xdr:ext cx="599010"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576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57166</xdr:rowOff>
    </xdr:from>
    <xdr:to>
      <xdr:col>24</xdr:col>
      <xdr:colOff>152400</xdr:colOff>
      <xdr:row>51</xdr:row>
      <xdr:rowOff>57166</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801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16768</xdr:rowOff>
    </xdr:from>
    <xdr:to>
      <xdr:col>24</xdr:col>
      <xdr:colOff>63500</xdr:colOff>
      <xdr:row>58</xdr:row>
      <xdr:rowOff>42947</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9960868"/>
          <a:ext cx="838200" cy="2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138030</xdr:rowOff>
    </xdr:from>
    <xdr:ext cx="534377"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7392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115153</xdr:rowOff>
    </xdr:from>
    <xdr:to>
      <xdr:col>24</xdr:col>
      <xdr:colOff>114300</xdr:colOff>
      <xdr:row>58</xdr:row>
      <xdr:rowOff>45303</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887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42947</xdr:rowOff>
    </xdr:from>
    <xdr:to>
      <xdr:col>19</xdr:col>
      <xdr:colOff>177800</xdr:colOff>
      <xdr:row>58</xdr:row>
      <xdr:rowOff>75207</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908300" y="9987047"/>
          <a:ext cx="889000" cy="32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127552</xdr:rowOff>
    </xdr:from>
    <xdr:to>
      <xdr:col>20</xdr:col>
      <xdr:colOff>38100</xdr:colOff>
      <xdr:row>58</xdr:row>
      <xdr:rowOff>57702</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900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74229</xdr:rowOff>
    </xdr:from>
    <xdr:ext cx="534377"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530111" y="9675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75207</xdr:rowOff>
    </xdr:from>
    <xdr:to>
      <xdr:col>15</xdr:col>
      <xdr:colOff>50800</xdr:colOff>
      <xdr:row>58</xdr:row>
      <xdr:rowOff>100234</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10019307"/>
          <a:ext cx="889000" cy="25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153338</xdr:rowOff>
    </xdr:from>
    <xdr:to>
      <xdr:col>15</xdr:col>
      <xdr:colOff>101600</xdr:colOff>
      <xdr:row>58</xdr:row>
      <xdr:rowOff>83488</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92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100015</xdr:rowOff>
    </xdr:from>
    <xdr:ext cx="534377"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41111" y="9701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100234</xdr:rowOff>
    </xdr:from>
    <xdr:to>
      <xdr:col>10</xdr:col>
      <xdr:colOff>114300</xdr:colOff>
      <xdr:row>58</xdr:row>
      <xdr:rowOff>104788</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10044334"/>
          <a:ext cx="889000" cy="4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155139</xdr:rowOff>
    </xdr:from>
    <xdr:to>
      <xdr:col>10</xdr:col>
      <xdr:colOff>165100</xdr:colOff>
      <xdr:row>58</xdr:row>
      <xdr:rowOff>85289</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927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101816</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52111" y="9703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102415</xdr:rowOff>
    </xdr:from>
    <xdr:to>
      <xdr:col>6</xdr:col>
      <xdr:colOff>38100</xdr:colOff>
      <xdr:row>58</xdr:row>
      <xdr:rowOff>32565</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875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49092</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63111" y="9650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137418</xdr:rowOff>
    </xdr:from>
    <xdr:to>
      <xdr:col>24</xdr:col>
      <xdr:colOff>114300</xdr:colOff>
      <xdr:row>58</xdr:row>
      <xdr:rowOff>67568</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910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115845</xdr:rowOff>
    </xdr:from>
    <xdr:ext cx="534377"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888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163597</xdr:rowOff>
    </xdr:from>
    <xdr:to>
      <xdr:col>20</xdr:col>
      <xdr:colOff>38100</xdr:colOff>
      <xdr:row>58</xdr:row>
      <xdr:rowOff>93747</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936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84874</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530111" y="10028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24407</xdr:rowOff>
    </xdr:from>
    <xdr:to>
      <xdr:col>15</xdr:col>
      <xdr:colOff>101600</xdr:colOff>
      <xdr:row>58</xdr:row>
      <xdr:rowOff>126007</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96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117134</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41111" y="10061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49434</xdr:rowOff>
    </xdr:from>
    <xdr:to>
      <xdr:col>10</xdr:col>
      <xdr:colOff>165100</xdr:colOff>
      <xdr:row>58</xdr:row>
      <xdr:rowOff>151034</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993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142161</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52111" y="10086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53988</xdr:rowOff>
    </xdr:from>
    <xdr:to>
      <xdr:col>6</xdr:col>
      <xdr:colOff>38100</xdr:colOff>
      <xdr:row>58</xdr:row>
      <xdr:rowOff>155588</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99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146715</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63111" y="10090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a:extLst>
            <a:ext uri="{FF2B5EF4-FFF2-40B4-BE49-F238E27FC236}">
              <a16:creationId xmlns:a16="http://schemas.microsoft.com/office/drawing/2014/main" id="{00000000-0008-0000-0600-0000A4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23685</xdr:rowOff>
    </xdr:from>
    <xdr:to>
      <xdr:col>24</xdr:col>
      <xdr:colOff>62865</xdr:colOff>
      <xdr:row>78</xdr:row>
      <xdr:rowOff>425</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flipV="1">
          <a:off x="4633595" y="12196635"/>
          <a:ext cx="1270" cy="1176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4252</xdr:rowOff>
    </xdr:from>
    <xdr:ext cx="378565" cy="259045"/>
    <xdr:sp macro="" textlink="">
      <xdr:nvSpPr>
        <xdr:cNvPr id="166" name="維持補修費最小値テキスト">
          <a:extLst>
            <a:ext uri="{FF2B5EF4-FFF2-40B4-BE49-F238E27FC236}">
              <a16:creationId xmlns:a16="http://schemas.microsoft.com/office/drawing/2014/main" id="{00000000-0008-0000-0600-0000A6000000}"/>
            </a:ext>
          </a:extLst>
        </xdr:cNvPr>
        <xdr:cNvSpPr txBox="1"/>
      </xdr:nvSpPr>
      <xdr:spPr>
        <a:xfrm>
          <a:off x="4686300" y="133773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425</xdr:rowOff>
    </xdr:from>
    <xdr:to>
      <xdr:col>24</xdr:col>
      <xdr:colOff>152400</xdr:colOff>
      <xdr:row>78</xdr:row>
      <xdr:rowOff>425</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4546600" y="13373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141812</xdr:rowOff>
    </xdr:from>
    <xdr:ext cx="534377" cy="259045"/>
    <xdr:sp macro="" textlink="">
      <xdr:nvSpPr>
        <xdr:cNvPr id="168" name="維持補修費最大値テキスト">
          <a:extLst>
            <a:ext uri="{FF2B5EF4-FFF2-40B4-BE49-F238E27FC236}">
              <a16:creationId xmlns:a16="http://schemas.microsoft.com/office/drawing/2014/main" id="{00000000-0008-0000-0600-0000A8000000}"/>
            </a:ext>
          </a:extLst>
        </xdr:cNvPr>
        <xdr:cNvSpPr txBox="1"/>
      </xdr:nvSpPr>
      <xdr:spPr>
        <a:xfrm>
          <a:off x="4686300" y="1197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23685</xdr:rowOff>
    </xdr:from>
    <xdr:to>
      <xdr:col>24</xdr:col>
      <xdr:colOff>152400</xdr:colOff>
      <xdr:row>71</xdr:row>
      <xdr:rowOff>23685</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2196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23685</xdr:rowOff>
    </xdr:from>
    <xdr:to>
      <xdr:col>24</xdr:col>
      <xdr:colOff>63500</xdr:colOff>
      <xdr:row>76</xdr:row>
      <xdr:rowOff>1169</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3797300" y="12196635"/>
          <a:ext cx="838200" cy="834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17093</xdr:rowOff>
    </xdr:from>
    <xdr:ext cx="469744" cy="259045"/>
    <xdr:sp macro="" textlink="">
      <xdr:nvSpPr>
        <xdr:cNvPr id="171" name="維持補修費平均値テキスト">
          <a:extLst>
            <a:ext uri="{FF2B5EF4-FFF2-40B4-BE49-F238E27FC236}">
              <a16:creationId xmlns:a16="http://schemas.microsoft.com/office/drawing/2014/main" id="{00000000-0008-0000-0600-0000AB000000}"/>
            </a:ext>
          </a:extLst>
        </xdr:cNvPr>
        <xdr:cNvSpPr txBox="1"/>
      </xdr:nvSpPr>
      <xdr:spPr>
        <a:xfrm>
          <a:off x="4686300" y="130472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38666</xdr:rowOff>
    </xdr:from>
    <xdr:to>
      <xdr:col>24</xdr:col>
      <xdr:colOff>114300</xdr:colOff>
      <xdr:row>76</xdr:row>
      <xdr:rowOff>140266</xdr:rowOff>
    </xdr:to>
    <xdr:sp macro="" textlink="">
      <xdr:nvSpPr>
        <xdr:cNvPr id="172" name="フローチャート: 判断 171">
          <a:extLst>
            <a:ext uri="{FF2B5EF4-FFF2-40B4-BE49-F238E27FC236}">
              <a16:creationId xmlns:a16="http://schemas.microsoft.com/office/drawing/2014/main" id="{00000000-0008-0000-0600-0000AC000000}"/>
            </a:ext>
          </a:extLst>
        </xdr:cNvPr>
        <xdr:cNvSpPr/>
      </xdr:nvSpPr>
      <xdr:spPr>
        <a:xfrm>
          <a:off x="4584700" y="13068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167418</xdr:rowOff>
    </xdr:from>
    <xdr:to>
      <xdr:col>19</xdr:col>
      <xdr:colOff>177800</xdr:colOff>
      <xdr:row>76</xdr:row>
      <xdr:rowOff>1169</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2908300" y="12683268"/>
          <a:ext cx="889000" cy="348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95186</xdr:rowOff>
    </xdr:from>
    <xdr:to>
      <xdr:col>20</xdr:col>
      <xdr:colOff>38100</xdr:colOff>
      <xdr:row>77</xdr:row>
      <xdr:rowOff>25336</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3746500" y="1312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16463</xdr:rowOff>
    </xdr:from>
    <xdr:ext cx="469744"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3562428" y="13218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71</xdr:row>
      <xdr:rowOff>62947</xdr:rowOff>
    </xdr:from>
    <xdr:to>
      <xdr:col>15</xdr:col>
      <xdr:colOff>50800</xdr:colOff>
      <xdr:row>73</xdr:row>
      <xdr:rowOff>167418</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2019300" y="12235897"/>
          <a:ext cx="889000" cy="447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84499</xdr:rowOff>
    </xdr:from>
    <xdr:to>
      <xdr:col>15</xdr:col>
      <xdr:colOff>101600</xdr:colOff>
      <xdr:row>77</xdr:row>
      <xdr:rowOff>14649</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2857500" y="13114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5776</xdr:rowOff>
    </xdr:from>
    <xdr:ext cx="469744"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2673428" y="13207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71</xdr:row>
      <xdr:rowOff>62947</xdr:rowOff>
    </xdr:from>
    <xdr:to>
      <xdr:col>10</xdr:col>
      <xdr:colOff>114300</xdr:colOff>
      <xdr:row>73</xdr:row>
      <xdr:rowOff>8884</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1130300" y="12235897"/>
          <a:ext cx="889000" cy="288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35237</xdr:rowOff>
    </xdr:from>
    <xdr:to>
      <xdr:col>10</xdr:col>
      <xdr:colOff>165100</xdr:colOff>
      <xdr:row>76</xdr:row>
      <xdr:rowOff>136837</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1968500" y="13065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127964</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1784428" y="13158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89585</xdr:rowOff>
    </xdr:from>
    <xdr:to>
      <xdr:col>6</xdr:col>
      <xdr:colOff>38100</xdr:colOff>
      <xdr:row>77</xdr:row>
      <xdr:rowOff>19735</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079500" y="13119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10862</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895428" y="13212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70</xdr:row>
      <xdr:rowOff>144335</xdr:rowOff>
    </xdr:from>
    <xdr:to>
      <xdr:col>24</xdr:col>
      <xdr:colOff>114300</xdr:colOff>
      <xdr:row>71</xdr:row>
      <xdr:rowOff>74485</xdr:rowOff>
    </xdr:to>
    <xdr:sp macro="" textlink="">
      <xdr:nvSpPr>
        <xdr:cNvPr id="189" name="楕円 188">
          <a:extLst>
            <a:ext uri="{FF2B5EF4-FFF2-40B4-BE49-F238E27FC236}">
              <a16:creationId xmlns:a16="http://schemas.microsoft.com/office/drawing/2014/main" id="{00000000-0008-0000-0600-0000BD000000}"/>
            </a:ext>
          </a:extLst>
        </xdr:cNvPr>
        <xdr:cNvSpPr/>
      </xdr:nvSpPr>
      <xdr:spPr>
        <a:xfrm>
          <a:off x="4584700" y="12145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97362</xdr:rowOff>
    </xdr:from>
    <xdr:ext cx="534377" cy="259045"/>
    <xdr:sp macro="" textlink="">
      <xdr:nvSpPr>
        <xdr:cNvPr id="190" name="維持補修費該当値テキスト">
          <a:extLst>
            <a:ext uri="{FF2B5EF4-FFF2-40B4-BE49-F238E27FC236}">
              <a16:creationId xmlns:a16="http://schemas.microsoft.com/office/drawing/2014/main" id="{00000000-0008-0000-0600-0000BE000000}"/>
            </a:ext>
          </a:extLst>
        </xdr:cNvPr>
        <xdr:cNvSpPr txBox="1"/>
      </xdr:nvSpPr>
      <xdr:spPr>
        <a:xfrm>
          <a:off x="4686300" y="12098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121818</xdr:rowOff>
    </xdr:from>
    <xdr:to>
      <xdr:col>20</xdr:col>
      <xdr:colOff>38100</xdr:colOff>
      <xdr:row>76</xdr:row>
      <xdr:rowOff>51969</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3746500" y="1298056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68495</xdr:rowOff>
    </xdr:from>
    <xdr:ext cx="469744"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562428" y="12755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116618</xdr:rowOff>
    </xdr:from>
    <xdr:to>
      <xdr:col>15</xdr:col>
      <xdr:colOff>101600</xdr:colOff>
      <xdr:row>74</xdr:row>
      <xdr:rowOff>46768</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2857500" y="12632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72</xdr:row>
      <xdr:rowOff>63295</xdr:rowOff>
    </xdr:from>
    <xdr:ext cx="534377"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641111" y="12407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71</xdr:row>
      <xdr:rowOff>12147</xdr:rowOff>
    </xdr:from>
    <xdr:to>
      <xdr:col>10</xdr:col>
      <xdr:colOff>165100</xdr:colOff>
      <xdr:row>71</xdr:row>
      <xdr:rowOff>113747</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1968500" y="12185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69</xdr:row>
      <xdr:rowOff>130274</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752111" y="11960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72</xdr:row>
      <xdr:rowOff>129534</xdr:rowOff>
    </xdr:from>
    <xdr:to>
      <xdr:col>6</xdr:col>
      <xdr:colOff>38100</xdr:colOff>
      <xdr:row>73</xdr:row>
      <xdr:rowOff>59684</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079500" y="12473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71</xdr:row>
      <xdr:rowOff>76211</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863111" y="12249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a:extLst>
            <a:ext uri="{FF2B5EF4-FFF2-40B4-BE49-F238E27FC236}">
              <a16:creationId xmlns:a16="http://schemas.microsoft.com/office/drawing/2014/main" id="{00000000-0008-0000-0600-0000D0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扶助費グラフ枠">
          <a:extLst>
            <a:ext uri="{FF2B5EF4-FFF2-40B4-BE49-F238E27FC236}">
              <a16:creationId xmlns:a16="http://schemas.microsoft.com/office/drawing/2014/main" id="{00000000-0008-0000-0600-0000DE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17907</xdr:rowOff>
    </xdr:from>
    <xdr:to>
      <xdr:col>24</xdr:col>
      <xdr:colOff>62865</xdr:colOff>
      <xdr:row>99</xdr:row>
      <xdr:rowOff>82511</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flipV="1">
          <a:off x="4633595" y="15619857"/>
          <a:ext cx="1270" cy="1436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86338</xdr:rowOff>
    </xdr:from>
    <xdr:ext cx="534377" cy="259045"/>
    <xdr:sp macro="" textlink="">
      <xdr:nvSpPr>
        <xdr:cNvPr id="224" name="扶助費最小値テキスト">
          <a:extLst>
            <a:ext uri="{FF2B5EF4-FFF2-40B4-BE49-F238E27FC236}">
              <a16:creationId xmlns:a16="http://schemas.microsoft.com/office/drawing/2014/main" id="{00000000-0008-0000-0600-0000E0000000}"/>
            </a:ext>
          </a:extLst>
        </xdr:cNvPr>
        <xdr:cNvSpPr txBox="1"/>
      </xdr:nvSpPr>
      <xdr:spPr>
        <a:xfrm>
          <a:off x="4686300" y="17059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82511</xdr:rowOff>
    </xdr:from>
    <xdr:to>
      <xdr:col>24</xdr:col>
      <xdr:colOff>152400</xdr:colOff>
      <xdr:row>99</xdr:row>
      <xdr:rowOff>82511</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4546600" y="17056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136034</xdr:rowOff>
    </xdr:from>
    <xdr:ext cx="599010" cy="259045"/>
    <xdr:sp macro="" textlink="">
      <xdr:nvSpPr>
        <xdr:cNvPr id="226" name="扶助費最大値テキスト">
          <a:extLst>
            <a:ext uri="{FF2B5EF4-FFF2-40B4-BE49-F238E27FC236}">
              <a16:creationId xmlns:a16="http://schemas.microsoft.com/office/drawing/2014/main" id="{00000000-0008-0000-0600-0000E2000000}"/>
            </a:ext>
          </a:extLst>
        </xdr:cNvPr>
        <xdr:cNvSpPr txBox="1"/>
      </xdr:nvSpPr>
      <xdr:spPr>
        <a:xfrm>
          <a:off x="4686300" y="15395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17907</xdr:rowOff>
    </xdr:from>
    <xdr:to>
      <xdr:col>24</xdr:col>
      <xdr:colOff>152400</xdr:colOff>
      <xdr:row>91</xdr:row>
      <xdr:rowOff>17907</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4546600" y="15619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85497</xdr:rowOff>
    </xdr:from>
    <xdr:to>
      <xdr:col>24</xdr:col>
      <xdr:colOff>63500</xdr:colOff>
      <xdr:row>95</xdr:row>
      <xdr:rowOff>155017</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3797300" y="16373247"/>
          <a:ext cx="838200" cy="69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136695</xdr:rowOff>
    </xdr:from>
    <xdr:ext cx="534377" cy="259045"/>
    <xdr:sp macro="" textlink="">
      <xdr:nvSpPr>
        <xdr:cNvPr id="229" name="扶助費平均値テキスト">
          <a:extLst>
            <a:ext uri="{FF2B5EF4-FFF2-40B4-BE49-F238E27FC236}">
              <a16:creationId xmlns:a16="http://schemas.microsoft.com/office/drawing/2014/main" id="{00000000-0008-0000-0600-0000E5000000}"/>
            </a:ext>
          </a:extLst>
        </xdr:cNvPr>
        <xdr:cNvSpPr txBox="1"/>
      </xdr:nvSpPr>
      <xdr:spPr>
        <a:xfrm>
          <a:off x="4686300" y="165958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158268</xdr:rowOff>
    </xdr:from>
    <xdr:to>
      <xdr:col>24</xdr:col>
      <xdr:colOff>114300</xdr:colOff>
      <xdr:row>97</xdr:row>
      <xdr:rowOff>88418</xdr:rowOff>
    </xdr:to>
    <xdr:sp macro="" textlink="">
      <xdr:nvSpPr>
        <xdr:cNvPr id="230" name="フローチャート: 判断 229">
          <a:extLst>
            <a:ext uri="{FF2B5EF4-FFF2-40B4-BE49-F238E27FC236}">
              <a16:creationId xmlns:a16="http://schemas.microsoft.com/office/drawing/2014/main" id="{00000000-0008-0000-0600-0000E6000000}"/>
            </a:ext>
          </a:extLst>
        </xdr:cNvPr>
        <xdr:cNvSpPr/>
      </xdr:nvSpPr>
      <xdr:spPr>
        <a:xfrm>
          <a:off x="4584700" y="16617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155017</xdr:rowOff>
    </xdr:from>
    <xdr:to>
      <xdr:col>19</xdr:col>
      <xdr:colOff>177800</xdr:colOff>
      <xdr:row>96</xdr:row>
      <xdr:rowOff>45758</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2908300" y="16442767"/>
          <a:ext cx="889000" cy="62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31483</xdr:rowOff>
    </xdr:from>
    <xdr:to>
      <xdr:col>20</xdr:col>
      <xdr:colOff>38100</xdr:colOff>
      <xdr:row>97</xdr:row>
      <xdr:rowOff>133083</xdr:rowOff>
    </xdr:to>
    <xdr:sp macro="" textlink="">
      <xdr:nvSpPr>
        <xdr:cNvPr id="232" name="フローチャート: 判断 231">
          <a:extLst>
            <a:ext uri="{FF2B5EF4-FFF2-40B4-BE49-F238E27FC236}">
              <a16:creationId xmlns:a16="http://schemas.microsoft.com/office/drawing/2014/main" id="{00000000-0008-0000-0600-0000E8000000}"/>
            </a:ext>
          </a:extLst>
        </xdr:cNvPr>
        <xdr:cNvSpPr/>
      </xdr:nvSpPr>
      <xdr:spPr>
        <a:xfrm>
          <a:off x="3746500" y="1666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124210</xdr:rowOff>
    </xdr:from>
    <xdr:ext cx="534377"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3530111" y="16754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45758</xdr:rowOff>
    </xdr:from>
    <xdr:to>
      <xdr:col>15</xdr:col>
      <xdr:colOff>50800</xdr:colOff>
      <xdr:row>96</xdr:row>
      <xdr:rowOff>84531</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2019300" y="16504958"/>
          <a:ext cx="889000" cy="38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80975</xdr:rowOff>
    </xdr:from>
    <xdr:to>
      <xdr:col>15</xdr:col>
      <xdr:colOff>101600</xdr:colOff>
      <xdr:row>98</xdr:row>
      <xdr:rowOff>11125</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2857500" y="1671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2252</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2641111" y="16804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71577</xdr:rowOff>
    </xdr:from>
    <xdr:to>
      <xdr:col>10</xdr:col>
      <xdr:colOff>114300</xdr:colOff>
      <xdr:row>96</xdr:row>
      <xdr:rowOff>84531</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1130300" y="16530777"/>
          <a:ext cx="8890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84252</xdr:rowOff>
    </xdr:from>
    <xdr:to>
      <xdr:col>10</xdr:col>
      <xdr:colOff>165100</xdr:colOff>
      <xdr:row>98</xdr:row>
      <xdr:rowOff>14402</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1968500" y="16714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5529</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1752111" y="16807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92951</xdr:rowOff>
    </xdr:from>
    <xdr:to>
      <xdr:col>6</xdr:col>
      <xdr:colOff>38100</xdr:colOff>
      <xdr:row>98</xdr:row>
      <xdr:rowOff>23101</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1079500" y="1672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14228</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863111" y="16816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34697</xdr:rowOff>
    </xdr:from>
    <xdr:to>
      <xdr:col>24</xdr:col>
      <xdr:colOff>114300</xdr:colOff>
      <xdr:row>95</xdr:row>
      <xdr:rowOff>136297</xdr:rowOff>
    </xdr:to>
    <xdr:sp macro="" textlink="">
      <xdr:nvSpPr>
        <xdr:cNvPr id="247" name="楕円 246">
          <a:extLst>
            <a:ext uri="{FF2B5EF4-FFF2-40B4-BE49-F238E27FC236}">
              <a16:creationId xmlns:a16="http://schemas.microsoft.com/office/drawing/2014/main" id="{00000000-0008-0000-0600-0000F7000000}"/>
            </a:ext>
          </a:extLst>
        </xdr:cNvPr>
        <xdr:cNvSpPr/>
      </xdr:nvSpPr>
      <xdr:spPr>
        <a:xfrm>
          <a:off x="4584700" y="16322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57574</xdr:rowOff>
    </xdr:from>
    <xdr:ext cx="599010" cy="259045"/>
    <xdr:sp macro="" textlink="">
      <xdr:nvSpPr>
        <xdr:cNvPr id="248" name="扶助費該当値テキスト">
          <a:extLst>
            <a:ext uri="{FF2B5EF4-FFF2-40B4-BE49-F238E27FC236}">
              <a16:creationId xmlns:a16="http://schemas.microsoft.com/office/drawing/2014/main" id="{00000000-0008-0000-0600-0000F8000000}"/>
            </a:ext>
          </a:extLst>
        </xdr:cNvPr>
        <xdr:cNvSpPr txBox="1"/>
      </xdr:nvSpPr>
      <xdr:spPr>
        <a:xfrm>
          <a:off x="4686300" y="16173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104217</xdr:rowOff>
    </xdr:from>
    <xdr:to>
      <xdr:col>20</xdr:col>
      <xdr:colOff>38100</xdr:colOff>
      <xdr:row>96</xdr:row>
      <xdr:rowOff>34367</xdr:rowOff>
    </xdr:to>
    <xdr:sp macro="" textlink="">
      <xdr:nvSpPr>
        <xdr:cNvPr id="249" name="楕円 248">
          <a:extLst>
            <a:ext uri="{FF2B5EF4-FFF2-40B4-BE49-F238E27FC236}">
              <a16:creationId xmlns:a16="http://schemas.microsoft.com/office/drawing/2014/main" id="{00000000-0008-0000-0600-0000F9000000}"/>
            </a:ext>
          </a:extLst>
        </xdr:cNvPr>
        <xdr:cNvSpPr/>
      </xdr:nvSpPr>
      <xdr:spPr>
        <a:xfrm>
          <a:off x="3746500" y="16391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50894</xdr:rowOff>
    </xdr:from>
    <xdr:ext cx="59901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497795" y="16167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166408</xdr:rowOff>
    </xdr:from>
    <xdr:to>
      <xdr:col>15</xdr:col>
      <xdr:colOff>101600</xdr:colOff>
      <xdr:row>96</xdr:row>
      <xdr:rowOff>96558</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2857500" y="16454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113085</xdr:rowOff>
    </xdr:from>
    <xdr:ext cx="59901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608795" y="16229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33731</xdr:rowOff>
    </xdr:from>
    <xdr:to>
      <xdr:col>10</xdr:col>
      <xdr:colOff>165100</xdr:colOff>
      <xdr:row>96</xdr:row>
      <xdr:rowOff>135331</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1968500" y="16492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151858</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752111" y="16268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20777</xdr:rowOff>
    </xdr:from>
    <xdr:to>
      <xdr:col>6</xdr:col>
      <xdr:colOff>38100</xdr:colOff>
      <xdr:row>96</xdr:row>
      <xdr:rowOff>122377</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1079500" y="16479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138904</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863111" y="16255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a:extLst>
            <a:ext uri="{FF2B5EF4-FFF2-40B4-BE49-F238E27FC236}">
              <a16:creationId xmlns:a16="http://schemas.microsoft.com/office/drawing/2014/main" id="{00000000-0008-0000-0600-000001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a:extLst>
            <a:ext uri="{FF2B5EF4-FFF2-40B4-BE49-F238E27FC236}">
              <a16:creationId xmlns:a16="http://schemas.microsoft.com/office/drawing/2014/main" id="{00000000-0008-0000-0600-00000A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補助費等グラフ枠">
          <a:extLst>
            <a:ext uri="{FF2B5EF4-FFF2-40B4-BE49-F238E27FC236}">
              <a16:creationId xmlns:a16="http://schemas.microsoft.com/office/drawing/2014/main" id="{00000000-0008-0000-0600-000015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67751</xdr:rowOff>
    </xdr:from>
    <xdr:to>
      <xdr:col>54</xdr:col>
      <xdr:colOff>189865</xdr:colOff>
      <xdr:row>35</xdr:row>
      <xdr:rowOff>70471</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flipV="1">
          <a:off x="10475595" y="5211251"/>
          <a:ext cx="1270" cy="859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74298</xdr:rowOff>
    </xdr:from>
    <xdr:ext cx="599010" cy="259045"/>
    <xdr:sp macro="" textlink="">
      <xdr:nvSpPr>
        <xdr:cNvPr id="279" name="補助費等最小値テキスト">
          <a:extLst>
            <a:ext uri="{FF2B5EF4-FFF2-40B4-BE49-F238E27FC236}">
              <a16:creationId xmlns:a16="http://schemas.microsoft.com/office/drawing/2014/main" id="{00000000-0008-0000-0600-000017010000}"/>
            </a:ext>
          </a:extLst>
        </xdr:cNvPr>
        <xdr:cNvSpPr txBox="1"/>
      </xdr:nvSpPr>
      <xdr:spPr>
        <a:xfrm>
          <a:off x="10528300" y="6075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70471</xdr:rowOff>
    </xdr:from>
    <xdr:to>
      <xdr:col>55</xdr:col>
      <xdr:colOff>88900</xdr:colOff>
      <xdr:row>35</xdr:row>
      <xdr:rowOff>70471</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10388600" y="6071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14428</xdr:rowOff>
    </xdr:from>
    <xdr:ext cx="599010" cy="259045"/>
    <xdr:sp macro="" textlink="">
      <xdr:nvSpPr>
        <xdr:cNvPr id="281" name="補助費等最大値テキスト">
          <a:extLst>
            <a:ext uri="{FF2B5EF4-FFF2-40B4-BE49-F238E27FC236}">
              <a16:creationId xmlns:a16="http://schemas.microsoft.com/office/drawing/2014/main" id="{00000000-0008-0000-0600-000019010000}"/>
            </a:ext>
          </a:extLst>
        </xdr:cNvPr>
        <xdr:cNvSpPr txBox="1"/>
      </xdr:nvSpPr>
      <xdr:spPr>
        <a:xfrm>
          <a:off x="10528300" y="4986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67751</xdr:rowOff>
    </xdr:from>
    <xdr:to>
      <xdr:col>55</xdr:col>
      <xdr:colOff>88900</xdr:colOff>
      <xdr:row>30</xdr:row>
      <xdr:rowOff>67751</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10388600" y="5211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153343</xdr:rowOff>
    </xdr:from>
    <xdr:to>
      <xdr:col>55</xdr:col>
      <xdr:colOff>0</xdr:colOff>
      <xdr:row>36</xdr:row>
      <xdr:rowOff>107888</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flipV="1">
          <a:off x="9639300" y="5811193"/>
          <a:ext cx="838200" cy="468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10556</xdr:rowOff>
    </xdr:from>
    <xdr:ext cx="599010" cy="259045"/>
    <xdr:sp macro="" textlink="">
      <xdr:nvSpPr>
        <xdr:cNvPr id="284" name="補助費等平均値テキスト">
          <a:extLst>
            <a:ext uri="{FF2B5EF4-FFF2-40B4-BE49-F238E27FC236}">
              <a16:creationId xmlns:a16="http://schemas.microsoft.com/office/drawing/2014/main" id="{00000000-0008-0000-0600-00001C010000}"/>
            </a:ext>
          </a:extLst>
        </xdr:cNvPr>
        <xdr:cNvSpPr txBox="1"/>
      </xdr:nvSpPr>
      <xdr:spPr>
        <a:xfrm>
          <a:off x="10528300" y="58398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32129</xdr:rowOff>
    </xdr:from>
    <xdr:to>
      <xdr:col>55</xdr:col>
      <xdr:colOff>50800</xdr:colOff>
      <xdr:row>34</xdr:row>
      <xdr:rowOff>133729</xdr:rowOff>
    </xdr:to>
    <xdr:sp macro="" textlink="">
      <xdr:nvSpPr>
        <xdr:cNvPr id="285" name="フローチャート: 判断 284">
          <a:extLst>
            <a:ext uri="{FF2B5EF4-FFF2-40B4-BE49-F238E27FC236}">
              <a16:creationId xmlns:a16="http://schemas.microsoft.com/office/drawing/2014/main" id="{00000000-0008-0000-0600-00001D010000}"/>
            </a:ext>
          </a:extLst>
        </xdr:cNvPr>
        <xdr:cNvSpPr/>
      </xdr:nvSpPr>
      <xdr:spPr>
        <a:xfrm>
          <a:off x="10426700" y="5861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107888</xdr:rowOff>
    </xdr:from>
    <xdr:to>
      <xdr:col>50</xdr:col>
      <xdr:colOff>114300</xdr:colOff>
      <xdr:row>37</xdr:row>
      <xdr:rowOff>38321</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8750300" y="6280088"/>
          <a:ext cx="889000" cy="101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34644</xdr:rowOff>
    </xdr:from>
    <xdr:to>
      <xdr:col>50</xdr:col>
      <xdr:colOff>165100</xdr:colOff>
      <xdr:row>37</xdr:row>
      <xdr:rowOff>136244</xdr:rowOff>
    </xdr:to>
    <xdr:sp macro="" textlink="">
      <xdr:nvSpPr>
        <xdr:cNvPr id="287" name="フローチャート: 判断 286">
          <a:extLst>
            <a:ext uri="{FF2B5EF4-FFF2-40B4-BE49-F238E27FC236}">
              <a16:creationId xmlns:a16="http://schemas.microsoft.com/office/drawing/2014/main" id="{00000000-0008-0000-0600-00001F010000}"/>
            </a:ext>
          </a:extLst>
        </xdr:cNvPr>
        <xdr:cNvSpPr/>
      </xdr:nvSpPr>
      <xdr:spPr>
        <a:xfrm>
          <a:off x="9588500" y="6378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127371</xdr:rowOff>
    </xdr:from>
    <xdr:ext cx="534377"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9372111" y="6471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169679</xdr:rowOff>
    </xdr:from>
    <xdr:to>
      <xdr:col>45</xdr:col>
      <xdr:colOff>177800</xdr:colOff>
      <xdr:row>37</xdr:row>
      <xdr:rowOff>38321</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7861300" y="6341879"/>
          <a:ext cx="889000" cy="40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53494</xdr:rowOff>
    </xdr:from>
    <xdr:to>
      <xdr:col>46</xdr:col>
      <xdr:colOff>38100</xdr:colOff>
      <xdr:row>37</xdr:row>
      <xdr:rowOff>155094</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8699500" y="6397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146221</xdr:rowOff>
    </xdr:from>
    <xdr:ext cx="534377"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8483111" y="6489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98584</xdr:rowOff>
    </xdr:from>
    <xdr:to>
      <xdr:col>41</xdr:col>
      <xdr:colOff>50800</xdr:colOff>
      <xdr:row>36</xdr:row>
      <xdr:rowOff>169679</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6972300" y="6270784"/>
          <a:ext cx="889000" cy="71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59662</xdr:rowOff>
    </xdr:from>
    <xdr:to>
      <xdr:col>41</xdr:col>
      <xdr:colOff>101600</xdr:colOff>
      <xdr:row>37</xdr:row>
      <xdr:rowOff>161262</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7810500" y="6403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152389</xdr:rowOff>
    </xdr:from>
    <xdr:ext cx="534377"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7594111" y="6496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60759</xdr:rowOff>
    </xdr:from>
    <xdr:to>
      <xdr:col>36</xdr:col>
      <xdr:colOff>165100</xdr:colOff>
      <xdr:row>37</xdr:row>
      <xdr:rowOff>162359</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6921500" y="6404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153486</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6705111" y="6497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102543</xdr:rowOff>
    </xdr:from>
    <xdr:to>
      <xdr:col>55</xdr:col>
      <xdr:colOff>50800</xdr:colOff>
      <xdr:row>34</xdr:row>
      <xdr:rowOff>32693</xdr:rowOff>
    </xdr:to>
    <xdr:sp macro="" textlink="">
      <xdr:nvSpPr>
        <xdr:cNvPr id="302" name="楕円 301">
          <a:extLst>
            <a:ext uri="{FF2B5EF4-FFF2-40B4-BE49-F238E27FC236}">
              <a16:creationId xmlns:a16="http://schemas.microsoft.com/office/drawing/2014/main" id="{00000000-0008-0000-0600-00002E010000}"/>
            </a:ext>
          </a:extLst>
        </xdr:cNvPr>
        <xdr:cNvSpPr/>
      </xdr:nvSpPr>
      <xdr:spPr>
        <a:xfrm>
          <a:off x="10426700" y="5760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125420</xdr:rowOff>
    </xdr:from>
    <xdr:ext cx="599010" cy="259045"/>
    <xdr:sp macro="" textlink="">
      <xdr:nvSpPr>
        <xdr:cNvPr id="303" name="補助費等該当値テキスト">
          <a:extLst>
            <a:ext uri="{FF2B5EF4-FFF2-40B4-BE49-F238E27FC236}">
              <a16:creationId xmlns:a16="http://schemas.microsoft.com/office/drawing/2014/main" id="{00000000-0008-0000-0600-00002F010000}"/>
            </a:ext>
          </a:extLst>
        </xdr:cNvPr>
        <xdr:cNvSpPr txBox="1"/>
      </xdr:nvSpPr>
      <xdr:spPr>
        <a:xfrm>
          <a:off x="10528300" y="5611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57088</xdr:rowOff>
    </xdr:from>
    <xdr:to>
      <xdr:col>50</xdr:col>
      <xdr:colOff>165100</xdr:colOff>
      <xdr:row>36</xdr:row>
      <xdr:rowOff>158688</xdr:rowOff>
    </xdr:to>
    <xdr:sp macro="" textlink="">
      <xdr:nvSpPr>
        <xdr:cNvPr id="304" name="楕円 303">
          <a:extLst>
            <a:ext uri="{FF2B5EF4-FFF2-40B4-BE49-F238E27FC236}">
              <a16:creationId xmlns:a16="http://schemas.microsoft.com/office/drawing/2014/main" id="{00000000-0008-0000-0600-000030010000}"/>
            </a:ext>
          </a:extLst>
        </xdr:cNvPr>
        <xdr:cNvSpPr/>
      </xdr:nvSpPr>
      <xdr:spPr>
        <a:xfrm>
          <a:off x="9588500" y="6229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3765</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372111" y="6004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158971</xdr:rowOff>
    </xdr:from>
    <xdr:to>
      <xdr:col>46</xdr:col>
      <xdr:colOff>38100</xdr:colOff>
      <xdr:row>37</xdr:row>
      <xdr:rowOff>89121</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8699500" y="6331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105648</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483111" y="6106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118879</xdr:rowOff>
    </xdr:from>
    <xdr:to>
      <xdr:col>41</xdr:col>
      <xdr:colOff>101600</xdr:colOff>
      <xdr:row>37</xdr:row>
      <xdr:rowOff>49029</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7810500" y="6291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65556</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594111" y="6066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47784</xdr:rowOff>
    </xdr:from>
    <xdr:to>
      <xdr:col>36</xdr:col>
      <xdr:colOff>165100</xdr:colOff>
      <xdr:row>36</xdr:row>
      <xdr:rowOff>149384</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6921500" y="6219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165911</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05111" y="5995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a:extLst>
            <a:ext uri="{FF2B5EF4-FFF2-40B4-BE49-F238E27FC236}">
              <a16:creationId xmlns:a16="http://schemas.microsoft.com/office/drawing/2014/main" id="{00000000-0008-0000-0600-000038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3" name="正方形/長方形 312">
          <a:extLst>
            <a:ext uri="{FF2B5EF4-FFF2-40B4-BE49-F238E27FC236}">
              <a16:creationId xmlns:a16="http://schemas.microsoft.com/office/drawing/2014/main" id="{00000000-0008-0000-0600-000039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a:extLst>
            <a:ext uri="{FF2B5EF4-FFF2-40B4-BE49-F238E27FC236}">
              <a16:creationId xmlns:a16="http://schemas.microsoft.com/office/drawing/2014/main" id="{00000000-0008-0000-0600-000041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2" name="直線コネクタ 321">
          <a:extLst>
            <a:ext uri="{FF2B5EF4-FFF2-40B4-BE49-F238E27FC236}">
              <a16:creationId xmlns:a16="http://schemas.microsoft.com/office/drawing/2014/main" id="{00000000-0008-0000-0600-000042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a:extLst>
            <a:ext uri="{FF2B5EF4-FFF2-40B4-BE49-F238E27FC236}">
              <a16:creationId xmlns:a16="http://schemas.microsoft.com/office/drawing/2014/main" id="{00000000-0008-0000-0600-000050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135341</xdr:rowOff>
    </xdr:from>
    <xdr:to>
      <xdr:col>54</xdr:col>
      <xdr:colOff>189865</xdr:colOff>
      <xdr:row>59</xdr:row>
      <xdr:rowOff>22673</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flipV="1">
          <a:off x="10475595" y="8707841"/>
          <a:ext cx="1270" cy="1430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26500</xdr:rowOff>
    </xdr:from>
    <xdr:ext cx="534377" cy="259045"/>
    <xdr:sp macro="" textlink="">
      <xdr:nvSpPr>
        <xdr:cNvPr id="338" name="普通建設事業費最小値テキスト">
          <a:extLst>
            <a:ext uri="{FF2B5EF4-FFF2-40B4-BE49-F238E27FC236}">
              <a16:creationId xmlns:a16="http://schemas.microsoft.com/office/drawing/2014/main" id="{00000000-0008-0000-0600-000052010000}"/>
            </a:ext>
          </a:extLst>
        </xdr:cNvPr>
        <xdr:cNvSpPr txBox="1"/>
      </xdr:nvSpPr>
      <xdr:spPr>
        <a:xfrm>
          <a:off x="10528300" y="10142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22673</xdr:rowOff>
    </xdr:from>
    <xdr:to>
      <xdr:col>55</xdr:col>
      <xdr:colOff>88900</xdr:colOff>
      <xdr:row>59</xdr:row>
      <xdr:rowOff>22673</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10388600" y="10138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82018</xdr:rowOff>
    </xdr:from>
    <xdr:ext cx="599010" cy="259045"/>
    <xdr:sp macro="" textlink="">
      <xdr:nvSpPr>
        <xdr:cNvPr id="340" name="普通建設事業費最大値テキスト">
          <a:extLst>
            <a:ext uri="{FF2B5EF4-FFF2-40B4-BE49-F238E27FC236}">
              <a16:creationId xmlns:a16="http://schemas.microsoft.com/office/drawing/2014/main" id="{00000000-0008-0000-0600-000054010000}"/>
            </a:ext>
          </a:extLst>
        </xdr:cNvPr>
        <xdr:cNvSpPr txBox="1"/>
      </xdr:nvSpPr>
      <xdr:spPr>
        <a:xfrm>
          <a:off x="10528300" y="8483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135341</xdr:rowOff>
    </xdr:from>
    <xdr:to>
      <xdr:col>55</xdr:col>
      <xdr:colOff>88900</xdr:colOff>
      <xdr:row>50</xdr:row>
      <xdr:rowOff>135341</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8707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34015</xdr:rowOff>
    </xdr:from>
    <xdr:to>
      <xdr:col>55</xdr:col>
      <xdr:colOff>0</xdr:colOff>
      <xdr:row>58</xdr:row>
      <xdr:rowOff>154301</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9639300" y="9978115"/>
          <a:ext cx="838200" cy="120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161014</xdr:rowOff>
    </xdr:from>
    <xdr:ext cx="534377" cy="259045"/>
    <xdr:sp macro="" textlink="">
      <xdr:nvSpPr>
        <xdr:cNvPr id="343" name="普通建設事業費平均値テキスト">
          <a:extLst>
            <a:ext uri="{FF2B5EF4-FFF2-40B4-BE49-F238E27FC236}">
              <a16:creationId xmlns:a16="http://schemas.microsoft.com/office/drawing/2014/main" id="{00000000-0008-0000-0600-000057010000}"/>
            </a:ext>
          </a:extLst>
        </xdr:cNvPr>
        <xdr:cNvSpPr txBox="1"/>
      </xdr:nvSpPr>
      <xdr:spPr>
        <a:xfrm>
          <a:off x="10528300" y="99336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11137</xdr:rowOff>
    </xdr:from>
    <xdr:to>
      <xdr:col>55</xdr:col>
      <xdr:colOff>50800</xdr:colOff>
      <xdr:row>58</xdr:row>
      <xdr:rowOff>112737</xdr:rowOff>
    </xdr:to>
    <xdr:sp macro="" textlink="">
      <xdr:nvSpPr>
        <xdr:cNvPr id="344" name="フローチャート: 判断 343">
          <a:extLst>
            <a:ext uri="{FF2B5EF4-FFF2-40B4-BE49-F238E27FC236}">
              <a16:creationId xmlns:a16="http://schemas.microsoft.com/office/drawing/2014/main" id="{00000000-0008-0000-0600-000058010000}"/>
            </a:ext>
          </a:extLst>
        </xdr:cNvPr>
        <xdr:cNvSpPr/>
      </xdr:nvSpPr>
      <xdr:spPr>
        <a:xfrm>
          <a:off x="10426700" y="9955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154301</xdr:rowOff>
    </xdr:from>
    <xdr:to>
      <xdr:col>50</xdr:col>
      <xdr:colOff>114300</xdr:colOff>
      <xdr:row>59</xdr:row>
      <xdr:rowOff>24057</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8750300" y="10098401"/>
          <a:ext cx="889000" cy="41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15804</xdr:rowOff>
    </xdr:from>
    <xdr:to>
      <xdr:col>50</xdr:col>
      <xdr:colOff>165100</xdr:colOff>
      <xdr:row>58</xdr:row>
      <xdr:rowOff>117404</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9588500" y="9959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133931</xdr:rowOff>
    </xdr:from>
    <xdr:ext cx="534377"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9372111" y="9735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109979</xdr:rowOff>
    </xdr:from>
    <xdr:to>
      <xdr:col>45</xdr:col>
      <xdr:colOff>177800</xdr:colOff>
      <xdr:row>59</xdr:row>
      <xdr:rowOff>24057</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7861300" y="10054079"/>
          <a:ext cx="889000" cy="85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40946</xdr:rowOff>
    </xdr:from>
    <xdr:to>
      <xdr:col>46</xdr:col>
      <xdr:colOff>38100</xdr:colOff>
      <xdr:row>58</xdr:row>
      <xdr:rowOff>142546</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8699500" y="9985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159073</xdr:rowOff>
    </xdr:from>
    <xdr:ext cx="534377"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8483111" y="9760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109979</xdr:rowOff>
    </xdr:from>
    <xdr:to>
      <xdr:col>41</xdr:col>
      <xdr:colOff>50800</xdr:colOff>
      <xdr:row>59</xdr:row>
      <xdr:rowOff>13431</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6972300" y="10054079"/>
          <a:ext cx="889000" cy="74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42821</xdr:rowOff>
    </xdr:from>
    <xdr:to>
      <xdr:col>41</xdr:col>
      <xdr:colOff>101600</xdr:colOff>
      <xdr:row>58</xdr:row>
      <xdr:rowOff>144421</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7810500" y="998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160948</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7594111" y="9762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32420</xdr:rowOff>
    </xdr:from>
    <xdr:to>
      <xdr:col>36</xdr:col>
      <xdr:colOff>165100</xdr:colOff>
      <xdr:row>58</xdr:row>
      <xdr:rowOff>134020</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6921500" y="997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150547</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6705111" y="975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154665</xdr:rowOff>
    </xdr:from>
    <xdr:to>
      <xdr:col>55</xdr:col>
      <xdr:colOff>50800</xdr:colOff>
      <xdr:row>58</xdr:row>
      <xdr:rowOff>84815</xdr:rowOff>
    </xdr:to>
    <xdr:sp macro="" textlink="">
      <xdr:nvSpPr>
        <xdr:cNvPr id="361" name="楕円 360">
          <a:extLst>
            <a:ext uri="{FF2B5EF4-FFF2-40B4-BE49-F238E27FC236}">
              <a16:creationId xmlns:a16="http://schemas.microsoft.com/office/drawing/2014/main" id="{00000000-0008-0000-0600-000069010000}"/>
            </a:ext>
          </a:extLst>
        </xdr:cNvPr>
        <xdr:cNvSpPr/>
      </xdr:nvSpPr>
      <xdr:spPr>
        <a:xfrm>
          <a:off x="10426700" y="992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6092</xdr:rowOff>
    </xdr:from>
    <xdr:ext cx="534377" cy="259045"/>
    <xdr:sp macro="" textlink="">
      <xdr:nvSpPr>
        <xdr:cNvPr id="362" name="普通建設事業費該当値テキスト">
          <a:extLst>
            <a:ext uri="{FF2B5EF4-FFF2-40B4-BE49-F238E27FC236}">
              <a16:creationId xmlns:a16="http://schemas.microsoft.com/office/drawing/2014/main" id="{00000000-0008-0000-0600-00006A010000}"/>
            </a:ext>
          </a:extLst>
        </xdr:cNvPr>
        <xdr:cNvSpPr txBox="1"/>
      </xdr:nvSpPr>
      <xdr:spPr>
        <a:xfrm>
          <a:off x="10528300" y="9778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103501</xdr:rowOff>
    </xdr:from>
    <xdr:to>
      <xdr:col>50</xdr:col>
      <xdr:colOff>165100</xdr:colOff>
      <xdr:row>59</xdr:row>
      <xdr:rowOff>33651</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9588500" y="10047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24778</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372111" y="10140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144707</xdr:rowOff>
    </xdr:from>
    <xdr:to>
      <xdr:col>46</xdr:col>
      <xdr:colOff>38100</xdr:colOff>
      <xdr:row>59</xdr:row>
      <xdr:rowOff>74857</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8699500" y="10088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65984</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483111" y="10181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59179</xdr:rowOff>
    </xdr:from>
    <xdr:to>
      <xdr:col>41</xdr:col>
      <xdr:colOff>101600</xdr:colOff>
      <xdr:row>58</xdr:row>
      <xdr:rowOff>160779</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7810500" y="10003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151906</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594111" y="10096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134081</xdr:rowOff>
    </xdr:from>
    <xdr:to>
      <xdr:col>36</xdr:col>
      <xdr:colOff>165100</xdr:colOff>
      <xdr:row>59</xdr:row>
      <xdr:rowOff>64231</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6921500" y="10078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55358</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05111" y="10170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普通建設事業費 （ うち新規整備　）グラフ枠">
          <a:extLst>
            <a:ext uri="{FF2B5EF4-FFF2-40B4-BE49-F238E27FC236}">
              <a16:creationId xmlns:a16="http://schemas.microsoft.com/office/drawing/2014/main" id="{00000000-0008-0000-0600-000087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29222</xdr:rowOff>
    </xdr:from>
    <xdr:to>
      <xdr:col>54</xdr:col>
      <xdr:colOff>189865</xdr:colOff>
      <xdr:row>78</xdr:row>
      <xdr:rowOff>139700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flipV="1">
          <a:off x="10475595" y="12030722"/>
          <a:ext cx="1270" cy="1482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3" name="普通建設事業費 （ うち新規整備　）最小値テキスト">
          <a:extLst>
            <a:ext uri="{FF2B5EF4-FFF2-40B4-BE49-F238E27FC236}">
              <a16:creationId xmlns:a16="http://schemas.microsoft.com/office/drawing/2014/main" id="{00000000-0008-0000-0600-000089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147349</xdr:rowOff>
    </xdr:from>
    <xdr:ext cx="599010" cy="259045"/>
    <xdr:sp macro="" textlink="">
      <xdr:nvSpPr>
        <xdr:cNvPr id="395" name="普通建設事業費 （ うち新規整備　）最大値テキスト">
          <a:extLst>
            <a:ext uri="{FF2B5EF4-FFF2-40B4-BE49-F238E27FC236}">
              <a16:creationId xmlns:a16="http://schemas.microsoft.com/office/drawing/2014/main" id="{00000000-0008-0000-0600-00008B010000}"/>
            </a:ext>
          </a:extLst>
        </xdr:cNvPr>
        <xdr:cNvSpPr txBox="1"/>
      </xdr:nvSpPr>
      <xdr:spPr>
        <a:xfrm>
          <a:off x="10528300" y="11805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29222</xdr:rowOff>
    </xdr:from>
    <xdr:to>
      <xdr:col>55</xdr:col>
      <xdr:colOff>88900</xdr:colOff>
      <xdr:row>70</xdr:row>
      <xdr:rowOff>29222</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10388600" y="12030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128718</xdr:rowOff>
    </xdr:from>
    <xdr:to>
      <xdr:col>55</xdr:col>
      <xdr:colOff>0</xdr:colOff>
      <xdr:row>78</xdr:row>
      <xdr:rowOff>138210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9639300" y="13501818"/>
          <a:ext cx="838200" cy="9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26990</xdr:rowOff>
    </xdr:from>
    <xdr:ext cx="534377" cy="259045"/>
    <xdr:sp macro="" textlink="">
      <xdr:nvSpPr>
        <xdr:cNvPr id="398" name="普通建設事業費 （ うち新規整備　）平均値テキスト">
          <a:extLst>
            <a:ext uri="{FF2B5EF4-FFF2-40B4-BE49-F238E27FC236}">
              <a16:creationId xmlns:a16="http://schemas.microsoft.com/office/drawing/2014/main" id="{00000000-0008-0000-0600-00008E010000}"/>
            </a:ext>
          </a:extLst>
        </xdr:cNvPr>
        <xdr:cNvSpPr txBox="1"/>
      </xdr:nvSpPr>
      <xdr:spPr>
        <a:xfrm>
          <a:off x="10528300" y="132286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4113</xdr:rowOff>
    </xdr:from>
    <xdr:to>
      <xdr:col>55</xdr:col>
      <xdr:colOff>50800</xdr:colOff>
      <xdr:row>78</xdr:row>
      <xdr:rowOff>105713</xdr:rowOff>
    </xdr:to>
    <xdr:sp macro="" textlink="">
      <xdr:nvSpPr>
        <xdr:cNvPr id="399" name="フローチャート: 判断 398">
          <a:extLst>
            <a:ext uri="{FF2B5EF4-FFF2-40B4-BE49-F238E27FC236}">
              <a16:creationId xmlns:a16="http://schemas.microsoft.com/office/drawing/2014/main" id="{00000000-0008-0000-0600-00008F010000}"/>
            </a:ext>
          </a:extLst>
        </xdr:cNvPr>
        <xdr:cNvSpPr/>
      </xdr:nvSpPr>
      <xdr:spPr>
        <a:xfrm>
          <a:off x="10426700" y="13377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133249</xdr:rowOff>
    </xdr:from>
    <xdr:to>
      <xdr:col>50</xdr:col>
      <xdr:colOff>114300</xdr:colOff>
      <xdr:row>78</xdr:row>
      <xdr:rowOff>138210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8750300" y="13506349"/>
          <a:ext cx="889000" cy="4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9342</xdr:rowOff>
    </xdr:from>
    <xdr:to>
      <xdr:col>50</xdr:col>
      <xdr:colOff>165100</xdr:colOff>
      <xdr:row>78</xdr:row>
      <xdr:rowOff>110942</xdr:rowOff>
    </xdr:to>
    <xdr:sp macro="" textlink="">
      <xdr:nvSpPr>
        <xdr:cNvPr id="401" name="フローチャート: 判断 400">
          <a:extLst>
            <a:ext uri="{FF2B5EF4-FFF2-40B4-BE49-F238E27FC236}">
              <a16:creationId xmlns:a16="http://schemas.microsoft.com/office/drawing/2014/main" id="{00000000-0008-0000-0600-000091010000}"/>
            </a:ext>
          </a:extLst>
        </xdr:cNvPr>
        <xdr:cNvSpPr/>
      </xdr:nvSpPr>
      <xdr:spPr>
        <a:xfrm>
          <a:off x="9588500" y="1338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127469</xdr:rowOff>
    </xdr:from>
    <xdr:ext cx="534377"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9372111" y="13157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65363</xdr:rowOff>
    </xdr:from>
    <xdr:to>
      <xdr:col>45</xdr:col>
      <xdr:colOff>177800</xdr:colOff>
      <xdr:row>78</xdr:row>
      <xdr:rowOff>133249</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7861300" y="13438463"/>
          <a:ext cx="889000" cy="6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24174</xdr:rowOff>
    </xdr:from>
    <xdr:to>
      <xdr:col>46</xdr:col>
      <xdr:colOff>38100</xdr:colOff>
      <xdr:row>78</xdr:row>
      <xdr:rowOff>125774</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8699500" y="1339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142301</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8483111" y="13172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65363</xdr:rowOff>
    </xdr:from>
    <xdr:to>
      <xdr:col>41</xdr:col>
      <xdr:colOff>50800</xdr:colOff>
      <xdr:row>78</xdr:row>
      <xdr:rowOff>119478</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6972300" y="13438463"/>
          <a:ext cx="889000" cy="5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15304</xdr:rowOff>
    </xdr:from>
    <xdr:to>
      <xdr:col>41</xdr:col>
      <xdr:colOff>101600</xdr:colOff>
      <xdr:row>78</xdr:row>
      <xdr:rowOff>116904</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7810500" y="1338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108031</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7594111" y="13481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170689</xdr:rowOff>
    </xdr:from>
    <xdr:to>
      <xdr:col>36</xdr:col>
      <xdr:colOff>165100</xdr:colOff>
      <xdr:row>78</xdr:row>
      <xdr:rowOff>100839</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6921500" y="13372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117366</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6705111" y="13147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77918</xdr:rowOff>
    </xdr:from>
    <xdr:to>
      <xdr:col>55</xdr:col>
      <xdr:colOff>50800</xdr:colOff>
      <xdr:row>79</xdr:row>
      <xdr:rowOff>8068</xdr:rowOff>
    </xdr:to>
    <xdr:sp macro="" textlink="">
      <xdr:nvSpPr>
        <xdr:cNvPr id="416" name="楕円 415">
          <a:extLst>
            <a:ext uri="{FF2B5EF4-FFF2-40B4-BE49-F238E27FC236}">
              <a16:creationId xmlns:a16="http://schemas.microsoft.com/office/drawing/2014/main" id="{00000000-0008-0000-0600-0000A0010000}"/>
            </a:ext>
          </a:extLst>
        </xdr:cNvPr>
        <xdr:cNvSpPr/>
      </xdr:nvSpPr>
      <xdr:spPr>
        <a:xfrm>
          <a:off x="10426700" y="13451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164295</xdr:rowOff>
    </xdr:from>
    <xdr:ext cx="469744" cy="259045"/>
    <xdr:sp macro="" textlink="">
      <xdr:nvSpPr>
        <xdr:cNvPr id="417" name="普通建設事業費 （ うち新規整備　）該当値テキスト">
          <a:extLst>
            <a:ext uri="{FF2B5EF4-FFF2-40B4-BE49-F238E27FC236}">
              <a16:creationId xmlns:a16="http://schemas.microsoft.com/office/drawing/2014/main" id="{00000000-0008-0000-0600-0000A1010000}"/>
            </a:ext>
          </a:extLst>
        </xdr:cNvPr>
        <xdr:cNvSpPr txBox="1"/>
      </xdr:nvSpPr>
      <xdr:spPr>
        <a:xfrm>
          <a:off x="10528300" y="13365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87410</xdr:rowOff>
    </xdr:from>
    <xdr:to>
      <xdr:col>50</xdr:col>
      <xdr:colOff>165100</xdr:colOff>
      <xdr:row>79</xdr:row>
      <xdr:rowOff>17560</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9588500" y="1346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8687</xdr:rowOff>
    </xdr:from>
    <xdr:ext cx="378565"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50017" y="135532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82449</xdr:rowOff>
    </xdr:from>
    <xdr:to>
      <xdr:col>46</xdr:col>
      <xdr:colOff>38100</xdr:colOff>
      <xdr:row>79</xdr:row>
      <xdr:rowOff>12599</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8699500" y="13455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3726</xdr:rowOff>
    </xdr:from>
    <xdr:ext cx="469744"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515428" y="13548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14563</xdr:rowOff>
    </xdr:from>
    <xdr:to>
      <xdr:col>41</xdr:col>
      <xdr:colOff>101600</xdr:colOff>
      <xdr:row>78</xdr:row>
      <xdr:rowOff>116163</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7810500" y="13387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132690</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594111" y="13162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68678</xdr:rowOff>
    </xdr:from>
    <xdr:to>
      <xdr:col>36</xdr:col>
      <xdr:colOff>165100</xdr:colOff>
      <xdr:row>78</xdr:row>
      <xdr:rowOff>170278</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6921500" y="13441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161405</xdr:rowOff>
    </xdr:from>
    <xdr:ext cx="469744"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37428" y="13534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a:extLst>
            <a:ext uri="{FF2B5EF4-FFF2-40B4-BE49-F238E27FC236}">
              <a16:creationId xmlns:a16="http://schemas.microsoft.com/office/drawing/2014/main" id="{00000000-0008-0000-0600-0000C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94895</xdr:rowOff>
    </xdr:from>
    <xdr:to>
      <xdr:col>54</xdr:col>
      <xdr:colOff>189865</xdr:colOff>
      <xdr:row>98</xdr:row>
      <xdr:rowOff>155136</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flipV="1">
          <a:off x="10475595" y="15525395"/>
          <a:ext cx="1270" cy="1431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158963</xdr:rowOff>
    </xdr:from>
    <xdr:ext cx="534377" cy="259045"/>
    <xdr:sp macro="" textlink="">
      <xdr:nvSpPr>
        <xdr:cNvPr id="452" name="普通建設事業費 （ うち更新整備　）最小値テキスト">
          <a:extLst>
            <a:ext uri="{FF2B5EF4-FFF2-40B4-BE49-F238E27FC236}">
              <a16:creationId xmlns:a16="http://schemas.microsoft.com/office/drawing/2014/main" id="{00000000-0008-0000-0600-0000C4010000}"/>
            </a:ext>
          </a:extLst>
        </xdr:cNvPr>
        <xdr:cNvSpPr txBox="1"/>
      </xdr:nvSpPr>
      <xdr:spPr>
        <a:xfrm>
          <a:off x="10528300" y="16961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155136</xdr:rowOff>
    </xdr:from>
    <xdr:to>
      <xdr:col>55</xdr:col>
      <xdr:colOff>88900</xdr:colOff>
      <xdr:row>98</xdr:row>
      <xdr:rowOff>155136</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10388600" y="16957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41572</xdr:rowOff>
    </xdr:from>
    <xdr:ext cx="599010" cy="259045"/>
    <xdr:sp macro="" textlink="">
      <xdr:nvSpPr>
        <xdr:cNvPr id="454" name="普通建設事業費 （ うち更新整備　）最大値テキスト">
          <a:extLst>
            <a:ext uri="{FF2B5EF4-FFF2-40B4-BE49-F238E27FC236}">
              <a16:creationId xmlns:a16="http://schemas.microsoft.com/office/drawing/2014/main" id="{00000000-0008-0000-0600-0000C6010000}"/>
            </a:ext>
          </a:extLst>
        </xdr:cNvPr>
        <xdr:cNvSpPr txBox="1"/>
      </xdr:nvSpPr>
      <xdr:spPr>
        <a:xfrm>
          <a:off x="10528300" y="15300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94895</xdr:rowOff>
    </xdr:from>
    <xdr:to>
      <xdr:col>55</xdr:col>
      <xdr:colOff>88900</xdr:colOff>
      <xdr:row>90</xdr:row>
      <xdr:rowOff>94895</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10388600" y="15525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52930</xdr:rowOff>
    </xdr:from>
    <xdr:to>
      <xdr:col>55</xdr:col>
      <xdr:colOff>0</xdr:colOff>
      <xdr:row>97</xdr:row>
      <xdr:rowOff>112768</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9639300" y="16340680"/>
          <a:ext cx="838200" cy="40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142287</xdr:rowOff>
    </xdr:from>
    <xdr:ext cx="534377" cy="259045"/>
    <xdr:sp macro="" textlink="">
      <xdr:nvSpPr>
        <xdr:cNvPr id="457" name="普通建設事業費 （ うち更新整備　）平均値テキスト">
          <a:extLst>
            <a:ext uri="{FF2B5EF4-FFF2-40B4-BE49-F238E27FC236}">
              <a16:creationId xmlns:a16="http://schemas.microsoft.com/office/drawing/2014/main" id="{00000000-0008-0000-0600-0000C9010000}"/>
            </a:ext>
          </a:extLst>
        </xdr:cNvPr>
        <xdr:cNvSpPr txBox="1"/>
      </xdr:nvSpPr>
      <xdr:spPr>
        <a:xfrm>
          <a:off x="10528300" y="166014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163860</xdr:rowOff>
    </xdr:from>
    <xdr:to>
      <xdr:col>55</xdr:col>
      <xdr:colOff>50800</xdr:colOff>
      <xdr:row>97</xdr:row>
      <xdr:rowOff>94010</xdr:rowOff>
    </xdr:to>
    <xdr:sp macro="" textlink="">
      <xdr:nvSpPr>
        <xdr:cNvPr id="458" name="フローチャート: 判断 457">
          <a:extLst>
            <a:ext uri="{FF2B5EF4-FFF2-40B4-BE49-F238E27FC236}">
              <a16:creationId xmlns:a16="http://schemas.microsoft.com/office/drawing/2014/main" id="{00000000-0008-0000-0600-0000CA010000}"/>
            </a:ext>
          </a:extLst>
        </xdr:cNvPr>
        <xdr:cNvSpPr/>
      </xdr:nvSpPr>
      <xdr:spPr>
        <a:xfrm>
          <a:off x="10426700" y="1662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112768</xdr:rowOff>
    </xdr:from>
    <xdr:to>
      <xdr:col>50</xdr:col>
      <xdr:colOff>114300</xdr:colOff>
      <xdr:row>98</xdr:row>
      <xdr:rowOff>59418</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8750300" y="16743418"/>
          <a:ext cx="889000" cy="11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11720</xdr:rowOff>
    </xdr:from>
    <xdr:to>
      <xdr:col>50</xdr:col>
      <xdr:colOff>165100</xdr:colOff>
      <xdr:row>97</xdr:row>
      <xdr:rowOff>113320</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9588500" y="1664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129847</xdr:rowOff>
    </xdr:from>
    <xdr:ext cx="534377"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9372111" y="16417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59418</xdr:rowOff>
    </xdr:from>
    <xdr:to>
      <xdr:col>45</xdr:col>
      <xdr:colOff>177800</xdr:colOff>
      <xdr:row>98</xdr:row>
      <xdr:rowOff>111713</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7861300" y="16861518"/>
          <a:ext cx="889000" cy="5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61610</xdr:rowOff>
    </xdr:from>
    <xdr:to>
      <xdr:col>46</xdr:col>
      <xdr:colOff>38100</xdr:colOff>
      <xdr:row>97</xdr:row>
      <xdr:rowOff>163210</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8699500" y="1669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8287</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8483111" y="16467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111713</xdr:rowOff>
    </xdr:from>
    <xdr:to>
      <xdr:col>41</xdr:col>
      <xdr:colOff>50800</xdr:colOff>
      <xdr:row>98</xdr:row>
      <xdr:rowOff>148386</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6972300" y="16913813"/>
          <a:ext cx="889000" cy="36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90794</xdr:rowOff>
    </xdr:from>
    <xdr:to>
      <xdr:col>41</xdr:col>
      <xdr:colOff>101600</xdr:colOff>
      <xdr:row>98</xdr:row>
      <xdr:rowOff>20944</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7810500" y="16721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37471</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7594111" y="16496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80474</xdr:rowOff>
    </xdr:from>
    <xdr:to>
      <xdr:col>36</xdr:col>
      <xdr:colOff>165100</xdr:colOff>
      <xdr:row>98</xdr:row>
      <xdr:rowOff>10624</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6921500" y="1671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27151</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6705111" y="16486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2130</xdr:rowOff>
    </xdr:from>
    <xdr:to>
      <xdr:col>55</xdr:col>
      <xdr:colOff>50800</xdr:colOff>
      <xdr:row>95</xdr:row>
      <xdr:rowOff>103730</xdr:rowOff>
    </xdr:to>
    <xdr:sp macro="" textlink="">
      <xdr:nvSpPr>
        <xdr:cNvPr id="475" name="楕円 474">
          <a:extLst>
            <a:ext uri="{FF2B5EF4-FFF2-40B4-BE49-F238E27FC236}">
              <a16:creationId xmlns:a16="http://schemas.microsoft.com/office/drawing/2014/main" id="{00000000-0008-0000-0600-0000DB010000}"/>
            </a:ext>
          </a:extLst>
        </xdr:cNvPr>
        <xdr:cNvSpPr/>
      </xdr:nvSpPr>
      <xdr:spPr>
        <a:xfrm>
          <a:off x="10426700" y="1628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25007</xdr:rowOff>
    </xdr:from>
    <xdr:ext cx="534377" cy="259045"/>
    <xdr:sp macro="" textlink="">
      <xdr:nvSpPr>
        <xdr:cNvPr id="476" name="普通建設事業費 （ うち更新整備　）該当値テキスト">
          <a:extLst>
            <a:ext uri="{FF2B5EF4-FFF2-40B4-BE49-F238E27FC236}">
              <a16:creationId xmlns:a16="http://schemas.microsoft.com/office/drawing/2014/main" id="{00000000-0008-0000-0600-0000DC010000}"/>
            </a:ext>
          </a:extLst>
        </xdr:cNvPr>
        <xdr:cNvSpPr txBox="1"/>
      </xdr:nvSpPr>
      <xdr:spPr>
        <a:xfrm>
          <a:off x="10528300" y="16141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61968</xdr:rowOff>
    </xdr:from>
    <xdr:to>
      <xdr:col>50</xdr:col>
      <xdr:colOff>165100</xdr:colOff>
      <xdr:row>97</xdr:row>
      <xdr:rowOff>163568</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9588500" y="16692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154695</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9372111" y="16785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8618</xdr:rowOff>
    </xdr:from>
    <xdr:to>
      <xdr:col>46</xdr:col>
      <xdr:colOff>38100</xdr:colOff>
      <xdr:row>98</xdr:row>
      <xdr:rowOff>110218</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8699500" y="16810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101345</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8483111" y="16903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60913</xdr:rowOff>
    </xdr:from>
    <xdr:to>
      <xdr:col>41</xdr:col>
      <xdr:colOff>101600</xdr:colOff>
      <xdr:row>98</xdr:row>
      <xdr:rowOff>162513</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7810500" y="16863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153640</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594111" y="16955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97586</xdr:rowOff>
    </xdr:from>
    <xdr:to>
      <xdr:col>36</xdr:col>
      <xdr:colOff>165100</xdr:colOff>
      <xdr:row>99</xdr:row>
      <xdr:rowOff>27736</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6921500" y="16899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18863</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05111" y="16992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災害復旧事業費グラフ枠">
          <a:extLst>
            <a:ext uri="{FF2B5EF4-FFF2-40B4-BE49-F238E27FC236}">
              <a16:creationId xmlns:a16="http://schemas.microsoft.com/office/drawing/2014/main" id="{00000000-0008-0000-0600-0000FB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144470</xdr:rowOff>
    </xdr:from>
    <xdr:to>
      <xdr:col>85</xdr:col>
      <xdr:colOff>126364</xdr:colOff>
      <xdr:row>39</xdr:row>
      <xdr:rowOff>44450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flipV="1">
          <a:off x="16317595" y="5459420"/>
          <a:ext cx="1269" cy="127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66265</xdr:rowOff>
    </xdr:from>
    <xdr:ext cx="249299" cy="259045"/>
    <xdr:sp macro="" textlink="">
      <xdr:nvSpPr>
        <xdr:cNvPr id="509" name="災害復旧事業費最小値テキスト">
          <a:extLst>
            <a:ext uri="{FF2B5EF4-FFF2-40B4-BE49-F238E27FC236}">
              <a16:creationId xmlns:a16="http://schemas.microsoft.com/office/drawing/2014/main" id="{00000000-0008-0000-0600-0000FD010000}"/>
            </a:ext>
          </a:extLst>
        </xdr:cNvPr>
        <xdr:cNvSpPr txBox="1"/>
      </xdr:nvSpPr>
      <xdr:spPr>
        <a:xfrm>
          <a:off x="16370300" y="67528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91147</xdr:rowOff>
    </xdr:from>
    <xdr:ext cx="599010" cy="259045"/>
    <xdr:sp macro="" textlink="">
      <xdr:nvSpPr>
        <xdr:cNvPr id="511" name="災害復旧事業費最大値テキスト">
          <a:extLst>
            <a:ext uri="{FF2B5EF4-FFF2-40B4-BE49-F238E27FC236}">
              <a16:creationId xmlns:a16="http://schemas.microsoft.com/office/drawing/2014/main" id="{00000000-0008-0000-0600-0000FF010000}"/>
            </a:ext>
          </a:extLst>
        </xdr:cNvPr>
        <xdr:cNvSpPr txBox="1"/>
      </xdr:nvSpPr>
      <xdr:spPr>
        <a:xfrm>
          <a:off x="16370300" y="5234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144470</xdr:rowOff>
    </xdr:from>
    <xdr:to>
      <xdr:col>86</xdr:col>
      <xdr:colOff>25400</xdr:colOff>
      <xdr:row>31</xdr:row>
      <xdr:rowOff>144470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6230600" y="5459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34003</xdr:rowOff>
    </xdr:from>
    <xdr:to>
      <xdr:col>85</xdr:col>
      <xdr:colOff>127000</xdr:colOff>
      <xdr:row>39</xdr:row>
      <xdr:rowOff>39688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5481300" y="6720553"/>
          <a:ext cx="838200" cy="5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155165</xdr:rowOff>
    </xdr:from>
    <xdr:ext cx="469744" cy="259045"/>
    <xdr:sp macro="" textlink="">
      <xdr:nvSpPr>
        <xdr:cNvPr id="514" name="災害復旧事業費平均値テキスト">
          <a:extLst>
            <a:ext uri="{FF2B5EF4-FFF2-40B4-BE49-F238E27FC236}">
              <a16:creationId xmlns:a16="http://schemas.microsoft.com/office/drawing/2014/main" id="{00000000-0008-0000-0600-000002020000}"/>
            </a:ext>
          </a:extLst>
        </xdr:cNvPr>
        <xdr:cNvSpPr txBox="1"/>
      </xdr:nvSpPr>
      <xdr:spPr>
        <a:xfrm>
          <a:off x="16370300" y="64988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132288</xdr:rowOff>
    </xdr:from>
    <xdr:to>
      <xdr:col>85</xdr:col>
      <xdr:colOff>177800</xdr:colOff>
      <xdr:row>39</xdr:row>
      <xdr:rowOff>62438</xdr:rowOff>
    </xdr:to>
    <xdr:sp macro="" textlink="">
      <xdr:nvSpPr>
        <xdr:cNvPr id="515" name="フローチャート: 判断 514">
          <a:extLst>
            <a:ext uri="{FF2B5EF4-FFF2-40B4-BE49-F238E27FC236}">
              <a16:creationId xmlns:a16="http://schemas.microsoft.com/office/drawing/2014/main" id="{00000000-0008-0000-0600-000003020000}"/>
            </a:ext>
          </a:extLst>
        </xdr:cNvPr>
        <xdr:cNvSpPr/>
      </xdr:nvSpPr>
      <xdr:spPr>
        <a:xfrm>
          <a:off x="16268700" y="664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30101</xdr:rowOff>
    </xdr:from>
    <xdr:to>
      <xdr:col>81</xdr:col>
      <xdr:colOff>50800</xdr:colOff>
      <xdr:row>39</xdr:row>
      <xdr:rowOff>39688</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4592300" y="6716651"/>
          <a:ext cx="889000" cy="9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139695</xdr:rowOff>
    </xdr:from>
    <xdr:to>
      <xdr:col>81</xdr:col>
      <xdr:colOff>101600</xdr:colOff>
      <xdr:row>39</xdr:row>
      <xdr:rowOff>69845</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5430500" y="665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86372</xdr:rowOff>
    </xdr:from>
    <xdr:ext cx="469744"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5246428" y="6430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30101</xdr:rowOff>
    </xdr:from>
    <xdr:to>
      <xdr:col>76</xdr:col>
      <xdr:colOff>114300</xdr:colOff>
      <xdr:row>39</xdr:row>
      <xdr:rowOff>39017</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3703300" y="6716651"/>
          <a:ext cx="889000" cy="8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148519</xdr:rowOff>
    </xdr:from>
    <xdr:to>
      <xdr:col>76</xdr:col>
      <xdr:colOff>165100</xdr:colOff>
      <xdr:row>39</xdr:row>
      <xdr:rowOff>78669</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4541500" y="666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95196</xdr:rowOff>
    </xdr:from>
    <xdr:ext cx="469744"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4357428" y="6438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39017</xdr:rowOff>
    </xdr:from>
    <xdr:to>
      <xdr:col>71</xdr:col>
      <xdr:colOff>177800</xdr:colOff>
      <xdr:row>39</xdr:row>
      <xdr:rowOff>39482</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2814300" y="6725567"/>
          <a:ext cx="889000" cy="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155133</xdr:rowOff>
    </xdr:from>
    <xdr:to>
      <xdr:col>72</xdr:col>
      <xdr:colOff>38100</xdr:colOff>
      <xdr:row>39</xdr:row>
      <xdr:rowOff>85283</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3652500" y="6670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101810</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3468428" y="6445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147475</xdr:rowOff>
    </xdr:from>
    <xdr:to>
      <xdr:col>67</xdr:col>
      <xdr:colOff>101600</xdr:colOff>
      <xdr:row>39</xdr:row>
      <xdr:rowOff>77625</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2763500" y="666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94152</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2579428" y="6437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154653</xdr:rowOff>
    </xdr:from>
    <xdr:to>
      <xdr:col>85</xdr:col>
      <xdr:colOff>177800</xdr:colOff>
      <xdr:row>39</xdr:row>
      <xdr:rowOff>84803</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6268700" y="6669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110715</xdr:rowOff>
    </xdr:from>
    <xdr:ext cx="469744" cy="259045"/>
    <xdr:sp macro="" textlink="">
      <xdr:nvSpPr>
        <xdr:cNvPr id="533" name="災害復旧事業費該当値テキスト">
          <a:extLst>
            <a:ext uri="{FF2B5EF4-FFF2-40B4-BE49-F238E27FC236}">
              <a16:creationId xmlns:a16="http://schemas.microsoft.com/office/drawing/2014/main" id="{00000000-0008-0000-0600-000015020000}"/>
            </a:ext>
          </a:extLst>
        </xdr:cNvPr>
        <xdr:cNvSpPr txBox="1"/>
      </xdr:nvSpPr>
      <xdr:spPr>
        <a:xfrm>
          <a:off x="16370300" y="6625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160338</xdr:rowOff>
    </xdr:from>
    <xdr:to>
      <xdr:col>81</xdr:col>
      <xdr:colOff>101600</xdr:colOff>
      <xdr:row>39</xdr:row>
      <xdr:rowOff>90488</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5430500" y="667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81615</xdr:rowOff>
    </xdr:from>
    <xdr:ext cx="378565"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5292017" y="67681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150751</xdr:rowOff>
    </xdr:from>
    <xdr:to>
      <xdr:col>76</xdr:col>
      <xdr:colOff>165100</xdr:colOff>
      <xdr:row>39</xdr:row>
      <xdr:rowOff>80901</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4541500" y="6665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72028</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357428" y="6758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159667</xdr:rowOff>
    </xdr:from>
    <xdr:to>
      <xdr:col>72</xdr:col>
      <xdr:colOff>38100</xdr:colOff>
      <xdr:row>39</xdr:row>
      <xdr:rowOff>89817</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3652500" y="6674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80944</xdr:rowOff>
    </xdr:from>
    <xdr:ext cx="378565"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514017" y="67674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160132</xdr:rowOff>
    </xdr:from>
    <xdr:to>
      <xdr:col>67</xdr:col>
      <xdr:colOff>101600</xdr:colOff>
      <xdr:row>39</xdr:row>
      <xdr:rowOff>90282</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2763500" y="6675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81409</xdr:rowOff>
    </xdr:from>
    <xdr:ext cx="378565"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625017" y="67679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6" name="失業対策事業費グラフ枠">
          <a:extLst>
            <a:ext uri="{FF2B5EF4-FFF2-40B4-BE49-F238E27FC236}">
              <a16:creationId xmlns:a16="http://schemas.microsoft.com/office/drawing/2014/main" id="{00000000-0008-0000-0600-00002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8" name="失業対策事業費最小値テキスト">
          <a:extLst>
            <a:ext uri="{FF2B5EF4-FFF2-40B4-BE49-F238E27FC236}">
              <a16:creationId xmlns:a16="http://schemas.microsoft.com/office/drawing/2014/main" id="{00000000-0008-0000-0600-00002E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0" name="失業対策事業費最大値テキスト">
          <a:extLst>
            <a:ext uri="{FF2B5EF4-FFF2-40B4-BE49-F238E27FC236}">
              <a16:creationId xmlns:a16="http://schemas.microsoft.com/office/drawing/2014/main" id="{00000000-0008-0000-0600-000030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3" name="失業対策事業費平均値テキスト">
          <a:extLst>
            <a:ext uri="{FF2B5EF4-FFF2-40B4-BE49-F238E27FC236}">
              <a16:creationId xmlns:a16="http://schemas.microsoft.com/office/drawing/2014/main" id="{00000000-0008-0000-0600-000033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4" name="フローチャート: 判断 563">
          <a:extLst>
            <a:ext uri="{FF2B5EF4-FFF2-40B4-BE49-F238E27FC236}">
              <a16:creationId xmlns:a16="http://schemas.microsoft.com/office/drawing/2014/main" id="{00000000-0008-0000-0600-000034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2" name="失業対策事業費該当値テキスト">
          <a:extLst>
            <a:ext uri="{FF2B5EF4-FFF2-40B4-BE49-F238E27FC236}">
              <a16:creationId xmlns:a16="http://schemas.microsoft.com/office/drawing/2014/main" id="{00000000-0008-0000-0600-000046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3" name="公債費グラフ枠">
          <a:extLst>
            <a:ext uri="{FF2B5EF4-FFF2-40B4-BE49-F238E27FC236}">
              <a16:creationId xmlns:a16="http://schemas.microsoft.com/office/drawing/2014/main" id="{00000000-0008-0000-0600-00006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63157</xdr:rowOff>
    </xdr:from>
    <xdr:to>
      <xdr:col>85</xdr:col>
      <xdr:colOff>126364</xdr:colOff>
      <xdr:row>78</xdr:row>
      <xdr:rowOff>37954</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flipV="1">
          <a:off x="16317595" y="12064657"/>
          <a:ext cx="1269" cy="1346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41781</xdr:rowOff>
    </xdr:from>
    <xdr:ext cx="469744" cy="259045"/>
    <xdr:sp macro="" textlink="">
      <xdr:nvSpPr>
        <xdr:cNvPr id="615" name="公債費最小値テキスト">
          <a:extLst>
            <a:ext uri="{FF2B5EF4-FFF2-40B4-BE49-F238E27FC236}">
              <a16:creationId xmlns:a16="http://schemas.microsoft.com/office/drawing/2014/main" id="{00000000-0008-0000-0600-000067020000}"/>
            </a:ext>
          </a:extLst>
        </xdr:cNvPr>
        <xdr:cNvSpPr txBox="1"/>
      </xdr:nvSpPr>
      <xdr:spPr>
        <a:xfrm>
          <a:off x="16370300" y="13414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37954</xdr:rowOff>
    </xdr:from>
    <xdr:to>
      <xdr:col>86</xdr:col>
      <xdr:colOff>25400</xdr:colOff>
      <xdr:row>78</xdr:row>
      <xdr:rowOff>37954</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6230600" y="13411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9834</xdr:rowOff>
    </xdr:from>
    <xdr:ext cx="534377" cy="259045"/>
    <xdr:sp macro="" textlink="">
      <xdr:nvSpPr>
        <xdr:cNvPr id="617" name="公債費最大値テキスト">
          <a:extLst>
            <a:ext uri="{FF2B5EF4-FFF2-40B4-BE49-F238E27FC236}">
              <a16:creationId xmlns:a16="http://schemas.microsoft.com/office/drawing/2014/main" id="{00000000-0008-0000-0600-000069020000}"/>
            </a:ext>
          </a:extLst>
        </xdr:cNvPr>
        <xdr:cNvSpPr txBox="1"/>
      </xdr:nvSpPr>
      <xdr:spPr>
        <a:xfrm>
          <a:off x="16370300" y="11839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63157</xdr:rowOff>
    </xdr:from>
    <xdr:to>
      <xdr:col>86</xdr:col>
      <xdr:colOff>25400</xdr:colOff>
      <xdr:row>70</xdr:row>
      <xdr:rowOff>63157</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6230600" y="12064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114440</xdr:rowOff>
    </xdr:from>
    <xdr:to>
      <xdr:col>85</xdr:col>
      <xdr:colOff>127000</xdr:colOff>
      <xdr:row>74</xdr:row>
      <xdr:rowOff>121336</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flipV="1">
          <a:off x="15481300" y="12801740"/>
          <a:ext cx="838200" cy="6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72947</xdr:rowOff>
    </xdr:from>
    <xdr:ext cx="534377" cy="259045"/>
    <xdr:sp macro="" textlink="">
      <xdr:nvSpPr>
        <xdr:cNvPr id="620" name="公債費平均値テキスト">
          <a:extLst>
            <a:ext uri="{FF2B5EF4-FFF2-40B4-BE49-F238E27FC236}">
              <a16:creationId xmlns:a16="http://schemas.microsoft.com/office/drawing/2014/main" id="{00000000-0008-0000-0600-00006C020000}"/>
            </a:ext>
          </a:extLst>
        </xdr:cNvPr>
        <xdr:cNvSpPr txBox="1"/>
      </xdr:nvSpPr>
      <xdr:spPr>
        <a:xfrm>
          <a:off x="16370300" y="127602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94520</xdr:rowOff>
    </xdr:from>
    <xdr:to>
      <xdr:col>85</xdr:col>
      <xdr:colOff>177800</xdr:colOff>
      <xdr:row>75</xdr:row>
      <xdr:rowOff>24670</xdr:rowOff>
    </xdr:to>
    <xdr:sp macro="" textlink="">
      <xdr:nvSpPr>
        <xdr:cNvPr id="621" name="フローチャート: 判断 620">
          <a:extLst>
            <a:ext uri="{FF2B5EF4-FFF2-40B4-BE49-F238E27FC236}">
              <a16:creationId xmlns:a16="http://schemas.microsoft.com/office/drawing/2014/main" id="{00000000-0008-0000-0600-00006D020000}"/>
            </a:ext>
          </a:extLst>
        </xdr:cNvPr>
        <xdr:cNvSpPr/>
      </xdr:nvSpPr>
      <xdr:spPr>
        <a:xfrm>
          <a:off x="16268700" y="1278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121336</xdr:rowOff>
    </xdr:from>
    <xdr:to>
      <xdr:col>81</xdr:col>
      <xdr:colOff>50800</xdr:colOff>
      <xdr:row>74</xdr:row>
      <xdr:rowOff>131470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4592300" y="12808636"/>
          <a:ext cx="889000" cy="10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82099</xdr:rowOff>
    </xdr:from>
    <xdr:to>
      <xdr:col>81</xdr:col>
      <xdr:colOff>101600</xdr:colOff>
      <xdr:row>75</xdr:row>
      <xdr:rowOff>12249</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5430500" y="1276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3376</xdr:rowOff>
    </xdr:from>
    <xdr:ext cx="534377"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5214111" y="12862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116649</xdr:rowOff>
    </xdr:from>
    <xdr:to>
      <xdr:col>76</xdr:col>
      <xdr:colOff>114300</xdr:colOff>
      <xdr:row>74</xdr:row>
      <xdr:rowOff>131470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3703300" y="12803949"/>
          <a:ext cx="889000" cy="14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70860</xdr:rowOff>
    </xdr:from>
    <xdr:to>
      <xdr:col>76</xdr:col>
      <xdr:colOff>165100</xdr:colOff>
      <xdr:row>75</xdr:row>
      <xdr:rowOff>1010</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4541500" y="1275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17537</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4325111" y="12533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84417</xdr:rowOff>
    </xdr:from>
    <xdr:to>
      <xdr:col>71</xdr:col>
      <xdr:colOff>177800</xdr:colOff>
      <xdr:row>74</xdr:row>
      <xdr:rowOff>116649</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2814300" y="12771717"/>
          <a:ext cx="889000" cy="32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73908</xdr:rowOff>
    </xdr:from>
    <xdr:to>
      <xdr:col>72</xdr:col>
      <xdr:colOff>38100</xdr:colOff>
      <xdr:row>75</xdr:row>
      <xdr:rowOff>4058</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3652500" y="12761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166635</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3436111" y="12853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74117</xdr:rowOff>
    </xdr:from>
    <xdr:to>
      <xdr:col>67</xdr:col>
      <xdr:colOff>101600</xdr:colOff>
      <xdr:row>75</xdr:row>
      <xdr:rowOff>4267</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2763500" y="12761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166844</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2547111" y="12854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63640</xdr:rowOff>
    </xdr:from>
    <xdr:to>
      <xdr:col>85</xdr:col>
      <xdr:colOff>177800</xdr:colOff>
      <xdr:row>74</xdr:row>
      <xdr:rowOff>165240</xdr:rowOff>
    </xdr:to>
    <xdr:sp macro="" textlink="">
      <xdr:nvSpPr>
        <xdr:cNvPr id="638" name="楕円 637">
          <a:extLst>
            <a:ext uri="{FF2B5EF4-FFF2-40B4-BE49-F238E27FC236}">
              <a16:creationId xmlns:a16="http://schemas.microsoft.com/office/drawing/2014/main" id="{00000000-0008-0000-0600-00007E020000}"/>
            </a:ext>
          </a:extLst>
        </xdr:cNvPr>
        <xdr:cNvSpPr/>
      </xdr:nvSpPr>
      <xdr:spPr>
        <a:xfrm>
          <a:off x="16268700" y="1275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86517</xdr:rowOff>
    </xdr:from>
    <xdr:ext cx="534377" cy="259045"/>
    <xdr:sp macro="" textlink="">
      <xdr:nvSpPr>
        <xdr:cNvPr id="639" name="公債費該当値テキスト">
          <a:extLst>
            <a:ext uri="{FF2B5EF4-FFF2-40B4-BE49-F238E27FC236}">
              <a16:creationId xmlns:a16="http://schemas.microsoft.com/office/drawing/2014/main" id="{00000000-0008-0000-0600-00007F020000}"/>
            </a:ext>
          </a:extLst>
        </xdr:cNvPr>
        <xdr:cNvSpPr txBox="1"/>
      </xdr:nvSpPr>
      <xdr:spPr>
        <a:xfrm>
          <a:off x="16370300" y="12602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70536</xdr:rowOff>
    </xdr:from>
    <xdr:to>
      <xdr:col>81</xdr:col>
      <xdr:colOff>101600</xdr:colOff>
      <xdr:row>75</xdr:row>
      <xdr:rowOff>686</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5430500" y="1275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17213</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5214111" y="12533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80670</xdr:rowOff>
    </xdr:from>
    <xdr:to>
      <xdr:col>76</xdr:col>
      <xdr:colOff>165100</xdr:colOff>
      <xdr:row>75</xdr:row>
      <xdr:rowOff>10820</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4541500" y="12767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1947</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325111" y="12860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65849</xdr:rowOff>
    </xdr:from>
    <xdr:to>
      <xdr:col>72</xdr:col>
      <xdr:colOff>38100</xdr:colOff>
      <xdr:row>74</xdr:row>
      <xdr:rowOff>167449</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3652500" y="12753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12526</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436111" y="12528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33617</xdr:rowOff>
    </xdr:from>
    <xdr:to>
      <xdr:col>67</xdr:col>
      <xdr:colOff>101600</xdr:colOff>
      <xdr:row>74</xdr:row>
      <xdr:rowOff>135217</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2763500" y="12720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151744</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547111" y="12496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積立金グラフ枠">
          <a:extLst>
            <a:ext uri="{FF2B5EF4-FFF2-40B4-BE49-F238E27FC236}">
              <a16:creationId xmlns:a16="http://schemas.microsoft.com/office/drawing/2014/main" id="{00000000-0008-0000-0600-00009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102654</xdr:rowOff>
    </xdr:from>
    <xdr:to>
      <xdr:col>85</xdr:col>
      <xdr:colOff>126364</xdr:colOff>
      <xdr:row>99</xdr:row>
      <xdr:rowOff>32245</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flipV="1">
          <a:off x="16317595" y="15704604"/>
          <a:ext cx="1269" cy="1301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36072</xdr:rowOff>
    </xdr:from>
    <xdr:ext cx="378565" cy="259045"/>
    <xdr:sp macro="" textlink="">
      <xdr:nvSpPr>
        <xdr:cNvPr id="672" name="積立金最小値テキスト">
          <a:extLst>
            <a:ext uri="{FF2B5EF4-FFF2-40B4-BE49-F238E27FC236}">
              <a16:creationId xmlns:a16="http://schemas.microsoft.com/office/drawing/2014/main" id="{00000000-0008-0000-0600-0000A0020000}"/>
            </a:ext>
          </a:extLst>
        </xdr:cNvPr>
        <xdr:cNvSpPr txBox="1"/>
      </xdr:nvSpPr>
      <xdr:spPr>
        <a:xfrm>
          <a:off x="16370300" y="170096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32245</xdr:rowOff>
    </xdr:from>
    <xdr:to>
      <xdr:col>86</xdr:col>
      <xdr:colOff>25400</xdr:colOff>
      <xdr:row>99</xdr:row>
      <xdr:rowOff>32245</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6230600" y="17005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49331</xdr:rowOff>
    </xdr:from>
    <xdr:ext cx="599010" cy="259045"/>
    <xdr:sp macro="" textlink="">
      <xdr:nvSpPr>
        <xdr:cNvPr id="674" name="積立金最大値テキスト">
          <a:extLst>
            <a:ext uri="{FF2B5EF4-FFF2-40B4-BE49-F238E27FC236}">
              <a16:creationId xmlns:a16="http://schemas.microsoft.com/office/drawing/2014/main" id="{00000000-0008-0000-0600-0000A2020000}"/>
            </a:ext>
          </a:extLst>
        </xdr:cNvPr>
        <xdr:cNvSpPr txBox="1"/>
      </xdr:nvSpPr>
      <xdr:spPr>
        <a:xfrm>
          <a:off x="16370300" y="15479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102654</xdr:rowOff>
    </xdr:from>
    <xdr:to>
      <xdr:col>86</xdr:col>
      <xdr:colOff>25400</xdr:colOff>
      <xdr:row>91</xdr:row>
      <xdr:rowOff>102654</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6230600" y="15704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38570</xdr:rowOff>
    </xdr:from>
    <xdr:to>
      <xdr:col>85</xdr:col>
      <xdr:colOff>127000</xdr:colOff>
      <xdr:row>97</xdr:row>
      <xdr:rowOff>131648</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5481300" y="16669220"/>
          <a:ext cx="838200" cy="93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101833</xdr:rowOff>
    </xdr:from>
    <xdr:ext cx="534377" cy="259045"/>
    <xdr:sp macro="" textlink="">
      <xdr:nvSpPr>
        <xdr:cNvPr id="677" name="積立金平均値テキスト">
          <a:extLst>
            <a:ext uri="{FF2B5EF4-FFF2-40B4-BE49-F238E27FC236}">
              <a16:creationId xmlns:a16="http://schemas.microsoft.com/office/drawing/2014/main" id="{00000000-0008-0000-0600-0000A5020000}"/>
            </a:ext>
          </a:extLst>
        </xdr:cNvPr>
        <xdr:cNvSpPr txBox="1"/>
      </xdr:nvSpPr>
      <xdr:spPr>
        <a:xfrm>
          <a:off x="16370300" y="167324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123406</xdr:rowOff>
    </xdr:from>
    <xdr:to>
      <xdr:col>85</xdr:col>
      <xdr:colOff>177800</xdr:colOff>
      <xdr:row>98</xdr:row>
      <xdr:rowOff>53556</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6268700" y="16754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131648</xdr:rowOff>
    </xdr:from>
    <xdr:to>
      <xdr:col>81</xdr:col>
      <xdr:colOff>50800</xdr:colOff>
      <xdr:row>97</xdr:row>
      <xdr:rowOff>158711</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4592300" y="16762298"/>
          <a:ext cx="889000" cy="27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162661</xdr:rowOff>
    </xdr:from>
    <xdr:to>
      <xdr:col>81</xdr:col>
      <xdr:colOff>101600</xdr:colOff>
      <xdr:row>98</xdr:row>
      <xdr:rowOff>92811</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5430500" y="1679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83938</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5214111" y="16886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151930</xdr:rowOff>
    </xdr:from>
    <xdr:to>
      <xdr:col>76</xdr:col>
      <xdr:colOff>114300</xdr:colOff>
      <xdr:row>97</xdr:row>
      <xdr:rowOff>158711</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3703300" y="16611130"/>
          <a:ext cx="889000" cy="178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142990</xdr:rowOff>
    </xdr:from>
    <xdr:to>
      <xdr:col>76</xdr:col>
      <xdr:colOff>165100</xdr:colOff>
      <xdr:row>98</xdr:row>
      <xdr:rowOff>73140</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4541500" y="1677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64267</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4325111" y="1686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151930</xdr:rowOff>
    </xdr:from>
    <xdr:to>
      <xdr:col>71</xdr:col>
      <xdr:colOff>177800</xdr:colOff>
      <xdr:row>97</xdr:row>
      <xdr:rowOff>10020</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2814300" y="16611130"/>
          <a:ext cx="889000" cy="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11812</xdr:rowOff>
    </xdr:from>
    <xdr:to>
      <xdr:col>72</xdr:col>
      <xdr:colOff>38100</xdr:colOff>
      <xdr:row>98</xdr:row>
      <xdr:rowOff>113412</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3652500" y="16813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104539</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3436111" y="16906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149085</xdr:rowOff>
    </xdr:from>
    <xdr:to>
      <xdr:col>67</xdr:col>
      <xdr:colOff>101600</xdr:colOff>
      <xdr:row>98</xdr:row>
      <xdr:rowOff>79235</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2763500" y="16779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70362</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2547111" y="16872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159220</xdr:rowOff>
    </xdr:from>
    <xdr:to>
      <xdr:col>85</xdr:col>
      <xdr:colOff>177800</xdr:colOff>
      <xdr:row>97</xdr:row>
      <xdr:rowOff>89370</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6268700" y="1661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10647</xdr:rowOff>
    </xdr:from>
    <xdr:ext cx="534377" cy="259045"/>
    <xdr:sp macro="" textlink="">
      <xdr:nvSpPr>
        <xdr:cNvPr id="696" name="積立金該当値テキスト">
          <a:extLst>
            <a:ext uri="{FF2B5EF4-FFF2-40B4-BE49-F238E27FC236}">
              <a16:creationId xmlns:a16="http://schemas.microsoft.com/office/drawing/2014/main" id="{00000000-0008-0000-0600-0000B8020000}"/>
            </a:ext>
          </a:extLst>
        </xdr:cNvPr>
        <xdr:cNvSpPr txBox="1"/>
      </xdr:nvSpPr>
      <xdr:spPr>
        <a:xfrm>
          <a:off x="16370300" y="16469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80848</xdr:rowOff>
    </xdr:from>
    <xdr:to>
      <xdr:col>81</xdr:col>
      <xdr:colOff>101600</xdr:colOff>
      <xdr:row>98</xdr:row>
      <xdr:rowOff>10998</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5430500" y="16711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27525</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5214111" y="16486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107911</xdr:rowOff>
    </xdr:from>
    <xdr:to>
      <xdr:col>76</xdr:col>
      <xdr:colOff>165100</xdr:colOff>
      <xdr:row>98</xdr:row>
      <xdr:rowOff>38061</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4541500" y="16738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54588</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325111" y="16513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101130</xdr:rowOff>
    </xdr:from>
    <xdr:to>
      <xdr:col>72</xdr:col>
      <xdr:colOff>38100</xdr:colOff>
      <xdr:row>97</xdr:row>
      <xdr:rowOff>31280</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3652500" y="16560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47807</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436111" y="16335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130670</xdr:rowOff>
    </xdr:from>
    <xdr:to>
      <xdr:col>67</xdr:col>
      <xdr:colOff>101600</xdr:colOff>
      <xdr:row>97</xdr:row>
      <xdr:rowOff>60820</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2763500" y="16589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77347</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547111" y="16365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a:extLst>
            <a:ext uri="{FF2B5EF4-FFF2-40B4-BE49-F238E27FC236}">
              <a16:creationId xmlns:a16="http://schemas.microsoft.com/office/drawing/2014/main" id="{00000000-0008-0000-0600-0000D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32487</xdr:rowOff>
    </xdr:from>
    <xdr:to>
      <xdr:col>116</xdr:col>
      <xdr:colOff>62864</xdr:colOff>
      <xdr:row>39</xdr:row>
      <xdr:rowOff>44450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flipV="1">
          <a:off x="22159595" y="5175987"/>
          <a:ext cx="1269" cy="1555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9" name="投資及び出資金最小値テキスト">
          <a:extLst>
            <a:ext uri="{FF2B5EF4-FFF2-40B4-BE49-F238E27FC236}">
              <a16:creationId xmlns:a16="http://schemas.microsoft.com/office/drawing/2014/main" id="{00000000-0008-0000-0600-0000D9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150614</xdr:rowOff>
    </xdr:from>
    <xdr:ext cx="534377" cy="259045"/>
    <xdr:sp macro="" textlink="">
      <xdr:nvSpPr>
        <xdr:cNvPr id="731" name="投資及び出資金最大値テキスト">
          <a:extLst>
            <a:ext uri="{FF2B5EF4-FFF2-40B4-BE49-F238E27FC236}">
              <a16:creationId xmlns:a16="http://schemas.microsoft.com/office/drawing/2014/main" id="{00000000-0008-0000-0600-0000DB020000}"/>
            </a:ext>
          </a:extLst>
        </xdr:cNvPr>
        <xdr:cNvSpPr txBox="1"/>
      </xdr:nvSpPr>
      <xdr:spPr>
        <a:xfrm>
          <a:off x="22212300" y="4951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32487</xdr:rowOff>
    </xdr:from>
    <xdr:to>
      <xdr:col>116</xdr:col>
      <xdr:colOff>152400</xdr:colOff>
      <xdr:row>30</xdr:row>
      <xdr:rowOff>32487</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2072600" y="5175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48150</xdr:rowOff>
    </xdr:from>
    <xdr:ext cx="469744" cy="259045"/>
    <xdr:sp macro="" textlink="">
      <xdr:nvSpPr>
        <xdr:cNvPr id="734" name="投資及び出資金平均値テキスト">
          <a:extLst>
            <a:ext uri="{FF2B5EF4-FFF2-40B4-BE49-F238E27FC236}">
              <a16:creationId xmlns:a16="http://schemas.microsoft.com/office/drawing/2014/main" id="{00000000-0008-0000-0600-0000DE020000}"/>
            </a:ext>
          </a:extLst>
        </xdr:cNvPr>
        <xdr:cNvSpPr txBox="1"/>
      </xdr:nvSpPr>
      <xdr:spPr>
        <a:xfrm>
          <a:off x="22212300" y="63918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25273</xdr:rowOff>
    </xdr:from>
    <xdr:to>
      <xdr:col>116</xdr:col>
      <xdr:colOff>114300</xdr:colOff>
      <xdr:row>38</xdr:row>
      <xdr:rowOff>126873</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2110700" y="6540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61735</xdr:rowOff>
    </xdr:from>
    <xdr:to>
      <xdr:col>112</xdr:col>
      <xdr:colOff>38100</xdr:colOff>
      <xdr:row>38</xdr:row>
      <xdr:rowOff>163335</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1272500" y="657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8412</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1088428" y="6352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68593</xdr:rowOff>
    </xdr:from>
    <xdr:to>
      <xdr:col>107</xdr:col>
      <xdr:colOff>101600</xdr:colOff>
      <xdr:row>38</xdr:row>
      <xdr:rowOff>170193</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0383500" y="6583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15270</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0199428" y="6358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39840</xdr:rowOff>
    </xdr:from>
    <xdr:to>
      <xdr:col>102</xdr:col>
      <xdr:colOff>114300</xdr:colOff>
      <xdr:row>39</xdr:row>
      <xdr:rowOff>44450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8656300" y="6726390"/>
          <a:ext cx="889000" cy="4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78384</xdr:rowOff>
    </xdr:from>
    <xdr:to>
      <xdr:col>102</xdr:col>
      <xdr:colOff>165100</xdr:colOff>
      <xdr:row>39</xdr:row>
      <xdr:rowOff>8534</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19494500" y="6593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25061</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9310428" y="6368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84747</xdr:rowOff>
    </xdr:from>
    <xdr:to>
      <xdr:col>98</xdr:col>
      <xdr:colOff>38100</xdr:colOff>
      <xdr:row>39</xdr:row>
      <xdr:rowOff>14897</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18605500" y="659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31424</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8421428" y="6375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3" name="投資及び出資金該当値テキスト">
          <a:extLst>
            <a:ext uri="{FF2B5EF4-FFF2-40B4-BE49-F238E27FC236}">
              <a16:creationId xmlns:a16="http://schemas.microsoft.com/office/drawing/2014/main" id="{00000000-0008-0000-0600-0000F1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160490</xdr:rowOff>
    </xdr:from>
    <xdr:to>
      <xdr:col>98</xdr:col>
      <xdr:colOff>38100</xdr:colOff>
      <xdr:row>39</xdr:row>
      <xdr:rowOff>90640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18605500" y="6675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81767</xdr:rowOff>
    </xdr:from>
    <xdr:ext cx="378565"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467017" y="67683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a:extLst>
            <a:ext uri="{FF2B5EF4-FFF2-40B4-BE49-F238E27FC236}">
              <a16:creationId xmlns:a16="http://schemas.microsoft.com/office/drawing/2014/main" id="{00000000-0008-0000-06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45479</xdr:rowOff>
    </xdr:from>
    <xdr:to>
      <xdr:col>116</xdr:col>
      <xdr:colOff>62864</xdr:colOff>
      <xdr:row>59</xdr:row>
      <xdr:rowOff>44450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flipV="1">
          <a:off x="22159595" y="8789429"/>
          <a:ext cx="1269" cy="1370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6" name="貸付金最小値テキスト">
          <a:extLst>
            <a:ext uri="{FF2B5EF4-FFF2-40B4-BE49-F238E27FC236}">
              <a16:creationId xmlns:a16="http://schemas.microsoft.com/office/drawing/2014/main" id="{00000000-0008-0000-0600-000012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163606</xdr:rowOff>
    </xdr:from>
    <xdr:ext cx="534377" cy="259045"/>
    <xdr:sp macro="" textlink="">
      <xdr:nvSpPr>
        <xdr:cNvPr id="788" name="貸付金最大値テキスト">
          <a:extLst>
            <a:ext uri="{FF2B5EF4-FFF2-40B4-BE49-F238E27FC236}">
              <a16:creationId xmlns:a16="http://schemas.microsoft.com/office/drawing/2014/main" id="{00000000-0008-0000-0600-000014030000}"/>
            </a:ext>
          </a:extLst>
        </xdr:cNvPr>
        <xdr:cNvSpPr txBox="1"/>
      </xdr:nvSpPr>
      <xdr:spPr>
        <a:xfrm>
          <a:off x="22212300" y="8564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45479</xdr:rowOff>
    </xdr:from>
    <xdr:to>
      <xdr:col>116</xdr:col>
      <xdr:colOff>152400</xdr:colOff>
      <xdr:row>51</xdr:row>
      <xdr:rowOff>45479</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2072600" y="8789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51</xdr:row>
      <xdr:rowOff>146634</xdr:rowOff>
    </xdr:from>
    <xdr:to>
      <xdr:col>116</xdr:col>
      <xdr:colOff>63500</xdr:colOff>
      <xdr:row>53</xdr:row>
      <xdr:rowOff>41097</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1323300" y="8890584"/>
          <a:ext cx="838200" cy="237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120819</xdr:rowOff>
    </xdr:from>
    <xdr:ext cx="469744" cy="259045"/>
    <xdr:sp macro="" textlink="">
      <xdr:nvSpPr>
        <xdr:cNvPr id="791" name="貸付金平均値テキスト">
          <a:extLst>
            <a:ext uri="{FF2B5EF4-FFF2-40B4-BE49-F238E27FC236}">
              <a16:creationId xmlns:a16="http://schemas.microsoft.com/office/drawing/2014/main" id="{00000000-0008-0000-0600-000017030000}"/>
            </a:ext>
          </a:extLst>
        </xdr:cNvPr>
        <xdr:cNvSpPr txBox="1"/>
      </xdr:nvSpPr>
      <xdr:spPr>
        <a:xfrm>
          <a:off x="22212300" y="98934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142392</xdr:rowOff>
    </xdr:from>
    <xdr:to>
      <xdr:col>116</xdr:col>
      <xdr:colOff>114300</xdr:colOff>
      <xdr:row>58</xdr:row>
      <xdr:rowOff>72542</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2110700" y="991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51</xdr:row>
      <xdr:rowOff>43802</xdr:rowOff>
    </xdr:from>
    <xdr:to>
      <xdr:col>111</xdr:col>
      <xdr:colOff>177800</xdr:colOff>
      <xdr:row>53</xdr:row>
      <xdr:rowOff>41097</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0434300" y="8787752"/>
          <a:ext cx="889000" cy="340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146126</xdr:rowOff>
    </xdr:from>
    <xdr:to>
      <xdr:col>112</xdr:col>
      <xdr:colOff>38100</xdr:colOff>
      <xdr:row>58</xdr:row>
      <xdr:rowOff>76276</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1272500" y="991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67403</xdr:rowOff>
    </xdr:from>
    <xdr:ext cx="469744"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21088428" y="10011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51</xdr:row>
      <xdr:rowOff>43802</xdr:rowOff>
    </xdr:from>
    <xdr:to>
      <xdr:col>107</xdr:col>
      <xdr:colOff>50800</xdr:colOff>
      <xdr:row>55</xdr:row>
      <xdr:rowOff>96114</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19545300" y="8787752"/>
          <a:ext cx="889000" cy="738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130619</xdr:rowOff>
    </xdr:from>
    <xdr:to>
      <xdr:col>107</xdr:col>
      <xdr:colOff>101600</xdr:colOff>
      <xdr:row>58</xdr:row>
      <xdr:rowOff>60769</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0383500" y="99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51896</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0199428" y="9995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55</xdr:row>
      <xdr:rowOff>96114</xdr:rowOff>
    </xdr:from>
    <xdr:to>
      <xdr:col>102</xdr:col>
      <xdr:colOff>114300</xdr:colOff>
      <xdr:row>55</xdr:row>
      <xdr:rowOff>103239</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flipV="1">
          <a:off x="18656300" y="9525864"/>
          <a:ext cx="889000" cy="7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123342</xdr:rowOff>
    </xdr:from>
    <xdr:to>
      <xdr:col>102</xdr:col>
      <xdr:colOff>165100</xdr:colOff>
      <xdr:row>58</xdr:row>
      <xdr:rowOff>53492</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19494500" y="989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44619</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9310428" y="9988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96101</xdr:rowOff>
    </xdr:from>
    <xdr:to>
      <xdr:col>98</xdr:col>
      <xdr:colOff>38100</xdr:colOff>
      <xdr:row>58</xdr:row>
      <xdr:rowOff>26251</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8605500" y="98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17378</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21428" y="9961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51</xdr:row>
      <xdr:rowOff>95834</xdr:rowOff>
    </xdr:from>
    <xdr:to>
      <xdr:col>116</xdr:col>
      <xdr:colOff>114300</xdr:colOff>
      <xdr:row>52</xdr:row>
      <xdr:rowOff>25984</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2110700" y="8839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51</xdr:row>
      <xdr:rowOff>10761</xdr:rowOff>
    </xdr:from>
    <xdr:ext cx="534377" cy="259045"/>
    <xdr:sp macro="" textlink="">
      <xdr:nvSpPr>
        <xdr:cNvPr id="810" name="貸付金該当値テキスト">
          <a:extLst>
            <a:ext uri="{FF2B5EF4-FFF2-40B4-BE49-F238E27FC236}">
              <a16:creationId xmlns:a16="http://schemas.microsoft.com/office/drawing/2014/main" id="{00000000-0008-0000-0600-00002A030000}"/>
            </a:ext>
          </a:extLst>
        </xdr:cNvPr>
        <xdr:cNvSpPr txBox="1"/>
      </xdr:nvSpPr>
      <xdr:spPr>
        <a:xfrm>
          <a:off x="22212300" y="8754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52</xdr:row>
      <xdr:rowOff>161747</xdr:rowOff>
    </xdr:from>
    <xdr:to>
      <xdr:col>112</xdr:col>
      <xdr:colOff>38100</xdr:colOff>
      <xdr:row>53</xdr:row>
      <xdr:rowOff>91897</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1272500" y="9077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51</xdr:row>
      <xdr:rowOff>108424</xdr:rowOff>
    </xdr:from>
    <xdr:ext cx="534377"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056111" y="8852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50</xdr:row>
      <xdr:rowOff>164452</xdr:rowOff>
    </xdr:from>
    <xdr:to>
      <xdr:col>107</xdr:col>
      <xdr:colOff>101600</xdr:colOff>
      <xdr:row>51</xdr:row>
      <xdr:rowOff>94602</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0383500" y="8736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49</xdr:row>
      <xdr:rowOff>111129</xdr:rowOff>
    </xdr:from>
    <xdr:ext cx="534377"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0167111" y="8512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55</xdr:row>
      <xdr:rowOff>45314</xdr:rowOff>
    </xdr:from>
    <xdr:to>
      <xdr:col>102</xdr:col>
      <xdr:colOff>165100</xdr:colOff>
      <xdr:row>55</xdr:row>
      <xdr:rowOff>146914</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19494500" y="9475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53</xdr:row>
      <xdr:rowOff>163441</xdr:rowOff>
    </xdr:from>
    <xdr:ext cx="534377"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278111" y="9250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52439</xdr:rowOff>
    </xdr:from>
    <xdr:to>
      <xdr:col>98</xdr:col>
      <xdr:colOff>38100</xdr:colOff>
      <xdr:row>55</xdr:row>
      <xdr:rowOff>154039</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8605500" y="9482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53</xdr:row>
      <xdr:rowOff>170566</xdr:rowOff>
    </xdr:from>
    <xdr:ext cx="534377"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389111" y="9257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a:extLst>
            <a:ext uri="{FF2B5EF4-FFF2-40B4-BE49-F238E27FC236}">
              <a16:creationId xmlns:a16="http://schemas.microsoft.com/office/drawing/2014/main" id="{00000000-0008-0000-0600-00004C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43362</xdr:rowOff>
    </xdr:from>
    <xdr:to>
      <xdr:col>116</xdr:col>
      <xdr:colOff>62864</xdr:colOff>
      <xdr:row>78</xdr:row>
      <xdr:rowOff>120073</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flipV="1">
          <a:off x="22159595" y="12216312"/>
          <a:ext cx="1269" cy="1276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123900</xdr:rowOff>
    </xdr:from>
    <xdr:ext cx="534377" cy="259045"/>
    <xdr:sp macro="" textlink="">
      <xdr:nvSpPr>
        <xdr:cNvPr id="846" name="繰出金最小値テキスト">
          <a:extLst>
            <a:ext uri="{FF2B5EF4-FFF2-40B4-BE49-F238E27FC236}">
              <a16:creationId xmlns:a16="http://schemas.microsoft.com/office/drawing/2014/main" id="{00000000-0008-0000-0600-00004E030000}"/>
            </a:ext>
          </a:extLst>
        </xdr:cNvPr>
        <xdr:cNvSpPr txBox="1"/>
      </xdr:nvSpPr>
      <xdr:spPr>
        <a:xfrm>
          <a:off x="22212300" y="13497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120073</xdr:rowOff>
    </xdr:from>
    <xdr:to>
      <xdr:col>116</xdr:col>
      <xdr:colOff>152400</xdr:colOff>
      <xdr:row>78</xdr:row>
      <xdr:rowOff>120073</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3493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161489</xdr:rowOff>
    </xdr:from>
    <xdr:ext cx="534377" cy="259045"/>
    <xdr:sp macro="" textlink="">
      <xdr:nvSpPr>
        <xdr:cNvPr id="848" name="繰出金最大値テキスト">
          <a:extLst>
            <a:ext uri="{FF2B5EF4-FFF2-40B4-BE49-F238E27FC236}">
              <a16:creationId xmlns:a16="http://schemas.microsoft.com/office/drawing/2014/main" id="{00000000-0008-0000-0600-000050030000}"/>
            </a:ext>
          </a:extLst>
        </xdr:cNvPr>
        <xdr:cNvSpPr txBox="1"/>
      </xdr:nvSpPr>
      <xdr:spPr>
        <a:xfrm>
          <a:off x="22212300" y="11991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43362</xdr:rowOff>
    </xdr:from>
    <xdr:to>
      <xdr:col>116</xdr:col>
      <xdr:colOff>152400</xdr:colOff>
      <xdr:row>71</xdr:row>
      <xdr:rowOff>43362</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2216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42022</xdr:rowOff>
    </xdr:from>
    <xdr:to>
      <xdr:col>116</xdr:col>
      <xdr:colOff>63500</xdr:colOff>
      <xdr:row>72</xdr:row>
      <xdr:rowOff>146525</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21323300" y="12386422"/>
          <a:ext cx="838200" cy="10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73891</xdr:rowOff>
    </xdr:from>
    <xdr:ext cx="534377" cy="259045"/>
    <xdr:sp macro="" textlink="">
      <xdr:nvSpPr>
        <xdr:cNvPr id="851" name="繰出金平均値テキスト">
          <a:extLst>
            <a:ext uri="{FF2B5EF4-FFF2-40B4-BE49-F238E27FC236}">
              <a16:creationId xmlns:a16="http://schemas.microsoft.com/office/drawing/2014/main" id="{00000000-0008-0000-0600-000053030000}"/>
            </a:ext>
          </a:extLst>
        </xdr:cNvPr>
        <xdr:cNvSpPr txBox="1"/>
      </xdr:nvSpPr>
      <xdr:spPr>
        <a:xfrm>
          <a:off x="22212300" y="127611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95464</xdr:rowOff>
    </xdr:from>
    <xdr:to>
      <xdr:col>116</xdr:col>
      <xdr:colOff>114300</xdr:colOff>
      <xdr:row>75</xdr:row>
      <xdr:rowOff>25614</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2110700" y="12782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71</xdr:row>
      <xdr:rowOff>84640</xdr:rowOff>
    </xdr:from>
    <xdr:to>
      <xdr:col>111</xdr:col>
      <xdr:colOff>177800</xdr:colOff>
      <xdr:row>72</xdr:row>
      <xdr:rowOff>146525</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0434300" y="12257590"/>
          <a:ext cx="889000" cy="23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79429</xdr:rowOff>
    </xdr:from>
    <xdr:to>
      <xdr:col>112</xdr:col>
      <xdr:colOff>38100</xdr:colOff>
      <xdr:row>74</xdr:row>
      <xdr:rowOff>9579</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1272500" y="12595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706</xdr:rowOff>
    </xdr:from>
    <xdr:ext cx="534377"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1056111" y="12688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71</xdr:row>
      <xdr:rowOff>77227</xdr:rowOff>
    </xdr:from>
    <xdr:to>
      <xdr:col>107</xdr:col>
      <xdr:colOff>50800</xdr:colOff>
      <xdr:row>71</xdr:row>
      <xdr:rowOff>84640</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19545300" y="12250177"/>
          <a:ext cx="889000" cy="7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36420</xdr:rowOff>
    </xdr:from>
    <xdr:to>
      <xdr:col>107</xdr:col>
      <xdr:colOff>101600</xdr:colOff>
      <xdr:row>73</xdr:row>
      <xdr:rowOff>138020</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0383500" y="12552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129147</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0167111" y="12644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71</xdr:row>
      <xdr:rowOff>77227</xdr:rowOff>
    </xdr:from>
    <xdr:to>
      <xdr:col>102</xdr:col>
      <xdr:colOff>114300</xdr:colOff>
      <xdr:row>71</xdr:row>
      <xdr:rowOff>161580</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18656300" y="12250177"/>
          <a:ext cx="889000" cy="84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25709</xdr:rowOff>
    </xdr:from>
    <xdr:to>
      <xdr:col>102</xdr:col>
      <xdr:colOff>165100</xdr:colOff>
      <xdr:row>73</xdr:row>
      <xdr:rowOff>127309</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9494500" y="12541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118436</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9278111" y="12634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1608</xdr:rowOff>
    </xdr:from>
    <xdr:to>
      <xdr:col>98</xdr:col>
      <xdr:colOff>38100</xdr:colOff>
      <xdr:row>73</xdr:row>
      <xdr:rowOff>103208</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8605500" y="12517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94335</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389111" y="12610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71</xdr:row>
      <xdr:rowOff>162672</xdr:rowOff>
    </xdr:from>
    <xdr:to>
      <xdr:col>116</xdr:col>
      <xdr:colOff>114300</xdr:colOff>
      <xdr:row>72</xdr:row>
      <xdr:rowOff>92822</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2110700" y="12335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14099</xdr:rowOff>
    </xdr:from>
    <xdr:ext cx="534377" cy="259045"/>
    <xdr:sp macro="" textlink="">
      <xdr:nvSpPr>
        <xdr:cNvPr id="870" name="繰出金該当値テキスト">
          <a:extLst>
            <a:ext uri="{FF2B5EF4-FFF2-40B4-BE49-F238E27FC236}">
              <a16:creationId xmlns:a16="http://schemas.microsoft.com/office/drawing/2014/main" id="{00000000-0008-0000-0600-000066030000}"/>
            </a:ext>
          </a:extLst>
        </xdr:cNvPr>
        <xdr:cNvSpPr txBox="1"/>
      </xdr:nvSpPr>
      <xdr:spPr>
        <a:xfrm>
          <a:off x="22212300" y="12187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95725</xdr:rowOff>
    </xdr:from>
    <xdr:to>
      <xdr:col>112</xdr:col>
      <xdr:colOff>38100</xdr:colOff>
      <xdr:row>73</xdr:row>
      <xdr:rowOff>25875</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1272500" y="1244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42402</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056111" y="12215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71</xdr:row>
      <xdr:rowOff>33840</xdr:rowOff>
    </xdr:from>
    <xdr:to>
      <xdr:col>107</xdr:col>
      <xdr:colOff>101600</xdr:colOff>
      <xdr:row>71</xdr:row>
      <xdr:rowOff>135440</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0383500" y="12206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69</xdr:row>
      <xdr:rowOff>151967</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167111" y="11982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71</xdr:row>
      <xdr:rowOff>26427</xdr:rowOff>
    </xdr:from>
    <xdr:to>
      <xdr:col>102</xdr:col>
      <xdr:colOff>165100</xdr:colOff>
      <xdr:row>71</xdr:row>
      <xdr:rowOff>128027</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9494500" y="12199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69</xdr:row>
      <xdr:rowOff>144554</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278111" y="11974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71</xdr:row>
      <xdr:rowOff>110780</xdr:rowOff>
    </xdr:from>
    <xdr:to>
      <xdr:col>98</xdr:col>
      <xdr:colOff>38100</xdr:colOff>
      <xdr:row>72</xdr:row>
      <xdr:rowOff>40930</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8605500" y="12283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70</xdr:row>
      <xdr:rowOff>57457</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389111" y="12058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3" name="前年度繰上充用金グラフ枠">
          <a:extLst>
            <a:ext uri="{FF2B5EF4-FFF2-40B4-BE49-F238E27FC236}">
              <a16:creationId xmlns:a16="http://schemas.microsoft.com/office/drawing/2014/main" id="{00000000-0008-0000-0600-00007D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5" name="前年度繰上充用金最小値テキスト">
          <a:extLst>
            <a:ext uri="{FF2B5EF4-FFF2-40B4-BE49-F238E27FC236}">
              <a16:creationId xmlns:a16="http://schemas.microsoft.com/office/drawing/2014/main" id="{00000000-0008-0000-0600-00007F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7" name="前年度繰上充用金最大値テキスト">
          <a:extLst>
            <a:ext uri="{FF2B5EF4-FFF2-40B4-BE49-F238E27FC236}">
              <a16:creationId xmlns:a16="http://schemas.microsoft.com/office/drawing/2014/main" id="{00000000-0008-0000-0600-000081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0" name="前年度繰上充用金平均値テキスト">
          <a:extLst>
            <a:ext uri="{FF2B5EF4-FFF2-40B4-BE49-F238E27FC236}">
              <a16:creationId xmlns:a16="http://schemas.microsoft.com/office/drawing/2014/main" id="{00000000-0008-0000-0600-000084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9" name="前年度繰上充用金該当値テキスト">
          <a:extLst>
            <a:ext uri="{FF2B5EF4-FFF2-40B4-BE49-F238E27FC236}">
              <a16:creationId xmlns:a16="http://schemas.microsoft.com/office/drawing/2014/main" id="{00000000-0008-0000-0600-000097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8" name="正方形/長方形 927">
          <a:extLst>
            <a:ext uri="{FF2B5EF4-FFF2-40B4-BE49-F238E27FC236}">
              <a16:creationId xmlns:a16="http://schemas.microsoft.com/office/drawing/2014/main" id="{00000000-0008-0000-0600-0000A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9" name="正方形/長方形 928">
          <a:extLst>
            <a:ext uri="{FF2B5EF4-FFF2-40B4-BE49-F238E27FC236}">
              <a16:creationId xmlns:a16="http://schemas.microsoft.com/office/drawing/2014/main" id="{00000000-0008-0000-0600-0000A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665,272</a:t>
          </a:r>
          <a:r>
            <a:rPr kumimoji="1" lang="ja-JP" altLang="en-US" sz="1300">
              <a:latin typeface="ＭＳ Ｐゴシック" panose="020B0600070205080204" pitchFamily="50" charset="-128"/>
              <a:ea typeface="ＭＳ Ｐゴシック" panose="020B0600070205080204" pitchFamily="50" charset="-128"/>
            </a:rPr>
            <a:t>円となっている。主な構成項目である人件費は、住民一人当たり</a:t>
          </a:r>
          <a:r>
            <a:rPr kumimoji="1" lang="en-US" altLang="ja-JP" sz="1300">
              <a:latin typeface="ＭＳ Ｐゴシック" panose="020B0600070205080204" pitchFamily="50" charset="-128"/>
              <a:ea typeface="ＭＳ Ｐゴシック" panose="020B0600070205080204" pitchFamily="50" charset="-128"/>
            </a:rPr>
            <a:t>61,184</a:t>
          </a:r>
          <a:r>
            <a:rPr kumimoji="1" lang="ja-JP" altLang="en-US" sz="1300">
              <a:latin typeface="ＭＳ Ｐゴシック" panose="020B0600070205080204" pitchFamily="50" charset="-128"/>
              <a:ea typeface="ＭＳ Ｐゴシック" panose="020B0600070205080204" pitchFamily="50" charset="-128"/>
            </a:rPr>
            <a:t>円で、会計年度任用職員制度の導入により会計年度任用職員報酬及び期末手当が全て人件費となったことから大幅に増加したほか、退職者数の増加により退職手当が増加したことなどから前年を上回った。また、本市は面積が広大であり、下水道の整備に係る負担金（繰出金）や道路及び公共施設等の維持補修費の負担が大きく、豪雪地帯でもあることから除排雪に係る維持補修費も大きな財政負担となるため、補助費等や維持補修費は類似団体内平均を大幅に上回る水準で推移している。繰出金については、産業用地基金（定額運用基金）繰出金の増により、前年を上回る住民一人当たり</a:t>
          </a:r>
          <a:r>
            <a:rPr kumimoji="1" lang="en-US" altLang="ja-JP" sz="1300">
              <a:latin typeface="ＭＳ Ｐゴシック" panose="020B0600070205080204" pitchFamily="50" charset="-128"/>
              <a:ea typeface="ＭＳ Ｐゴシック" panose="020B0600070205080204" pitchFamily="50" charset="-128"/>
            </a:rPr>
            <a:t>48,491</a:t>
          </a:r>
          <a:r>
            <a:rPr kumimoji="1" lang="ja-JP" altLang="en-US" sz="1300">
              <a:latin typeface="ＭＳ Ｐゴシック" panose="020B0600070205080204" pitchFamily="50" charset="-128"/>
              <a:ea typeface="ＭＳ Ｐゴシック" panose="020B0600070205080204" pitchFamily="50" charset="-128"/>
            </a:rPr>
            <a:t>円に、補助費等については、新型コロナウイルス感染症対策として実施した特別定額給付金給付事業費補助金や新・生活様式対応支援事業費補助金、米商連共通買物券事業費補助金が皆増したことなどにより、前年度を大きく上回る住民一人あたり</a:t>
          </a:r>
          <a:r>
            <a:rPr kumimoji="1" lang="en-US" altLang="ja-JP" sz="1300">
              <a:latin typeface="ＭＳ Ｐゴシック" panose="020B0600070205080204" pitchFamily="50" charset="-128"/>
              <a:ea typeface="ＭＳ Ｐゴシック" panose="020B0600070205080204" pitchFamily="50" charset="-128"/>
            </a:rPr>
            <a:t>184,516</a:t>
          </a:r>
          <a:r>
            <a:rPr kumimoji="1" lang="ja-JP" altLang="en-US" sz="1300">
              <a:latin typeface="ＭＳ Ｐゴシック" panose="020B0600070205080204" pitchFamily="50" charset="-128"/>
              <a:ea typeface="ＭＳ Ｐゴシック" panose="020B0600070205080204" pitchFamily="50" charset="-128"/>
            </a:rPr>
            <a:t>円となった。貸付金は融資制度取扱金融機関貸付金が増加したことなどにより、住民一人当たり</a:t>
          </a:r>
          <a:r>
            <a:rPr kumimoji="1" lang="en-US" altLang="ja-JP" sz="1300">
              <a:latin typeface="ＭＳ Ｐゴシック" panose="020B0600070205080204" pitchFamily="50" charset="-128"/>
              <a:ea typeface="ＭＳ Ｐゴシック" panose="020B0600070205080204" pitchFamily="50" charset="-128"/>
            </a:rPr>
            <a:t>33,318</a:t>
          </a:r>
          <a:r>
            <a:rPr kumimoji="1" lang="ja-JP" altLang="en-US" sz="1300">
              <a:latin typeface="ＭＳ Ｐゴシック" panose="020B0600070205080204" pitchFamily="50" charset="-128"/>
              <a:ea typeface="ＭＳ Ｐゴシック" panose="020B0600070205080204" pitchFamily="50" charset="-128"/>
            </a:rPr>
            <a:t>円と前年を大きく上回った。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加えて、令和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年度は普通建設事業費（うち更新整備）が前年度を大きく上回り住民一人あたり</a:t>
          </a:r>
          <a:r>
            <a:rPr kumimoji="1" lang="en-US" altLang="ja-JP" sz="1300">
              <a:latin typeface="ＭＳ Ｐゴシック" panose="020B0600070205080204" pitchFamily="50" charset="-128"/>
              <a:ea typeface="ＭＳ Ｐゴシック" panose="020B0600070205080204" pitchFamily="50" charset="-128"/>
            </a:rPr>
            <a:t>67,221</a:t>
          </a:r>
          <a:r>
            <a:rPr kumimoji="1" lang="ja-JP" altLang="en-US" sz="1300">
              <a:latin typeface="ＭＳ Ｐゴシック" panose="020B0600070205080204" pitchFamily="50" charset="-128"/>
              <a:ea typeface="ＭＳ Ｐゴシック" panose="020B0600070205080204" pitchFamily="50" charset="-128"/>
            </a:rPr>
            <a:t>円となったが、これは庁舎建替事業や小中学校空調設備整備事業、小中学校情報通信ネットワーク整備事業等の大規模事業が重なったことによるものであり、類似団体内平均と比較しても大幅に上回る水準となっ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山形県米沢市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78,965
78,219
548.51
54,050,636
52,533,185
1,212,590
20,045,846
37,916,853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47.7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44602</xdr:rowOff>
    </xdr:from>
    <xdr:to>
      <xdr:col>24</xdr:col>
      <xdr:colOff>62865</xdr:colOff>
      <xdr:row>38</xdr:row>
      <xdr:rowOff>140615</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531002"/>
          <a:ext cx="1270" cy="1124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144442</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659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140615</xdr:rowOff>
    </xdr:from>
    <xdr:to>
      <xdr:col>24</xdr:col>
      <xdr:colOff>152400</xdr:colOff>
      <xdr:row>38</xdr:row>
      <xdr:rowOff>140615</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655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162729</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306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4,458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32</xdr:row>
      <xdr:rowOff>44602</xdr:rowOff>
    </xdr:from>
    <xdr:to>
      <xdr:col>24</xdr:col>
      <xdr:colOff>152400</xdr:colOff>
      <xdr:row>32</xdr:row>
      <xdr:rowOff>44602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531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14884</xdr:rowOff>
    </xdr:from>
    <xdr:to>
      <xdr:col>24</xdr:col>
      <xdr:colOff>63500</xdr:colOff>
      <xdr:row>34</xdr:row>
      <xdr:rowOff>17628</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5844184"/>
          <a:ext cx="8382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54068</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60548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75641</xdr:rowOff>
    </xdr:from>
    <xdr:to>
      <xdr:col>24</xdr:col>
      <xdr:colOff>114300</xdr:colOff>
      <xdr:row>36</xdr:row>
      <xdr:rowOff>5791</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76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138328</xdr:rowOff>
    </xdr:from>
    <xdr:to>
      <xdr:col>19</xdr:col>
      <xdr:colOff>177800</xdr:colOff>
      <xdr:row>34</xdr:row>
      <xdr:rowOff>14884</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5796178"/>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169367</xdr:rowOff>
    </xdr:from>
    <xdr:to>
      <xdr:col>20</xdr:col>
      <xdr:colOff>38100</xdr:colOff>
      <xdr:row>35</xdr:row>
      <xdr:rowOff>99517</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5998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90644</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6091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138328</xdr:rowOff>
    </xdr:from>
    <xdr:to>
      <xdr:col>15</xdr:col>
      <xdr:colOff>50800</xdr:colOff>
      <xdr:row>34</xdr:row>
      <xdr:rowOff>103581</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019300" y="5796178"/>
          <a:ext cx="889000" cy="136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167996</xdr:rowOff>
    </xdr:from>
    <xdr:to>
      <xdr:col>15</xdr:col>
      <xdr:colOff>101600</xdr:colOff>
      <xdr:row>35</xdr:row>
      <xdr:rowOff>98146</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99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89273</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6090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103581</xdr:rowOff>
    </xdr:from>
    <xdr:to>
      <xdr:col>10</xdr:col>
      <xdr:colOff>114300</xdr:colOff>
      <xdr:row>34</xdr:row>
      <xdr:rowOff>129184</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5932881"/>
          <a:ext cx="889000" cy="25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2946</xdr:rowOff>
    </xdr:from>
    <xdr:to>
      <xdr:col>10</xdr:col>
      <xdr:colOff>165100</xdr:colOff>
      <xdr:row>35</xdr:row>
      <xdr:rowOff>104546</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6003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95673</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6096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113589</xdr:rowOff>
    </xdr:from>
    <xdr:to>
      <xdr:col>6</xdr:col>
      <xdr:colOff>38100</xdr:colOff>
      <xdr:row>35</xdr:row>
      <xdr:rowOff>43739</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94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34866</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6035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138278</xdr:rowOff>
    </xdr:from>
    <xdr:to>
      <xdr:col>24</xdr:col>
      <xdr:colOff>114300</xdr:colOff>
      <xdr:row>34</xdr:row>
      <xdr:rowOff>68428</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79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161155</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64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135534</xdr:rowOff>
    </xdr:from>
    <xdr:to>
      <xdr:col>20</xdr:col>
      <xdr:colOff>38100</xdr:colOff>
      <xdr:row>34</xdr:row>
      <xdr:rowOff>65684</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793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82211</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5568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87528</xdr:rowOff>
    </xdr:from>
    <xdr:to>
      <xdr:col>15</xdr:col>
      <xdr:colOff>101600</xdr:colOff>
      <xdr:row>34</xdr:row>
      <xdr:rowOff>17678</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745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34205</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520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52781</xdr:rowOff>
    </xdr:from>
    <xdr:to>
      <xdr:col>10</xdr:col>
      <xdr:colOff>165100</xdr:colOff>
      <xdr:row>34</xdr:row>
      <xdr:rowOff>154381</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882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170908</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657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78384</xdr:rowOff>
    </xdr:from>
    <xdr:to>
      <xdr:col>6</xdr:col>
      <xdr:colOff>38100</xdr:colOff>
      <xdr:row>35</xdr:row>
      <xdr:rowOff>8534</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907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25061</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68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158716</xdr:rowOff>
    </xdr:from>
    <xdr:to>
      <xdr:col>24</xdr:col>
      <xdr:colOff>62865</xdr:colOff>
      <xdr:row>56</xdr:row>
      <xdr:rowOff>48268</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902666"/>
          <a:ext cx="1270" cy="746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52095</xdr:rowOff>
    </xdr:from>
    <xdr:ext cx="599010"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653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48268</xdr:rowOff>
    </xdr:from>
    <xdr:to>
      <xdr:col>24</xdr:col>
      <xdr:colOff>152400</xdr:colOff>
      <xdr:row>56</xdr:row>
      <xdr:rowOff>48268</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649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105393</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677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330,009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158716</xdr:rowOff>
    </xdr:from>
    <xdr:to>
      <xdr:col>24</xdr:col>
      <xdr:colOff>152400</xdr:colOff>
      <xdr:row>51</xdr:row>
      <xdr:rowOff>158716</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902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140333</xdr:rowOff>
    </xdr:from>
    <xdr:to>
      <xdr:col>24</xdr:col>
      <xdr:colOff>63500</xdr:colOff>
      <xdr:row>57</xdr:row>
      <xdr:rowOff>108294</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3797300" y="9398633"/>
          <a:ext cx="838200" cy="482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20571</xdr:rowOff>
    </xdr:from>
    <xdr:ext cx="599010"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4503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42144</xdr:rowOff>
    </xdr:from>
    <xdr:to>
      <xdr:col>24</xdr:col>
      <xdr:colOff>114300</xdr:colOff>
      <xdr:row>55</xdr:row>
      <xdr:rowOff>143744</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471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108294</xdr:rowOff>
    </xdr:from>
    <xdr:to>
      <xdr:col>19</xdr:col>
      <xdr:colOff>177800</xdr:colOff>
      <xdr:row>58</xdr:row>
      <xdr:rowOff>5401</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2908300" y="9880944"/>
          <a:ext cx="889000" cy="68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102677</xdr:rowOff>
    </xdr:from>
    <xdr:to>
      <xdr:col>20</xdr:col>
      <xdr:colOff>38100</xdr:colOff>
      <xdr:row>58</xdr:row>
      <xdr:rowOff>32827</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875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23954</xdr:rowOff>
    </xdr:from>
    <xdr:ext cx="534377"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530111" y="9968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82840</xdr:rowOff>
    </xdr:from>
    <xdr:to>
      <xdr:col>15</xdr:col>
      <xdr:colOff>50800</xdr:colOff>
      <xdr:row>58</xdr:row>
      <xdr:rowOff>5401</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2019300" y="9855490"/>
          <a:ext cx="889000" cy="94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108003</xdr:rowOff>
    </xdr:from>
    <xdr:to>
      <xdr:col>15</xdr:col>
      <xdr:colOff>101600</xdr:colOff>
      <xdr:row>58</xdr:row>
      <xdr:rowOff>38153</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880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54680</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41111" y="9655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36003</xdr:rowOff>
    </xdr:from>
    <xdr:to>
      <xdr:col>10</xdr:col>
      <xdr:colOff>114300</xdr:colOff>
      <xdr:row>57</xdr:row>
      <xdr:rowOff>82840</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1130300" y="9808653"/>
          <a:ext cx="889000" cy="46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128920</xdr:rowOff>
    </xdr:from>
    <xdr:to>
      <xdr:col>10</xdr:col>
      <xdr:colOff>165100</xdr:colOff>
      <xdr:row>58</xdr:row>
      <xdr:rowOff>59070</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90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50197</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2111" y="9994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106735</xdr:rowOff>
    </xdr:from>
    <xdr:to>
      <xdr:col>6</xdr:col>
      <xdr:colOff>38100</xdr:colOff>
      <xdr:row>58</xdr:row>
      <xdr:rowOff>36885</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879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28012</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972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89533</xdr:rowOff>
    </xdr:from>
    <xdr:to>
      <xdr:col>24</xdr:col>
      <xdr:colOff>114300</xdr:colOff>
      <xdr:row>55</xdr:row>
      <xdr:rowOff>19683</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347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112410</xdr:rowOff>
    </xdr:from>
    <xdr:ext cx="599010"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199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57494</xdr:rowOff>
    </xdr:from>
    <xdr:to>
      <xdr:col>20</xdr:col>
      <xdr:colOff>38100</xdr:colOff>
      <xdr:row>57</xdr:row>
      <xdr:rowOff>159094</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830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4171</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530111" y="9605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126051</xdr:rowOff>
    </xdr:from>
    <xdr:to>
      <xdr:col>15</xdr:col>
      <xdr:colOff>101600</xdr:colOff>
      <xdr:row>58</xdr:row>
      <xdr:rowOff>56201</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898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47328</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41111" y="9991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32040</xdr:rowOff>
    </xdr:from>
    <xdr:to>
      <xdr:col>10</xdr:col>
      <xdr:colOff>165100</xdr:colOff>
      <xdr:row>57</xdr:row>
      <xdr:rowOff>133640</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804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150167</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9579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156653</xdr:rowOff>
    </xdr:from>
    <xdr:to>
      <xdr:col>6</xdr:col>
      <xdr:colOff>38100</xdr:colOff>
      <xdr:row>57</xdr:row>
      <xdr:rowOff>86803</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757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103330</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9533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125396</xdr:rowOff>
    </xdr:from>
    <xdr:to>
      <xdr:col>24</xdr:col>
      <xdr:colOff>62865</xdr:colOff>
      <xdr:row>78</xdr:row>
      <xdr:rowOff>80144</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1955446"/>
          <a:ext cx="1270" cy="1497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83971</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57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80144</xdr:rowOff>
    </xdr:from>
    <xdr:to>
      <xdr:col>24</xdr:col>
      <xdr:colOff>152400</xdr:colOff>
      <xdr:row>78</xdr:row>
      <xdr:rowOff>80144</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53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72073</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730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245,064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125396</xdr:rowOff>
    </xdr:from>
    <xdr:to>
      <xdr:col>24</xdr:col>
      <xdr:colOff>152400</xdr:colOff>
      <xdr:row>69</xdr:row>
      <xdr:rowOff>125396</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195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15015</xdr:rowOff>
    </xdr:from>
    <xdr:to>
      <xdr:col>24</xdr:col>
      <xdr:colOff>63500</xdr:colOff>
      <xdr:row>74</xdr:row>
      <xdr:rowOff>90899</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2702315"/>
          <a:ext cx="838200" cy="75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55277</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9140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76850</xdr:rowOff>
    </xdr:from>
    <xdr:to>
      <xdr:col>24</xdr:col>
      <xdr:colOff>114300</xdr:colOff>
      <xdr:row>76</xdr:row>
      <xdr:rowOff>7000</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93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90899</xdr:rowOff>
    </xdr:from>
    <xdr:to>
      <xdr:col>19</xdr:col>
      <xdr:colOff>177800</xdr:colOff>
      <xdr:row>75</xdr:row>
      <xdr:rowOff>29080</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2778199"/>
          <a:ext cx="889000" cy="109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135338</xdr:rowOff>
    </xdr:from>
    <xdr:to>
      <xdr:col>20</xdr:col>
      <xdr:colOff>38100</xdr:colOff>
      <xdr:row>76</xdr:row>
      <xdr:rowOff>65487</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99408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56616</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086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29080</xdr:rowOff>
    </xdr:from>
    <xdr:to>
      <xdr:col>15</xdr:col>
      <xdr:colOff>50800</xdr:colOff>
      <xdr:row>75</xdr:row>
      <xdr:rowOff>58046</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2887830"/>
          <a:ext cx="889000" cy="28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24696</xdr:rowOff>
    </xdr:from>
    <xdr:to>
      <xdr:col>15</xdr:col>
      <xdr:colOff>101600</xdr:colOff>
      <xdr:row>76</xdr:row>
      <xdr:rowOff>126296</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05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117423</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147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165782</xdr:rowOff>
    </xdr:from>
    <xdr:to>
      <xdr:col>10</xdr:col>
      <xdr:colOff>114300</xdr:colOff>
      <xdr:row>75</xdr:row>
      <xdr:rowOff>58046</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a:off x="1130300" y="12853082"/>
          <a:ext cx="889000" cy="63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2446</xdr:rowOff>
    </xdr:from>
    <xdr:to>
      <xdr:col>10</xdr:col>
      <xdr:colOff>165100</xdr:colOff>
      <xdr:row>76</xdr:row>
      <xdr:rowOff>104046</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032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95173</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125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120577</xdr:rowOff>
    </xdr:from>
    <xdr:to>
      <xdr:col>6</xdr:col>
      <xdr:colOff>38100</xdr:colOff>
      <xdr:row>76</xdr:row>
      <xdr:rowOff>50727</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2979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41854</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072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135665</xdr:rowOff>
    </xdr:from>
    <xdr:to>
      <xdr:col>24</xdr:col>
      <xdr:colOff>114300</xdr:colOff>
      <xdr:row>74</xdr:row>
      <xdr:rowOff>65815</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65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158542</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502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40099</xdr:rowOff>
    </xdr:from>
    <xdr:to>
      <xdr:col>20</xdr:col>
      <xdr:colOff>38100</xdr:colOff>
      <xdr:row>74</xdr:row>
      <xdr:rowOff>141699</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2727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158226</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502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149730</xdr:rowOff>
    </xdr:from>
    <xdr:to>
      <xdr:col>15</xdr:col>
      <xdr:colOff>101600</xdr:colOff>
      <xdr:row>75</xdr:row>
      <xdr:rowOff>79880</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283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96407</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612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7246</xdr:rowOff>
    </xdr:from>
    <xdr:to>
      <xdr:col>10</xdr:col>
      <xdr:colOff>165100</xdr:colOff>
      <xdr:row>75</xdr:row>
      <xdr:rowOff>108846</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2865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125373</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2641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114982</xdr:rowOff>
    </xdr:from>
    <xdr:to>
      <xdr:col>6</xdr:col>
      <xdr:colOff>38100</xdr:colOff>
      <xdr:row>75</xdr:row>
      <xdr:rowOff>45132</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2802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61659</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2577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a:extLst>
            <a:ext uri="{FF2B5EF4-FFF2-40B4-BE49-F238E27FC236}">
              <a16:creationId xmlns:a16="http://schemas.microsoft.com/office/drawing/2014/main" id="{00000000-0008-0000-07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96822</xdr:rowOff>
    </xdr:from>
    <xdr:to>
      <xdr:col>24</xdr:col>
      <xdr:colOff>62865</xdr:colOff>
      <xdr:row>98</xdr:row>
      <xdr:rowOff>59858</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4633595" y="15698772"/>
          <a:ext cx="1270" cy="1163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63685</xdr:rowOff>
    </xdr:from>
    <xdr:ext cx="534377" cy="259045"/>
    <xdr:sp macro="" textlink="">
      <xdr:nvSpPr>
        <xdr:cNvPr id="229" name="衛生費最小値テキスト">
          <a:extLst>
            <a:ext uri="{FF2B5EF4-FFF2-40B4-BE49-F238E27FC236}">
              <a16:creationId xmlns:a16="http://schemas.microsoft.com/office/drawing/2014/main" id="{00000000-0008-0000-0700-0000E5000000}"/>
            </a:ext>
          </a:extLst>
        </xdr:cNvPr>
        <xdr:cNvSpPr txBox="1"/>
      </xdr:nvSpPr>
      <xdr:spPr>
        <a:xfrm>
          <a:off x="4686300" y="16865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59858</xdr:rowOff>
    </xdr:from>
    <xdr:to>
      <xdr:col>24</xdr:col>
      <xdr:colOff>152400</xdr:colOff>
      <xdr:row>98</xdr:row>
      <xdr:rowOff>59858</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6861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43499</xdr:rowOff>
    </xdr:from>
    <xdr:ext cx="599010" cy="259045"/>
    <xdr:sp macro="" textlink="">
      <xdr:nvSpPr>
        <xdr:cNvPr id="231" name="衛生費最大値テキスト">
          <a:extLst>
            <a:ext uri="{FF2B5EF4-FFF2-40B4-BE49-F238E27FC236}">
              <a16:creationId xmlns:a16="http://schemas.microsoft.com/office/drawing/2014/main" id="{00000000-0008-0000-0700-0000E7000000}"/>
            </a:ext>
          </a:extLst>
        </xdr:cNvPr>
        <xdr:cNvSpPr txBox="1"/>
      </xdr:nvSpPr>
      <xdr:spPr>
        <a:xfrm>
          <a:off x="4686300" y="15473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173,127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96822</xdr:rowOff>
    </xdr:from>
    <xdr:to>
      <xdr:col>24</xdr:col>
      <xdr:colOff>152400</xdr:colOff>
      <xdr:row>91</xdr:row>
      <xdr:rowOff>96822</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5698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100769</xdr:rowOff>
    </xdr:from>
    <xdr:to>
      <xdr:col>24</xdr:col>
      <xdr:colOff>63500</xdr:colOff>
      <xdr:row>97</xdr:row>
      <xdr:rowOff>134077</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3797300" y="16731419"/>
          <a:ext cx="838200" cy="33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28041</xdr:rowOff>
    </xdr:from>
    <xdr:ext cx="534377" cy="259045"/>
    <xdr:sp macro="" textlink="">
      <xdr:nvSpPr>
        <xdr:cNvPr id="234" name="衛生費平均値テキスト">
          <a:extLst>
            <a:ext uri="{FF2B5EF4-FFF2-40B4-BE49-F238E27FC236}">
              <a16:creationId xmlns:a16="http://schemas.microsoft.com/office/drawing/2014/main" id="{00000000-0008-0000-0700-0000EA000000}"/>
            </a:ext>
          </a:extLst>
        </xdr:cNvPr>
        <xdr:cNvSpPr txBox="1"/>
      </xdr:nvSpPr>
      <xdr:spPr>
        <a:xfrm>
          <a:off x="4686300" y="164872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5164</xdr:rowOff>
    </xdr:from>
    <xdr:to>
      <xdr:col>24</xdr:col>
      <xdr:colOff>114300</xdr:colOff>
      <xdr:row>97</xdr:row>
      <xdr:rowOff>106764</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4584700" y="1663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96197</xdr:rowOff>
    </xdr:from>
    <xdr:to>
      <xdr:col>19</xdr:col>
      <xdr:colOff>177800</xdr:colOff>
      <xdr:row>97</xdr:row>
      <xdr:rowOff>134077</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2908300" y="16726847"/>
          <a:ext cx="889000" cy="37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44841</xdr:rowOff>
    </xdr:from>
    <xdr:to>
      <xdr:col>20</xdr:col>
      <xdr:colOff>38100</xdr:colOff>
      <xdr:row>97</xdr:row>
      <xdr:rowOff>146441</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3746500" y="1667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162968</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3530111" y="16450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96197</xdr:rowOff>
    </xdr:from>
    <xdr:to>
      <xdr:col>15</xdr:col>
      <xdr:colOff>50800</xdr:colOff>
      <xdr:row>97</xdr:row>
      <xdr:rowOff>145377</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019300" y="16726847"/>
          <a:ext cx="889000" cy="49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47789</xdr:rowOff>
    </xdr:from>
    <xdr:to>
      <xdr:col>15</xdr:col>
      <xdr:colOff>101600</xdr:colOff>
      <xdr:row>97</xdr:row>
      <xdr:rowOff>149389</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2857500" y="1667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140516</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2641111" y="16771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144363</xdr:rowOff>
    </xdr:from>
    <xdr:to>
      <xdr:col>10</xdr:col>
      <xdr:colOff>114300</xdr:colOff>
      <xdr:row>97</xdr:row>
      <xdr:rowOff>145377</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1130300" y="16775013"/>
          <a:ext cx="889000" cy="1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65239</xdr:rowOff>
    </xdr:from>
    <xdr:to>
      <xdr:col>10</xdr:col>
      <xdr:colOff>165100</xdr:colOff>
      <xdr:row>97</xdr:row>
      <xdr:rowOff>166839</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968500" y="16695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11916</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752111" y="16471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62923</xdr:rowOff>
    </xdr:from>
    <xdr:to>
      <xdr:col>6</xdr:col>
      <xdr:colOff>38100</xdr:colOff>
      <xdr:row>97</xdr:row>
      <xdr:rowOff>164523</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079500" y="1669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9600</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863111" y="16468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49969</xdr:rowOff>
    </xdr:from>
    <xdr:to>
      <xdr:col>24</xdr:col>
      <xdr:colOff>114300</xdr:colOff>
      <xdr:row>97</xdr:row>
      <xdr:rowOff>151569</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4584700" y="16680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28396</xdr:rowOff>
    </xdr:from>
    <xdr:ext cx="534377" cy="259045"/>
    <xdr:sp macro="" textlink="">
      <xdr:nvSpPr>
        <xdr:cNvPr id="253" name="衛生費該当値テキスト">
          <a:extLst>
            <a:ext uri="{FF2B5EF4-FFF2-40B4-BE49-F238E27FC236}">
              <a16:creationId xmlns:a16="http://schemas.microsoft.com/office/drawing/2014/main" id="{00000000-0008-0000-0700-0000FD000000}"/>
            </a:ext>
          </a:extLst>
        </xdr:cNvPr>
        <xdr:cNvSpPr txBox="1"/>
      </xdr:nvSpPr>
      <xdr:spPr>
        <a:xfrm>
          <a:off x="4686300" y="16659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83277</xdr:rowOff>
    </xdr:from>
    <xdr:to>
      <xdr:col>20</xdr:col>
      <xdr:colOff>38100</xdr:colOff>
      <xdr:row>98</xdr:row>
      <xdr:rowOff>13427</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3746500" y="16713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4554</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530111" y="16806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45397</xdr:rowOff>
    </xdr:from>
    <xdr:to>
      <xdr:col>15</xdr:col>
      <xdr:colOff>101600</xdr:colOff>
      <xdr:row>97</xdr:row>
      <xdr:rowOff>146997</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2857500" y="16676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163524</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641111" y="16451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94577</xdr:rowOff>
    </xdr:from>
    <xdr:to>
      <xdr:col>10</xdr:col>
      <xdr:colOff>165100</xdr:colOff>
      <xdr:row>98</xdr:row>
      <xdr:rowOff>24727</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968500" y="16725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15854</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1752111" y="16817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93563</xdr:rowOff>
    </xdr:from>
    <xdr:to>
      <xdr:col>6</xdr:col>
      <xdr:colOff>38100</xdr:colOff>
      <xdr:row>98</xdr:row>
      <xdr:rowOff>23713</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079500" y="16724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14840</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863111" y="16816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54627</xdr:rowOff>
    </xdr:from>
    <xdr:ext cx="248786"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111777</xdr:rowOff>
    </xdr:from>
    <xdr:ext cx="53129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72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a:extLst>
            <a:ext uri="{FF2B5EF4-FFF2-40B4-BE49-F238E27FC236}">
              <a16:creationId xmlns:a16="http://schemas.microsoft.com/office/drawing/2014/main" id="{00000000-0008-0000-07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64776</xdr:rowOff>
    </xdr:from>
    <xdr:to>
      <xdr:col>54</xdr:col>
      <xdr:colOff>189865</xdr:colOff>
      <xdr:row>38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flipV="1">
          <a:off x="10475595" y="5379726"/>
          <a:ext cx="1270" cy="1160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29227</xdr:rowOff>
    </xdr:from>
    <xdr:ext cx="249299" cy="259045"/>
    <xdr:sp macro="" textlink="">
      <xdr:nvSpPr>
        <xdr:cNvPr id="282" name="労働費最小値テキスト">
          <a:extLst>
            <a:ext uri="{FF2B5EF4-FFF2-40B4-BE49-F238E27FC236}">
              <a16:creationId xmlns:a16="http://schemas.microsoft.com/office/drawing/2014/main" id="{00000000-0008-0000-0700-00001A010000}"/>
            </a:ext>
          </a:extLst>
        </xdr:cNvPr>
        <xdr:cNvSpPr txBox="1"/>
      </xdr:nvSpPr>
      <xdr:spPr>
        <a:xfrm>
          <a:off x="10528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25400</xdr:rowOff>
    </xdr:from>
    <xdr:to>
      <xdr:col>55</xdr:col>
      <xdr:colOff>88900</xdr:colOff>
      <xdr:row>38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11453</xdr:rowOff>
    </xdr:from>
    <xdr:ext cx="534377" cy="259045"/>
    <xdr:sp macro="" textlink="">
      <xdr:nvSpPr>
        <xdr:cNvPr id="284" name="労働費最大値テキスト">
          <a:extLst>
            <a:ext uri="{FF2B5EF4-FFF2-40B4-BE49-F238E27FC236}">
              <a16:creationId xmlns:a16="http://schemas.microsoft.com/office/drawing/2014/main" id="{00000000-0008-0000-0700-00001C010000}"/>
            </a:ext>
          </a:extLst>
        </xdr:cNvPr>
        <xdr:cNvSpPr txBox="1"/>
      </xdr:nvSpPr>
      <xdr:spPr>
        <a:xfrm>
          <a:off x="10528300" y="5154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64776</xdr:rowOff>
    </xdr:from>
    <xdr:to>
      <xdr:col>55</xdr:col>
      <xdr:colOff>88900</xdr:colOff>
      <xdr:row>31</xdr:row>
      <xdr:rowOff>64776</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5379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100266</xdr:rowOff>
    </xdr:from>
    <xdr:to>
      <xdr:col>55</xdr:col>
      <xdr:colOff>0</xdr:colOff>
      <xdr:row>37</xdr:row>
      <xdr:rowOff>101009</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9639300" y="6443916"/>
          <a:ext cx="838200" cy="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53839</xdr:rowOff>
    </xdr:from>
    <xdr:ext cx="469744" cy="259045"/>
    <xdr:sp macro="" textlink="">
      <xdr:nvSpPr>
        <xdr:cNvPr id="287" name="労働費平均値テキスト">
          <a:extLst>
            <a:ext uri="{FF2B5EF4-FFF2-40B4-BE49-F238E27FC236}">
              <a16:creationId xmlns:a16="http://schemas.microsoft.com/office/drawing/2014/main" id="{00000000-0008-0000-0700-00001F010000}"/>
            </a:ext>
          </a:extLst>
        </xdr:cNvPr>
        <xdr:cNvSpPr txBox="1"/>
      </xdr:nvSpPr>
      <xdr:spPr>
        <a:xfrm>
          <a:off x="10528300" y="63974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75412</xdr:rowOff>
    </xdr:from>
    <xdr:to>
      <xdr:col>55</xdr:col>
      <xdr:colOff>50800</xdr:colOff>
      <xdr:row>38</xdr:row>
      <xdr:rowOff>5562</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10426700" y="6419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100266</xdr:rowOff>
    </xdr:from>
    <xdr:to>
      <xdr:col>50</xdr:col>
      <xdr:colOff>114300</xdr:colOff>
      <xdr:row>37</xdr:row>
      <xdr:rowOff>106325</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8750300" y="6443916"/>
          <a:ext cx="889000" cy="6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68097</xdr:rowOff>
    </xdr:from>
    <xdr:to>
      <xdr:col>50</xdr:col>
      <xdr:colOff>165100</xdr:colOff>
      <xdr:row>37</xdr:row>
      <xdr:rowOff>169697</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9588500" y="641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160824</xdr:rowOff>
    </xdr:from>
    <xdr:ext cx="469744"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9404428" y="6504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106325</xdr:rowOff>
    </xdr:from>
    <xdr:to>
      <xdr:col>45</xdr:col>
      <xdr:colOff>177800</xdr:colOff>
      <xdr:row>37</xdr:row>
      <xdr:rowOff>106496</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7861300" y="6449975"/>
          <a:ext cx="889000" cy="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63811</xdr:rowOff>
    </xdr:from>
    <xdr:to>
      <xdr:col>46</xdr:col>
      <xdr:colOff>38100</xdr:colOff>
      <xdr:row>37</xdr:row>
      <xdr:rowOff>165412</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8699500" y="640746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156538</xdr:rowOff>
    </xdr:from>
    <xdr:ext cx="469744"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8515428" y="6500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105467</xdr:rowOff>
    </xdr:from>
    <xdr:to>
      <xdr:col>41</xdr:col>
      <xdr:colOff>50800</xdr:colOff>
      <xdr:row>37</xdr:row>
      <xdr:rowOff>106496</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6972300" y="6449117"/>
          <a:ext cx="889000" cy="1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62611</xdr:rowOff>
    </xdr:from>
    <xdr:to>
      <xdr:col>41</xdr:col>
      <xdr:colOff>101600</xdr:colOff>
      <xdr:row>37</xdr:row>
      <xdr:rowOff>164211</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7810500" y="640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155338</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7626428" y="649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55296</xdr:rowOff>
    </xdr:from>
    <xdr:to>
      <xdr:col>36</xdr:col>
      <xdr:colOff>165100</xdr:colOff>
      <xdr:row>37</xdr:row>
      <xdr:rowOff>156896</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6921500" y="639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148023</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6737428" y="6491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50209</xdr:rowOff>
    </xdr:from>
    <xdr:to>
      <xdr:col>55</xdr:col>
      <xdr:colOff>50800</xdr:colOff>
      <xdr:row>37</xdr:row>
      <xdr:rowOff>151809</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10426700" y="6393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9586</xdr:rowOff>
    </xdr:from>
    <xdr:ext cx="469744" cy="259045"/>
    <xdr:sp macro="" textlink="">
      <xdr:nvSpPr>
        <xdr:cNvPr id="306" name="労働費該当値テキスト">
          <a:extLst>
            <a:ext uri="{FF2B5EF4-FFF2-40B4-BE49-F238E27FC236}">
              <a16:creationId xmlns:a16="http://schemas.microsoft.com/office/drawing/2014/main" id="{00000000-0008-0000-0700-000032010000}"/>
            </a:ext>
          </a:extLst>
        </xdr:cNvPr>
        <xdr:cNvSpPr txBox="1"/>
      </xdr:nvSpPr>
      <xdr:spPr>
        <a:xfrm>
          <a:off x="10528300" y="6181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49466</xdr:rowOff>
    </xdr:from>
    <xdr:to>
      <xdr:col>50</xdr:col>
      <xdr:colOff>165100</xdr:colOff>
      <xdr:row>37</xdr:row>
      <xdr:rowOff>151066</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9588500" y="639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167593</xdr:rowOff>
    </xdr:from>
    <xdr:ext cx="469744"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04428" y="6168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55525</xdr:rowOff>
    </xdr:from>
    <xdr:to>
      <xdr:col>46</xdr:col>
      <xdr:colOff>38100</xdr:colOff>
      <xdr:row>37</xdr:row>
      <xdr:rowOff>157125</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8699500" y="6399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2202</xdr:rowOff>
    </xdr:from>
    <xdr:ext cx="469744"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15428" y="6174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55696</xdr:rowOff>
    </xdr:from>
    <xdr:to>
      <xdr:col>41</xdr:col>
      <xdr:colOff>101600</xdr:colOff>
      <xdr:row>37</xdr:row>
      <xdr:rowOff>157296</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7810500" y="6399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2373</xdr:rowOff>
    </xdr:from>
    <xdr:ext cx="469744"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26428" y="6174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54667</xdr:rowOff>
    </xdr:from>
    <xdr:to>
      <xdr:col>36</xdr:col>
      <xdr:colOff>165100</xdr:colOff>
      <xdr:row>37</xdr:row>
      <xdr:rowOff>156267</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6921500" y="639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1344</xdr:rowOff>
    </xdr:from>
    <xdr:ext cx="469744"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737428" y="6173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a:extLst>
            <a:ext uri="{FF2B5EF4-FFF2-40B4-BE49-F238E27FC236}">
              <a16:creationId xmlns:a16="http://schemas.microsoft.com/office/drawing/2014/main" id="{00000000-0008-0000-0700-00004F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110677</xdr:rowOff>
    </xdr:from>
    <xdr:to>
      <xdr:col>54</xdr:col>
      <xdr:colOff>189865</xdr:colOff>
      <xdr:row>58</xdr:row>
      <xdr:rowOff>134826</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flipV="1">
          <a:off x="10475595" y="8683177"/>
          <a:ext cx="1270" cy="13957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138653</xdr:rowOff>
    </xdr:from>
    <xdr:ext cx="378565" cy="259045"/>
    <xdr:sp macro="" textlink="">
      <xdr:nvSpPr>
        <xdr:cNvPr id="337" name="農林水産業費最小値テキスト">
          <a:extLst>
            <a:ext uri="{FF2B5EF4-FFF2-40B4-BE49-F238E27FC236}">
              <a16:creationId xmlns:a16="http://schemas.microsoft.com/office/drawing/2014/main" id="{00000000-0008-0000-0700-000051010000}"/>
            </a:ext>
          </a:extLst>
        </xdr:cNvPr>
        <xdr:cNvSpPr txBox="1"/>
      </xdr:nvSpPr>
      <xdr:spPr>
        <a:xfrm>
          <a:off x="10528300" y="10082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134826</xdr:rowOff>
    </xdr:from>
    <xdr:to>
      <xdr:col>55</xdr:col>
      <xdr:colOff>88900</xdr:colOff>
      <xdr:row>58</xdr:row>
      <xdr:rowOff>134826</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10078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57354</xdr:rowOff>
    </xdr:from>
    <xdr:ext cx="599010" cy="259045"/>
    <xdr:sp macro="" textlink="">
      <xdr:nvSpPr>
        <xdr:cNvPr id="339" name="農林水産業費最大値テキスト">
          <a:extLst>
            <a:ext uri="{FF2B5EF4-FFF2-40B4-BE49-F238E27FC236}">
              <a16:creationId xmlns:a16="http://schemas.microsoft.com/office/drawing/2014/main" id="{00000000-0008-0000-0700-000053010000}"/>
            </a:ext>
          </a:extLst>
        </xdr:cNvPr>
        <xdr:cNvSpPr txBox="1"/>
      </xdr:nvSpPr>
      <xdr:spPr>
        <a:xfrm>
          <a:off x="10528300" y="8458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153,174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110677</xdr:rowOff>
    </xdr:from>
    <xdr:to>
      <xdr:col>55</xdr:col>
      <xdr:colOff>88900</xdr:colOff>
      <xdr:row>50</xdr:row>
      <xdr:rowOff>110677</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8683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12095</xdr:rowOff>
    </xdr:from>
    <xdr:to>
      <xdr:col>55</xdr:col>
      <xdr:colOff>0</xdr:colOff>
      <xdr:row>58</xdr:row>
      <xdr:rowOff>53052</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9639300" y="9956195"/>
          <a:ext cx="838200" cy="40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122502</xdr:rowOff>
    </xdr:from>
    <xdr:ext cx="534377" cy="259045"/>
    <xdr:sp macro="" textlink="">
      <xdr:nvSpPr>
        <xdr:cNvPr id="342" name="農林水産業費平均値テキスト">
          <a:extLst>
            <a:ext uri="{FF2B5EF4-FFF2-40B4-BE49-F238E27FC236}">
              <a16:creationId xmlns:a16="http://schemas.microsoft.com/office/drawing/2014/main" id="{00000000-0008-0000-0700-000056010000}"/>
            </a:ext>
          </a:extLst>
        </xdr:cNvPr>
        <xdr:cNvSpPr txBox="1"/>
      </xdr:nvSpPr>
      <xdr:spPr>
        <a:xfrm>
          <a:off x="10528300" y="9895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144075</xdr:rowOff>
    </xdr:from>
    <xdr:to>
      <xdr:col>55</xdr:col>
      <xdr:colOff>50800</xdr:colOff>
      <xdr:row>58</xdr:row>
      <xdr:rowOff>74225</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10426700" y="991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46806</xdr:rowOff>
    </xdr:from>
    <xdr:to>
      <xdr:col>50</xdr:col>
      <xdr:colOff>114300</xdr:colOff>
      <xdr:row>58</xdr:row>
      <xdr:rowOff>53052</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8750300" y="9990906"/>
          <a:ext cx="889000" cy="6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136339</xdr:rowOff>
    </xdr:from>
    <xdr:to>
      <xdr:col>50</xdr:col>
      <xdr:colOff>165100</xdr:colOff>
      <xdr:row>58</xdr:row>
      <xdr:rowOff>66489</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9588500" y="9908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83016</xdr:rowOff>
    </xdr:from>
    <xdr:ext cx="534377"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9372111" y="9684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91283</xdr:rowOff>
    </xdr:from>
    <xdr:to>
      <xdr:col>45</xdr:col>
      <xdr:colOff>177800</xdr:colOff>
      <xdr:row>58</xdr:row>
      <xdr:rowOff>46806</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7861300" y="9863933"/>
          <a:ext cx="889000" cy="126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143463</xdr:rowOff>
    </xdr:from>
    <xdr:to>
      <xdr:col>46</xdr:col>
      <xdr:colOff>38100</xdr:colOff>
      <xdr:row>58</xdr:row>
      <xdr:rowOff>73613</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8699500" y="9916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90140</xdr:rowOff>
    </xdr:from>
    <xdr:ext cx="534377"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8483111" y="9691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91283</xdr:rowOff>
    </xdr:from>
    <xdr:to>
      <xdr:col>41</xdr:col>
      <xdr:colOff>50800</xdr:colOff>
      <xdr:row>58</xdr:row>
      <xdr:rowOff>49074</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6972300" y="9863933"/>
          <a:ext cx="889000" cy="129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145455</xdr:rowOff>
    </xdr:from>
    <xdr:to>
      <xdr:col>41</xdr:col>
      <xdr:colOff>101600</xdr:colOff>
      <xdr:row>58</xdr:row>
      <xdr:rowOff>75605</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7810500" y="991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66732</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7594111" y="10010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142786</xdr:rowOff>
    </xdr:from>
    <xdr:to>
      <xdr:col>36</xdr:col>
      <xdr:colOff>165100</xdr:colOff>
      <xdr:row>58</xdr:row>
      <xdr:rowOff>72936</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6921500" y="991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89463</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6705111" y="9690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132745</xdr:rowOff>
    </xdr:from>
    <xdr:to>
      <xdr:col>55</xdr:col>
      <xdr:colOff>50800</xdr:colOff>
      <xdr:row>58</xdr:row>
      <xdr:rowOff>62895</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10426700" y="9905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92122</xdr:rowOff>
    </xdr:from>
    <xdr:ext cx="534377" cy="259045"/>
    <xdr:sp macro="" textlink="">
      <xdr:nvSpPr>
        <xdr:cNvPr id="361" name="農林水産業費該当値テキスト">
          <a:extLst>
            <a:ext uri="{FF2B5EF4-FFF2-40B4-BE49-F238E27FC236}">
              <a16:creationId xmlns:a16="http://schemas.microsoft.com/office/drawing/2014/main" id="{00000000-0008-0000-0700-000069010000}"/>
            </a:ext>
          </a:extLst>
        </xdr:cNvPr>
        <xdr:cNvSpPr txBox="1"/>
      </xdr:nvSpPr>
      <xdr:spPr>
        <a:xfrm>
          <a:off x="10528300" y="9693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2252</xdr:rowOff>
    </xdr:from>
    <xdr:to>
      <xdr:col>50</xdr:col>
      <xdr:colOff>165100</xdr:colOff>
      <xdr:row>58</xdr:row>
      <xdr:rowOff>103852</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9588500" y="9946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94979</xdr:rowOff>
    </xdr:from>
    <xdr:ext cx="469744"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04428" y="10039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167456</xdr:rowOff>
    </xdr:from>
    <xdr:to>
      <xdr:col>46</xdr:col>
      <xdr:colOff>38100</xdr:colOff>
      <xdr:row>58</xdr:row>
      <xdr:rowOff>97606</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8699500" y="9940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88733</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483111" y="10032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40483</xdr:rowOff>
    </xdr:from>
    <xdr:to>
      <xdr:col>41</xdr:col>
      <xdr:colOff>101600</xdr:colOff>
      <xdr:row>57</xdr:row>
      <xdr:rowOff>142083</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7810500" y="9813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158610</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7594111" y="9588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169724</xdr:rowOff>
    </xdr:from>
    <xdr:to>
      <xdr:col>36</xdr:col>
      <xdr:colOff>165100</xdr:colOff>
      <xdr:row>58</xdr:row>
      <xdr:rowOff>99874</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6921500" y="9942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91001</xdr:rowOff>
    </xdr:from>
    <xdr:ext cx="469744"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37428" y="10035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a:extLst>
            <a:ext uri="{FF2B5EF4-FFF2-40B4-BE49-F238E27FC236}">
              <a16:creationId xmlns:a16="http://schemas.microsoft.com/office/drawing/2014/main" id="{00000000-0008-0000-0700-00007B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商工費グラフ枠">
          <a:extLst>
            <a:ext uri="{FF2B5EF4-FFF2-40B4-BE49-F238E27FC236}">
              <a16:creationId xmlns:a16="http://schemas.microsoft.com/office/drawing/2014/main" id="{00000000-0008-0000-0700-00008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90780</xdr:rowOff>
    </xdr:from>
    <xdr:to>
      <xdr:col>54</xdr:col>
      <xdr:colOff>189865</xdr:colOff>
      <xdr:row>78</xdr:row>
      <xdr:rowOff>97867</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flipV="1">
          <a:off x="10475595" y="12092280"/>
          <a:ext cx="1270" cy="1378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101694</xdr:rowOff>
    </xdr:from>
    <xdr:ext cx="469744" cy="259045"/>
    <xdr:sp macro="" textlink="">
      <xdr:nvSpPr>
        <xdr:cNvPr id="392" name="商工費最小値テキスト">
          <a:extLst>
            <a:ext uri="{FF2B5EF4-FFF2-40B4-BE49-F238E27FC236}">
              <a16:creationId xmlns:a16="http://schemas.microsoft.com/office/drawing/2014/main" id="{00000000-0008-0000-0700-000088010000}"/>
            </a:ext>
          </a:extLst>
        </xdr:cNvPr>
        <xdr:cNvSpPr txBox="1"/>
      </xdr:nvSpPr>
      <xdr:spPr>
        <a:xfrm>
          <a:off x="10528300" y="13474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97867</xdr:rowOff>
    </xdr:from>
    <xdr:to>
      <xdr:col>55</xdr:col>
      <xdr:colOff>88900</xdr:colOff>
      <xdr:row>78</xdr:row>
      <xdr:rowOff>97867</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10388600" y="13470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37457</xdr:rowOff>
    </xdr:from>
    <xdr:ext cx="534377" cy="259045"/>
    <xdr:sp macro="" textlink="">
      <xdr:nvSpPr>
        <xdr:cNvPr id="394" name="商工費最大値テキスト">
          <a:extLst>
            <a:ext uri="{FF2B5EF4-FFF2-40B4-BE49-F238E27FC236}">
              <a16:creationId xmlns:a16="http://schemas.microsoft.com/office/drawing/2014/main" id="{00000000-0008-0000-0700-00008A010000}"/>
            </a:ext>
          </a:extLst>
        </xdr:cNvPr>
        <xdr:cNvSpPr txBox="1"/>
      </xdr:nvSpPr>
      <xdr:spPr>
        <a:xfrm>
          <a:off x="10528300" y="11867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62,140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90780</xdr:rowOff>
    </xdr:from>
    <xdr:to>
      <xdr:col>55</xdr:col>
      <xdr:colOff>88900</xdr:colOff>
      <xdr:row>70</xdr:row>
      <xdr:rowOff>90780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2092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71</xdr:row>
      <xdr:rowOff>100884</xdr:rowOff>
    </xdr:from>
    <xdr:to>
      <xdr:col>55</xdr:col>
      <xdr:colOff>0</xdr:colOff>
      <xdr:row>74</xdr:row>
      <xdr:rowOff>13467</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9639300" y="12273834"/>
          <a:ext cx="838200" cy="426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150972</xdr:rowOff>
    </xdr:from>
    <xdr:ext cx="534377" cy="259045"/>
    <xdr:sp macro="" textlink="">
      <xdr:nvSpPr>
        <xdr:cNvPr id="397" name="商工費平均値テキスト">
          <a:extLst>
            <a:ext uri="{FF2B5EF4-FFF2-40B4-BE49-F238E27FC236}">
              <a16:creationId xmlns:a16="http://schemas.microsoft.com/office/drawing/2014/main" id="{00000000-0008-0000-0700-00008D010000}"/>
            </a:ext>
          </a:extLst>
        </xdr:cNvPr>
        <xdr:cNvSpPr txBox="1"/>
      </xdr:nvSpPr>
      <xdr:spPr>
        <a:xfrm>
          <a:off x="10528300" y="13009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1095</xdr:rowOff>
    </xdr:from>
    <xdr:to>
      <xdr:col>55</xdr:col>
      <xdr:colOff>50800</xdr:colOff>
      <xdr:row>76</xdr:row>
      <xdr:rowOff>102695</xdr:rowOff>
    </xdr:to>
    <xdr:sp macro="" textlink="">
      <xdr:nvSpPr>
        <xdr:cNvPr id="398" name="フローチャート: 判断 397">
          <a:extLst>
            <a:ext uri="{FF2B5EF4-FFF2-40B4-BE49-F238E27FC236}">
              <a16:creationId xmlns:a16="http://schemas.microsoft.com/office/drawing/2014/main" id="{00000000-0008-0000-0700-00008E010000}"/>
            </a:ext>
          </a:extLst>
        </xdr:cNvPr>
        <xdr:cNvSpPr/>
      </xdr:nvSpPr>
      <xdr:spPr>
        <a:xfrm>
          <a:off x="10426700" y="1303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13467</xdr:rowOff>
    </xdr:from>
    <xdr:to>
      <xdr:col>50</xdr:col>
      <xdr:colOff>114300</xdr:colOff>
      <xdr:row>74</xdr:row>
      <xdr:rowOff>16850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8750300" y="12700767"/>
          <a:ext cx="889000" cy="3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152177</xdr:rowOff>
    </xdr:from>
    <xdr:to>
      <xdr:col>50</xdr:col>
      <xdr:colOff>165100</xdr:colOff>
      <xdr:row>77</xdr:row>
      <xdr:rowOff>82327</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9588500" y="13182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73454</xdr:rowOff>
    </xdr:from>
    <xdr:ext cx="534377"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9372111" y="13275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75784</xdr:rowOff>
    </xdr:from>
    <xdr:to>
      <xdr:col>45</xdr:col>
      <xdr:colOff>177800</xdr:colOff>
      <xdr:row>74</xdr:row>
      <xdr:rowOff>16850</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7861300" y="12591634"/>
          <a:ext cx="889000" cy="112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167287</xdr:rowOff>
    </xdr:from>
    <xdr:to>
      <xdr:col>46</xdr:col>
      <xdr:colOff>38100</xdr:colOff>
      <xdr:row>77</xdr:row>
      <xdr:rowOff>97437</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8699500" y="1319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88564</xdr:rowOff>
    </xdr:from>
    <xdr:ext cx="534377"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8483111" y="13290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73</xdr:row>
      <xdr:rowOff>75784</xdr:rowOff>
    </xdr:from>
    <xdr:to>
      <xdr:col>41</xdr:col>
      <xdr:colOff>50800</xdr:colOff>
      <xdr:row>75</xdr:row>
      <xdr:rowOff>92266</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6972300" y="12591634"/>
          <a:ext cx="889000" cy="359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156063</xdr:rowOff>
    </xdr:from>
    <xdr:to>
      <xdr:col>41</xdr:col>
      <xdr:colOff>101600</xdr:colOff>
      <xdr:row>77</xdr:row>
      <xdr:rowOff>86213</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7810500" y="1318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77340</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7594111" y="13278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137020</xdr:rowOff>
    </xdr:from>
    <xdr:to>
      <xdr:col>36</xdr:col>
      <xdr:colOff>165100</xdr:colOff>
      <xdr:row>77</xdr:row>
      <xdr:rowOff>67170</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6921500" y="1316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58297</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6705111" y="13259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71</xdr:row>
      <xdr:rowOff>50084</xdr:rowOff>
    </xdr:from>
    <xdr:to>
      <xdr:col>55</xdr:col>
      <xdr:colOff>50800</xdr:colOff>
      <xdr:row>71</xdr:row>
      <xdr:rowOff>151684</xdr:rowOff>
    </xdr:to>
    <xdr:sp macro="" textlink="">
      <xdr:nvSpPr>
        <xdr:cNvPr id="415" name="楕円 414">
          <a:extLst>
            <a:ext uri="{FF2B5EF4-FFF2-40B4-BE49-F238E27FC236}">
              <a16:creationId xmlns:a16="http://schemas.microsoft.com/office/drawing/2014/main" id="{00000000-0008-0000-0700-00009F010000}"/>
            </a:ext>
          </a:extLst>
        </xdr:cNvPr>
        <xdr:cNvSpPr/>
      </xdr:nvSpPr>
      <xdr:spPr>
        <a:xfrm>
          <a:off x="10426700" y="12223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70</xdr:row>
      <xdr:rowOff>72961</xdr:rowOff>
    </xdr:from>
    <xdr:ext cx="534377" cy="259045"/>
    <xdr:sp macro="" textlink="">
      <xdr:nvSpPr>
        <xdr:cNvPr id="416" name="商工費該当値テキスト">
          <a:extLst>
            <a:ext uri="{FF2B5EF4-FFF2-40B4-BE49-F238E27FC236}">
              <a16:creationId xmlns:a16="http://schemas.microsoft.com/office/drawing/2014/main" id="{00000000-0008-0000-0700-0000A0010000}"/>
            </a:ext>
          </a:extLst>
        </xdr:cNvPr>
        <xdr:cNvSpPr txBox="1"/>
      </xdr:nvSpPr>
      <xdr:spPr>
        <a:xfrm>
          <a:off x="10528300" y="12074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134117</xdr:rowOff>
    </xdr:from>
    <xdr:to>
      <xdr:col>50</xdr:col>
      <xdr:colOff>165100</xdr:colOff>
      <xdr:row>74</xdr:row>
      <xdr:rowOff>64267</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9588500" y="12649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80794</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372111" y="12425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137500</xdr:rowOff>
    </xdr:from>
    <xdr:to>
      <xdr:col>46</xdr:col>
      <xdr:colOff>38100</xdr:colOff>
      <xdr:row>74</xdr:row>
      <xdr:rowOff>67650</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8699500" y="1265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84177</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483111" y="12428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73</xdr:row>
      <xdr:rowOff>24984</xdr:rowOff>
    </xdr:from>
    <xdr:to>
      <xdr:col>41</xdr:col>
      <xdr:colOff>101600</xdr:colOff>
      <xdr:row>73</xdr:row>
      <xdr:rowOff>126584</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7810500" y="12540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71</xdr:row>
      <xdr:rowOff>143111</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594111" y="12316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41466</xdr:rowOff>
    </xdr:from>
    <xdr:to>
      <xdr:col>36</xdr:col>
      <xdr:colOff>165100</xdr:colOff>
      <xdr:row>75</xdr:row>
      <xdr:rowOff>143066</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6921500" y="12900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159593</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05111" y="12675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a:extLst>
            <a:ext uri="{FF2B5EF4-FFF2-40B4-BE49-F238E27FC236}">
              <a16:creationId xmlns:a16="http://schemas.microsoft.com/office/drawing/2014/main" id="{00000000-0008-0000-0700-0000A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a:extLst>
            <a:ext uri="{FF2B5EF4-FFF2-40B4-BE49-F238E27FC236}">
              <a16:creationId xmlns:a16="http://schemas.microsoft.com/office/drawing/2014/main" id="{00000000-0008-0000-0700-0000A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a:extLst>
            <a:ext uri="{FF2B5EF4-FFF2-40B4-BE49-F238E27FC236}">
              <a16:creationId xmlns:a16="http://schemas.microsoft.com/office/drawing/2014/main" id="{00000000-0008-0000-0700-0000B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5" name="直線コネクタ 434">
          <a:extLst>
            <a:ext uri="{FF2B5EF4-FFF2-40B4-BE49-F238E27FC236}">
              <a16:creationId xmlns:a16="http://schemas.microsoft.com/office/drawing/2014/main" id="{00000000-0008-0000-0700-0000B3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a:extLst>
            <a:ext uri="{FF2B5EF4-FFF2-40B4-BE49-F238E27FC236}">
              <a16:creationId xmlns:a16="http://schemas.microsoft.com/office/drawing/2014/main" id="{00000000-0008-0000-07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83888</xdr:rowOff>
    </xdr:from>
    <xdr:to>
      <xdr:col>54</xdr:col>
      <xdr:colOff>189865</xdr:colOff>
      <xdr:row>98</xdr:row>
      <xdr:rowOff>145171</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flipV="1">
          <a:off x="10475595" y="15514388"/>
          <a:ext cx="1270" cy="1432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148998</xdr:rowOff>
    </xdr:from>
    <xdr:ext cx="534377" cy="259045"/>
    <xdr:sp macro="" textlink="">
      <xdr:nvSpPr>
        <xdr:cNvPr id="449" name="土木費最小値テキスト">
          <a:extLst>
            <a:ext uri="{FF2B5EF4-FFF2-40B4-BE49-F238E27FC236}">
              <a16:creationId xmlns:a16="http://schemas.microsoft.com/office/drawing/2014/main" id="{00000000-0008-0000-0700-0000C1010000}"/>
            </a:ext>
          </a:extLst>
        </xdr:cNvPr>
        <xdr:cNvSpPr txBox="1"/>
      </xdr:nvSpPr>
      <xdr:spPr>
        <a:xfrm>
          <a:off x="10528300" y="16951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145171</xdr:rowOff>
    </xdr:from>
    <xdr:to>
      <xdr:col>55</xdr:col>
      <xdr:colOff>88900</xdr:colOff>
      <xdr:row>98</xdr:row>
      <xdr:rowOff>145171</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10388600" y="1694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30565</xdr:rowOff>
    </xdr:from>
    <xdr:ext cx="599010" cy="259045"/>
    <xdr:sp macro="" textlink="">
      <xdr:nvSpPr>
        <xdr:cNvPr id="451" name="土木費最大値テキスト">
          <a:extLst>
            <a:ext uri="{FF2B5EF4-FFF2-40B4-BE49-F238E27FC236}">
              <a16:creationId xmlns:a16="http://schemas.microsoft.com/office/drawing/2014/main" id="{00000000-0008-0000-0700-0000C3010000}"/>
            </a:ext>
          </a:extLst>
        </xdr:cNvPr>
        <xdr:cNvSpPr txBox="1"/>
      </xdr:nvSpPr>
      <xdr:spPr>
        <a:xfrm>
          <a:off x="10528300" y="15289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394,649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83888</xdr:rowOff>
    </xdr:from>
    <xdr:to>
      <xdr:col>55</xdr:col>
      <xdr:colOff>88900</xdr:colOff>
      <xdr:row>90</xdr:row>
      <xdr:rowOff>83888</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5514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2575</xdr:rowOff>
    </xdr:from>
    <xdr:to>
      <xdr:col>55</xdr:col>
      <xdr:colOff>0</xdr:colOff>
      <xdr:row>98</xdr:row>
      <xdr:rowOff>57933</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9639300" y="16804675"/>
          <a:ext cx="838200" cy="55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144270</xdr:rowOff>
    </xdr:from>
    <xdr:ext cx="534377" cy="259045"/>
    <xdr:sp macro="" textlink="">
      <xdr:nvSpPr>
        <xdr:cNvPr id="454" name="土木費平均値テキスト">
          <a:extLst>
            <a:ext uri="{FF2B5EF4-FFF2-40B4-BE49-F238E27FC236}">
              <a16:creationId xmlns:a16="http://schemas.microsoft.com/office/drawing/2014/main" id="{00000000-0008-0000-0700-0000C6010000}"/>
            </a:ext>
          </a:extLst>
        </xdr:cNvPr>
        <xdr:cNvSpPr txBox="1"/>
      </xdr:nvSpPr>
      <xdr:spPr>
        <a:xfrm>
          <a:off x="10528300" y="167749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165843</xdr:rowOff>
    </xdr:from>
    <xdr:to>
      <xdr:col>55</xdr:col>
      <xdr:colOff>50800</xdr:colOff>
      <xdr:row>98</xdr:row>
      <xdr:rowOff>95993</xdr:rowOff>
    </xdr:to>
    <xdr:sp macro="" textlink="">
      <xdr:nvSpPr>
        <xdr:cNvPr id="455" name="フローチャート: 判断 454">
          <a:extLst>
            <a:ext uri="{FF2B5EF4-FFF2-40B4-BE49-F238E27FC236}">
              <a16:creationId xmlns:a16="http://schemas.microsoft.com/office/drawing/2014/main" id="{00000000-0008-0000-0700-0000C7010000}"/>
            </a:ext>
          </a:extLst>
        </xdr:cNvPr>
        <xdr:cNvSpPr/>
      </xdr:nvSpPr>
      <xdr:spPr>
        <a:xfrm>
          <a:off x="10426700" y="16796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57015</xdr:rowOff>
    </xdr:from>
    <xdr:to>
      <xdr:col>50</xdr:col>
      <xdr:colOff>114300</xdr:colOff>
      <xdr:row>98</xdr:row>
      <xdr:rowOff>57933</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8750300" y="16859115"/>
          <a:ext cx="889000" cy="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168952</xdr:rowOff>
    </xdr:from>
    <xdr:to>
      <xdr:col>50</xdr:col>
      <xdr:colOff>165100</xdr:colOff>
      <xdr:row>98</xdr:row>
      <xdr:rowOff>99102</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9588500" y="1679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115629</xdr:rowOff>
    </xdr:from>
    <xdr:ext cx="534377"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9372111" y="16574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37795</xdr:rowOff>
    </xdr:from>
    <xdr:to>
      <xdr:col>45</xdr:col>
      <xdr:colOff>177800</xdr:colOff>
      <xdr:row>98</xdr:row>
      <xdr:rowOff>57015</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7861300" y="16839895"/>
          <a:ext cx="889000" cy="19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170590</xdr:rowOff>
    </xdr:from>
    <xdr:to>
      <xdr:col>46</xdr:col>
      <xdr:colOff>38100</xdr:colOff>
      <xdr:row>98</xdr:row>
      <xdr:rowOff>100740</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8699500" y="1680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117267</xdr:rowOff>
    </xdr:from>
    <xdr:ext cx="534377"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8483111" y="16576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37795</xdr:rowOff>
    </xdr:from>
    <xdr:to>
      <xdr:col>41</xdr:col>
      <xdr:colOff>50800</xdr:colOff>
      <xdr:row>98</xdr:row>
      <xdr:rowOff>53606</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6972300" y="16839895"/>
          <a:ext cx="889000" cy="15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166002</xdr:rowOff>
    </xdr:from>
    <xdr:to>
      <xdr:col>41</xdr:col>
      <xdr:colOff>101600</xdr:colOff>
      <xdr:row>98</xdr:row>
      <xdr:rowOff>96152</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7810500" y="1679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87279</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7594111" y="16889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166334</xdr:rowOff>
    </xdr:from>
    <xdr:to>
      <xdr:col>36</xdr:col>
      <xdr:colOff>165100</xdr:colOff>
      <xdr:row>98</xdr:row>
      <xdr:rowOff>96484</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6921500" y="1679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113011</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6705111" y="16572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123225</xdr:rowOff>
    </xdr:from>
    <xdr:to>
      <xdr:col>55</xdr:col>
      <xdr:colOff>50800</xdr:colOff>
      <xdr:row>98</xdr:row>
      <xdr:rowOff>53375</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10426700" y="1675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146102</xdr:rowOff>
    </xdr:from>
    <xdr:ext cx="534377" cy="259045"/>
    <xdr:sp macro="" textlink="">
      <xdr:nvSpPr>
        <xdr:cNvPr id="473" name="土木費該当値テキスト">
          <a:extLst>
            <a:ext uri="{FF2B5EF4-FFF2-40B4-BE49-F238E27FC236}">
              <a16:creationId xmlns:a16="http://schemas.microsoft.com/office/drawing/2014/main" id="{00000000-0008-0000-0700-0000D9010000}"/>
            </a:ext>
          </a:extLst>
        </xdr:cNvPr>
        <xdr:cNvSpPr txBox="1"/>
      </xdr:nvSpPr>
      <xdr:spPr>
        <a:xfrm>
          <a:off x="10528300" y="16605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7133</xdr:rowOff>
    </xdr:from>
    <xdr:to>
      <xdr:col>50</xdr:col>
      <xdr:colOff>165100</xdr:colOff>
      <xdr:row>98</xdr:row>
      <xdr:rowOff>108733</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9588500" y="16809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99860</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72111" y="16901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6215</xdr:rowOff>
    </xdr:from>
    <xdr:to>
      <xdr:col>46</xdr:col>
      <xdr:colOff>38100</xdr:colOff>
      <xdr:row>98</xdr:row>
      <xdr:rowOff>107815</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8699500" y="16808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98942</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483111" y="16901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158445</xdr:rowOff>
    </xdr:from>
    <xdr:to>
      <xdr:col>41</xdr:col>
      <xdr:colOff>101600</xdr:colOff>
      <xdr:row>98</xdr:row>
      <xdr:rowOff>88595</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7810500" y="1678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105122</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594111" y="16564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2806</xdr:rowOff>
    </xdr:from>
    <xdr:to>
      <xdr:col>36</xdr:col>
      <xdr:colOff>165100</xdr:colOff>
      <xdr:row>98</xdr:row>
      <xdr:rowOff>104406</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6921500" y="16804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95533</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05111" y="16897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id="{00000000-0008-0000-07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消防費グラフ枠">
          <a:extLst>
            <a:ext uri="{FF2B5EF4-FFF2-40B4-BE49-F238E27FC236}">
              <a16:creationId xmlns:a16="http://schemas.microsoft.com/office/drawing/2014/main" id="{00000000-0008-0000-0700-0000F7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52512</xdr:rowOff>
    </xdr:from>
    <xdr:to>
      <xdr:col>85</xdr:col>
      <xdr:colOff>126364</xdr:colOff>
      <xdr:row>38</xdr:row>
      <xdr:rowOff>171247</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flipV="1">
          <a:off x="16317595" y="5367462"/>
          <a:ext cx="1269" cy="1318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3624</xdr:rowOff>
    </xdr:from>
    <xdr:ext cx="469744" cy="259045"/>
    <xdr:sp macro="" textlink="">
      <xdr:nvSpPr>
        <xdr:cNvPr id="505" name="消防費最小値テキスト">
          <a:extLst>
            <a:ext uri="{FF2B5EF4-FFF2-40B4-BE49-F238E27FC236}">
              <a16:creationId xmlns:a16="http://schemas.microsoft.com/office/drawing/2014/main" id="{00000000-0008-0000-0700-0000F9010000}"/>
            </a:ext>
          </a:extLst>
        </xdr:cNvPr>
        <xdr:cNvSpPr txBox="1"/>
      </xdr:nvSpPr>
      <xdr:spPr>
        <a:xfrm>
          <a:off x="16370300" y="6690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171247</xdr:rowOff>
    </xdr:from>
    <xdr:to>
      <xdr:col>86</xdr:col>
      <xdr:colOff>25400</xdr:colOff>
      <xdr:row>38</xdr:row>
      <xdr:rowOff>171247</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6230600" y="6686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170639</xdr:rowOff>
    </xdr:from>
    <xdr:ext cx="534377" cy="259045"/>
    <xdr:sp macro="" textlink="">
      <xdr:nvSpPr>
        <xdr:cNvPr id="507" name="消防費最大値テキスト">
          <a:extLst>
            <a:ext uri="{FF2B5EF4-FFF2-40B4-BE49-F238E27FC236}">
              <a16:creationId xmlns:a16="http://schemas.microsoft.com/office/drawing/2014/main" id="{00000000-0008-0000-0700-0000FB010000}"/>
            </a:ext>
          </a:extLst>
        </xdr:cNvPr>
        <xdr:cNvSpPr txBox="1"/>
      </xdr:nvSpPr>
      <xdr:spPr>
        <a:xfrm>
          <a:off x="16370300" y="5142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38,157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52512</xdr:rowOff>
    </xdr:from>
    <xdr:to>
      <xdr:col>86</xdr:col>
      <xdr:colOff>25400</xdr:colOff>
      <xdr:row>31</xdr:row>
      <xdr:rowOff>52512</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6230600" y="5367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36510</xdr:rowOff>
    </xdr:from>
    <xdr:to>
      <xdr:col>85</xdr:col>
      <xdr:colOff>127000</xdr:colOff>
      <xdr:row>37</xdr:row>
      <xdr:rowOff>48900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5481300" y="6380160"/>
          <a:ext cx="838200" cy="1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136877</xdr:rowOff>
    </xdr:from>
    <xdr:ext cx="534377" cy="259045"/>
    <xdr:sp macro="" textlink="">
      <xdr:nvSpPr>
        <xdr:cNvPr id="510" name="消防費平均値テキスト">
          <a:extLst>
            <a:ext uri="{FF2B5EF4-FFF2-40B4-BE49-F238E27FC236}">
              <a16:creationId xmlns:a16="http://schemas.microsoft.com/office/drawing/2014/main" id="{00000000-0008-0000-0700-0000FE010000}"/>
            </a:ext>
          </a:extLst>
        </xdr:cNvPr>
        <xdr:cNvSpPr txBox="1"/>
      </xdr:nvSpPr>
      <xdr:spPr>
        <a:xfrm>
          <a:off x="16370300" y="61376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114000</xdr:rowOff>
    </xdr:from>
    <xdr:to>
      <xdr:col>85</xdr:col>
      <xdr:colOff>177800</xdr:colOff>
      <xdr:row>37</xdr:row>
      <xdr:rowOff>44150</xdr:rowOff>
    </xdr:to>
    <xdr:sp macro="" textlink="">
      <xdr:nvSpPr>
        <xdr:cNvPr id="511" name="フローチャート: 判断 510">
          <a:extLst>
            <a:ext uri="{FF2B5EF4-FFF2-40B4-BE49-F238E27FC236}">
              <a16:creationId xmlns:a16="http://schemas.microsoft.com/office/drawing/2014/main" id="{00000000-0008-0000-0700-0000FF010000}"/>
            </a:ext>
          </a:extLst>
        </xdr:cNvPr>
        <xdr:cNvSpPr/>
      </xdr:nvSpPr>
      <xdr:spPr>
        <a:xfrm>
          <a:off x="16268700" y="62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48900</xdr:rowOff>
    </xdr:from>
    <xdr:to>
      <xdr:col>81</xdr:col>
      <xdr:colOff>50800</xdr:colOff>
      <xdr:row>37</xdr:row>
      <xdr:rowOff>78389</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flipV="1">
          <a:off x="14592300" y="6392550"/>
          <a:ext cx="889000" cy="29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126253</xdr:rowOff>
    </xdr:from>
    <xdr:to>
      <xdr:col>81</xdr:col>
      <xdr:colOff>101600</xdr:colOff>
      <xdr:row>37</xdr:row>
      <xdr:rowOff>56403</xdr:rowOff>
    </xdr:to>
    <xdr:sp macro="" textlink="">
      <xdr:nvSpPr>
        <xdr:cNvPr id="513" name="フローチャート: 判断 512">
          <a:extLst>
            <a:ext uri="{FF2B5EF4-FFF2-40B4-BE49-F238E27FC236}">
              <a16:creationId xmlns:a16="http://schemas.microsoft.com/office/drawing/2014/main" id="{00000000-0008-0000-0700-000001020000}"/>
            </a:ext>
          </a:extLst>
        </xdr:cNvPr>
        <xdr:cNvSpPr/>
      </xdr:nvSpPr>
      <xdr:spPr>
        <a:xfrm>
          <a:off x="15430500" y="6298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72930</xdr:rowOff>
    </xdr:from>
    <xdr:ext cx="534377"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5214111" y="6073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78389</xdr:rowOff>
    </xdr:from>
    <xdr:to>
      <xdr:col>76</xdr:col>
      <xdr:colOff>114300</xdr:colOff>
      <xdr:row>37</xdr:row>
      <xdr:rowOff>112039</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3703300" y="6422039"/>
          <a:ext cx="889000" cy="33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158349</xdr:rowOff>
    </xdr:from>
    <xdr:to>
      <xdr:col>76</xdr:col>
      <xdr:colOff>165100</xdr:colOff>
      <xdr:row>37</xdr:row>
      <xdr:rowOff>88499</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4541500" y="633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105026</xdr:rowOff>
    </xdr:from>
    <xdr:ext cx="534377"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4325111" y="6105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110668</xdr:rowOff>
    </xdr:from>
    <xdr:to>
      <xdr:col>71</xdr:col>
      <xdr:colOff>177800</xdr:colOff>
      <xdr:row>37</xdr:row>
      <xdr:rowOff>112039</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2814300" y="6454318"/>
          <a:ext cx="8890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158669</xdr:rowOff>
    </xdr:from>
    <xdr:to>
      <xdr:col>72</xdr:col>
      <xdr:colOff>38100</xdr:colOff>
      <xdr:row>37</xdr:row>
      <xdr:rowOff>88819</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36525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105346</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3436111" y="6106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166898</xdr:rowOff>
    </xdr:from>
    <xdr:to>
      <xdr:col>67</xdr:col>
      <xdr:colOff>101600</xdr:colOff>
      <xdr:row>37</xdr:row>
      <xdr:rowOff>97048</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27635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113575</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2547111" y="611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157160</xdr:rowOff>
    </xdr:from>
    <xdr:to>
      <xdr:col>85</xdr:col>
      <xdr:colOff>177800</xdr:colOff>
      <xdr:row>37</xdr:row>
      <xdr:rowOff>87310</xdr:rowOff>
    </xdr:to>
    <xdr:sp macro="" textlink="">
      <xdr:nvSpPr>
        <xdr:cNvPr id="528" name="楕円 527">
          <a:extLst>
            <a:ext uri="{FF2B5EF4-FFF2-40B4-BE49-F238E27FC236}">
              <a16:creationId xmlns:a16="http://schemas.microsoft.com/office/drawing/2014/main" id="{00000000-0008-0000-0700-000010020000}"/>
            </a:ext>
          </a:extLst>
        </xdr:cNvPr>
        <xdr:cNvSpPr/>
      </xdr:nvSpPr>
      <xdr:spPr>
        <a:xfrm>
          <a:off x="16268700" y="632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135587</xdr:rowOff>
    </xdr:from>
    <xdr:ext cx="534377" cy="259045"/>
    <xdr:sp macro="" textlink="">
      <xdr:nvSpPr>
        <xdr:cNvPr id="529" name="消防費該当値テキスト">
          <a:extLst>
            <a:ext uri="{FF2B5EF4-FFF2-40B4-BE49-F238E27FC236}">
              <a16:creationId xmlns:a16="http://schemas.microsoft.com/office/drawing/2014/main" id="{00000000-0008-0000-0700-000011020000}"/>
            </a:ext>
          </a:extLst>
        </xdr:cNvPr>
        <xdr:cNvSpPr txBox="1"/>
      </xdr:nvSpPr>
      <xdr:spPr>
        <a:xfrm>
          <a:off x="16370300" y="6307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169550</xdr:rowOff>
    </xdr:from>
    <xdr:to>
      <xdr:col>81</xdr:col>
      <xdr:colOff>101600</xdr:colOff>
      <xdr:row>37</xdr:row>
      <xdr:rowOff>99700</xdr:rowOff>
    </xdr:to>
    <xdr:sp macro="" textlink="">
      <xdr:nvSpPr>
        <xdr:cNvPr id="530" name="楕円 529">
          <a:extLst>
            <a:ext uri="{FF2B5EF4-FFF2-40B4-BE49-F238E27FC236}">
              <a16:creationId xmlns:a16="http://schemas.microsoft.com/office/drawing/2014/main" id="{00000000-0008-0000-0700-000012020000}"/>
            </a:ext>
          </a:extLst>
        </xdr:cNvPr>
        <xdr:cNvSpPr/>
      </xdr:nvSpPr>
      <xdr:spPr>
        <a:xfrm>
          <a:off x="15430500" y="634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90827</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5214111" y="6434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27589</xdr:rowOff>
    </xdr:from>
    <xdr:to>
      <xdr:col>76</xdr:col>
      <xdr:colOff>165100</xdr:colOff>
      <xdr:row>37</xdr:row>
      <xdr:rowOff>129189</xdr:rowOff>
    </xdr:to>
    <xdr:sp macro="" textlink="">
      <xdr:nvSpPr>
        <xdr:cNvPr id="532" name="楕円 531">
          <a:extLst>
            <a:ext uri="{FF2B5EF4-FFF2-40B4-BE49-F238E27FC236}">
              <a16:creationId xmlns:a16="http://schemas.microsoft.com/office/drawing/2014/main" id="{00000000-0008-0000-0700-000014020000}"/>
            </a:ext>
          </a:extLst>
        </xdr:cNvPr>
        <xdr:cNvSpPr/>
      </xdr:nvSpPr>
      <xdr:spPr>
        <a:xfrm>
          <a:off x="14541500" y="6371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120316</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325111" y="6463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61239</xdr:rowOff>
    </xdr:from>
    <xdr:to>
      <xdr:col>72</xdr:col>
      <xdr:colOff>38100</xdr:colOff>
      <xdr:row>37</xdr:row>
      <xdr:rowOff>162840</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3652500" y="640488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153967</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436111" y="6497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59868</xdr:rowOff>
    </xdr:from>
    <xdr:to>
      <xdr:col>67</xdr:col>
      <xdr:colOff>101600</xdr:colOff>
      <xdr:row>37</xdr:row>
      <xdr:rowOff>161468</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2763500" y="6403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152595</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547111" y="6496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a:extLst>
            <a:ext uri="{FF2B5EF4-FFF2-40B4-BE49-F238E27FC236}">
              <a16:creationId xmlns:a16="http://schemas.microsoft.com/office/drawing/2014/main" id="{00000000-0008-0000-0700-00001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a:extLst>
            <a:ext uri="{FF2B5EF4-FFF2-40B4-BE49-F238E27FC236}">
              <a16:creationId xmlns:a16="http://schemas.microsoft.com/office/drawing/2014/main" id="{00000000-0008-0000-0700-00002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49" name="直線コネクタ 548">
          <a:extLst>
            <a:ext uri="{FF2B5EF4-FFF2-40B4-BE49-F238E27FC236}">
              <a16:creationId xmlns:a16="http://schemas.microsoft.com/office/drawing/2014/main" id="{00000000-0008-0000-0700-000025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教育費グラフ枠">
          <a:extLst>
            <a:ext uri="{FF2B5EF4-FFF2-40B4-BE49-F238E27FC236}">
              <a16:creationId xmlns:a16="http://schemas.microsoft.com/office/drawing/2014/main" id="{00000000-0008-0000-0700-00003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156311</xdr:rowOff>
    </xdr:from>
    <xdr:to>
      <xdr:col>85</xdr:col>
      <xdr:colOff>126364</xdr:colOff>
      <xdr:row>59</xdr:row>
      <xdr:rowOff>123793</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flipV="1">
          <a:off x="16317595" y="8900261"/>
          <a:ext cx="1269" cy="1339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127620</xdr:rowOff>
    </xdr:from>
    <xdr:ext cx="534377" cy="259045"/>
    <xdr:sp macro="" textlink="">
      <xdr:nvSpPr>
        <xdr:cNvPr id="563" name="教育費最小値テキスト">
          <a:extLst>
            <a:ext uri="{FF2B5EF4-FFF2-40B4-BE49-F238E27FC236}">
              <a16:creationId xmlns:a16="http://schemas.microsoft.com/office/drawing/2014/main" id="{00000000-0008-0000-0700-000033020000}"/>
            </a:ext>
          </a:extLst>
        </xdr:cNvPr>
        <xdr:cNvSpPr txBox="1"/>
      </xdr:nvSpPr>
      <xdr:spPr>
        <a:xfrm>
          <a:off x="16370300" y="10243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123793</xdr:rowOff>
    </xdr:from>
    <xdr:to>
      <xdr:col>86</xdr:col>
      <xdr:colOff>25400</xdr:colOff>
      <xdr:row>59</xdr:row>
      <xdr:rowOff>123793</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6230600" y="10239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102988</xdr:rowOff>
    </xdr:from>
    <xdr:ext cx="599010" cy="259045"/>
    <xdr:sp macro="" textlink="">
      <xdr:nvSpPr>
        <xdr:cNvPr id="565" name="教育費最大値テキスト">
          <a:extLst>
            <a:ext uri="{FF2B5EF4-FFF2-40B4-BE49-F238E27FC236}">
              <a16:creationId xmlns:a16="http://schemas.microsoft.com/office/drawing/2014/main" id="{00000000-0008-0000-0700-000035020000}"/>
            </a:ext>
          </a:extLst>
        </xdr:cNvPr>
        <xdr:cNvSpPr txBox="1"/>
      </xdr:nvSpPr>
      <xdr:spPr>
        <a:xfrm>
          <a:off x="16370300" y="8675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106,128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156311</xdr:rowOff>
    </xdr:from>
    <xdr:to>
      <xdr:col>86</xdr:col>
      <xdr:colOff>25400</xdr:colOff>
      <xdr:row>51</xdr:row>
      <xdr:rowOff>156311</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6230600" y="8900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119050</xdr:rowOff>
    </xdr:from>
    <xdr:to>
      <xdr:col>85</xdr:col>
      <xdr:colOff>127000</xdr:colOff>
      <xdr:row>57</xdr:row>
      <xdr:rowOff>76378</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flipV="1">
          <a:off x="15481300" y="9720250"/>
          <a:ext cx="838200" cy="128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170825</xdr:rowOff>
    </xdr:from>
    <xdr:ext cx="534377" cy="259045"/>
    <xdr:sp macro="" textlink="">
      <xdr:nvSpPr>
        <xdr:cNvPr id="568" name="教育費平均値テキスト">
          <a:extLst>
            <a:ext uri="{FF2B5EF4-FFF2-40B4-BE49-F238E27FC236}">
              <a16:creationId xmlns:a16="http://schemas.microsoft.com/office/drawing/2014/main" id="{00000000-0008-0000-0700-000038020000}"/>
            </a:ext>
          </a:extLst>
        </xdr:cNvPr>
        <xdr:cNvSpPr txBox="1"/>
      </xdr:nvSpPr>
      <xdr:spPr>
        <a:xfrm>
          <a:off x="16370300" y="97720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20948</xdr:rowOff>
    </xdr:from>
    <xdr:to>
      <xdr:col>85</xdr:col>
      <xdr:colOff>177800</xdr:colOff>
      <xdr:row>57</xdr:row>
      <xdr:rowOff>122548</xdr:rowOff>
    </xdr:to>
    <xdr:sp macro="" textlink="">
      <xdr:nvSpPr>
        <xdr:cNvPr id="569" name="フローチャート: 判断 568">
          <a:extLst>
            <a:ext uri="{FF2B5EF4-FFF2-40B4-BE49-F238E27FC236}">
              <a16:creationId xmlns:a16="http://schemas.microsoft.com/office/drawing/2014/main" id="{00000000-0008-0000-0700-000039020000}"/>
            </a:ext>
          </a:extLst>
        </xdr:cNvPr>
        <xdr:cNvSpPr/>
      </xdr:nvSpPr>
      <xdr:spPr>
        <a:xfrm>
          <a:off x="16268700" y="9793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76378</xdr:rowOff>
    </xdr:from>
    <xdr:to>
      <xdr:col>81</xdr:col>
      <xdr:colOff>50800</xdr:colOff>
      <xdr:row>57</xdr:row>
      <xdr:rowOff>157664</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4592300" y="9849028"/>
          <a:ext cx="889000" cy="81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78804</xdr:rowOff>
    </xdr:from>
    <xdr:to>
      <xdr:col>81</xdr:col>
      <xdr:colOff>101600</xdr:colOff>
      <xdr:row>58</xdr:row>
      <xdr:rowOff>8954</xdr:rowOff>
    </xdr:to>
    <xdr:sp macro="" textlink="">
      <xdr:nvSpPr>
        <xdr:cNvPr id="571" name="フローチャート: 判断 570">
          <a:extLst>
            <a:ext uri="{FF2B5EF4-FFF2-40B4-BE49-F238E27FC236}">
              <a16:creationId xmlns:a16="http://schemas.microsoft.com/office/drawing/2014/main" id="{00000000-0008-0000-0700-00003B020000}"/>
            </a:ext>
          </a:extLst>
        </xdr:cNvPr>
        <xdr:cNvSpPr/>
      </xdr:nvSpPr>
      <xdr:spPr>
        <a:xfrm>
          <a:off x="15430500" y="985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81</xdr:rowOff>
    </xdr:from>
    <xdr:ext cx="534377"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5214111" y="9944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157664</xdr:rowOff>
    </xdr:from>
    <xdr:to>
      <xdr:col>76</xdr:col>
      <xdr:colOff>114300</xdr:colOff>
      <xdr:row>58</xdr:row>
      <xdr:rowOff>147244</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3703300" y="9930314"/>
          <a:ext cx="889000" cy="161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22740</xdr:rowOff>
    </xdr:from>
    <xdr:to>
      <xdr:col>76</xdr:col>
      <xdr:colOff>165100</xdr:colOff>
      <xdr:row>58</xdr:row>
      <xdr:rowOff>124340</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4541500" y="9966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115467</xdr:rowOff>
    </xdr:from>
    <xdr:ext cx="534377"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4325111" y="10059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147244</xdr:rowOff>
    </xdr:from>
    <xdr:to>
      <xdr:col>71</xdr:col>
      <xdr:colOff>177800</xdr:colOff>
      <xdr:row>59</xdr:row>
      <xdr:rowOff>21304</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2814300" y="10091344"/>
          <a:ext cx="889000" cy="45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43542</xdr:rowOff>
    </xdr:from>
    <xdr:to>
      <xdr:col>72</xdr:col>
      <xdr:colOff>38100</xdr:colOff>
      <xdr:row>58</xdr:row>
      <xdr:rowOff>145142</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3652500" y="998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161669</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3436111" y="9762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61258</xdr:rowOff>
    </xdr:from>
    <xdr:to>
      <xdr:col>67</xdr:col>
      <xdr:colOff>101600</xdr:colOff>
      <xdr:row>58</xdr:row>
      <xdr:rowOff>162858</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2763500" y="10005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7935</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2547111" y="9780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68250</xdr:rowOff>
    </xdr:from>
    <xdr:to>
      <xdr:col>85</xdr:col>
      <xdr:colOff>177800</xdr:colOff>
      <xdr:row>56</xdr:row>
      <xdr:rowOff>169850</xdr:rowOff>
    </xdr:to>
    <xdr:sp macro="" textlink="">
      <xdr:nvSpPr>
        <xdr:cNvPr id="586" name="楕円 585">
          <a:extLst>
            <a:ext uri="{FF2B5EF4-FFF2-40B4-BE49-F238E27FC236}">
              <a16:creationId xmlns:a16="http://schemas.microsoft.com/office/drawing/2014/main" id="{00000000-0008-0000-0700-00004A020000}"/>
            </a:ext>
          </a:extLst>
        </xdr:cNvPr>
        <xdr:cNvSpPr/>
      </xdr:nvSpPr>
      <xdr:spPr>
        <a:xfrm>
          <a:off x="16268700" y="966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91127</xdr:rowOff>
    </xdr:from>
    <xdr:ext cx="534377" cy="259045"/>
    <xdr:sp macro="" textlink="">
      <xdr:nvSpPr>
        <xdr:cNvPr id="587" name="教育費該当値テキスト">
          <a:extLst>
            <a:ext uri="{FF2B5EF4-FFF2-40B4-BE49-F238E27FC236}">
              <a16:creationId xmlns:a16="http://schemas.microsoft.com/office/drawing/2014/main" id="{00000000-0008-0000-0700-00004B020000}"/>
            </a:ext>
          </a:extLst>
        </xdr:cNvPr>
        <xdr:cNvSpPr txBox="1"/>
      </xdr:nvSpPr>
      <xdr:spPr>
        <a:xfrm>
          <a:off x="16370300" y="9520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25578</xdr:rowOff>
    </xdr:from>
    <xdr:to>
      <xdr:col>81</xdr:col>
      <xdr:colOff>101600</xdr:colOff>
      <xdr:row>57</xdr:row>
      <xdr:rowOff>127178</xdr:rowOff>
    </xdr:to>
    <xdr:sp macro="" textlink="">
      <xdr:nvSpPr>
        <xdr:cNvPr id="588" name="楕円 587">
          <a:extLst>
            <a:ext uri="{FF2B5EF4-FFF2-40B4-BE49-F238E27FC236}">
              <a16:creationId xmlns:a16="http://schemas.microsoft.com/office/drawing/2014/main" id="{00000000-0008-0000-0700-00004C020000}"/>
            </a:ext>
          </a:extLst>
        </xdr:cNvPr>
        <xdr:cNvSpPr/>
      </xdr:nvSpPr>
      <xdr:spPr>
        <a:xfrm>
          <a:off x="15430500" y="979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143705</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14111" y="9573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106864</xdr:rowOff>
    </xdr:from>
    <xdr:to>
      <xdr:col>76</xdr:col>
      <xdr:colOff>165100</xdr:colOff>
      <xdr:row>58</xdr:row>
      <xdr:rowOff>37014</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4541500" y="9879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53541</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325111" y="9654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96444</xdr:rowOff>
    </xdr:from>
    <xdr:to>
      <xdr:col>72</xdr:col>
      <xdr:colOff>38100</xdr:colOff>
      <xdr:row>59</xdr:row>
      <xdr:rowOff>26594</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3652500" y="10040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17721</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436111" y="10133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141954</xdr:rowOff>
    </xdr:from>
    <xdr:to>
      <xdr:col>67</xdr:col>
      <xdr:colOff>101600</xdr:colOff>
      <xdr:row>59</xdr:row>
      <xdr:rowOff>72104</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2763500" y="10086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63231</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547111" y="10178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a:extLst>
            <a:ext uri="{FF2B5EF4-FFF2-40B4-BE49-F238E27FC236}">
              <a16:creationId xmlns:a16="http://schemas.microsoft.com/office/drawing/2014/main" id="{00000000-0008-0000-0700-00005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a:extLst>
            <a:ext uri="{FF2B5EF4-FFF2-40B4-BE49-F238E27FC236}">
              <a16:creationId xmlns:a16="http://schemas.microsoft.com/office/drawing/2014/main" id="{00000000-0008-0000-0700-00005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a:extLst>
            <a:ext uri="{FF2B5EF4-FFF2-40B4-BE49-F238E27FC236}">
              <a16:creationId xmlns:a16="http://schemas.microsoft.com/office/drawing/2014/main" id="{00000000-0008-0000-0700-00005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6" name="直線コネクタ 605">
          <a:extLst>
            <a:ext uri="{FF2B5EF4-FFF2-40B4-BE49-F238E27FC236}">
              <a16:creationId xmlns:a16="http://schemas.microsoft.com/office/drawing/2014/main" id="{00000000-0008-0000-0700-00005E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災害復旧費グラフ枠">
          <a:extLst>
            <a:ext uri="{FF2B5EF4-FFF2-40B4-BE49-F238E27FC236}">
              <a16:creationId xmlns:a16="http://schemas.microsoft.com/office/drawing/2014/main" id="{00000000-0008-0000-0700-00006A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144470</xdr:rowOff>
    </xdr:from>
    <xdr:to>
      <xdr:col>85</xdr:col>
      <xdr:colOff>126364</xdr:colOff>
      <xdr:row>79</xdr:row>
      <xdr:rowOff>44450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flipV="1">
          <a:off x="16317595" y="12317420"/>
          <a:ext cx="1269" cy="127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66197</xdr:rowOff>
    </xdr:from>
    <xdr:ext cx="249299" cy="259045"/>
    <xdr:sp macro="" textlink="">
      <xdr:nvSpPr>
        <xdr:cNvPr id="620" name="災害復旧費最小値テキスト">
          <a:extLst>
            <a:ext uri="{FF2B5EF4-FFF2-40B4-BE49-F238E27FC236}">
              <a16:creationId xmlns:a16="http://schemas.microsoft.com/office/drawing/2014/main" id="{00000000-0008-0000-0700-00006C020000}"/>
            </a:ext>
          </a:extLst>
        </xdr:cNvPr>
        <xdr:cNvSpPr txBox="1"/>
      </xdr:nvSpPr>
      <xdr:spPr>
        <a:xfrm>
          <a:off x="16370300" y="136107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91147</xdr:rowOff>
    </xdr:from>
    <xdr:ext cx="599010" cy="259045"/>
    <xdr:sp macro="" textlink="">
      <xdr:nvSpPr>
        <xdr:cNvPr id="622" name="災害復旧費最大値テキスト">
          <a:extLst>
            <a:ext uri="{FF2B5EF4-FFF2-40B4-BE49-F238E27FC236}">
              <a16:creationId xmlns:a16="http://schemas.microsoft.com/office/drawing/2014/main" id="{00000000-0008-0000-0700-00006E020000}"/>
            </a:ext>
          </a:extLst>
        </xdr:cNvPr>
        <xdr:cNvSpPr txBox="1"/>
      </xdr:nvSpPr>
      <xdr:spPr>
        <a:xfrm>
          <a:off x="16370300" y="12092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166,874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144470</xdr:rowOff>
    </xdr:from>
    <xdr:to>
      <xdr:col>86</xdr:col>
      <xdr:colOff>25400</xdr:colOff>
      <xdr:row>71</xdr:row>
      <xdr:rowOff>144470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6230600" y="12317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34003</xdr:rowOff>
    </xdr:from>
    <xdr:to>
      <xdr:col>85</xdr:col>
      <xdr:colOff>127000</xdr:colOff>
      <xdr:row>79</xdr:row>
      <xdr:rowOff>39688</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flipV="1">
          <a:off x="15481300" y="13578553"/>
          <a:ext cx="838200" cy="5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155097</xdr:rowOff>
    </xdr:from>
    <xdr:ext cx="469744" cy="259045"/>
    <xdr:sp macro="" textlink="">
      <xdr:nvSpPr>
        <xdr:cNvPr id="625" name="災害復旧費平均値テキスト">
          <a:extLst>
            <a:ext uri="{FF2B5EF4-FFF2-40B4-BE49-F238E27FC236}">
              <a16:creationId xmlns:a16="http://schemas.microsoft.com/office/drawing/2014/main" id="{00000000-0008-0000-0700-000071020000}"/>
            </a:ext>
          </a:extLst>
        </xdr:cNvPr>
        <xdr:cNvSpPr txBox="1"/>
      </xdr:nvSpPr>
      <xdr:spPr>
        <a:xfrm>
          <a:off x="16370300" y="13356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132220</xdr:rowOff>
    </xdr:from>
    <xdr:to>
      <xdr:col>85</xdr:col>
      <xdr:colOff>177800</xdr:colOff>
      <xdr:row>79</xdr:row>
      <xdr:rowOff>62370</xdr:rowOff>
    </xdr:to>
    <xdr:sp macro="" textlink="">
      <xdr:nvSpPr>
        <xdr:cNvPr id="626" name="フローチャート: 判断 625">
          <a:extLst>
            <a:ext uri="{FF2B5EF4-FFF2-40B4-BE49-F238E27FC236}">
              <a16:creationId xmlns:a16="http://schemas.microsoft.com/office/drawing/2014/main" id="{00000000-0008-0000-0700-000072020000}"/>
            </a:ext>
          </a:extLst>
        </xdr:cNvPr>
        <xdr:cNvSpPr/>
      </xdr:nvSpPr>
      <xdr:spPr>
        <a:xfrm>
          <a:off x="16268700" y="1350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30102</xdr:rowOff>
    </xdr:from>
    <xdr:to>
      <xdr:col>81</xdr:col>
      <xdr:colOff>50800</xdr:colOff>
      <xdr:row>79</xdr:row>
      <xdr:rowOff>39688</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4592300" y="13574652"/>
          <a:ext cx="889000" cy="9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139695</xdr:rowOff>
    </xdr:from>
    <xdr:to>
      <xdr:col>81</xdr:col>
      <xdr:colOff>101600</xdr:colOff>
      <xdr:row>79</xdr:row>
      <xdr:rowOff>69845</xdr:rowOff>
    </xdr:to>
    <xdr:sp macro="" textlink="">
      <xdr:nvSpPr>
        <xdr:cNvPr id="628" name="フローチャート: 判断 627">
          <a:extLst>
            <a:ext uri="{FF2B5EF4-FFF2-40B4-BE49-F238E27FC236}">
              <a16:creationId xmlns:a16="http://schemas.microsoft.com/office/drawing/2014/main" id="{00000000-0008-0000-0700-000074020000}"/>
            </a:ext>
          </a:extLst>
        </xdr:cNvPr>
        <xdr:cNvSpPr/>
      </xdr:nvSpPr>
      <xdr:spPr>
        <a:xfrm>
          <a:off x="15430500" y="1351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86372</xdr:rowOff>
    </xdr:from>
    <xdr:ext cx="469744"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5246428" y="13288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30102</xdr:rowOff>
    </xdr:from>
    <xdr:to>
      <xdr:col>76</xdr:col>
      <xdr:colOff>114300</xdr:colOff>
      <xdr:row>79</xdr:row>
      <xdr:rowOff>39016</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flipV="1">
          <a:off x="13703300" y="13574652"/>
          <a:ext cx="889000" cy="8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148512</xdr:rowOff>
    </xdr:from>
    <xdr:to>
      <xdr:col>76</xdr:col>
      <xdr:colOff>165100</xdr:colOff>
      <xdr:row>79</xdr:row>
      <xdr:rowOff>78662</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4541500" y="13521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95189</xdr:rowOff>
    </xdr:from>
    <xdr:ext cx="469744"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4357428" y="13296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39016</xdr:rowOff>
    </xdr:from>
    <xdr:to>
      <xdr:col>71</xdr:col>
      <xdr:colOff>177800</xdr:colOff>
      <xdr:row>79</xdr:row>
      <xdr:rowOff>39481</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2814300" y="13583566"/>
          <a:ext cx="889000" cy="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155133</xdr:rowOff>
    </xdr:from>
    <xdr:to>
      <xdr:col>72</xdr:col>
      <xdr:colOff>38100</xdr:colOff>
      <xdr:row>79</xdr:row>
      <xdr:rowOff>85283</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3652500" y="1352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101810</xdr:rowOff>
    </xdr:from>
    <xdr:ext cx="469744"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3468428" y="13303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147475</xdr:rowOff>
    </xdr:from>
    <xdr:to>
      <xdr:col>67</xdr:col>
      <xdr:colOff>101600</xdr:colOff>
      <xdr:row>79</xdr:row>
      <xdr:rowOff>77625</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2763500" y="13520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94152</xdr:rowOff>
    </xdr:from>
    <xdr:ext cx="469744"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2579428" y="13295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154653</xdr:rowOff>
    </xdr:from>
    <xdr:to>
      <xdr:col>85</xdr:col>
      <xdr:colOff>177800</xdr:colOff>
      <xdr:row>79</xdr:row>
      <xdr:rowOff>84803</xdr:rowOff>
    </xdr:to>
    <xdr:sp macro="" textlink="">
      <xdr:nvSpPr>
        <xdr:cNvPr id="643" name="楕円 642">
          <a:extLst>
            <a:ext uri="{FF2B5EF4-FFF2-40B4-BE49-F238E27FC236}">
              <a16:creationId xmlns:a16="http://schemas.microsoft.com/office/drawing/2014/main" id="{00000000-0008-0000-0700-000083020000}"/>
            </a:ext>
          </a:extLst>
        </xdr:cNvPr>
        <xdr:cNvSpPr/>
      </xdr:nvSpPr>
      <xdr:spPr>
        <a:xfrm>
          <a:off x="16268700" y="13527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110647</xdr:rowOff>
    </xdr:from>
    <xdr:ext cx="469744" cy="259045"/>
    <xdr:sp macro="" textlink="">
      <xdr:nvSpPr>
        <xdr:cNvPr id="644" name="災害復旧費該当値テキスト">
          <a:extLst>
            <a:ext uri="{FF2B5EF4-FFF2-40B4-BE49-F238E27FC236}">
              <a16:creationId xmlns:a16="http://schemas.microsoft.com/office/drawing/2014/main" id="{00000000-0008-0000-0700-000084020000}"/>
            </a:ext>
          </a:extLst>
        </xdr:cNvPr>
        <xdr:cNvSpPr txBox="1"/>
      </xdr:nvSpPr>
      <xdr:spPr>
        <a:xfrm>
          <a:off x="16370300" y="1348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160338</xdr:rowOff>
    </xdr:from>
    <xdr:to>
      <xdr:col>81</xdr:col>
      <xdr:colOff>101600</xdr:colOff>
      <xdr:row>79</xdr:row>
      <xdr:rowOff>90488</xdr:rowOff>
    </xdr:to>
    <xdr:sp macro="" textlink="">
      <xdr:nvSpPr>
        <xdr:cNvPr id="645" name="楕円 644">
          <a:extLst>
            <a:ext uri="{FF2B5EF4-FFF2-40B4-BE49-F238E27FC236}">
              <a16:creationId xmlns:a16="http://schemas.microsoft.com/office/drawing/2014/main" id="{00000000-0008-0000-0700-000085020000}"/>
            </a:ext>
          </a:extLst>
        </xdr:cNvPr>
        <xdr:cNvSpPr/>
      </xdr:nvSpPr>
      <xdr:spPr>
        <a:xfrm>
          <a:off x="15430500" y="13533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81615</xdr:rowOff>
    </xdr:from>
    <xdr:ext cx="378565"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5292017" y="136261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150752</xdr:rowOff>
    </xdr:from>
    <xdr:to>
      <xdr:col>76</xdr:col>
      <xdr:colOff>165100</xdr:colOff>
      <xdr:row>79</xdr:row>
      <xdr:rowOff>80902</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4541500" y="1352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72029</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4357428" y="13616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159666</xdr:rowOff>
    </xdr:from>
    <xdr:to>
      <xdr:col>72</xdr:col>
      <xdr:colOff>38100</xdr:colOff>
      <xdr:row>79</xdr:row>
      <xdr:rowOff>89816</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3652500" y="13532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80943</xdr:rowOff>
    </xdr:from>
    <xdr:ext cx="378565"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4017" y="136254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160131</xdr:rowOff>
    </xdr:from>
    <xdr:to>
      <xdr:col>67</xdr:col>
      <xdr:colOff>101600</xdr:colOff>
      <xdr:row>79</xdr:row>
      <xdr:rowOff>90281</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2763500" y="13533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81408</xdr:rowOff>
    </xdr:from>
    <xdr:ext cx="378565"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25017" y="136259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a:extLst>
            <a:ext uri="{FF2B5EF4-FFF2-40B4-BE49-F238E27FC236}">
              <a16:creationId xmlns:a16="http://schemas.microsoft.com/office/drawing/2014/main" id="{00000000-0008-0000-0700-00008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a:extLst>
            <a:ext uri="{FF2B5EF4-FFF2-40B4-BE49-F238E27FC236}">
              <a16:creationId xmlns:a16="http://schemas.microsoft.com/office/drawing/2014/main" id="{00000000-0008-0000-0700-000096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公債費グラフ枠">
          <a:extLst>
            <a:ext uri="{FF2B5EF4-FFF2-40B4-BE49-F238E27FC236}">
              <a16:creationId xmlns:a16="http://schemas.microsoft.com/office/drawing/2014/main" id="{00000000-0008-0000-0700-0000A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63157</xdr:rowOff>
    </xdr:from>
    <xdr:to>
      <xdr:col>85</xdr:col>
      <xdr:colOff>126364</xdr:colOff>
      <xdr:row>98</xdr:row>
      <xdr:rowOff>37954</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flipV="1">
          <a:off x="16317595" y="15493657"/>
          <a:ext cx="1269" cy="1346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41781</xdr:rowOff>
    </xdr:from>
    <xdr:ext cx="469744" cy="259045"/>
    <xdr:sp macro="" textlink="">
      <xdr:nvSpPr>
        <xdr:cNvPr id="677" name="公債費最小値テキスト">
          <a:extLst>
            <a:ext uri="{FF2B5EF4-FFF2-40B4-BE49-F238E27FC236}">
              <a16:creationId xmlns:a16="http://schemas.microsoft.com/office/drawing/2014/main" id="{00000000-0008-0000-0700-0000A5020000}"/>
            </a:ext>
          </a:extLst>
        </xdr:cNvPr>
        <xdr:cNvSpPr txBox="1"/>
      </xdr:nvSpPr>
      <xdr:spPr>
        <a:xfrm>
          <a:off x="16370300" y="16843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37954</xdr:rowOff>
    </xdr:from>
    <xdr:to>
      <xdr:col>86</xdr:col>
      <xdr:colOff>25400</xdr:colOff>
      <xdr:row>98</xdr:row>
      <xdr:rowOff>37954</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6230600" y="16840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9834</xdr:rowOff>
    </xdr:from>
    <xdr:ext cx="534377" cy="259045"/>
    <xdr:sp macro="" textlink="">
      <xdr:nvSpPr>
        <xdr:cNvPr id="679" name="公債費最大値テキスト">
          <a:extLst>
            <a:ext uri="{FF2B5EF4-FFF2-40B4-BE49-F238E27FC236}">
              <a16:creationId xmlns:a16="http://schemas.microsoft.com/office/drawing/2014/main" id="{00000000-0008-0000-0700-0000A7020000}"/>
            </a:ext>
          </a:extLst>
        </xdr:cNvPr>
        <xdr:cNvSpPr txBox="1"/>
      </xdr:nvSpPr>
      <xdr:spPr>
        <a:xfrm>
          <a:off x="16370300" y="15268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80,018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63157</xdr:rowOff>
    </xdr:from>
    <xdr:to>
      <xdr:col>86</xdr:col>
      <xdr:colOff>25400</xdr:colOff>
      <xdr:row>90</xdr:row>
      <xdr:rowOff>63157</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6230600" y="15493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114440</xdr:rowOff>
    </xdr:from>
    <xdr:to>
      <xdr:col>85</xdr:col>
      <xdr:colOff>127000</xdr:colOff>
      <xdr:row>94</xdr:row>
      <xdr:rowOff>121335</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flipV="1">
          <a:off x="15481300" y="16230740"/>
          <a:ext cx="8382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72928</xdr:rowOff>
    </xdr:from>
    <xdr:ext cx="534377" cy="259045"/>
    <xdr:sp macro="" textlink="">
      <xdr:nvSpPr>
        <xdr:cNvPr id="682" name="公債費平均値テキスト">
          <a:extLst>
            <a:ext uri="{FF2B5EF4-FFF2-40B4-BE49-F238E27FC236}">
              <a16:creationId xmlns:a16="http://schemas.microsoft.com/office/drawing/2014/main" id="{00000000-0008-0000-0700-0000AA020000}"/>
            </a:ext>
          </a:extLst>
        </xdr:cNvPr>
        <xdr:cNvSpPr txBox="1"/>
      </xdr:nvSpPr>
      <xdr:spPr>
        <a:xfrm>
          <a:off x="16370300" y="161892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94501</xdr:rowOff>
    </xdr:from>
    <xdr:to>
      <xdr:col>85</xdr:col>
      <xdr:colOff>177800</xdr:colOff>
      <xdr:row>95</xdr:row>
      <xdr:rowOff>24651</xdr:rowOff>
    </xdr:to>
    <xdr:sp macro="" textlink="">
      <xdr:nvSpPr>
        <xdr:cNvPr id="683" name="フローチャート: 判断 682">
          <a:extLst>
            <a:ext uri="{FF2B5EF4-FFF2-40B4-BE49-F238E27FC236}">
              <a16:creationId xmlns:a16="http://schemas.microsoft.com/office/drawing/2014/main" id="{00000000-0008-0000-0700-0000AB020000}"/>
            </a:ext>
          </a:extLst>
        </xdr:cNvPr>
        <xdr:cNvSpPr/>
      </xdr:nvSpPr>
      <xdr:spPr>
        <a:xfrm>
          <a:off x="16268700" y="16210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121335</xdr:rowOff>
    </xdr:from>
    <xdr:to>
      <xdr:col>81</xdr:col>
      <xdr:colOff>50800</xdr:colOff>
      <xdr:row>94</xdr:row>
      <xdr:rowOff>131184</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4592300" y="16237635"/>
          <a:ext cx="889000" cy="9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82080</xdr:rowOff>
    </xdr:from>
    <xdr:to>
      <xdr:col>81</xdr:col>
      <xdr:colOff>101600</xdr:colOff>
      <xdr:row>95</xdr:row>
      <xdr:rowOff>12230</xdr:rowOff>
    </xdr:to>
    <xdr:sp macro="" textlink="">
      <xdr:nvSpPr>
        <xdr:cNvPr id="685" name="フローチャート: 判断 684">
          <a:extLst>
            <a:ext uri="{FF2B5EF4-FFF2-40B4-BE49-F238E27FC236}">
              <a16:creationId xmlns:a16="http://schemas.microsoft.com/office/drawing/2014/main" id="{00000000-0008-0000-0700-0000AD020000}"/>
            </a:ext>
          </a:extLst>
        </xdr:cNvPr>
        <xdr:cNvSpPr/>
      </xdr:nvSpPr>
      <xdr:spPr>
        <a:xfrm>
          <a:off x="15430500" y="1619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3357</xdr:rowOff>
    </xdr:from>
    <xdr:ext cx="534377"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5214111" y="16291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116363</xdr:rowOff>
    </xdr:from>
    <xdr:to>
      <xdr:col>76</xdr:col>
      <xdr:colOff>114300</xdr:colOff>
      <xdr:row>94</xdr:row>
      <xdr:rowOff>131184</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3703300" y="16232663"/>
          <a:ext cx="889000" cy="14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70650</xdr:rowOff>
    </xdr:from>
    <xdr:to>
      <xdr:col>76</xdr:col>
      <xdr:colOff>165100</xdr:colOff>
      <xdr:row>95</xdr:row>
      <xdr:rowOff>800</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4541500" y="161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17327</xdr:rowOff>
    </xdr:from>
    <xdr:ext cx="534377"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4325111" y="1596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84417</xdr:rowOff>
    </xdr:from>
    <xdr:to>
      <xdr:col>71</xdr:col>
      <xdr:colOff>177800</xdr:colOff>
      <xdr:row>94</xdr:row>
      <xdr:rowOff>116363</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814300" y="16200717"/>
          <a:ext cx="889000" cy="31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73889</xdr:rowOff>
    </xdr:from>
    <xdr:to>
      <xdr:col>72</xdr:col>
      <xdr:colOff>38100</xdr:colOff>
      <xdr:row>95</xdr:row>
      <xdr:rowOff>4039</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3652500" y="16190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166616</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3436111" y="16282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74098</xdr:rowOff>
    </xdr:from>
    <xdr:to>
      <xdr:col>67</xdr:col>
      <xdr:colOff>101600</xdr:colOff>
      <xdr:row>95</xdr:row>
      <xdr:rowOff>4248</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2763500" y="16190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166825</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2547111" y="16283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63640</xdr:rowOff>
    </xdr:from>
    <xdr:to>
      <xdr:col>85</xdr:col>
      <xdr:colOff>177800</xdr:colOff>
      <xdr:row>94</xdr:row>
      <xdr:rowOff>165240</xdr:rowOff>
    </xdr:to>
    <xdr:sp macro="" textlink="">
      <xdr:nvSpPr>
        <xdr:cNvPr id="700" name="楕円 699">
          <a:extLst>
            <a:ext uri="{FF2B5EF4-FFF2-40B4-BE49-F238E27FC236}">
              <a16:creationId xmlns:a16="http://schemas.microsoft.com/office/drawing/2014/main" id="{00000000-0008-0000-0700-0000BC020000}"/>
            </a:ext>
          </a:extLst>
        </xdr:cNvPr>
        <xdr:cNvSpPr/>
      </xdr:nvSpPr>
      <xdr:spPr>
        <a:xfrm>
          <a:off x="16268700" y="16179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86517</xdr:rowOff>
    </xdr:from>
    <xdr:ext cx="534377" cy="259045"/>
    <xdr:sp macro="" textlink="">
      <xdr:nvSpPr>
        <xdr:cNvPr id="701" name="公債費該当値テキスト">
          <a:extLst>
            <a:ext uri="{FF2B5EF4-FFF2-40B4-BE49-F238E27FC236}">
              <a16:creationId xmlns:a16="http://schemas.microsoft.com/office/drawing/2014/main" id="{00000000-0008-0000-0700-0000BD020000}"/>
            </a:ext>
          </a:extLst>
        </xdr:cNvPr>
        <xdr:cNvSpPr txBox="1"/>
      </xdr:nvSpPr>
      <xdr:spPr>
        <a:xfrm>
          <a:off x="16370300" y="16031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70535</xdr:rowOff>
    </xdr:from>
    <xdr:to>
      <xdr:col>81</xdr:col>
      <xdr:colOff>101600</xdr:colOff>
      <xdr:row>95</xdr:row>
      <xdr:rowOff>685</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5430500" y="16186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17212</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14111" y="15962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80384</xdr:rowOff>
    </xdr:from>
    <xdr:to>
      <xdr:col>76</xdr:col>
      <xdr:colOff>165100</xdr:colOff>
      <xdr:row>95</xdr:row>
      <xdr:rowOff>10534</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4541500" y="16196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1661</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325111" y="16289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65563</xdr:rowOff>
    </xdr:from>
    <xdr:to>
      <xdr:col>72</xdr:col>
      <xdr:colOff>38100</xdr:colOff>
      <xdr:row>94</xdr:row>
      <xdr:rowOff>167163</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3652500" y="16181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12240</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436111" y="15957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33617</xdr:rowOff>
    </xdr:from>
    <xdr:to>
      <xdr:col>67</xdr:col>
      <xdr:colOff>101600</xdr:colOff>
      <xdr:row>94</xdr:row>
      <xdr:rowOff>135217</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2763500" y="16149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151744</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547111" y="15925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a:extLst>
            <a:ext uri="{FF2B5EF4-FFF2-40B4-BE49-F238E27FC236}">
              <a16:creationId xmlns:a16="http://schemas.microsoft.com/office/drawing/2014/main" id="{00000000-0008-0000-0700-0000C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諸支出金グラフ枠">
          <a:extLst>
            <a:ext uri="{FF2B5EF4-FFF2-40B4-BE49-F238E27FC236}">
              <a16:creationId xmlns:a16="http://schemas.microsoft.com/office/drawing/2014/main" id="{00000000-0008-0000-07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5055</xdr:rowOff>
    </xdr:from>
    <xdr:to>
      <xdr:col>116</xdr:col>
      <xdr:colOff>62864</xdr:colOff>
      <xdr:row>38</xdr:row>
      <xdr:rowOff>139700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flipV="1">
          <a:off x="22159595" y="5148555"/>
          <a:ext cx="1269" cy="15062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6189</xdr:rowOff>
    </xdr:from>
    <xdr:ext cx="249299" cy="259045"/>
    <xdr:sp macro="" textlink="">
      <xdr:nvSpPr>
        <xdr:cNvPr id="732" name="諸支出金最小値テキスト">
          <a:extLst>
            <a:ext uri="{FF2B5EF4-FFF2-40B4-BE49-F238E27FC236}">
              <a16:creationId xmlns:a16="http://schemas.microsoft.com/office/drawing/2014/main" id="{00000000-0008-0000-0700-0000DC020000}"/>
            </a:ext>
          </a:extLst>
        </xdr:cNvPr>
        <xdr:cNvSpPr txBox="1"/>
      </xdr:nvSpPr>
      <xdr:spPr>
        <a:xfrm>
          <a:off x="22212300" y="66927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123182</xdr:rowOff>
    </xdr:from>
    <xdr:ext cx="469744" cy="259045"/>
    <xdr:sp macro="" textlink="">
      <xdr:nvSpPr>
        <xdr:cNvPr id="734" name="諸支出金最大値テキスト">
          <a:extLst>
            <a:ext uri="{FF2B5EF4-FFF2-40B4-BE49-F238E27FC236}">
              <a16:creationId xmlns:a16="http://schemas.microsoft.com/office/drawing/2014/main" id="{00000000-0008-0000-0700-0000DE020000}"/>
            </a:ext>
          </a:extLst>
        </xdr:cNvPr>
        <xdr:cNvSpPr txBox="1"/>
      </xdr:nvSpPr>
      <xdr:spPr>
        <a:xfrm>
          <a:off x="22212300" y="4923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6,589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5055</xdr:rowOff>
    </xdr:from>
    <xdr:to>
      <xdr:col>116</xdr:col>
      <xdr:colOff>152400</xdr:colOff>
      <xdr:row>30</xdr:row>
      <xdr:rowOff>5055</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22072600" y="5148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95089</xdr:rowOff>
    </xdr:from>
    <xdr:ext cx="313932" cy="259045"/>
    <xdr:sp macro="" textlink="">
      <xdr:nvSpPr>
        <xdr:cNvPr id="737" name="諸支出金平均値テキスト">
          <a:extLst>
            <a:ext uri="{FF2B5EF4-FFF2-40B4-BE49-F238E27FC236}">
              <a16:creationId xmlns:a16="http://schemas.microsoft.com/office/drawing/2014/main" id="{00000000-0008-0000-0700-0000E1020000}"/>
            </a:ext>
          </a:extLst>
        </xdr:cNvPr>
        <xdr:cNvSpPr txBox="1"/>
      </xdr:nvSpPr>
      <xdr:spPr>
        <a:xfrm>
          <a:off x="22212300" y="643873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72212</xdr:rowOff>
    </xdr:from>
    <xdr:to>
      <xdr:col>116</xdr:col>
      <xdr:colOff>114300</xdr:colOff>
      <xdr:row>39</xdr:row>
      <xdr:rowOff>2362</xdr:rowOff>
    </xdr:to>
    <xdr:sp macro="" textlink="">
      <xdr:nvSpPr>
        <xdr:cNvPr id="738" name="フローチャート: 判断 737">
          <a:extLst>
            <a:ext uri="{FF2B5EF4-FFF2-40B4-BE49-F238E27FC236}">
              <a16:creationId xmlns:a16="http://schemas.microsoft.com/office/drawing/2014/main" id="{00000000-0008-0000-0700-0000E2020000}"/>
            </a:ext>
          </a:extLst>
        </xdr:cNvPr>
        <xdr:cNvSpPr/>
      </xdr:nvSpPr>
      <xdr:spPr>
        <a:xfrm>
          <a:off x="22110700" y="6587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68555</xdr:rowOff>
    </xdr:from>
    <xdr:to>
      <xdr:col>112</xdr:col>
      <xdr:colOff>38100</xdr:colOff>
      <xdr:row>38</xdr:row>
      <xdr:rowOff>170155</xdr:rowOff>
    </xdr:to>
    <xdr:sp macro="" textlink="">
      <xdr:nvSpPr>
        <xdr:cNvPr id="740" name="フローチャート: 判断 739">
          <a:extLst>
            <a:ext uri="{FF2B5EF4-FFF2-40B4-BE49-F238E27FC236}">
              <a16:creationId xmlns:a16="http://schemas.microsoft.com/office/drawing/2014/main" id="{00000000-0008-0000-0700-0000E4020000}"/>
            </a:ext>
          </a:extLst>
        </xdr:cNvPr>
        <xdr:cNvSpPr/>
      </xdr:nvSpPr>
      <xdr:spPr>
        <a:xfrm>
          <a:off x="212725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15232</xdr:rowOff>
    </xdr:from>
    <xdr:ext cx="313932"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21166333" y="63588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68555</xdr:rowOff>
    </xdr:from>
    <xdr:to>
      <xdr:col>107</xdr:col>
      <xdr:colOff>101600</xdr:colOff>
      <xdr:row>38</xdr:row>
      <xdr:rowOff>170155</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03835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15232</xdr:rowOff>
    </xdr:from>
    <xdr:ext cx="313932"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0277333" y="63588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37236</xdr:rowOff>
    </xdr:from>
    <xdr:to>
      <xdr:col>102</xdr:col>
      <xdr:colOff>165100</xdr:colOff>
      <xdr:row>38</xdr:row>
      <xdr:rowOff>138836</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19494500" y="65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155363</xdr:rowOff>
    </xdr:from>
    <xdr:ext cx="378565"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9356017" y="6327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27178</xdr:rowOff>
    </xdr:from>
    <xdr:to>
      <xdr:col>98</xdr:col>
      <xdr:colOff>38100</xdr:colOff>
      <xdr:row>38</xdr:row>
      <xdr:rowOff>128778</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18605500" y="654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145305</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8467017" y="6317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5" name="楕円 754">
          <a:extLst>
            <a:ext uri="{FF2B5EF4-FFF2-40B4-BE49-F238E27FC236}">
              <a16:creationId xmlns:a16="http://schemas.microsoft.com/office/drawing/2014/main" id="{00000000-0008-0000-0700-0000F3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50639</xdr:rowOff>
    </xdr:from>
    <xdr:ext cx="249299" cy="259045"/>
    <xdr:sp macro="" textlink="">
      <xdr:nvSpPr>
        <xdr:cNvPr id="756" name="諸支出金該当値テキスト">
          <a:extLst>
            <a:ext uri="{FF2B5EF4-FFF2-40B4-BE49-F238E27FC236}">
              <a16:creationId xmlns:a16="http://schemas.microsoft.com/office/drawing/2014/main" id="{00000000-0008-0000-0700-0000F4020000}"/>
            </a:ext>
          </a:extLst>
        </xdr:cNvPr>
        <xdr:cNvSpPr txBox="1"/>
      </xdr:nvSpPr>
      <xdr:spPr>
        <a:xfrm>
          <a:off x="22212300" y="65657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7" name="楕円 756">
          <a:extLst>
            <a:ext uri="{FF2B5EF4-FFF2-40B4-BE49-F238E27FC236}">
              <a16:creationId xmlns:a16="http://schemas.microsoft.com/office/drawing/2014/main" id="{00000000-0008-0000-0700-0000F5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7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7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7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a:extLst>
            <a:ext uri="{FF2B5EF4-FFF2-40B4-BE49-F238E27FC236}">
              <a16:creationId xmlns:a16="http://schemas.microsoft.com/office/drawing/2014/main" id="{00000000-0008-0000-0700-00000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前年度繰上充用金グラフ枠">
          <a:extLst>
            <a:ext uri="{FF2B5EF4-FFF2-40B4-BE49-F238E27FC236}">
              <a16:creationId xmlns:a16="http://schemas.microsoft.com/office/drawing/2014/main" id="{00000000-0008-0000-0700-00000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1" name="前年度繰上充用金最小値テキスト">
          <a:extLst>
            <a:ext uri="{FF2B5EF4-FFF2-40B4-BE49-F238E27FC236}">
              <a16:creationId xmlns:a16="http://schemas.microsoft.com/office/drawing/2014/main" id="{00000000-0008-0000-0700-00000D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3" name="前年度繰上充用金最大値テキスト">
          <a:extLst>
            <a:ext uri="{FF2B5EF4-FFF2-40B4-BE49-F238E27FC236}">
              <a16:creationId xmlns:a16="http://schemas.microsoft.com/office/drawing/2014/main" id="{00000000-0008-0000-0700-00000F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6" name="前年度繰上充用金平均値テキスト">
          <a:extLst>
            <a:ext uri="{FF2B5EF4-FFF2-40B4-BE49-F238E27FC236}">
              <a16:creationId xmlns:a16="http://schemas.microsoft.com/office/drawing/2014/main" id="{00000000-0008-0000-0700-000012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7" name="フローチャート: 判断 786">
          <a:extLst>
            <a:ext uri="{FF2B5EF4-FFF2-40B4-BE49-F238E27FC236}">
              <a16:creationId xmlns:a16="http://schemas.microsoft.com/office/drawing/2014/main" id="{00000000-0008-0000-0700-000013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9" name="フローチャート: 判断 788">
          <a:extLst>
            <a:ext uri="{FF2B5EF4-FFF2-40B4-BE49-F238E27FC236}">
              <a16:creationId xmlns:a16="http://schemas.microsoft.com/office/drawing/2014/main" id="{00000000-0008-0000-0700-000015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楕円 803">
          <a:extLst>
            <a:ext uri="{FF2B5EF4-FFF2-40B4-BE49-F238E27FC236}">
              <a16:creationId xmlns:a16="http://schemas.microsoft.com/office/drawing/2014/main" id="{00000000-0008-0000-0700-000024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5" name="前年度繰上充用金該当値テキスト">
          <a:extLst>
            <a:ext uri="{FF2B5EF4-FFF2-40B4-BE49-F238E27FC236}">
              <a16:creationId xmlns:a16="http://schemas.microsoft.com/office/drawing/2014/main" id="{00000000-0008-0000-0700-000025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6" name="楕円 805">
          <a:extLst>
            <a:ext uri="{FF2B5EF4-FFF2-40B4-BE49-F238E27FC236}">
              <a16:creationId xmlns:a16="http://schemas.microsoft.com/office/drawing/2014/main" id="{00000000-0008-0000-0700-000026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8" name="楕円 807">
          <a:extLst>
            <a:ext uri="{FF2B5EF4-FFF2-40B4-BE49-F238E27FC236}">
              <a16:creationId xmlns:a16="http://schemas.microsoft.com/office/drawing/2014/main" id="{00000000-0008-0000-0700-000028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4" name="正方形/長方形 813">
          <a:extLst>
            <a:ext uri="{FF2B5EF4-FFF2-40B4-BE49-F238E27FC236}">
              <a16:creationId xmlns:a16="http://schemas.microsoft.com/office/drawing/2014/main" id="{00000000-0008-0000-0700-00002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5" name="正方形/長方形 814">
          <a:extLst>
            <a:ext uri="{FF2B5EF4-FFF2-40B4-BE49-F238E27FC236}">
              <a16:creationId xmlns:a16="http://schemas.microsoft.com/office/drawing/2014/main" id="{00000000-0008-0000-0700-00002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総務費については、特別定額給付金給付に係る経費の皆増や、庁舎建替事業の増などで住民一人当たり</a:t>
          </a:r>
          <a:r>
            <a:rPr kumimoji="1" lang="en-US" altLang="ja-JP" sz="1300">
              <a:latin typeface="ＭＳ Ｐゴシック" panose="020B0600070205080204" pitchFamily="50" charset="-128"/>
              <a:ea typeface="ＭＳ Ｐゴシック" panose="020B0600070205080204" pitchFamily="50" charset="-128"/>
            </a:rPr>
            <a:t>199,834</a:t>
          </a:r>
          <a:r>
            <a:rPr kumimoji="1" lang="ja-JP" altLang="en-US" sz="1300">
              <a:latin typeface="ＭＳ Ｐゴシック" panose="020B0600070205080204" pitchFamily="50" charset="-128"/>
              <a:ea typeface="ＭＳ Ｐゴシック" panose="020B0600070205080204" pitchFamily="50" charset="-128"/>
            </a:rPr>
            <a:t>円、民生費については、ひとり親家庭等への臨時特別給付金や子育て世帯への臨時特別給付金給付に係る経費の皆増などから住民一人当たり</a:t>
          </a:r>
          <a:r>
            <a:rPr kumimoji="1" lang="en-US" altLang="ja-JP" sz="1300">
              <a:latin typeface="ＭＳ Ｐゴシック" panose="020B0600070205080204" pitchFamily="50" charset="-128"/>
              <a:ea typeface="ＭＳ Ｐゴシック" panose="020B0600070205080204" pitchFamily="50" charset="-128"/>
            </a:rPr>
            <a:t>176,454</a:t>
          </a:r>
          <a:r>
            <a:rPr kumimoji="1" lang="ja-JP" altLang="en-US" sz="1300">
              <a:latin typeface="ＭＳ Ｐゴシック" panose="020B0600070205080204" pitchFamily="50" charset="-128"/>
              <a:ea typeface="ＭＳ Ｐゴシック" panose="020B0600070205080204" pitchFamily="50" charset="-128"/>
            </a:rPr>
            <a:t>円、衛生費については、すこやかセンター空調設備改修工事の皆増などで住民一人当たり</a:t>
          </a:r>
          <a:r>
            <a:rPr kumimoji="1" lang="en-US" altLang="ja-JP" sz="1300">
              <a:latin typeface="ＭＳ Ｐゴシック" panose="020B0600070205080204" pitchFamily="50" charset="-128"/>
              <a:ea typeface="ＭＳ Ｐゴシック" panose="020B0600070205080204" pitchFamily="50" charset="-128"/>
            </a:rPr>
            <a:t>37,609</a:t>
          </a:r>
          <a:r>
            <a:rPr kumimoji="1" lang="ja-JP" altLang="en-US" sz="1300">
              <a:latin typeface="ＭＳ Ｐゴシック" panose="020B0600070205080204" pitchFamily="50" charset="-128"/>
              <a:ea typeface="ＭＳ Ｐゴシック" panose="020B0600070205080204" pitchFamily="50" charset="-128"/>
            </a:rPr>
            <a:t>円、農林水産業費については、畜産事業者への貸付金の増などで住民一人当たり</a:t>
          </a:r>
          <a:r>
            <a:rPr kumimoji="1" lang="en-US" altLang="ja-JP" sz="1300">
              <a:latin typeface="ＭＳ Ｐゴシック" panose="020B0600070205080204" pitchFamily="50" charset="-128"/>
              <a:ea typeface="ＭＳ Ｐゴシック" panose="020B0600070205080204" pitchFamily="50" charset="-128"/>
            </a:rPr>
            <a:t>13,955</a:t>
          </a:r>
          <a:r>
            <a:rPr kumimoji="1" lang="ja-JP" altLang="en-US" sz="1300">
              <a:latin typeface="ＭＳ Ｐゴシック" panose="020B0600070205080204" pitchFamily="50" charset="-128"/>
              <a:ea typeface="ＭＳ Ｐゴシック" panose="020B0600070205080204" pitchFamily="50" charset="-128"/>
            </a:rPr>
            <a:t>円、商工費については、新型コロナウイルス感染症対策事業である中小企業活性化事業、商業振興事業費等の増などで住民一人当たり</a:t>
          </a:r>
          <a:r>
            <a:rPr kumimoji="1" lang="en-US" altLang="ja-JP" sz="1300">
              <a:latin typeface="ＭＳ Ｐゴシック" panose="020B0600070205080204" pitchFamily="50" charset="-128"/>
              <a:ea typeface="ＭＳ Ｐゴシック" panose="020B0600070205080204" pitchFamily="50" charset="-128"/>
            </a:rPr>
            <a:t>54,198</a:t>
          </a:r>
          <a:r>
            <a:rPr kumimoji="1" lang="ja-JP" altLang="en-US" sz="1300">
              <a:latin typeface="ＭＳ Ｐゴシック" panose="020B0600070205080204" pitchFamily="50" charset="-128"/>
              <a:ea typeface="ＭＳ Ｐゴシック" panose="020B0600070205080204" pitchFamily="50" charset="-128"/>
            </a:rPr>
            <a:t>円、土木費については、豪雪による道路除排雪経費の増などで住民一人当たり</a:t>
          </a:r>
          <a:r>
            <a:rPr kumimoji="1" lang="en-US" altLang="ja-JP" sz="1300">
              <a:latin typeface="ＭＳ Ｐゴシック" panose="020B0600070205080204" pitchFamily="50" charset="-128"/>
              <a:ea typeface="ＭＳ Ｐゴシック" panose="020B0600070205080204" pitchFamily="50" charset="-128"/>
            </a:rPr>
            <a:t>55,991</a:t>
          </a:r>
          <a:r>
            <a:rPr kumimoji="1" lang="ja-JP" altLang="en-US" sz="1300">
              <a:latin typeface="ＭＳ Ｐゴシック" panose="020B0600070205080204" pitchFamily="50" charset="-128"/>
              <a:ea typeface="ＭＳ Ｐゴシック" panose="020B0600070205080204" pitchFamily="50" charset="-128"/>
            </a:rPr>
            <a:t>円、消防費については、消防業務への負担金の増などにより</a:t>
          </a:r>
          <a:r>
            <a:rPr kumimoji="1" lang="en-US" altLang="ja-JP" sz="1300">
              <a:latin typeface="ＭＳ Ｐゴシック" panose="020B0600070205080204" pitchFamily="50" charset="-128"/>
              <a:ea typeface="ＭＳ Ｐゴシック" panose="020B0600070205080204" pitchFamily="50" charset="-128"/>
            </a:rPr>
            <a:t>16,007</a:t>
          </a:r>
          <a:r>
            <a:rPr kumimoji="1" lang="ja-JP" altLang="en-US" sz="1300">
              <a:latin typeface="ＭＳ Ｐゴシック" panose="020B0600070205080204" pitchFamily="50" charset="-128"/>
              <a:ea typeface="ＭＳ Ｐゴシック" panose="020B0600070205080204" pitchFamily="50" charset="-128"/>
            </a:rPr>
            <a:t>円、教育費については、小中学校の情報通信ネットワーク整備事業や空調設備整備事業、コミュニティセンター建替事業の増などから住民一人当たり</a:t>
          </a:r>
          <a:r>
            <a:rPr kumimoji="1" lang="en-US" altLang="ja-JP" sz="1300">
              <a:latin typeface="ＭＳ Ｐゴシック" panose="020B0600070205080204" pitchFamily="50" charset="-128"/>
              <a:ea typeface="ＭＳ Ｐゴシック" panose="020B0600070205080204" pitchFamily="50" charset="-128"/>
            </a:rPr>
            <a:t>63,084</a:t>
          </a:r>
          <a:r>
            <a:rPr kumimoji="1" lang="ja-JP" altLang="en-US" sz="1300">
              <a:latin typeface="ＭＳ Ｐゴシック" panose="020B0600070205080204" pitchFamily="50" charset="-128"/>
              <a:ea typeface="ＭＳ Ｐゴシック" panose="020B0600070205080204" pitchFamily="50" charset="-128"/>
            </a:rPr>
            <a:t>円と、ほとんどの目的別歳出において前年度を上回った。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一方、議会費及び労働費については、それぞれ前年度を下回った。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山形県米沢市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ゴシック" pitchFamily="49" charset="-128"/>
              <a:ea typeface="ＭＳ ゴシック" pitchFamily="49" charset="-128"/>
            </a:rPr>
            <a:t>○財政調整基金残高</a:t>
          </a:r>
        </a:p>
        <a:p>
          <a:r>
            <a:rPr kumimoji="1" lang="ja-JP" altLang="en-US" sz="900">
              <a:latin typeface="ＭＳ ゴシック" pitchFamily="49" charset="-128"/>
              <a:ea typeface="ＭＳ ゴシック" pitchFamily="49" charset="-128"/>
            </a:rPr>
            <a:t>　令和</a:t>
          </a:r>
          <a:r>
            <a:rPr kumimoji="1" lang="en-US" altLang="ja-JP" sz="900">
              <a:latin typeface="ＭＳ ゴシック" pitchFamily="49" charset="-128"/>
              <a:ea typeface="ＭＳ ゴシック" pitchFamily="49" charset="-128"/>
            </a:rPr>
            <a:t>2</a:t>
          </a:r>
          <a:r>
            <a:rPr kumimoji="1" lang="ja-JP" altLang="en-US" sz="900">
              <a:latin typeface="ＭＳ ゴシック" pitchFamily="49" charset="-128"/>
              <a:ea typeface="ＭＳ ゴシック" pitchFamily="49" charset="-128"/>
            </a:rPr>
            <a:t>年度は約</a:t>
          </a:r>
          <a:r>
            <a:rPr kumimoji="1" lang="en-US" altLang="ja-JP" sz="900">
              <a:latin typeface="ＭＳ ゴシック" pitchFamily="49" charset="-128"/>
              <a:ea typeface="ＭＳ ゴシック" pitchFamily="49" charset="-128"/>
            </a:rPr>
            <a:t>6</a:t>
          </a:r>
          <a:r>
            <a:rPr kumimoji="1" lang="ja-JP" altLang="en-US" sz="900">
              <a:latin typeface="ＭＳ ゴシック" pitchFamily="49" charset="-128"/>
              <a:ea typeface="ＭＳ ゴシック" pitchFamily="49" charset="-128"/>
            </a:rPr>
            <a:t>億円を積立し、安定した基金残高の確保を図った。</a:t>
          </a:r>
        </a:p>
        <a:p>
          <a:r>
            <a:rPr kumimoji="1" lang="ja-JP" altLang="en-US" sz="900">
              <a:latin typeface="ＭＳ ゴシック" pitchFamily="49" charset="-128"/>
              <a:ea typeface="ＭＳ ゴシック" pitchFamily="49" charset="-128"/>
            </a:rPr>
            <a:t>○実質収支額</a:t>
          </a:r>
        </a:p>
        <a:p>
          <a:r>
            <a:rPr kumimoji="1" lang="ja-JP" altLang="en-US" sz="900">
              <a:latin typeface="ＭＳ ゴシック" pitchFamily="49" charset="-128"/>
              <a:ea typeface="ＭＳ ゴシック" pitchFamily="49" charset="-128"/>
            </a:rPr>
            <a:t>　扶助費が増加傾向にあるのに加えて、大規模事業の有無による投資的経費の増減が大きく影響している。</a:t>
          </a:r>
        </a:p>
        <a:p>
          <a:r>
            <a:rPr kumimoji="1" lang="ja-JP" altLang="en-US" sz="900">
              <a:latin typeface="ＭＳ ゴシック" pitchFamily="49" charset="-128"/>
              <a:ea typeface="ＭＳ ゴシック" pitchFamily="49" charset="-128"/>
            </a:rPr>
            <a:t>○実質単年度収支</a:t>
          </a:r>
        </a:p>
        <a:p>
          <a:r>
            <a:rPr kumimoji="1" lang="ja-JP" altLang="en-US" sz="900">
              <a:latin typeface="ＭＳ ゴシック" pitchFamily="49" charset="-128"/>
              <a:ea typeface="ＭＳ ゴシック" pitchFamily="49" charset="-128"/>
            </a:rPr>
            <a:t>　令和</a:t>
          </a:r>
          <a:r>
            <a:rPr kumimoji="1" lang="en-US" altLang="ja-JP" sz="900">
              <a:latin typeface="ＭＳ ゴシック" pitchFamily="49" charset="-128"/>
              <a:ea typeface="ＭＳ ゴシック" pitchFamily="49" charset="-128"/>
            </a:rPr>
            <a:t>2</a:t>
          </a:r>
          <a:r>
            <a:rPr kumimoji="1" lang="ja-JP" altLang="en-US" sz="900">
              <a:latin typeface="ＭＳ ゴシック" pitchFamily="49" charset="-128"/>
              <a:ea typeface="ＭＳ ゴシック" pitchFamily="49" charset="-128"/>
            </a:rPr>
            <a:t>年度は市税や地方交付税の増に加え、次年度に繰り越すべき財源が前年度から減となったことなどから、実質単年度収支は約</a:t>
          </a:r>
          <a:r>
            <a:rPr kumimoji="1" lang="en-US" altLang="ja-JP" sz="900">
              <a:latin typeface="ＭＳ ゴシック" pitchFamily="49" charset="-128"/>
              <a:ea typeface="ＭＳ ゴシック" pitchFamily="49" charset="-128"/>
            </a:rPr>
            <a:t>1</a:t>
          </a:r>
          <a:r>
            <a:rPr kumimoji="1" lang="ja-JP" altLang="en-US" sz="900">
              <a:latin typeface="ＭＳ ゴシック" pitchFamily="49" charset="-128"/>
              <a:ea typeface="ＭＳ ゴシック" pitchFamily="49" charset="-128"/>
            </a:rPr>
            <a:t>億</a:t>
          </a:r>
          <a:r>
            <a:rPr kumimoji="1" lang="en-US" altLang="ja-JP" sz="900">
              <a:latin typeface="ＭＳ ゴシック" pitchFamily="49" charset="-128"/>
              <a:ea typeface="ＭＳ ゴシック" pitchFamily="49" charset="-128"/>
            </a:rPr>
            <a:t>7</a:t>
          </a:r>
          <a:r>
            <a:rPr kumimoji="1" lang="ja-JP" altLang="en-US" sz="900">
              <a:latin typeface="ＭＳ ゴシック" pitchFamily="49" charset="-128"/>
              <a:ea typeface="ＭＳ ゴシック" pitchFamily="49" charset="-128"/>
            </a:rPr>
            <a:t>千万円の黒字となった。</a:t>
          </a:r>
        </a:p>
        <a:p>
          <a:r>
            <a:rPr kumimoji="1" lang="ja-JP" altLang="en-US" sz="900">
              <a:latin typeface="ＭＳ ゴシック" pitchFamily="49" charset="-128"/>
              <a:ea typeface="ＭＳ ゴシック" pitchFamily="49" charset="-128"/>
            </a:rPr>
            <a:t>○今後の対応</a:t>
          </a:r>
        </a:p>
        <a:p>
          <a:r>
            <a:rPr kumimoji="1" lang="ja-JP" altLang="en-US" sz="900">
              <a:latin typeface="ＭＳ ゴシック" pitchFamily="49" charset="-128"/>
              <a:ea typeface="ＭＳ ゴシック" pitchFamily="49" charset="-128"/>
            </a:rPr>
            <a:t>　令和</a:t>
          </a:r>
          <a:r>
            <a:rPr kumimoji="1" lang="en-US" altLang="ja-JP" sz="900">
              <a:latin typeface="ＭＳ ゴシック" pitchFamily="49" charset="-128"/>
              <a:ea typeface="ＭＳ ゴシック" pitchFamily="49" charset="-128"/>
            </a:rPr>
            <a:t>2</a:t>
          </a:r>
          <a:r>
            <a:rPr kumimoji="1" lang="ja-JP" altLang="en-US" sz="900">
              <a:latin typeface="ＭＳ ゴシック" pitchFamily="49" charset="-128"/>
              <a:ea typeface="ＭＳ ゴシック" pitchFamily="49" charset="-128"/>
            </a:rPr>
            <a:t>年度までを計画期間としていた財政健全化計画に掲げた施策については継続して取り組むことを基本とし、今後、中長期的な健全財政の維持に向けた取組を検討し、更なる歳入の確保や歳出の抑制を図る。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山形県米沢市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○現状</a:t>
          </a:r>
        </a:p>
        <a:p>
          <a:r>
            <a:rPr kumimoji="1" lang="ja-JP" altLang="en-US" sz="1400">
              <a:latin typeface="ＭＳ ゴシック" pitchFamily="49" charset="-128"/>
              <a:ea typeface="ＭＳ ゴシック" pitchFamily="49" charset="-128"/>
            </a:rPr>
            <a:t>　一般会計及びすべての会計で赤字は生じていない。</a:t>
          </a:r>
        </a:p>
        <a:p>
          <a:r>
            <a:rPr kumimoji="1" lang="ja-JP" altLang="en-US" sz="1400">
              <a:latin typeface="ＭＳ ゴシック" pitchFamily="49" charset="-128"/>
              <a:ea typeface="ＭＳ ゴシック" pitchFamily="49" charset="-128"/>
            </a:rPr>
            <a:t>○今後の対応</a:t>
          </a:r>
        </a:p>
        <a:p>
          <a:r>
            <a:rPr kumimoji="1" lang="ja-JP" altLang="en-US" sz="1400">
              <a:latin typeface="ＭＳ ゴシック" pitchFamily="49" charset="-128"/>
              <a:ea typeface="ＭＳ ゴシック" pitchFamily="49" charset="-128"/>
            </a:rPr>
            <a:t>　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年度までを計画期間としていた財政健全化計画に掲げた施策については継続して取り組むことを基本とし、今後、中長期的な健全財政の維持に向けた取組を検討し、更なる歳入の確保や歳出の抑制を図る。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85" zoomScaleNormal="85"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03" t="s">
        <v>80</v>
      </c>
      <c r="C1" s="403"/>
      <c r="D1" s="403"/>
      <c r="E1" s="403"/>
      <c r="F1" s="403"/>
      <c r="G1" s="403"/>
      <c r="H1" s="403"/>
      <c r="I1" s="403"/>
      <c r="J1" s="403"/>
      <c r="K1" s="403"/>
      <c r="L1" s="403"/>
      <c r="M1" s="403"/>
      <c r="N1" s="403"/>
      <c r="O1" s="403"/>
      <c r="P1" s="403"/>
      <c r="Q1" s="403"/>
      <c r="R1" s="403"/>
      <c r="S1" s="403"/>
      <c r="T1" s="403"/>
      <c r="U1" s="403"/>
      <c r="V1" s="403"/>
      <c r="W1" s="403"/>
      <c r="X1" s="403"/>
      <c r="Y1" s="403"/>
      <c r="Z1" s="403"/>
      <c r="AA1" s="403"/>
      <c r="AB1" s="403"/>
      <c r="AC1" s="403"/>
      <c r="AD1" s="403"/>
      <c r="AE1" s="403"/>
      <c r="AF1" s="403"/>
      <c r="AG1" s="403"/>
      <c r="AH1" s="403"/>
      <c r="AI1" s="403"/>
      <c r="AJ1" s="403"/>
      <c r="AK1" s="403"/>
      <c r="AL1" s="403"/>
      <c r="AM1" s="403"/>
      <c r="AN1" s="403"/>
      <c r="AO1" s="403"/>
      <c r="AP1" s="403"/>
      <c r="AQ1" s="403"/>
      <c r="AR1" s="403"/>
      <c r="AS1" s="403"/>
      <c r="AT1" s="403"/>
      <c r="AU1" s="403"/>
      <c r="AV1" s="403"/>
      <c r="AW1" s="403"/>
      <c r="AX1" s="403"/>
      <c r="AY1" s="403"/>
      <c r="AZ1" s="403"/>
      <c r="BA1" s="403"/>
      <c r="BB1" s="403"/>
      <c r="BC1" s="403"/>
      <c r="BD1" s="403"/>
      <c r="BE1" s="403"/>
      <c r="BF1" s="403"/>
      <c r="BG1" s="403"/>
      <c r="BH1" s="403"/>
      <c r="BI1" s="403"/>
      <c r="BJ1" s="403"/>
      <c r="BK1" s="403"/>
      <c r="BL1" s="403"/>
      <c r="BM1" s="403"/>
      <c r="BN1" s="403"/>
      <c r="BO1" s="403"/>
      <c r="BP1" s="403"/>
      <c r="BQ1" s="403"/>
      <c r="BR1" s="403"/>
      <c r="BS1" s="403"/>
      <c r="BT1" s="403"/>
      <c r="BU1" s="403"/>
      <c r="BV1" s="403"/>
      <c r="BW1" s="403"/>
      <c r="BX1" s="403"/>
      <c r="BY1" s="403"/>
      <c r="BZ1" s="403"/>
      <c r="CA1" s="403"/>
      <c r="CB1" s="403"/>
      <c r="CC1" s="403"/>
      <c r="CD1" s="403"/>
      <c r="CE1" s="403"/>
      <c r="CF1" s="403"/>
      <c r="CG1" s="403"/>
      <c r="CH1" s="403"/>
      <c r="CI1" s="403"/>
      <c r="CJ1" s="403"/>
      <c r="CK1" s="403"/>
      <c r="CL1" s="403"/>
      <c r="CM1" s="403"/>
      <c r="CN1" s="403"/>
      <c r="CO1" s="403"/>
      <c r="CP1" s="403"/>
      <c r="CQ1" s="403"/>
      <c r="CR1" s="403"/>
      <c r="CS1" s="403"/>
      <c r="CT1" s="403"/>
      <c r="CU1" s="403"/>
      <c r="CV1" s="403"/>
      <c r="CW1" s="403"/>
      <c r="CX1" s="403"/>
      <c r="CY1" s="403"/>
      <c r="CZ1" s="403"/>
      <c r="DA1" s="403"/>
      <c r="DB1" s="403"/>
      <c r="DC1" s="403"/>
      <c r="DD1" s="403"/>
      <c r="DE1" s="403"/>
      <c r="DF1" s="403"/>
      <c r="DG1" s="403"/>
      <c r="DH1" s="403"/>
      <c r="DI1" s="403"/>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04" t="s">
        <v>82</v>
      </c>
      <c r="C3" s="405"/>
      <c r="D3" s="405"/>
      <c r="E3" s="406"/>
      <c r="F3" s="406"/>
      <c r="G3" s="406"/>
      <c r="H3" s="406"/>
      <c r="I3" s="406"/>
      <c r="J3" s="406"/>
      <c r="K3" s="406"/>
      <c r="L3" s="406" t="s">
        <v>83</v>
      </c>
      <c r="M3" s="406"/>
      <c r="N3" s="406"/>
      <c r="O3" s="406"/>
      <c r="P3" s="406"/>
      <c r="Q3" s="406"/>
      <c r="R3" s="413"/>
      <c r="S3" s="413"/>
      <c r="T3" s="413"/>
      <c r="U3" s="413"/>
      <c r="V3" s="414"/>
      <c r="W3" s="388" t="s">
        <v>84</v>
      </c>
      <c r="X3" s="389"/>
      <c r="Y3" s="389"/>
      <c r="Z3" s="389"/>
      <c r="AA3" s="389"/>
      <c r="AB3" s="405"/>
      <c r="AC3" s="413" t="s">
        <v>85</v>
      </c>
      <c r="AD3" s="389"/>
      <c r="AE3" s="389"/>
      <c r="AF3" s="389"/>
      <c r="AG3" s="389"/>
      <c r="AH3" s="389"/>
      <c r="AI3" s="389"/>
      <c r="AJ3" s="389"/>
      <c r="AK3" s="389"/>
      <c r="AL3" s="390"/>
      <c r="AM3" s="388" t="s">
        <v>86</v>
      </c>
      <c r="AN3" s="389"/>
      <c r="AO3" s="389"/>
      <c r="AP3" s="389"/>
      <c r="AQ3" s="389"/>
      <c r="AR3" s="389"/>
      <c r="AS3" s="389"/>
      <c r="AT3" s="389"/>
      <c r="AU3" s="389"/>
      <c r="AV3" s="389"/>
      <c r="AW3" s="389"/>
      <c r="AX3" s="390"/>
      <c r="AY3" s="425" t="s">
        <v>1</v>
      </c>
      <c r="AZ3" s="426"/>
      <c r="BA3" s="426"/>
      <c r="BB3" s="426"/>
      <c r="BC3" s="426"/>
      <c r="BD3" s="426"/>
      <c r="BE3" s="426"/>
      <c r="BF3" s="426"/>
      <c r="BG3" s="426"/>
      <c r="BH3" s="426"/>
      <c r="BI3" s="426"/>
      <c r="BJ3" s="426"/>
      <c r="BK3" s="426"/>
      <c r="BL3" s="426"/>
      <c r="BM3" s="427"/>
      <c r="BN3" s="388" t="s">
        <v>87</v>
      </c>
      <c r="BO3" s="389"/>
      <c r="BP3" s="389"/>
      <c r="BQ3" s="389"/>
      <c r="BR3" s="389"/>
      <c r="BS3" s="389"/>
      <c r="BT3" s="389"/>
      <c r="BU3" s="390"/>
      <c r="BV3" s="388" t="s">
        <v>88</v>
      </c>
      <c r="BW3" s="389"/>
      <c r="BX3" s="389"/>
      <c r="BY3" s="389"/>
      <c r="BZ3" s="389"/>
      <c r="CA3" s="389"/>
      <c r="CB3" s="389"/>
      <c r="CC3" s="390"/>
      <c r="CD3" s="425" t="s">
        <v>1</v>
      </c>
      <c r="CE3" s="426"/>
      <c r="CF3" s="426"/>
      <c r="CG3" s="426"/>
      <c r="CH3" s="426"/>
      <c r="CI3" s="426"/>
      <c r="CJ3" s="426"/>
      <c r="CK3" s="426"/>
      <c r="CL3" s="426"/>
      <c r="CM3" s="426"/>
      <c r="CN3" s="426"/>
      <c r="CO3" s="426"/>
      <c r="CP3" s="426"/>
      <c r="CQ3" s="426"/>
      <c r="CR3" s="426"/>
      <c r="CS3" s="427"/>
      <c r="CT3" s="388" t="s">
        <v>89</v>
      </c>
      <c r="CU3" s="389"/>
      <c r="CV3" s="389"/>
      <c r="CW3" s="389"/>
      <c r="CX3" s="389"/>
      <c r="CY3" s="389"/>
      <c r="CZ3" s="389"/>
      <c r="DA3" s="390"/>
      <c r="DB3" s="388" t="s">
        <v>90</v>
      </c>
      <c r="DC3" s="389"/>
      <c r="DD3" s="389"/>
      <c r="DE3" s="389"/>
      <c r="DF3" s="389"/>
      <c r="DG3" s="389"/>
      <c r="DH3" s="389"/>
      <c r="DI3" s="390"/>
      <c r="DJ3" s="186"/>
      <c r="DK3" s="186"/>
      <c r="DL3" s="186"/>
      <c r="DM3" s="186"/>
      <c r="DN3" s="186"/>
      <c r="DO3" s="186"/>
    </row>
    <row r="4" spans="1:119" ht="18.75" customHeight="1" x14ac:dyDescent="0.15">
      <c r="A4" s="187"/>
      <c r="B4" s="407"/>
      <c r="C4" s="408"/>
      <c r="D4" s="408"/>
      <c r="E4" s="409"/>
      <c r="F4" s="409"/>
      <c r="G4" s="409"/>
      <c r="H4" s="409"/>
      <c r="I4" s="409"/>
      <c r="J4" s="409"/>
      <c r="K4" s="409"/>
      <c r="L4" s="409"/>
      <c r="M4" s="409"/>
      <c r="N4" s="409"/>
      <c r="O4" s="409"/>
      <c r="P4" s="409"/>
      <c r="Q4" s="409"/>
      <c r="R4" s="415"/>
      <c r="S4" s="415"/>
      <c r="T4" s="415"/>
      <c r="U4" s="415"/>
      <c r="V4" s="416"/>
      <c r="W4" s="419"/>
      <c r="X4" s="420"/>
      <c r="Y4" s="420"/>
      <c r="Z4" s="420"/>
      <c r="AA4" s="420"/>
      <c r="AB4" s="408"/>
      <c r="AC4" s="415"/>
      <c r="AD4" s="420"/>
      <c r="AE4" s="420"/>
      <c r="AF4" s="420"/>
      <c r="AG4" s="420"/>
      <c r="AH4" s="420"/>
      <c r="AI4" s="420"/>
      <c r="AJ4" s="420"/>
      <c r="AK4" s="420"/>
      <c r="AL4" s="423"/>
      <c r="AM4" s="421"/>
      <c r="AN4" s="422"/>
      <c r="AO4" s="422"/>
      <c r="AP4" s="422"/>
      <c r="AQ4" s="422"/>
      <c r="AR4" s="422"/>
      <c r="AS4" s="422"/>
      <c r="AT4" s="422"/>
      <c r="AU4" s="422"/>
      <c r="AV4" s="422"/>
      <c r="AW4" s="422"/>
      <c r="AX4" s="424"/>
      <c r="AY4" s="391" t="s">
        <v>91</v>
      </c>
      <c r="AZ4" s="392"/>
      <c r="BA4" s="392"/>
      <c r="BB4" s="392"/>
      <c r="BC4" s="392"/>
      <c r="BD4" s="392"/>
      <c r="BE4" s="392"/>
      <c r="BF4" s="392"/>
      <c r="BG4" s="392"/>
      <c r="BH4" s="392"/>
      <c r="BI4" s="392"/>
      <c r="BJ4" s="392"/>
      <c r="BK4" s="392"/>
      <c r="BL4" s="392"/>
      <c r="BM4" s="393"/>
      <c r="BN4" s="394">
        <v>54050636</v>
      </c>
      <c r="BO4" s="395"/>
      <c r="BP4" s="395"/>
      <c r="BQ4" s="395"/>
      <c r="BR4" s="395"/>
      <c r="BS4" s="395"/>
      <c r="BT4" s="395"/>
      <c r="BU4" s="396"/>
      <c r="BV4" s="394">
        <v>39949034</v>
      </c>
      <c r="BW4" s="395"/>
      <c r="BX4" s="395"/>
      <c r="BY4" s="395"/>
      <c r="BZ4" s="395"/>
      <c r="CA4" s="395"/>
      <c r="CB4" s="395"/>
      <c r="CC4" s="396"/>
      <c r="CD4" s="397" t="s">
        <v>92</v>
      </c>
      <c r="CE4" s="398"/>
      <c r="CF4" s="398"/>
      <c r="CG4" s="398"/>
      <c r="CH4" s="398"/>
      <c r="CI4" s="398"/>
      <c r="CJ4" s="398"/>
      <c r="CK4" s="398"/>
      <c r="CL4" s="398"/>
      <c r="CM4" s="398"/>
      <c r="CN4" s="398"/>
      <c r="CO4" s="398"/>
      <c r="CP4" s="398"/>
      <c r="CQ4" s="398"/>
      <c r="CR4" s="398"/>
      <c r="CS4" s="399"/>
      <c r="CT4" s="400">
        <v>6</v>
      </c>
      <c r="CU4" s="401"/>
      <c r="CV4" s="401"/>
      <c r="CW4" s="401"/>
      <c r="CX4" s="401"/>
      <c r="CY4" s="401"/>
      <c r="CZ4" s="401"/>
      <c r="DA4" s="402"/>
      <c r="DB4" s="400">
        <v>5.8</v>
      </c>
      <c r="DC4" s="401"/>
      <c r="DD4" s="401"/>
      <c r="DE4" s="401"/>
      <c r="DF4" s="401"/>
      <c r="DG4" s="401"/>
      <c r="DH4" s="401"/>
      <c r="DI4" s="402"/>
      <c r="DJ4" s="186"/>
      <c r="DK4" s="186"/>
      <c r="DL4" s="186"/>
      <c r="DM4" s="186"/>
      <c r="DN4" s="186"/>
      <c r="DO4" s="186"/>
    </row>
    <row r="5" spans="1:119" ht="18.75" customHeight="1" x14ac:dyDescent="0.15">
      <c r="A5" s="187"/>
      <c r="B5" s="410"/>
      <c r="C5" s="411"/>
      <c r="D5" s="411"/>
      <c r="E5" s="412"/>
      <c r="F5" s="412"/>
      <c r="G5" s="412"/>
      <c r="H5" s="412"/>
      <c r="I5" s="412"/>
      <c r="J5" s="412"/>
      <c r="K5" s="412"/>
      <c r="L5" s="412"/>
      <c r="M5" s="412"/>
      <c r="N5" s="412"/>
      <c r="O5" s="412"/>
      <c r="P5" s="412"/>
      <c r="Q5" s="412"/>
      <c r="R5" s="417"/>
      <c r="S5" s="417"/>
      <c r="T5" s="417"/>
      <c r="U5" s="417"/>
      <c r="V5" s="418"/>
      <c r="W5" s="421"/>
      <c r="X5" s="422"/>
      <c r="Y5" s="422"/>
      <c r="Z5" s="422"/>
      <c r="AA5" s="422"/>
      <c r="AB5" s="411"/>
      <c r="AC5" s="417"/>
      <c r="AD5" s="422"/>
      <c r="AE5" s="422"/>
      <c r="AF5" s="422"/>
      <c r="AG5" s="422"/>
      <c r="AH5" s="422"/>
      <c r="AI5" s="422"/>
      <c r="AJ5" s="422"/>
      <c r="AK5" s="422"/>
      <c r="AL5" s="424"/>
      <c r="AM5" s="460" t="s">
        <v>93</v>
      </c>
      <c r="AN5" s="461"/>
      <c r="AO5" s="461"/>
      <c r="AP5" s="461"/>
      <c r="AQ5" s="461"/>
      <c r="AR5" s="461"/>
      <c r="AS5" s="461"/>
      <c r="AT5" s="462"/>
      <c r="AU5" s="463" t="s">
        <v>94</v>
      </c>
      <c r="AV5" s="464"/>
      <c r="AW5" s="464"/>
      <c r="AX5" s="464"/>
      <c r="AY5" s="465" t="s">
        <v>95</v>
      </c>
      <c r="AZ5" s="466"/>
      <c r="BA5" s="466"/>
      <c r="BB5" s="466"/>
      <c r="BC5" s="466"/>
      <c r="BD5" s="466"/>
      <c r="BE5" s="466"/>
      <c r="BF5" s="466"/>
      <c r="BG5" s="466"/>
      <c r="BH5" s="466"/>
      <c r="BI5" s="466"/>
      <c r="BJ5" s="466"/>
      <c r="BK5" s="466"/>
      <c r="BL5" s="466"/>
      <c r="BM5" s="467"/>
      <c r="BN5" s="431">
        <v>52533185</v>
      </c>
      <c r="BO5" s="432"/>
      <c r="BP5" s="432"/>
      <c r="BQ5" s="432"/>
      <c r="BR5" s="432"/>
      <c r="BS5" s="432"/>
      <c r="BT5" s="432"/>
      <c r="BU5" s="433"/>
      <c r="BV5" s="431">
        <v>38464002</v>
      </c>
      <c r="BW5" s="432"/>
      <c r="BX5" s="432"/>
      <c r="BY5" s="432"/>
      <c r="BZ5" s="432"/>
      <c r="CA5" s="432"/>
      <c r="CB5" s="432"/>
      <c r="CC5" s="433"/>
      <c r="CD5" s="434" t="s">
        <v>96</v>
      </c>
      <c r="CE5" s="435"/>
      <c r="CF5" s="435"/>
      <c r="CG5" s="435"/>
      <c r="CH5" s="435"/>
      <c r="CI5" s="435"/>
      <c r="CJ5" s="435"/>
      <c r="CK5" s="435"/>
      <c r="CL5" s="435"/>
      <c r="CM5" s="435"/>
      <c r="CN5" s="435"/>
      <c r="CO5" s="435"/>
      <c r="CP5" s="435"/>
      <c r="CQ5" s="435"/>
      <c r="CR5" s="435"/>
      <c r="CS5" s="436"/>
      <c r="CT5" s="428">
        <v>92.5</v>
      </c>
      <c r="CU5" s="429"/>
      <c r="CV5" s="429"/>
      <c r="CW5" s="429"/>
      <c r="CX5" s="429"/>
      <c r="CY5" s="429"/>
      <c r="CZ5" s="429"/>
      <c r="DA5" s="430"/>
      <c r="DB5" s="428">
        <v>93</v>
      </c>
      <c r="DC5" s="429"/>
      <c r="DD5" s="429"/>
      <c r="DE5" s="429"/>
      <c r="DF5" s="429"/>
      <c r="DG5" s="429"/>
      <c r="DH5" s="429"/>
      <c r="DI5" s="430"/>
      <c r="DJ5" s="186"/>
      <c r="DK5" s="186"/>
      <c r="DL5" s="186"/>
      <c r="DM5" s="186"/>
      <c r="DN5" s="186"/>
      <c r="DO5" s="186"/>
    </row>
    <row r="6" spans="1:119" ht="18.75" customHeight="1" x14ac:dyDescent="0.15">
      <c r="A6" s="187"/>
      <c r="B6" s="437" t="s">
        <v>97</v>
      </c>
      <c r="C6" s="438"/>
      <c r="D6" s="438"/>
      <c r="E6" s="439"/>
      <c r="F6" s="439"/>
      <c r="G6" s="439"/>
      <c r="H6" s="439"/>
      <c r="I6" s="439"/>
      <c r="J6" s="439"/>
      <c r="K6" s="439"/>
      <c r="L6" s="439" t="s">
        <v>98</v>
      </c>
      <c r="M6" s="439"/>
      <c r="N6" s="439"/>
      <c r="O6" s="439"/>
      <c r="P6" s="439"/>
      <c r="Q6" s="439"/>
      <c r="R6" s="443"/>
      <c r="S6" s="443"/>
      <c r="T6" s="443"/>
      <c r="U6" s="443"/>
      <c r="V6" s="444"/>
      <c r="W6" s="447" t="s">
        <v>99</v>
      </c>
      <c r="X6" s="448"/>
      <c r="Y6" s="448"/>
      <c r="Z6" s="448"/>
      <c r="AA6" s="448"/>
      <c r="AB6" s="438"/>
      <c r="AC6" s="451" t="s">
        <v>100</v>
      </c>
      <c r="AD6" s="452"/>
      <c r="AE6" s="452"/>
      <c r="AF6" s="452"/>
      <c r="AG6" s="452"/>
      <c r="AH6" s="452"/>
      <c r="AI6" s="452"/>
      <c r="AJ6" s="452"/>
      <c r="AK6" s="452"/>
      <c r="AL6" s="453"/>
      <c r="AM6" s="460" t="s">
        <v>101</v>
      </c>
      <c r="AN6" s="461"/>
      <c r="AO6" s="461"/>
      <c r="AP6" s="461"/>
      <c r="AQ6" s="461"/>
      <c r="AR6" s="461"/>
      <c r="AS6" s="461"/>
      <c r="AT6" s="462"/>
      <c r="AU6" s="463" t="s">
        <v>102</v>
      </c>
      <c r="AV6" s="464"/>
      <c r="AW6" s="464"/>
      <c r="AX6" s="464"/>
      <c r="AY6" s="465" t="s">
        <v>103</v>
      </c>
      <c r="AZ6" s="466"/>
      <c r="BA6" s="466"/>
      <c r="BB6" s="466"/>
      <c r="BC6" s="466"/>
      <c r="BD6" s="466"/>
      <c r="BE6" s="466"/>
      <c r="BF6" s="466"/>
      <c r="BG6" s="466"/>
      <c r="BH6" s="466"/>
      <c r="BI6" s="466"/>
      <c r="BJ6" s="466"/>
      <c r="BK6" s="466"/>
      <c r="BL6" s="466"/>
      <c r="BM6" s="467"/>
      <c r="BN6" s="431">
        <v>1517451</v>
      </c>
      <c r="BO6" s="432"/>
      <c r="BP6" s="432"/>
      <c r="BQ6" s="432"/>
      <c r="BR6" s="432"/>
      <c r="BS6" s="432"/>
      <c r="BT6" s="432"/>
      <c r="BU6" s="433"/>
      <c r="BV6" s="431">
        <v>1485032</v>
      </c>
      <c r="BW6" s="432"/>
      <c r="BX6" s="432"/>
      <c r="BY6" s="432"/>
      <c r="BZ6" s="432"/>
      <c r="CA6" s="432"/>
      <c r="CB6" s="432"/>
      <c r="CC6" s="433"/>
      <c r="CD6" s="434" t="s">
        <v>104</v>
      </c>
      <c r="CE6" s="435"/>
      <c r="CF6" s="435"/>
      <c r="CG6" s="435"/>
      <c r="CH6" s="435"/>
      <c r="CI6" s="435"/>
      <c r="CJ6" s="435"/>
      <c r="CK6" s="435"/>
      <c r="CL6" s="435"/>
      <c r="CM6" s="435"/>
      <c r="CN6" s="435"/>
      <c r="CO6" s="435"/>
      <c r="CP6" s="435"/>
      <c r="CQ6" s="435"/>
      <c r="CR6" s="435"/>
      <c r="CS6" s="436"/>
      <c r="CT6" s="468">
        <v>97.1</v>
      </c>
      <c r="CU6" s="469"/>
      <c r="CV6" s="469"/>
      <c r="CW6" s="469"/>
      <c r="CX6" s="469"/>
      <c r="CY6" s="469"/>
      <c r="CZ6" s="469"/>
      <c r="DA6" s="470"/>
      <c r="DB6" s="468">
        <v>97.7</v>
      </c>
      <c r="DC6" s="469"/>
      <c r="DD6" s="469"/>
      <c r="DE6" s="469"/>
      <c r="DF6" s="469"/>
      <c r="DG6" s="469"/>
      <c r="DH6" s="469"/>
      <c r="DI6" s="470"/>
      <c r="DJ6" s="186"/>
      <c r="DK6" s="186"/>
      <c r="DL6" s="186"/>
      <c r="DM6" s="186"/>
      <c r="DN6" s="186"/>
      <c r="DO6" s="186"/>
    </row>
    <row r="7" spans="1:119" ht="18.75" customHeight="1" x14ac:dyDescent="0.15">
      <c r="A7" s="187"/>
      <c r="B7" s="407"/>
      <c r="C7" s="408"/>
      <c r="D7" s="408"/>
      <c r="E7" s="409"/>
      <c r="F7" s="409"/>
      <c r="G7" s="409"/>
      <c r="H7" s="409"/>
      <c r="I7" s="409"/>
      <c r="J7" s="409"/>
      <c r="K7" s="409"/>
      <c r="L7" s="409"/>
      <c r="M7" s="409"/>
      <c r="N7" s="409"/>
      <c r="O7" s="409"/>
      <c r="P7" s="409"/>
      <c r="Q7" s="409"/>
      <c r="R7" s="415"/>
      <c r="S7" s="415"/>
      <c r="T7" s="415"/>
      <c r="U7" s="415"/>
      <c r="V7" s="416"/>
      <c r="W7" s="419"/>
      <c r="X7" s="420"/>
      <c r="Y7" s="420"/>
      <c r="Z7" s="420"/>
      <c r="AA7" s="420"/>
      <c r="AB7" s="408"/>
      <c r="AC7" s="454"/>
      <c r="AD7" s="455"/>
      <c r="AE7" s="455"/>
      <c r="AF7" s="455"/>
      <c r="AG7" s="455"/>
      <c r="AH7" s="455"/>
      <c r="AI7" s="455"/>
      <c r="AJ7" s="455"/>
      <c r="AK7" s="455"/>
      <c r="AL7" s="456"/>
      <c r="AM7" s="460" t="s">
        <v>105</v>
      </c>
      <c r="AN7" s="461"/>
      <c r="AO7" s="461"/>
      <c r="AP7" s="461"/>
      <c r="AQ7" s="461"/>
      <c r="AR7" s="461"/>
      <c r="AS7" s="461"/>
      <c r="AT7" s="462"/>
      <c r="AU7" s="463" t="s">
        <v>106</v>
      </c>
      <c r="AV7" s="464"/>
      <c r="AW7" s="464"/>
      <c r="AX7" s="464"/>
      <c r="AY7" s="465" t="s">
        <v>107</v>
      </c>
      <c r="AZ7" s="466"/>
      <c r="BA7" s="466"/>
      <c r="BB7" s="466"/>
      <c r="BC7" s="466"/>
      <c r="BD7" s="466"/>
      <c r="BE7" s="466"/>
      <c r="BF7" s="466"/>
      <c r="BG7" s="466"/>
      <c r="BH7" s="466"/>
      <c r="BI7" s="466"/>
      <c r="BJ7" s="466"/>
      <c r="BK7" s="466"/>
      <c r="BL7" s="466"/>
      <c r="BM7" s="467"/>
      <c r="BN7" s="431">
        <v>304861</v>
      </c>
      <c r="BO7" s="432"/>
      <c r="BP7" s="432"/>
      <c r="BQ7" s="432"/>
      <c r="BR7" s="432"/>
      <c r="BS7" s="432"/>
      <c r="BT7" s="432"/>
      <c r="BU7" s="433"/>
      <c r="BV7" s="431">
        <v>342653</v>
      </c>
      <c r="BW7" s="432"/>
      <c r="BX7" s="432"/>
      <c r="BY7" s="432"/>
      <c r="BZ7" s="432"/>
      <c r="CA7" s="432"/>
      <c r="CB7" s="432"/>
      <c r="CC7" s="433"/>
      <c r="CD7" s="434" t="s">
        <v>108</v>
      </c>
      <c r="CE7" s="435"/>
      <c r="CF7" s="435"/>
      <c r="CG7" s="435"/>
      <c r="CH7" s="435"/>
      <c r="CI7" s="435"/>
      <c r="CJ7" s="435"/>
      <c r="CK7" s="435"/>
      <c r="CL7" s="435"/>
      <c r="CM7" s="435"/>
      <c r="CN7" s="435"/>
      <c r="CO7" s="435"/>
      <c r="CP7" s="435"/>
      <c r="CQ7" s="435"/>
      <c r="CR7" s="435"/>
      <c r="CS7" s="436"/>
      <c r="CT7" s="431">
        <v>20045846</v>
      </c>
      <c r="CU7" s="432"/>
      <c r="CV7" s="432"/>
      <c r="CW7" s="432"/>
      <c r="CX7" s="432"/>
      <c r="CY7" s="432"/>
      <c r="CZ7" s="432"/>
      <c r="DA7" s="433"/>
      <c r="DB7" s="431">
        <v>19779114</v>
      </c>
      <c r="DC7" s="432"/>
      <c r="DD7" s="432"/>
      <c r="DE7" s="432"/>
      <c r="DF7" s="432"/>
      <c r="DG7" s="432"/>
      <c r="DH7" s="432"/>
      <c r="DI7" s="433"/>
      <c r="DJ7" s="186"/>
      <c r="DK7" s="186"/>
      <c r="DL7" s="186"/>
      <c r="DM7" s="186"/>
      <c r="DN7" s="186"/>
      <c r="DO7" s="186"/>
    </row>
    <row r="8" spans="1:119" ht="18.75" customHeight="1" thickBot="1" x14ac:dyDescent="0.2">
      <c r="A8" s="187"/>
      <c r="B8" s="440"/>
      <c r="C8" s="441"/>
      <c r="D8" s="441"/>
      <c r="E8" s="442"/>
      <c r="F8" s="442"/>
      <c r="G8" s="442"/>
      <c r="H8" s="442"/>
      <c r="I8" s="442"/>
      <c r="J8" s="442"/>
      <c r="K8" s="442"/>
      <c r="L8" s="442"/>
      <c r="M8" s="442"/>
      <c r="N8" s="442"/>
      <c r="O8" s="442"/>
      <c r="P8" s="442"/>
      <c r="Q8" s="442"/>
      <c r="R8" s="445"/>
      <c r="S8" s="445"/>
      <c r="T8" s="445"/>
      <c r="U8" s="445"/>
      <c r="V8" s="446"/>
      <c r="W8" s="449"/>
      <c r="X8" s="450"/>
      <c r="Y8" s="450"/>
      <c r="Z8" s="450"/>
      <c r="AA8" s="450"/>
      <c r="AB8" s="441"/>
      <c r="AC8" s="457"/>
      <c r="AD8" s="458"/>
      <c r="AE8" s="458"/>
      <c r="AF8" s="458"/>
      <c r="AG8" s="458"/>
      <c r="AH8" s="458"/>
      <c r="AI8" s="458"/>
      <c r="AJ8" s="458"/>
      <c r="AK8" s="458"/>
      <c r="AL8" s="459"/>
      <c r="AM8" s="460" t="s">
        <v>109</v>
      </c>
      <c r="AN8" s="461"/>
      <c r="AO8" s="461"/>
      <c r="AP8" s="461"/>
      <c r="AQ8" s="461"/>
      <c r="AR8" s="461"/>
      <c r="AS8" s="461"/>
      <c r="AT8" s="462"/>
      <c r="AU8" s="463" t="s">
        <v>102</v>
      </c>
      <c r="AV8" s="464"/>
      <c r="AW8" s="464"/>
      <c r="AX8" s="464"/>
      <c r="AY8" s="465" t="s">
        <v>110</v>
      </c>
      <c r="AZ8" s="466"/>
      <c r="BA8" s="466"/>
      <c r="BB8" s="466"/>
      <c r="BC8" s="466"/>
      <c r="BD8" s="466"/>
      <c r="BE8" s="466"/>
      <c r="BF8" s="466"/>
      <c r="BG8" s="466"/>
      <c r="BH8" s="466"/>
      <c r="BI8" s="466"/>
      <c r="BJ8" s="466"/>
      <c r="BK8" s="466"/>
      <c r="BL8" s="466"/>
      <c r="BM8" s="467"/>
      <c r="BN8" s="431">
        <v>1212590</v>
      </c>
      <c r="BO8" s="432"/>
      <c r="BP8" s="432"/>
      <c r="BQ8" s="432"/>
      <c r="BR8" s="432"/>
      <c r="BS8" s="432"/>
      <c r="BT8" s="432"/>
      <c r="BU8" s="433"/>
      <c r="BV8" s="431">
        <v>1142379</v>
      </c>
      <c r="BW8" s="432"/>
      <c r="BX8" s="432"/>
      <c r="BY8" s="432"/>
      <c r="BZ8" s="432"/>
      <c r="CA8" s="432"/>
      <c r="CB8" s="432"/>
      <c r="CC8" s="433"/>
      <c r="CD8" s="434" t="s">
        <v>111</v>
      </c>
      <c r="CE8" s="435"/>
      <c r="CF8" s="435"/>
      <c r="CG8" s="435"/>
      <c r="CH8" s="435"/>
      <c r="CI8" s="435"/>
      <c r="CJ8" s="435"/>
      <c r="CK8" s="435"/>
      <c r="CL8" s="435"/>
      <c r="CM8" s="435"/>
      <c r="CN8" s="435"/>
      <c r="CO8" s="435"/>
      <c r="CP8" s="435"/>
      <c r="CQ8" s="435"/>
      <c r="CR8" s="435"/>
      <c r="CS8" s="436"/>
      <c r="CT8" s="471">
        <v>0.59</v>
      </c>
      <c r="CU8" s="472"/>
      <c r="CV8" s="472"/>
      <c r="CW8" s="472"/>
      <c r="CX8" s="472"/>
      <c r="CY8" s="472"/>
      <c r="CZ8" s="472"/>
      <c r="DA8" s="473"/>
      <c r="DB8" s="471">
        <v>0.57999999999999996</v>
      </c>
      <c r="DC8" s="472"/>
      <c r="DD8" s="472"/>
      <c r="DE8" s="472"/>
      <c r="DF8" s="472"/>
      <c r="DG8" s="472"/>
      <c r="DH8" s="472"/>
      <c r="DI8" s="473"/>
      <c r="DJ8" s="186"/>
      <c r="DK8" s="186"/>
      <c r="DL8" s="186"/>
      <c r="DM8" s="186"/>
      <c r="DN8" s="186"/>
      <c r="DO8" s="186"/>
    </row>
    <row r="9" spans="1:119" ht="18.75" customHeight="1" thickBot="1" x14ac:dyDescent="0.2">
      <c r="A9" s="187"/>
      <c r="B9" s="425" t="s">
        <v>112</v>
      </c>
      <c r="C9" s="426"/>
      <c r="D9" s="426"/>
      <c r="E9" s="426"/>
      <c r="F9" s="426"/>
      <c r="G9" s="426"/>
      <c r="H9" s="426"/>
      <c r="I9" s="426"/>
      <c r="J9" s="426"/>
      <c r="K9" s="474"/>
      <c r="L9" s="475" t="s">
        <v>113</v>
      </c>
      <c r="M9" s="476"/>
      <c r="N9" s="476"/>
      <c r="O9" s="476"/>
      <c r="P9" s="476"/>
      <c r="Q9" s="477"/>
      <c r="R9" s="478">
        <v>81252</v>
      </c>
      <c r="S9" s="479"/>
      <c r="T9" s="479"/>
      <c r="U9" s="479"/>
      <c r="V9" s="480"/>
      <c r="W9" s="388" t="s">
        <v>114</v>
      </c>
      <c r="X9" s="389"/>
      <c r="Y9" s="389"/>
      <c r="Z9" s="389"/>
      <c r="AA9" s="389"/>
      <c r="AB9" s="389"/>
      <c r="AC9" s="389"/>
      <c r="AD9" s="389"/>
      <c r="AE9" s="389"/>
      <c r="AF9" s="389"/>
      <c r="AG9" s="389"/>
      <c r="AH9" s="389"/>
      <c r="AI9" s="389"/>
      <c r="AJ9" s="389"/>
      <c r="AK9" s="389"/>
      <c r="AL9" s="390"/>
      <c r="AM9" s="460" t="s">
        <v>115</v>
      </c>
      <c r="AN9" s="461"/>
      <c r="AO9" s="461"/>
      <c r="AP9" s="461"/>
      <c r="AQ9" s="461"/>
      <c r="AR9" s="461"/>
      <c r="AS9" s="461"/>
      <c r="AT9" s="462"/>
      <c r="AU9" s="463" t="s">
        <v>102</v>
      </c>
      <c r="AV9" s="464"/>
      <c r="AW9" s="464"/>
      <c r="AX9" s="464"/>
      <c r="AY9" s="465" t="s">
        <v>116</v>
      </c>
      <c r="AZ9" s="466"/>
      <c r="BA9" s="466"/>
      <c r="BB9" s="466"/>
      <c r="BC9" s="466"/>
      <c r="BD9" s="466"/>
      <c r="BE9" s="466"/>
      <c r="BF9" s="466"/>
      <c r="BG9" s="466"/>
      <c r="BH9" s="466"/>
      <c r="BI9" s="466"/>
      <c r="BJ9" s="466"/>
      <c r="BK9" s="466"/>
      <c r="BL9" s="466"/>
      <c r="BM9" s="467"/>
      <c r="BN9" s="431">
        <v>70211</v>
      </c>
      <c r="BO9" s="432"/>
      <c r="BP9" s="432"/>
      <c r="BQ9" s="432"/>
      <c r="BR9" s="432"/>
      <c r="BS9" s="432"/>
      <c r="BT9" s="432"/>
      <c r="BU9" s="433"/>
      <c r="BV9" s="431">
        <v>-89594</v>
      </c>
      <c r="BW9" s="432"/>
      <c r="BX9" s="432"/>
      <c r="BY9" s="432"/>
      <c r="BZ9" s="432"/>
      <c r="CA9" s="432"/>
      <c r="CB9" s="432"/>
      <c r="CC9" s="433"/>
      <c r="CD9" s="434" t="s">
        <v>117</v>
      </c>
      <c r="CE9" s="435"/>
      <c r="CF9" s="435"/>
      <c r="CG9" s="435"/>
      <c r="CH9" s="435"/>
      <c r="CI9" s="435"/>
      <c r="CJ9" s="435"/>
      <c r="CK9" s="435"/>
      <c r="CL9" s="435"/>
      <c r="CM9" s="435"/>
      <c r="CN9" s="435"/>
      <c r="CO9" s="435"/>
      <c r="CP9" s="435"/>
      <c r="CQ9" s="435"/>
      <c r="CR9" s="435"/>
      <c r="CS9" s="436"/>
      <c r="CT9" s="428">
        <v>11.9</v>
      </c>
      <c r="CU9" s="429"/>
      <c r="CV9" s="429"/>
      <c r="CW9" s="429"/>
      <c r="CX9" s="429"/>
      <c r="CY9" s="429"/>
      <c r="CZ9" s="429"/>
      <c r="DA9" s="430"/>
      <c r="DB9" s="428">
        <v>13</v>
      </c>
      <c r="DC9" s="429"/>
      <c r="DD9" s="429"/>
      <c r="DE9" s="429"/>
      <c r="DF9" s="429"/>
      <c r="DG9" s="429"/>
      <c r="DH9" s="429"/>
      <c r="DI9" s="430"/>
      <c r="DJ9" s="186"/>
      <c r="DK9" s="186"/>
      <c r="DL9" s="186"/>
      <c r="DM9" s="186"/>
      <c r="DN9" s="186"/>
      <c r="DO9" s="186"/>
    </row>
    <row r="10" spans="1:119" ht="18.75" customHeight="1" thickBot="1" x14ac:dyDescent="0.2">
      <c r="A10" s="187"/>
      <c r="B10" s="425"/>
      <c r="C10" s="426"/>
      <c r="D10" s="426"/>
      <c r="E10" s="426"/>
      <c r="F10" s="426"/>
      <c r="G10" s="426"/>
      <c r="H10" s="426"/>
      <c r="I10" s="426"/>
      <c r="J10" s="426"/>
      <c r="K10" s="474"/>
      <c r="L10" s="481" t="s">
        <v>118</v>
      </c>
      <c r="M10" s="461"/>
      <c r="N10" s="461"/>
      <c r="O10" s="461"/>
      <c r="P10" s="461"/>
      <c r="Q10" s="462"/>
      <c r="R10" s="482">
        <v>85953</v>
      </c>
      <c r="S10" s="483"/>
      <c r="T10" s="483"/>
      <c r="U10" s="483"/>
      <c r="V10" s="484"/>
      <c r="W10" s="419"/>
      <c r="X10" s="420"/>
      <c r="Y10" s="420"/>
      <c r="Z10" s="420"/>
      <c r="AA10" s="420"/>
      <c r="AB10" s="420"/>
      <c r="AC10" s="420"/>
      <c r="AD10" s="420"/>
      <c r="AE10" s="420"/>
      <c r="AF10" s="420"/>
      <c r="AG10" s="420"/>
      <c r="AH10" s="420"/>
      <c r="AI10" s="420"/>
      <c r="AJ10" s="420"/>
      <c r="AK10" s="420"/>
      <c r="AL10" s="423"/>
      <c r="AM10" s="460" t="s">
        <v>119</v>
      </c>
      <c r="AN10" s="461"/>
      <c r="AO10" s="461"/>
      <c r="AP10" s="461"/>
      <c r="AQ10" s="461"/>
      <c r="AR10" s="461"/>
      <c r="AS10" s="461"/>
      <c r="AT10" s="462"/>
      <c r="AU10" s="463" t="s">
        <v>120</v>
      </c>
      <c r="AV10" s="464"/>
      <c r="AW10" s="464"/>
      <c r="AX10" s="464"/>
      <c r="AY10" s="465" t="s">
        <v>121</v>
      </c>
      <c r="AZ10" s="466"/>
      <c r="BA10" s="466"/>
      <c r="BB10" s="466"/>
      <c r="BC10" s="466"/>
      <c r="BD10" s="466"/>
      <c r="BE10" s="466"/>
      <c r="BF10" s="466"/>
      <c r="BG10" s="466"/>
      <c r="BH10" s="466"/>
      <c r="BI10" s="466"/>
      <c r="BJ10" s="466"/>
      <c r="BK10" s="466"/>
      <c r="BL10" s="466"/>
      <c r="BM10" s="467"/>
      <c r="BN10" s="431">
        <v>600482</v>
      </c>
      <c r="BO10" s="432"/>
      <c r="BP10" s="432"/>
      <c r="BQ10" s="432"/>
      <c r="BR10" s="432"/>
      <c r="BS10" s="432"/>
      <c r="BT10" s="432"/>
      <c r="BU10" s="433"/>
      <c r="BV10" s="431">
        <v>650617</v>
      </c>
      <c r="BW10" s="432"/>
      <c r="BX10" s="432"/>
      <c r="BY10" s="432"/>
      <c r="BZ10" s="432"/>
      <c r="CA10" s="432"/>
      <c r="CB10" s="432"/>
      <c r="CC10" s="433"/>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25"/>
      <c r="C11" s="426"/>
      <c r="D11" s="426"/>
      <c r="E11" s="426"/>
      <c r="F11" s="426"/>
      <c r="G11" s="426"/>
      <c r="H11" s="426"/>
      <c r="I11" s="426"/>
      <c r="J11" s="426"/>
      <c r="K11" s="474"/>
      <c r="L11" s="485" t="s">
        <v>123</v>
      </c>
      <c r="M11" s="486"/>
      <c r="N11" s="486"/>
      <c r="O11" s="486"/>
      <c r="P11" s="486"/>
      <c r="Q11" s="487"/>
      <c r="R11" s="488" t="s">
        <v>124</v>
      </c>
      <c r="S11" s="489"/>
      <c r="T11" s="489"/>
      <c r="U11" s="489"/>
      <c r="V11" s="490"/>
      <c r="W11" s="419"/>
      <c r="X11" s="420"/>
      <c r="Y11" s="420"/>
      <c r="Z11" s="420"/>
      <c r="AA11" s="420"/>
      <c r="AB11" s="420"/>
      <c r="AC11" s="420"/>
      <c r="AD11" s="420"/>
      <c r="AE11" s="420"/>
      <c r="AF11" s="420"/>
      <c r="AG11" s="420"/>
      <c r="AH11" s="420"/>
      <c r="AI11" s="420"/>
      <c r="AJ11" s="420"/>
      <c r="AK11" s="420"/>
      <c r="AL11" s="423"/>
      <c r="AM11" s="460" t="s">
        <v>125</v>
      </c>
      <c r="AN11" s="461"/>
      <c r="AO11" s="461"/>
      <c r="AP11" s="461"/>
      <c r="AQ11" s="461"/>
      <c r="AR11" s="461"/>
      <c r="AS11" s="461"/>
      <c r="AT11" s="462"/>
      <c r="AU11" s="463" t="s">
        <v>126</v>
      </c>
      <c r="AV11" s="464"/>
      <c r="AW11" s="464"/>
      <c r="AX11" s="464"/>
      <c r="AY11" s="465" t="s">
        <v>127</v>
      </c>
      <c r="AZ11" s="466"/>
      <c r="BA11" s="466"/>
      <c r="BB11" s="466"/>
      <c r="BC11" s="466"/>
      <c r="BD11" s="466"/>
      <c r="BE11" s="466"/>
      <c r="BF11" s="466"/>
      <c r="BG11" s="466"/>
      <c r="BH11" s="466"/>
      <c r="BI11" s="466"/>
      <c r="BJ11" s="466"/>
      <c r="BK11" s="466"/>
      <c r="BL11" s="466"/>
      <c r="BM11" s="467"/>
      <c r="BN11" s="431">
        <v>0</v>
      </c>
      <c r="BO11" s="432"/>
      <c r="BP11" s="432"/>
      <c r="BQ11" s="432"/>
      <c r="BR11" s="432"/>
      <c r="BS11" s="432"/>
      <c r="BT11" s="432"/>
      <c r="BU11" s="433"/>
      <c r="BV11" s="431">
        <v>0</v>
      </c>
      <c r="BW11" s="432"/>
      <c r="BX11" s="432"/>
      <c r="BY11" s="432"/>
      <c r="BZ11" s="432"/>
      <c r="CA11" s="432"/>
      <c r="CB11" s="432"/>
      <c r="CC11" s="433"/>
      <c r="CD11" s="434" t="s">
        <v>128</v>
      </c>
      <c r="CE11" s="435"/>
      <c r="CF11" s="435"/>
      <c r="CG11" s="435"/>
      <c r="CH11" s="435"/>
      <c r="CI11" s="435"/>
      <c r="CJ11" s="435"/>
      <c r="CK11" s="435"/>
      <c r="CL11" s="435"/>
      <c r="CM11" s="435"/>
      <c r="CN11" s="435"/>
      <c r="CO11" s="435"/>
      <c r="CP11" s="435"/>
      <c r="CQ11" s="435"/>
      <c r="CR11" s="435"/>
      <c r="CS11" s="436"/>
      <c r="CT11" s="471" t="s">
        <v>129</v>
      </c>
      <c r="CU11" s="472"/>
      <c r="CV11" s="472"/>
      <c r="CW11" s="472"/>
      <c r="CX11" s="472"/>
      <c r="CY11" s="472"/>
      <c r="CZ11" s="472"/>
      <c r="DA11" s="473"/>
      <c r="DB11" s="471" t="s">
        <v>129</v>
      </c>
      <c r="DC11" s="472"/>
      <c r="DD11" s="472"/>
      <c r="DE11" s="472"/>
      <c r="DF11" s="472"/>
      <c r="DG11" s="472"/>
      <c r="DH11" s="472"/>
      <c r="DI11" s="473"/>
      <c r="DJ11" s="186"/>
      <c r="DK11" s="186"/>
      <c r="DL11" s="186"/>
      <c r="DM11" s="186"/>
      <c r="DN11" s="186"/>
      <c r="DO11" s="186"/>
    </row>
    <row r="12" spans="1:119" ht="18.75" customHeight="1" x14ac:dyDescent="0.15">
      <c r="A12" s="187"/>
      <c r="B12" s="491" t="s">
        <v>130</v>
      </c>
      <c r="C12" s="492"/>
      <c r="D12" s="492"/>
      <c r="E12" s="492"/>
      <c r="F12" s="492"/>
      <c r="G12" s="492"/>
      <c r="H12" s="492"/>
      <c r="I12" s="492"/>
      <c r="J12" s="492"/>
      <c r="K12" s="493"/>
      <c r="L12" s="500" t="s">
        <v>131</v>
      </c>
      <c r="M12" s="501"/>
      <c r="N12" s="501"/>
      <c r="O12" s="501"/>
      <c r="P12" s="501"/>
      <c r="Q12" s="502"/>
      <c r="R12" s="503">
        <v>78965</v>
      </c>
      <c r="S12" s="504"/>
      <c r="T12" s="504"/>
      <c r="U12" s="504"/>
      <c r="V12" s="505"/>
      <c r="W12" s="506" t="s">
        <v>1</v>
      </c>
      <c r="X12" s="464"/>
      <c r="Y12" s="464"/>
      <c r="Z12" s="464"/>
      <c r="AA12" s="464"/>
      <c r="AB12" s="507"/>
      <c r="AC12" s="508" t="s">
        <v>132</v>
      </c>
      <c r="AD12" s="509"/>
      <c r="AE12" s="509"/>
      <c r="AF12" s="509"/>
      <c r="AG12" s="510"/>
      <c r="AH12" s="508" t="s">
        <v>133</v>
      </c>
      <c r="AI12" s="509"/>
      <c r="AJ12" s="509"/>
      <c r="AK12" s="509"/>
      <c r="AL12" s="511"/>
      <c r="AM12" s="460" t="s">
        <v>134</v>
      </c>
      <c r="AN12" s="461"/>
      <c r="AO12" s="461"/>
      <c r="AP12" s="461"/>
      <c r="AQ12" s="461"/>
      <c r="AR12" s="461"/>
      <c r="AS12" s="461"/>
      <c r="AT12" s="462"/>
      <c r="AU12" s="463" t="s">
        <v>135</v>
      </c>
      <c r="AV12" s="464"/>
      <c r="AW12" s="464"/>
      <c r="AX12" s="464"/>
      <c r="AY12" s="465" t="s">
        <v>136</v>
      </c>
      <c r="AZ12" s="466"/>
      <c r="BA12" s="466"/>
      <c r="BB12" s="466"/>
      <c r="BC12" s="466"/>
      <c r="BD12" s="466"/>
      <c r="BE12" s="466"/>
      <c r="BF12" s="466"/>
      <c r="BG12" s="466"/>
      <c r="BH12" s="466"/>
      <c r="BI12" s="466"/>
      <c r="BJ12" s="466"/>
      <c r="BK12" s="466"/>
      <c r="BL12" s="466"/>
      <c r="BM12" s="467"/>
      <c r="BN12" s="431">
        <v>500000</v>
      </c>
      <c r="BO12" s="432"/>
      <c r="BP12" s="432"/>
      <c r="BQ12" s="432"/>
      <c r="BR12" s="432"/>
      <c r="BS12" s="432"/>
      <c r="BT12" s="432"/>
      <c r="BU12" s="433"/>
      <c r="BV12" s="431">
        <v>570000</v>
      </c>
      <c r="BW12" s="432"/>
      <c r="BX12" s="432"/>
      <c r="BY12" s="432"/>
      <c r="BZ12" s="432"/>
      <c r="CA12" s="432"/>
      <c r="CB12" s="432"/>
      <c r="CC12" s="433"/>
      <c r="CD12" s="434" t="s">
        <v>137</v>
      </c>
      <c r="CE12" s="435"/>
      <c r="CF12" s="435"/>
      <c r="CG12" s="435"/>
      <c r="CH12" s="435"/>
      <c r="CI12" s="435"/>
      <c r="CJ12" s="435"/>
      <c r="CK12" s="435"/>
      <c r="CL12" s="435"/>
      <c r="CM12" s="435"/>
      <c r="CN12" s="435"/>
      <c r="CO12" s="435"/>
      <c r="CP12" s="435"/>
      <c r="CQ12" s="435"/>
      <c r="CR12" s="435"/>
      <c r="CS12" s="436"/>
      <c r="CT12" s="471" t="s">
        <v>129</v>
      </c>
      <c r="CU12" s="472"/>
      <c r="CV12" s="472"/>
      <c r="CW12" s="472"/>
      <c r="CX12" s="472"/>
      <c r="CY12" s="472"/>
      <c r="CZ12" s="472"/>
      <c r="DA12" s="473"/>
      <c r="DB12" s="471" t="s">
        <v>138</v>
      </c>
      <c r="DC12" s="472"/>
      <c r="DD12" s="472"/>
      <c r="DE12" s="472"/>
      <c r="DF12" s="472"/>
      <c r="DG12" s="472"/>
      <c r="DH12" s="472"/>
      <c r="DI12" s="473"/>
      <c r="DJ12" s="186"/>
      <c r="DK12" s="186"/>
      <c r="DL12" s="186"/>
      <c r="DM12" s="186"/>
      <c r="DN12" s="186"/>
      <c r="DO12" s="186"/>
    </row>
    <row r="13" spans="1:119" ht="18.75" customHeight="1" x14ac:dyDescent="0.15">
      <c r="A13" s="187"/>
      <c r="B13" s="494"/>
      <c r="C13" s="495"/>
      <c r="D13" s="495"/>
      <c r="E13" s="495"/>
      <c r="F13" s="495"/>
      <c r="G13" s="495"/>
      <c r="H13" s="495"/>
      <c r="I13" s="495"/>
      <c r="J13" s="495"/>
      <c r="K13" s="496"/>
      <c r="L13" s="197"/>
      <c r="M13" s="522" t="s">
        <v>139</v>
      </c>
      <c r="N13" s="523"/>
      <c r="O13" s="523"/>
      <c r="P13" s="523"/>
      <c r="Q13" s="524"/>
      <c r="R13" s="515">
        <v>78219</v>
      </c>
      <c r="S13" s="516"/>
      <c r="T13" s="516"/>
      <c r="U13" s="516"/>
      <c r="V13" s="517"/>
      <c r="W13" s="447" t="s">
        <v>140</v>
      </c>
      <c r="X13" s="448"/>
      <c r="Y13" s="448"/>
      <c r="Z13" s="448"/>
      <c r="AA13" s="448"/>
      <c r="AB13" s="438"/>
      <c r="AC13" s="482">
        <v>1564</v>
      </c>
      <c r="AD13" s="483"/>
      <c r="AE13" s="483"/>
      <c r="AF13" s="483"/>
      <c r="AG13" s="525"/>
      <c r="AH13" s="482">
        <v>1627</v>
      </c>
      <c r="AI13" s="483"/>
      <c r="AJ13" s="483"/>
      <c r="AK13" s="483"/>
      <c r="AL13" s="484"/>
      <c r="AM13" s="460" t="s">
        <v>141</v>
      </c>
      <c r="AN13" s="461"/>
      <c r="AO13" s="461"/>
      <c r="AP13" s="461"/>
      <c r="AQ13" s="461"/>
      <c r="AR13" s="461"/>
      <c r="AS13" s="461"/>
      <c r="AT13" s="462"/>
      <c r="AU13" s="463" t="s">
        <v>142</v>
      </c>
      <c r="AV13" s="464"/>
      <c r="AW13" s="464"/>
      <c r="AX13" s="464"/>
      <c r="AY13" s="465" t="s">
        <v>143</v>
      </c>
      <c r="AZ13" s="466"/>
      <c r="BA13" s="466"/>
      <c r="BB13" s="466"/>
      <c r="BC13" s="466"/>
      <c r="BD13" s="466"/>
      <c r="BE13" s="466"/>
      <c r="BF13" s="466"/>
      <c r="BG13" s="466"/>
      <c r="BH13" s="466"/>
      <c r="BI13" s="466"/>
      <c r="BJ13" s="466"/>
      <c r="BK13" s="466"/>
      <c r="BL13" s="466"/>
      <c r="BM13" s="467"/>
      <c r="BN13" s="431">
        <v>170693</v>
      </c>
      <c r="BO13" s="432"/>
      <c r="BP13" s="432"/>
      <c r="BQ13" s="432"/>
      <c r="BR13" s="432"/>
      <c r="BS13" s="432"/>
      <c r="BT13" s="432"/>
      <c r="BU13" s="433"/>
      <c r="BV13" s="431">
        <v>-8977</v>
      </c>
      <c r="BW13" s="432"/>
      <c r="BX13" s="432"/>
      <c r="BY13" s="432"/>
      <c r="BZ13" s="432"/>
      <c r="CA13" s="432"/>
      <c r="CB13" s="432"/>
      <c r="CC13" s="433"/>
      <c r="CD13" s="434" t="s">
        <v>144</v>
      </c>
      <c r="CE13" s="435"/>
      <c r="CF13" s="435"/>
      <c r="CG13" s="435"/>
      <c r="CH13" s="435"/>
      <c r="CI13" s="435"/>
      <c r="CJ13" s="435"/>
      <c r="CK13" s="435"/>
      <c r="CL13" s="435"/>
      <c r="CM13" s="435"/>
      <c r="CN13" s="435"/>
      <c r="CO13" s="435"/>
      <c r="CP13" s="435"/>
      <c r="CQ13" s="435"/>
      <c r="CR13" s="435"/>
      <c r="CS13" s="436"/>
      <c r="CT13" s="428">
        <v>8.1999999999999993</v>
      </c>
      <c r="CU13" s="429"/>
      <c r="CV13" s="429"/>
      <c r="CW13" s="429"/>
      <c r="CX13" s="429"/>
      <c r="CY13" s="429"/>
      <c r="CZ13" s="429"/>
      <c r="DA13" s="430"/>
      <c r="DB13" s="428">
        <v>7.9</v>
      </c>
      <c r="DC13" s="429"/>
      <c r="DD13" s="429"/>
      <c r="DE13" s="429"/>
      <c r="DF13" s="429"/>
      <c r="DG13" s="429"/>
      <c r="DH13" s="429"/>
      <c r="DI13" s="430"/>
      <c r="DJ13" s="186"/>
      <c r="DK13" s="186"/>
      <c r="DL13" s="186"/>
      <c r="DM13" s="186"/>
      <c r="DN13" s="186"/>
      <c r="DO13" s="186"/>
    </row>
    <row r="14" spans="1:119" ht="18.75" customHeight="1" thickBot="1" x14ac:dyDescent="0.2">
      <c r="A14" s="187"/>
      <c r="B14" s="494"/>
      <c r="C14" s="495"/>
      <c r="D14" s="495"/>
      <c r="E14" s="495"/>
      <c r="F14" s="495"/>
      <c r="G14" s="495"/>
      <c r="H14" s="495"/>
      <c r="I14" s="495"/>
      <c r="J14" s="495"/>
      <c r="K14" s="496"/>
      <c r="L14" s="512" t="s">
        <v>145</v>
      </c>
      <c r="M14" s="513"/>
      <c r="N14" s="513"/>
      <c r="O14" s="513"/>
      <c r="P14" s="513"/>
      <c r="Q14" s="514"/>
      <c r="R14" s="515">
        <v>79878</v>
      </c>
      <c r="S14" s="516"/>
      <c r="T14" s="516"/>
      <c r="U14" s="516"/>
      <c r="V14" s="517"/>
      <c r="W14" s="421"/>
      <c r="X14" s="422"/>
      <c r="Y14" s="422"/>
      <c r="Z14" s="422"/>
      <c r="AA14" s="422"/>
      <c r="AB14" s="411"/>
      <c r="AC14" s="518">
        <v>3.9</v>
      </c>
      <c r="AD14" s="519"/>
      <c r="AE14" s="519"/>
      <c r="AF14" s="519"/>
      <c r="AG14" s="520"/>
      <c r="AH14" s="518">
        <v>4.0999999999999996</v>
      </c>
      <c r="AI14" s="519"/>
      <c r="AJ14" s="519"/>
      <c r="AK14" s="519"/>
      <c r="AL14" s="521"/>
      <c r="AM14" s="460"/>
      <c r="AN14" s="461"/>
      <c r="AO14" s="461"/>
      <c r="AP14" s="461"/>
      <c r="AQ14" s="461"/>
      <c r="AR14" s="461"/>
      <c r="AS14" s="461"/>
      <c r="AT14" s="462"/>
      <c r="AU14" s="463"/>
      <c r="AV14" s="464"/>
      <c r="AW14" s="464"/>
      <c r="AX14" s="464"/>
      <c r="AY14" s="465"/>
      <c r="AZ14" s="466"/>
      <c r="BA14" s="466"/>
      <c r="BB14" s="466"/>
      <c r="BC14" s="466"/>
      <c r="BD14" s="466"/>
      <c r="BE14" s="466"/>
      <c r="BF14" s="466"/>
      <c r="BG14" s="466"/>
      <c r="BH14" s="466"/>
      <c r="BI14" s="466"/>
      <c r="BJ14" s="466"/>
      <c r="BK14" s="466"/>
      <c r="BL14" s="466"/>
      <c r="BM14" s="467"/>
      <c r="BN14" s="431"/>
      <c r="BO14" s="432"/>
      <c r="BP14" s="432"/>
      <c r="BQ14" s="432"/>
      <c r="BR14" s="432"/>
      <c r="BS14" s="432"/>
      <c r="BT14" s="432"/>
      <c r="BU14" s="433"/>
      <c r="BV14" s="431"/>
      <c r="BW14" s="432"/>
      <c r="BX14" s="432"/>
      <c r="BY14" s="432"/>
      <c r="BZ14" s="432"/>
      <c r="CA14" s="432"/>
      <c r="CB14" s="432"/>
      <c r="CC14" s="433"/>
      <c r="CD14" s="526" t="s">
        <v>146</v>
      </c>
      <c r="CE14" s="527"/>
      <c r="CF14" s="527"/>
      <c r="CG14" s="527"/>
      <c r="CH14" s="527"/>
      <c r="CI14" s="527"/>
      <c r="CJ14" s="527"/>
      <c r="CK14" s="527"/>
      <c r="CL14" s="527"/>
      <c r="CM14" s="527"/>
      <c r="CN14" s="527"/>
      <c r="CO14" s="527"/>
      <c r="CP14" s="527"/>
      <c r="CQ14" s="527"/>
      <c r="CR14" s="527"/>
      <c r="CS14" s="528"/>
      <c r="CT14" s="529">
        <v>47.7</v>
      </c>
      <c r="CU14" s="530"/>
      <c r="CV14" s="530"/>
      <c r="CW14" s="530"/>
      <c r="CX14" s="530"/>
      <c r="CY14" s="530"/>
      <c r="CZ14" s="530"/>
      <c r="DA14" s="531"/>
      <c r="DB14" s="529">
        <v>43.2</v>
      </c>
      <c r="DC14" s="530"/>
      <c r="DD14" s="530"/>
      <c r="DE14" s="530"/>
      <c r="DF14" s="530"/>
      <c r="DG14" s="530"/>
      <c r="DH14" s="530"/>
      <c r="DI14" s="531"/>
      <c r="DJ14" s="186"/>
      <c r="DK14" s="186"/>
      <c r="DL14" s="186"/>
      <c r="DM14" s="186"/>
      <c r="DN14" s="186"/>
      <c r="DO14" s="186"/>
    </row>
    <row r="15" spans="1:119" ht="18.75" customHeight="1" x14ac:dyDescent="0.15">
      <c r="A15" s="187"/>
      <c r="B15" s="494"/>
      <c r="C15" s="495"/>
      <c r="D15" s="495"/>
      <c r="E15" s="495"/>
      <c r="F15" s="495"/>
      <c r="G15" s="495"/>
      <c r="H15" s="495"/>
      <c r="I15" s="495"/>
      <c r="J15" s="495"/>
      <c r="K15" s="496"/>
      <c r="L15" s="197"/>
      <c r="M15" s="522" t="s">
        <v>147</v>
      </c>
      <c r="N15" s="523"/>
      <c r="O15" s="523"/>
      <c r="P15" s="523"/>
      <c r="Q15" s="524"/>
      <c r="R15" s="515">
        <v>79134</v>
      </c>
      <c r="S15" s="516"/>
      <c r="T15" s="516"/>
      <c r="U15" s="516"/>
      <c r="V15" s="517"/>
      <c r="W15" s="447" t="s">
        <v>148</v>
      </c>
      <c r="X15" s="448"/>
      <c r="Y15" s="448"/>
      <c r="Z15" s="448"/>
      <c r="AA15" s="448"/>
      <c r="AB15" s="438"/>
      <c r="AC15" s="482">
        <v>14215</v>
      </c>
      <c r="AD15" s="483"/>
      <c r="AE15" s="483"/>
      <c r="AF15" s="483"/>
      <c r="AG15" s="525"/>
      <c r="AH15" s="482">
        <v>14358</v>
      </c>
      <c r="AI15" s="483"/>
      <c r="AJ15" s="483"/>
      <c r="AK15" s="483"/>
      <c r="AL15" s="484"/>
      <c r="AM15" s="460"/>
      <c r="AN15" s="461"/>
      <c r="AO15" s="461"/>
      <c r="AP15" s="461"/>
      <c r="AQ15" s="461"/>
      <c r="AR15" s="461"/>
      <c r="AS15" s="461"/>
      <c r="AT15" s="462"/>
      <c r="AU15" s="463"/>
      <c r="AV15" s="464"/>
      <c r="AW15" s="464"/>
      <c r="AX15" s="464"/>
      <c r="AY15" s="391" t="s">
        <v>149</v>
      </c>
      <c r="AZ15" s="392"/>
      <c r="BA15" s="392"/>
      <c r="BB15" s="392"/>
      <c r="BC15" s="392"/>
      <c r="BD15" s="392"/>
      <c r="BE15" s="392"/>
      <c r="BF15" s="392"/>
      <c r="BG15" s="392"/>
      <c r="BH15" s="392"/>
      <c r="BI15" s="392"/>
      <c r="BJ15" s="392"/>
      <c r="BK15" s="392"/>
      <c r="BL15" s="392"/>
      <c r="BM15" s="393"/>
      <c r="BN15" s="394">
        <v>9937702</v>
      </c>
      <c r="BO15" s="395"/>
      <c r="BP15" s="395"/>
      <c r="BQ15" s="395"/>
      <c r="BR15" s="395"/>
      <c r="BS15" s="395"/>
      <c r="BT15" s="395"/>
      <c r="BU15" s="396"/>
      <c r="BV15" s="394">
        <v>9449588</v>
      </c>
      <c r="BW15" s="395"/>
      <c r="BX15" s="395"/>
      <c r="BY15" s="395"/>
      <c r="BZ15" s="395"/>
      <c r="CA15" s="395"/>
      <c r="CB15" s="395"/>
      <c r="CC15" s="396"/>
      <c r="CD15" s="532" t="s">
        <v>150</v>
      </c>
      <c r="CE15" s="533"/>
      <c r="CF15" s="533"/>
      <c r="CG15" s="533"/>
      <c r="CH15" s="533"/>
      <c r="CI15" s="533"/>
      <c r="CJ15" s="533"/>
      <c r="CK15" s="533"/>
      <c r="CL15" s="533"/>
      <c r="CM15" s="533"/>
      <c r="CN15" s="533"/>
      <c r="CO15" s="533"/>
      <c r="CP15" s="533"/>
      <c r="CQ15" s="533"/>
      <c r="CR15" s="533"/>
      <c r="CS15" s="534"/>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494"/>
      <c r="C16" s="495"/>
      <c r="D16" s="495"/>
      <c r="E16" s="495"/>
      <c r="F16" s="495"/>
      <c r="G16" s="495"/>
      <c r="H16" s="495"/>
      <c r="I16" s="495"/>
      <c r="J16" s="495"/>
      <c r="K16" s="496"/>
      <c r="L16" s="512" t="s">
        <v>151</v>
      </c>
      <c r="M16" s="543"/>
      <c r="N16" s="543"/>
      <c r="O16" s="543"/>
      <c r="P16" s="543"/>
      <c r="Q16" s="544"/>
      <c r="R16" s="535" t="s">
        <v>152</v>
      </c>
      <c r="S16" s="536"/>
      <c r="T16" s="536"/>
      <c r="U16" s="536"/>
      <c r="V16" s="537"/>
      <c r="W16" s="421"/>
      <c r="X16" s="422"/>
      <c r="Y16" s="422"/>
      <c r="Z16" s="422"/>
      <c r="AA16" s="422"/>
      <c r="AB16" s="411"/>
      <c r="AC16" s="518">
        <v>35.4</v>
      </c>
      <c r="AD16" s="519"/>
      <c r="AE16" s="519"/>
      <c r="AF16" s="519"/>
      <c r="AG16" s="520"/>
      <c r="AH16" s="518">
        <v>36.1</v>
      </c>
      <c r="AI16" s="519"/>
      <c r="AJ16" s="519"/>
      <c r="AK16" s="519"/>
      <c r="AL16" s="521"/>
      <c r="AM16" s="460"/>
      <c r="AN16" s="461"/>
      <c r="AO16" s="461"/>
      <c r="AP16" s="461"/>
      <c r="AQ16" s="461"/>
      <c r="AR16" s="461"/>
      <c r="AS16" s="461"/>
      <c r="AT16" s="462"/>
      <c r="AU16" s="463"/>
      <c r="AV16" s="464"/>
      <c r="AW16" s="464"/>
      <c r="AX16" s="464"/>
      <c r="AY16" s="465" t="s">
        <v>153</v>
      </c>
      <c r="AZ16" s="466"/>
      <c r="BA16" s="466"/>
      <c r="BB16" s="466"/>
      <c r="BC16" s="466"/>
      <c r="BD16" s="466"/>
      <c r="BE16" s="466"/>
      <c r="BF16" s="466"/>
      <c r="BG16" s="466"/>
      <c r="BH16" s="466"/>
      <c r="BI16" s="466"/>
      <c r="BJ16" s="466"/>
      <c r="BK16" s="466"/>
      <c r="BL16" s="466"/>
      <c r="BM16" s="467"/>
      <c r="BN16" s="431">
        <v>16528067</v>
      </c>
      <c r="BO16" s="432"/>
      <c r="BP16" s="432"/>
      <c r="BQ16" s="432"/>
      <c r="BR16" s="432"/>
      <c r="BS16" s="432"/>
      <c r="BT16" s="432"/>
      <c r="BU16" s="433"/>
      <c r="BV16" s="431">
        <v>16241725</v>
      </c>
      <c r="BW16" s="432"/>
      <c r="BX16" s="432"/>
      <c r="BY16" s="432"/>
      <c r="BZ16" s="432"/>
      <c r="CA16" s="432"/>
      <c r="CB16" s="432"/>
      <c r="CC16" s="433"/>
      <c r="CD16" s="201"/>
      <c r="CE16" s="541"/>
      <c r="CF16" s="541"/>
      <c r="CG16" s="541"/>
      <c r="CH16" s="541"/>
      <c r="CI16" s="541"/>
      <c r="CJ16" s="541"/>
      <c r="CK16" s="541"/>
      <c r="CL16" s="541"/>
      <c r="CM16" s="541"/>
      <c r="CN16" s="541"/>
      <c r="CO16" s="541"/>
      <c r="CP16" s="541"/>
      <c r="CQ16" s="541"/>
      <c r="CR16" s="541"/>
      <c r="CS16" s="542"/>
      <c r="CT16" s="428"/>
      <c r="CU16" s="429"/>
      <c r="CV16" s="429"/>
      <c r="CW16" s="429"/>
      <c r="CX16" s="429"/>
      <c r="CY16" s="429"/>
      <c r="CZ16" s="429"/>
      <c r="DA16" s="430"/>
      <c r="DB16" s="428"/>
      <c r="DC16" s="429"/>
      <c r="DD16" s="429"/>
      <c r="DE16" s="429"/>
      <c r="DF16" s="429"/>
      <c r="DG16" s="429"/>
      <c r="DH16" s="429"/>
      <c r="DI16" s="430"/>
      <c r="DJ16" s="186"/>
      <c r="DK16" s="186"/>
      <c r="DL16" s="186"/>
      <c r="DM16" s="186"/>
      <c r="DN16" s="186"/>
      <c r="DO16" s="186"/>
    </row>
    <row r="17" spans="1:119" ht="18.75" customHeight="1" thickBot="1" x14ac:dyDescent="0.2">
      <c r="A17" s="187"/>
      <c r="B17" s="497"/>
      <c r="C17" s="498"/>
      <c r="D17" s="498"/>
      <c r="E17" s="498"/>
      <c r="F17" s="498"/>
      <c r="G17" s="498"/>
      <c r="H17" s="498"/>
      <c r="I17" s="498"/>
      <c r="J17" s="498"/>
      <c r="K17" s="499"/>
      <c r="L17" s="202"/>
      <c r="M17" s="538" t="s">
        <v>154</v>
      </c>
      <c r="N17" s="539"/>
      <c r="O17" s="539"/>
      <c r="P17" s="539"/>
      <c r="Q17" s="540"/>
      <c r="R17" s="535" t="s">
        <v>155</v>
      </c>
      <c r="S17" s="536"/>
      <c r="T17" s="536"/>
      <c r="U17" s="536"/>
      <c r="V17" s="537"/>
      <c r="W17" s="447" t="s">
        <v>156</v>
      </c>
      <c r="X17" s="448"/>
      <c r="Y17" s="448"/>
      <c r="Z17" s="448"/>
      <c r="AA17" s="448"/>
      <c r="AB17" s="438"/>
      <c r="AC17" s="482">
        <v>24384</v>
      </c>
      <c r="AD17" s="483"/>
      <c r="AE17" s="483"/>
      <c r="AF17" s="483"/>
      <c r="AG17" s="525"/>
      <c r="AH17" s="482">
        <v>23819</v>
      </c>
      <c r="AI17" s="483"/>
      <c r="AJ17" s="483"/>
      <c r="AK17" s="483"/>
      <c r="AL17" s="484"/>
      <c r="AM17" s="460"/>
      <c r="AN17" s="461"/>
      <c r="AO17" s="461"/>
      <c r="AP17" s="461"/>
      <c r="AQ17" s="461"/>
      <c r="AR17" s="461"/>
      <c r="AS17" s="461"/>
      <c r="AT17" s="462"/>
      <c r="AU17" s="463"/>
      <c r="AV17" s="464"/>
      <c r="AW17" s="464"/>
      <c r="AX17" s="464"/>
      <c r="AY17" s="465" t="s">
        <v>157</v>
      </c>
      <c r="AZ17" s="466"/>
      <c r="BA17" s="466"/>
      <c r="BB17" s="466"/>
      <c r="BC17" s="466"/>
      <c r="BD17" s="466"/>
      <c r="BE17" s="466"/>
      <c r="BF17" s="466"/>
      <c r="BG17" s="466"/>
      <c r="BH17" s="466"/>
      <c r="BI17" s="466"/>
      <c r="BJ17" s="466"/>
      <c r="BK17" s="466"/>
      <c r="BL17" s="466"/>
      <c r="BM17" s="467"/>
      <c r="BN17" s="431">
        <v>12552154</v>
      </c>
      <c r="BO17" s="432"/>
      <c r="BP17" s="432"/>
      <c r="BQ17" s="432"/>
      <c r="BR17" s="432"/>
      <c r="BS17" s="432"/>
      <c r="BT17" s="432"/>
      <c r="BU17" s="433"/>
      <c r="BV17" s="431">
        <v>12033894</v>
      </c>
      <c r="BW17" s="432"/>
      <c r="BX17" s="432"/>
      <c r="BY17" s="432"/>
      <c r="BZ17" s="432"/>
      <c r="CA17" s="432"/>
      <c r="CB17" s="432"/>
      <c r="CC17" s="433"/>
      <c r="CD17" s="201"/>
      <c r="CE17" s="541"/>
      <c r="CF17" s="541"/>
      <c r="CG17" s="541"/>
      <c r="CH17" s="541"/>
      <c r="CI17" s="541"/>
      <c r="CJ17" s="541"/>
      <c r="CK17" s="541"/>
      <c r="CL17" s="541"/>
      <c r="CM17" s="541"/>
      <c r="CN17" s="541"/>
      <c r="CO17" s="541"/>
      <c r="CP17" s="541"/>
      <c r="CQ17" s="541"/>
      <c r="CR17" s="541"/>
      <c r="CS17" s="542"/>
      <c r="CT17" s="428"/>
      <c r="CU17" s="429"/>
      <c r="CV17" s="429"/>
      <c r="CW17" s="429"/>
      <c r="CX17" s="429"/>
      <c r="CY17" s="429"/>
      <c r="CZ17" s="429"/>
      <c r="DA17" s="430"/>
      <c r="DB17" s="428"/>
      <c r="DC17" s="429"/>
      <c r="DD17" s="429"/>
      <c r="DE17" s="429"/>
      <c r="DF17" s="429"/>
      <c r="DG17" s="429"/>
      <c r="DH17" s="429"/>
      <c r="DI17" s="430"/>
      <c r="DJ17" s="186"/>
      <c r="DK17" s="186"/>
      <c r="DL17" s="186"/>
      <c r="DM17" s="186"/>
      <c r="DN17" s="186"/>
      <c r="DO17" s="186"/>
    </row>
    <row r="18" spans="1:119" ht="18.75" customHeight="1" thickBot="1" x14ac:dyDescent="0.2">
      <c r="A18" s="187"/>
      <c r="B18" s="545" t="s">
        <v>158</v>
      </c>
      <c r="C18" s="474"/>
      <c r="D18" s="474"/>
      <c r="E18" s="546"/>
      <c r="F18" s="546"/>
      <c r="G18" s="546"/>
      <c r="H18" s="546"/>
      <c r="I18" s="546"/>
      <c r="J18" s="546"/>
      <c r="K18" s="546"/>
      <c r="L18" s="547">
        <v>548.51</v>
      </c>
      <c r="M18" s="547"/>
      <c r="N18" s="547"/>
      <c r="O18" s="547"/>
      <c r="P18" s="547"/>
      <c r="Q18" s="547"/>
      <c r="R18" s="548"/>
      <c r="S18" s="548"/>
      <c r="T18" s="548"/>
      <c r="U18" s="548"/>
      <c r="V18" s="549"/>
      <c r="W18" s="449"/>
      <c r="X18" s="450"/>
      <c r="Y18" s="450"/>
      <c r="Z18" s="450"/>
      <c r="AA18" s="450"/>
      <c r="AB18" s="441"/>
      <c r="AC18" s="550">
        <v>60.7</v>
      </c>
      <c r="AD18" s="551"/>
      <c r="AE18" s="551"/>
      <c r="AF18" s="551"/>
      <c r="AG18" s="552"/>
      <c r="AH18" s="550">
        <v>59.8</v>
      </c>
      <c r="AI18" s="551"/>
      <c r="AJ18" s="551"/>
      <c r="AK18" s="551"/>
      <c r="AL18" s="553"/>
      <c r="AM18" s="460"/>
      <c r="AN18" s="461"/>
      <c r="AO18" s="461"/>
      <c r="AP18" s="461"/>
      <c r="AQ18" s="461"/>
      <c r="AR18" s="461"/>
      <c r="AS18" s="461"/>
      <c r="AT18" s="462"/>
      <c r="AU18" s="463"/>
      <c r="AV18" s="464"/>
      <c r="AW18" s="464"/>
      <c r="AX18" s="464"/>
      <c r="AY18" s="465" t="s">
        <v>159</v>
      </c>
      <c r="AZ18" s="466"/>
      <c r="BA18" s="466"/>
      <c r="BB18" s="466"/>
      <c r="BC18" s="466"/>
      <c r="BD18" s="466"/>
      <c r="BE18" s="466"/>
      <c r="BF18" s="466"/>
      <c r="BG18" s="466"/>
      <c r="BH18" s="466"/>
      <c r="BI18" s="466"/>
      <c r="BJ18" s="466"/>
      <c r="BK18" s="466"/>
      <c r="BL18" s="466"/>
      <c r="BM18" s="467"/>
      <c r="BN18" s="431">
        <v>19144063</v>
      </c>
      <c r="BO18" s="432"/>
      <c r="BP18" s="432"/>
      <c r="BQ18" s="432"/>
      <c r="BR18" s="432"/>
      <c r="BS18" s="432"/>
      <c r="BT18" s="432"/>
      <c r="BU18" s="433"/>
      <c r="BV18" s="431">
        <v>18984190</v>
      </c>
      <c r="BW18" s="432"/>
      <c r="BX18" s="432"/>
      <c r="BY18" s="432"/>
      <c r="BZ18" s="432"/>
      <c r="CA18" s="432"/>
      <c r="CB18" s="432"/>
      <c r="CC18" s="433"/>
      <c r="CD18" s="201"/>
      <c r="CE18" s="541"/>
      <c r="CF18" s="541"/>
      <c r="CG18" s="541"/>
      <c r="CH18" s="541"/>
      <c r="CI18" s="541"/>
      <c r="CJ18" s="541"/>
      <c r="CK18" s="541"/>
      <c r="CL18" s="541"/>
      <c r="CM18" s="541"/>
      <c r="CN18" s="541"/>
      <c r="CO18" s="541"/>
      <c r="CP18" s="541"/>
      <c r="CQ18" s="541"/>
      <c r="CR18" s="541"/>
      <c r="CS18" s="542"/>
      <c r="CT18" s="428"/>
      <c r="CU18" s="429"/>
      <c r="CV18" s="429"/>
      <c r="CW18" s="429"/>
      <c r="CX18" s="429"/>
      <c r="CY18" s="429"/>
      <c r="CZ18" s="429"/>
      <c r="DA18" s="430"/>
      <c r="DB18" s="428"/>
      <c r="DC18" s="429"/>
      <c r="DD18" s="429"/>
      <c r="DE18" s="429"/>
      <c r="DF18" s="429"/>
      <c r="DG18" s="429"/>
      <c r="DH18" s="429"/>
      <c r="DI18" s="430"/>
      <c r="DJ18" s="186"/>
      <c r="DK18" s="186"/>
      <c r="DL18" s="186"/>
      <c r="DM18" s="186"/>
      <c r="DN18" s="186"/>
      <c r="DO18" s="186"/>
    </row>
    <row r="19" spans="1:119" ht="18.75" customHeight="1" thickBot="1" x14ac:dyDescent="0.2">
      <c r="A19" s="187"/>
      <c r="B19" s="545" t="s">
        <v>160</v>
      </c>
      <c r="C19" s="474"/>
      <c r="D19" s="474"/>
      <c r="E19" s="546"/>
      <c r="F19" s="546"/>
      <c r="G19" s="546"/>
      <c r="H19" s="546"/>
      <c r="I19" s="546"/>
      <c r="J19" s="546"/>
      <c r="K19" s="546"/>
      <c r="L19" s="554">
        <v>148</v>
      </c>
      <c r="M19" s="554"/>
      <c r="N19" s="554"/>
      <c r="O19" s="554"/>
      <c r="P19" s="554"/>
      <c r="Q19" s="554"/>
      <c r="R19" s="555"/>
      <c r="S19" s="555"/>
      <c r="T19" s="555"/>
      <c r="U19" s="555"/>
      <c r="V19" s="556"/>
      <c r="W19" s="388"/>
      <c r="X19" s="389"/>
      <c r="Y19" s="389"/>
      <c r="Z19" s="389"/>
      <c r="AA19" s="389"/>
      <c r="AB19" s="389"/>
      <c r="AC19" s="563"/>
      <c r="AD19" s="563"/>
      <c r="AE19" s="563"/>
      <c r="AF19" s="563"/>
      <c r="AG19" s="563"/>
      <c r="AH19" s="563"/>
      <c r="AI19" s="563"/>
      <c r="AJ19" s="563"/>
      <c r="AK19" s="563"/>
      <c r="AL19" s="564"/>
      <c r="AM19" s="460"/>
      <c r="AN19" s="461"/>
      <c r="AO19" s="461"/>
      <c r="AP19" s="461"/>
      <c r="AQ19" s="461"/>
      <c r="AR19" s="461"/>
      <c r="AS19" s="461"/>
      <c r="AT19" s="462"/>
      <c r="AU19" s="463"/>
      <c r="AV19" s="464"/>
      <c r="AW19" s="464"/>
      <c r="AX19" s="464"/>
      <c r="AY19" s="465" t="s">
        <v>161</v>
      </c>
      <c r="AZ19" s="466"/>
      <c r="BA19" s="466"/>
      <c r="BB19" s="466"/>
      <c r="BC19" s="466"/>
      <c r="BD19" s="466"/>
      <c r="BE19" s="466"/>
      <c r="BF19" s="466"/>
      <c r="BG19" s="466"/>
      <c r="BH19" s="466"/>
      <c r="BI19" s="466"/>
      <c r="BJ19" s="466"/>
      <c r="BK19" s="466"/>
      <c r="BL19" s="466"/>
      <c r="BM19" s="467"/>
      <c r="BN19" s="431">
        <v>26091070</v>
      </c>
      <c r="BO19" s="432"/>
      <c r="BP19" s="432"/>
      <c r="BQ19" s="432"/>
      <c r="BR19" s="432"/>
      <c r="BS19" s="432"/>
      <c r="BT19" s="432"/>
      <c r="BU19" s="433"/>
      <c r="BV19" s="431">
        <v>23887807</v>
      </c>
      <c r="BW19" s="432"/>
      <c r="BX19" s="432"/>
      <c r="BY19" s="432"/>
      <c r="BZ19" s="432"/>
      <c r="CA19" s="432"/>
      <c r="CB19" s="432"/>
      <c r="CC19" s="433"/>
      <c r="CD19" s="201"/>
      <c r="CE19" s="541"/>
      <c r="CF19" s="541"/>
      <c r="CG19" s="541"/>
      <c r="CH19" s="541"/>
      <c r="CI19" s="541"/>
      <c r="CJ19" s="541"/>
      <c r="CK19" s="541"/>
      <c r="CL19" s="541"/>
      <c r="CM19" s="541"/>
      <c r="CN19" s="541"/>
      <c r="CO19" s="541"/>
      <c r="CP19" s="541"/>
      <c r="CQ19" s="541"/>
      <c r="CR19" s="541"/>
      <c r="CS19" s="542"/>
      <c r="CT19" s="428"/>
      <c r="CU19" s="429"/>
      <c r="CV19" s="429"/>
      <c r="CW19" s="429"/>
      <c r="CX19" s="429"/>
      <c r="CY19" s="429"/>
      <c r="CZ19" s="429"/>
      <c r="DA19" s="430"/>
      <c r="DB19" s="428"/>
      <c r="DC19" s="429"/>
      <c r="DD19" s="429"/>
      <c r="DE19" s="429"/>
      <c r="DF19" s="429"/>
      <c r="DG19" s="429"/>
      <c r="DH19" s="429"/>
      <c r="DI19" s="430"/>
      <c r="DJ19" s="186"/>
      <c r="DK19" s="186"/>
      <c r="DL19" s="186"/>
      <c r="DM19" s="186"/>
      <c r="DN19" s="186"/>
      <c r="DO19" s="186"/>
    </row>
    <row r="20" spans="1:119" ht="18.75" customHeight="1" thickBot="1" x14ac:dyDescent="0.2">
      <c r="A20" s="187"/>
      <c r="B20" s="545" t="s">
        <v>162</v>
      </c>
      <c r="C20" s="474"/>
      <c r="D20" s="474"/>
      <c r="E20" s="546"/>
      <c r="F20" s="546"/>
      <c r="G20" s="546"/>
      <c r="H20" s="546"/>
      <c r="I20" s="546"/>
      <c r="J20" s="546"/>
      <c r="K20" s="546"/>
      <c r="L20" s="554">
        <v>33095</v>
      </c>
      <c r="M20" s="554"/>
      <c r="N20" s="554"/>
      <c r="O20" s="554"/>
      <c r="P20" s="554"/>
      <c r="Q20" s="554"/>
      <c r="R20" s="555"/>
      <c r="S20" s="555"/>
      <c r="T20" s="555"/>
      <c r="U20" s="555"/>
      <c r="V20" s="556"/>
      <c r="W20" s="449"/>
      <c r="X20" s="450"/>
      <c r="Y20" s="450"/>
      <c r="Z20" s="450"/>
      <c r="AA20" s="450"/>
      <c r="AB20" s="450"/>
      <c r="AC20" s="557"/>
      <c r="AD20" s="557"/>
      <c r="AE20" s="557"/>
      <c r="AF20" s="557"/>
      <c r="AG20" s="557"/>
      <c r="AH20" s="557"/>
      <c r="AI20" s="557"/>
      <c r="AJ20" s="557"/>
      <c r="AK20" s="557"/>
      <c r="AL20" s="558"/>
      <c r="AM20" s="559"/>
      <c r="AN20" s="486"/>
      <c r="AO20" s="486"/>
      <c r="AP20" s="486"/>
      <c r="AQ20" s="486"/>
      <c r="AR20" s="486"/>
      <c r="AS20" s="486"/>
      <c r="AT20" s="487"/>
      <c r="AU20" s="560"/>
      <c r="AV20" s="561"/>
      <c r="AW20" s="561"/>
      <c r="AX20" s="562"/>
      <c r="AY20" s="465"/>
      <c r="AZ20" s="466"/>
      <c r="BA20" s="466"/>
      <c r="BB20" s="466"/>
      <c r="BC20" s="466"/>
      <c r="BD20" s="466"/>
      <c r="BE20" s="466"/>
      <c r="BF20" s="466"/>
      <c r="BG20" s="466"/>
      <c r="BH20" s="466"/>
      <c r="BI20" s="466"/>
      <c r="BJ20" s="466"/>
      <c r="BK20" s="466"/>
      <c r="BL20" s="466"/>
      <c r="BM20" s="467"/>
      <c r="BN20" s="431"/>
      <c r="BO20" s="432"/>
      <c r="BP20" s="432"/>
      <c r="BQ20" s="432"/>
      <c r="BR20" s="432"/>
      <c r="BS20" s="432"/>
      <c r="BT20" s="432"/>
      <c r="BU20" s="433"/>
      <c r="BV20" s="431"/>
      <c r="BW20" s="432"/>
      <c r="BX20" s="432"/>
      <c r="BY20" s="432"/>
      <c r="BZ20" s="432"/>
      <c r="CA20" s="432"/>
      <c r="CB20" s="432"/>
      <c r="CC20" s="433"/>
      <c r="CD20" s="201"/>
      <c r="CE20" s="541"/>
      <c r="CF20" s="541"/>
      <c r="CG20" s="541"/>
      <c r="CH20" s="541"/>
      <c r="CI20" s="541"/>
      <c r="CJ20" s="541"/>
      <c r="CK20" s="541"/>
      <c r="CL20" s="541"/>
      <c r="CM20" s="541"/>
      <c r="CN20" s="541"/>
      <c r="CO20" s="541"/>
      <c r="CP20" s="541"/>
      <c r="CQ20" s="541"/>
      <c r="CR20" s="541"/>
      <c r="CS20" s="542"/>
      <c r="CT20" s="428"/>
      <c r="CU20" s="429"/>
      <c r="CV20" s="429"/>
      <c r="CW20" s="429"/>
      <c r="CX20" s="429"/>
      <c r="CY20" s="429"/>
      <c r="CZ20" s="429"/>
      <c r="DA20" s="430"/>
      <c r="DB20" s="428"/>
      <c r="DC20" s="429"/>
      <c r="DD20" s="429"/>
      <c r="DE20" s="429"/>
      <c r="DF20" s="429"/>
      <c r="DG20" s="429"/>
      <c r="DH20" s="429"/>
      <c r="DI20" s="430"/>
      <c r="DJ20" s="186"/>
      <c r="DK20" s="186"/>
      <c r="DL20" s="186"/>
      <c r="DM20" s="186"/>
      <c r="DN20" s="186"/>
      <c r="DO20" s="186"/>
    </row>
    <row r="21" spans="1:119" ht="18.75" customHeight="1" x14ac:dyDescent="0.15">
      <c r="A21" s="187"/>
      <c r="B21" s="565" t="s">
        <v>163</v>
      </c>
      <c r="C21" s="566"/>
      <c r="D21" s="566"/>
      <c r="E21" s="566"/>
      <c r="F21" s="566"/>
      <c r="G21" s="566"/>
      <c r="H21" s="566"/>
      <c r="I21" s="566"/>
      <c r="J21" s="566"/>
      <c r="K21" s="566"/>
      <c r="L21" s="566"/>
      <c r="M21" s="566"/>
      <c r="N21" s="566"/>
      <c r="O21" s="566"/>
      <c r="P21" s="566"/>
      <c r="Q21" s="566"/>
      <c r="R21" s="566"/>
      <c r="S21" s="566"/>
      <c r="T21" s="566"/>
      <c r="U21" s="566"/>
      <c r="V21" s="566"/>
      <c r="W21" s="566"/>
      <c r="X21" s="566"/>
      <c r="Y21" s="566"/>
      <c r="Z21" s="566"/>
      <c r="AA21" s="566"/>
      <c r="AB21" s="566"/>
      <c r="AC21" s="566"/>
      <c r="AD21" s="566"/>
      <c r="AE21" s="566"/>
      <c r="AF21" s="566"/>
      <c r="AG21" s="566"/>
      <c r="AH21" s="566"/>
      <c r="AI21" s="566"/>
      <c r="AJ21" s="566"/>
      <c r="AK21" s="566"/>
      <c r="AL21" s="566"/>
      <c r="AM21" s="566"/>
      <c r="AN21" s="566"/>
      <c r="AO21" s="566"/>
      <c r="AP21" s="566"/>
      <c r="AQ21" s="566"/>
      <c r="AR21" s="566"/>
      <c r="AS21" s="566"/>
      <c r="AT21" s="566"/>
      <c r="AU21" s="566"/>
      <c r="AV21" s="566"/>
      <c r="AW21" s="566"/>
      <c r="AX21" s="567"/>
      <c r="AY21" s="465"/>
      <c r="AZ21" s="466"/>
      <c r="BA21" s="466"/>
      <c r="BB21" s="466"/>
      <c r="BC21" s="466"/>
      <c r="BD21" s="466"/>
      <c r="BE21" s="466"/>
      <c r="BF21" s="466"/>
      <c r="BG21" s="466"/>
      <c r="BH21" s="466"/>
      <c r="BI21" s="466"/>
      <c r="BJ21" s="466"/>
      <c r="BK21" s="466"/>
      <c r="BL21" s="466"/>
      <c r="BM21" s="467"/>
      <c r="BN21" s="431"/>
      <c r="BO21" s="432"/>
      <c r="BP21" s="432"/>
      <c r="BQ21" s="432"/>
      <c r="BR21" s="432"/>
      <c r="BS21" s="432"/>
      <c r="BT21" s="432"/>
      <c r="BU21" s="433"/>
      <c r="BV21" s="431"/>
      <c r="BW21" s="432"/>
      <c r="BX21" s="432"/>
      <c r="BY21" s="432"/>
      <c r="BZ21" s="432"/>
      <c r="CA21" s="432"/>
      <c r="CB21" s="432"/>
      <c r="CC21" s="433"/>
      <c r="CD21" s="201"/>
      <c r="CE21" s="541"/>
      <c r="CF21" s="541"/>
      <c r="CG21" s="541"/>
      <c r="CH21" s="541"/>
      <c r="CI21" s="541"/>
      <c r="CJ21" s="541"/>
      <c r="CK21" s="541"/>
      <c r="CL21" s="541"/>
      <c r="CM21" s="541"/>
      <c r="CN21" s="541"/>
      <c r="CO21" s="541"/>
      <c r="CP21" s="541"/>
      <c r="CQ21" s="541"/>
      <c r="CR21" s="541"/>
      <c r="CS21" s="542"/>
      <c r="CT21" s="428"/>
      <c r="CU21" s="429"/>
      <c r="CV21" s="429"/>
      <c r="CW21" s="429"/>
      <c r="CX21" s="429"/>
      <c r="CY21" s="429"/>
      <c r="CZ21" s="429"/>
      <c r="DA21" s="430"/>
      <c r="DB21" s="428"/>
      <c r="DC21" s="429"/>
      <c r="DD21" s="429"/>
      <c r="DE21" s="429"/>
      <c r="DF21" s="429"/>
      <c r="DG21" s="429"/>
      <c r="DH21" s="429"/>
      <c r="DI21" s="430"/>
      <c r="DJ21" s="186"/>
      <c r="DK21" s="186"/>
      <c r="DL21" s="186"/>
      <c r="DM21" s="186"/>
      <c r="DN21" s="186"/>
      <c r="DO21" s="186"/>
    </row>
    <row r="22" spans="1:119" ht="18.75" customHeight="1" thickBot="1" x14ac:dyDescent="0.2">
      <c r="A22" s="187"/>
      <c r="B22" s="568" t="s">
        <v>164</v>
      </c>
      <c r="C22" s="569"/>
      <c r="D22" s="570"/>
      <c r="E22" s="443" t="s">
        <v>1</v>
      </c>
      <c r="F22" s="448"/>
      <c r="G22" s="448"/>
      <c r="H22" s="448"/>
      <c r="I22" s="448"/>
      <c r="J22" s="448"/>
      <c r="K22" s="438"/>
      <c r="L22" s="443" t="s">
        <v>165</v>
      </c>
      <c r="M22" s="448"/>
      <c r="N22" s="448"/>
      <c r="O22" s="448"/>
      <c r="P22" s="438"/>
      <c r="Q22" s="577" t="s">
        <v>166</v>
      </c>
      <c r="R22" s="578"/>
      <c r="S22" s="578"/>
      <c r="T22" s="578"/>
      <c r="U22" s="578"/>
      <c r="V22" s="579"/>
      <c r="W22" s="583" t="s">
        <v>167</v>
      </c>
      <c r="X22" s="569"/>
      <c r="Y22" s="570"/>
      <c r="Z22" s="443" t="s">
        <v>1</v>
      </c>
      <c r="AA22" s="448"/>
      <c r="AB22" s="448"/>
      <c r="AC22" s="448"/>
      <c r="AD22" s="448"/>
      <c r="AE22" s="448"/>
      <c r="AF22" s="448"/>
      <c r="AG22" s="438"/>
      <c r="AH22" s="596" t="s">
        <v>168</v>
      </c>
      <c r="AI22" s="448"/>
      <c r="AJ22" s="448"/>
      <c r="AK22" s="448"/>
      <c r="AL22" s="438"/>
      <c r="AM22" s="596" t="s">
        <v>169</v>
      </c>
      <c r="AN22" s="597"/>
      <c r="AO22" s="597"/>
      <c r="AP22" s="597"/>
      <c r="AQ22" s="597"/>
      <c r="AR22" s="598"/>
      <c r="AS22" s="577" t="s">
        <v>166</v>
      </c>
      <c r="AT22" s="578"/>
      <c r="AU22" s="578"/>
      <c r="AV22" s="578"/>
      <c r="AW22" s="578"/>
      <c r="AX22" s="602"/>
      <c r="AY22" s="604"/>
      <c r="AZ22" s="605"/>
      <c r="BA22" s="605"/>
      <c r="BB22" s="605"/>
      <c r="BC22" s="605"/>
      <c r="BD22" s="605"/>
      <c r="BE22" s="605"/>
      <c r="BF22" s="605"/>
      <c r="BG22" s="605"/>
      <c r="BH22" s="605"/>
      <c r="BI22" s="605"/>
      <c r="BJ22" s="605"/>
      <c r="BK22" s="605"/>
      <c r="BL22" s="605"/>
      <c r="BM22" s="606"/>
      <c r="BN22" s="607"/>
      <c r="BO22" s="608"/>
      <c r="BP22" s="608"/>
      <c r="BQ22" s="608"/>
      <c r="BR22" s="608"/>
      <c r="BS22" s="608"/>
      <c r="BT22" s="608"/>
      <c r="BU22" s="609"/>
      <c r="BV22" s="607"/>
      <c r="BW22" s="608"/>
      <c r="BX22" s="608"/>
      <c r="BY22" s="608"/>
      <c r="BZ22" s="608"/>
      <c r="CA22" s="608"/>
      <c r="CB22" s="608"/>
      <c r="CC22" s="609"/>
      <c r="CD22" s="201"/>
      <c r="CE22" s="541"/>
      <c r="CF22" s="541"/>
      <c r="CG22" s="541"/>
      <c r="CH22" s="541"/>
      <c r="CI22" s="541"/>
      <c r="CJ22" s="541"/>
      <c r="CK22" s="541"/>
      <c r="CL22" s="541"/>
      <c r="CM22" s="541"/>
      <c r="CN22" s="541"/>
      <c r="CO22" s="541"/>
      <c r="CP22" s="541"/>
      <c r="CQ22" s="541"/>
      <c r="CR22" s="541"/>
      <c r="CS22" s="542"/>
      <c r="CT22" s="428"/>
      <c r="CU22" s="429"/>
      <c r="CV22" s="429"/>
      <c r="CW22" s="429"/>
      <c r="CX22" s="429"/>
      <c r="CY22" s="429"/>
      <c r="CZ22" s="429"/>
      <c r="DA22" s="430"/>
      <c r="DB22" s="428"/>
      <c r="DC22" s="429"/>
      <c r="DD22" s="429"/>
      <c r="DE22" s="429"/>
      <c r="DF22" s="429"/>
      <c r="DG22" s="429"/>
      <c r="DH22" s="429"/>
      <c r="DI22" s="430"/>
      <c r="DJ22" s="186"/>
      <c r="DK22" s="186"/>
      <c r="DL22" s="186"/>
      <c r="DM22" s="186"/>
      <c r="DN22" s="186"/>
      <c r="DO22" s="186"/>
    </row>
    <row r="23" spans="1:119" ht="18.75" customHeight="1" x14ac:dyDescent="0.15">
      <c r="A23" s="187"/>
      <c r="B23" s="571"/>
      <c r="C23" s="572"/>
      <c r="D23" s="573"/>
      <c r="E23" s="417"/>
      <c r="F23" s="422"/>
      <c r="G23" s="422"/>
      <c r="H23" s="422"/>
      <c r="I23" s="422"/>
      <c r="J23" s="422"/>
      <c r="K23" s="411"/>
      <c r="L23" s="417"/>
      <c r="M23" s="422"/>
      <c r="N23" s="422"/>
      <c r="O23" s="422"/>
      <c r="P23" s="411"/>
      <c r="Q23" s="580"/>
      <c r="R23" s="581"/>
      <c r="S23" s="581"/>
      <c r="T23" s="581"/>
      <c r="U23" s="581"/>
      <c r="V23" s="582"/>
      <c r="W23" s="584"/>
      <c r="X23" s="572"/>
      <c r="Y23" s="573"/>
      <c r="Z23" s="417"/>
      <c r="AA23" s="422"/>
      <c r="AB23" s="422"/>
      <c r="AC23" s="422"/>
      <c r="AD23" s="422"/>
      <c r="AE23" s="422"/>
      <c r="AF23" s="422"/>
      <c r="AG23" s="411"/>
      <c r="AH23" s="417"/>
      <c r="AI23" s="422"/>
      <c r="AJ23" s="422"/>
      <c r="AK23" s="422"/>
      <c r="AL23" s="411"/>
      <c r="AM23" s="599"/>
      <c r="AN23" s="600"/>
      <c r="AO23" s="600"/>
      <c r="AP23" s="600"/>
      <c r="AQ23" s="600"/>
      <c r="AR23" s="601"/>
      <c r="AS23" s="580"/>
      <c r="AT23" s="581"/>
      <c r="AU23" s="581"/>
      <c r="AV23" s="581"/>
      <c r="AW23" s="581"/>
      <c r="AX23" s="603"/>
      <c r="AY23" s="391" t="s">
        <v>170</v>
      </c>
      <c r="AZ23" s="392"/>
      <c r="BA23" s="392"/>
      <c r="BB23" s="392"/>
      <c r="BC23" s="392"/>
      <c r="BD23" s="392"/>
      <c r="BE23" s="392"/>
      <c r="BF23" s="392"/>
      <c r="BG23" s="392"/>
      <c r="BH23" s="392"/>
      <c r="BI23" s="392"/>
      <c r="BJ23" s="392"/>
      <c r="BK23" s="392"/>
      <c r="BL23" s="392"/>
      <c r="BM23" s="393"/>
      <c r="BN23" s="431">
        <v>37916853</v>
      </c>
      <c r="BO23" s="432"/>
      <c r="BP23" s="432"/>
      <c r="BQ23" s="432"/>
      <c r="BR23" s="432"/>
      <c r="BS23" s="432"/>
      <c r="BT23" s="432"/>
      <c r="BU23" s="433"/>
      <c r="BV23" s="431">
        <v>35247311</v>
      </c>
      <c r="BW23" s="432"/>
      <c r="BX23" s="432"/>
      <c r="BY23" s="432"/>
      <c r="BZ23" s="432"/>
      <c r="CA23" s="432"/>
      <c r="CB23" s="432"/>
      <c r="CC23" s="433"/>
      <c r="CD23" s="201"/>
      <c r="CE23" s="541"/>
      <c r="CF23" s="541"/>
      <c r="CG23" s="541"/>
      <c r="CH23" s="541"/>
      <c r="CI23" s="541"/>
      <c r="CJ23" s="541"/>
      <c r="CK23" s="541"/>
      <c r="CL23" s="541"/>
      <c r="CM23" s="541"/>
      <c r="CN23" s="541"/>
      <c r="CO23" s="541"/>
      <c r="CP23" s="541"/>
      <c r="CQ23" s="541"/>
      <c r="CR23" s="541"/>
      <c r="CS23" s="542"/>
      <c r="CT23" s="428"/>
      <c r="CU23" s="429"/>
      <c r="CV23" s="429"/>
      <c r="CW23" s="429"/>
      <c r="CX23" s="429"/>
      <c r="CY23" s="429"/>
      <c r="CZ23" s="429"/>
      <c r="DA23" s="430"/>
      <c r="DB23" s="428"/>
      <c r="DC23" s="429"/>
      <c r="DD23" s="429"/>
      <c r="DE23" s="429"/>
      <c r="DF23" s="429"/>
      <c r="DG23" s="429"/>
      <c r="DH23" s="429"/>
      <c r="DI23" s="430"/>
      <c r="DJ23" s="186"/>
      <c r="DK23" s="186"/>
      <c r="DL23" s="186"/>
      <c r="DM23" s="186"/>
      <c r="DN23" s="186"/>
      <c r="DO23" s="186"/>
    </row>
    <row r="24" spans="1:119" ht="18.75" customHeight="1" thickBot="1" x14ac:dyDescent="0.2">
      <c r="A24" s="187"/>
      <c r="B24" s="571"/>
      <c r="C24" s="572"/>
      <c r="D24" s="573"/>
      <c r="E24" s="481" t="s">
        <v>171</v>
      </c>
      <c r="F24" s="461"/>
      <c r="G24" s="461"/>
      <c r="H24" s="461"/>
      <c r="I24" s="461"/>
      <c r="J24" s="461"/>
      <c r="K24" s="462"/>
      <c r="L24" s="482">
        <v>1</v>
      </c>
      <c r="M24" s="483"/>
      <c r="N24" s="483"/>
      <c r="O24" s="483"/>
      <c r="P24" s="525"/>
      <c r="Q24" s="482">
        <v>9090</v>
      </c>
      <c r="R24" s="483"/>
      <c r="S24" s="483"/>
      <c r="T24" s="483"/>
      <c r="U24" s="483"/>
      <c r="V24" s="525"/>
      <c r="W24" s="584"/>
      <c r="X24" s="572"/>
      <c r="Y24" s="573"/>
      <c r="Z24" s="481" t="s">
        <v>172</v>
      </c>
      <c r="AA24" s="461"/>
      <c r="AB24" s="461"/>
      <c r="AC24" s="461"/>
      <c r="AD24" s="461"/>
      <c r="AE24" s="461"/>
      <c r="AF24" s="461"/>
      <c r="AG24" s="462"/>
      <c r="AH24" s="482">
        <v>497</v>
      </c>
      <c r="AI24" s="483"/>
      <c r="AJ24" s="483"/>
      <c r="AK24" s="483"/>
      <c r="AL24" s="525"/>
      <c r="AM24" s="482">
        <v>1571514</v>
      </c>
      <c r="AN24" s="483"/>
      <c r="AO24" s="483"/>
      <c r="AP24" s="483"/>
      <c r="AQ24" s="483"/>
      <c r="AR24" s="525"/>
      <c r="AS24" s="482">
        <v>3162</v>
      </c>
      <c r="AT24" s="483"/>
      <c r="AU24" s="483"/>
      <c r="AV24" s="483"/>
      <c r="AW24" s="483"/>
      <c r="AX24" s="484"/>
      <c r="AY24" s="604" t="s">
        <v>173</v>
      </c>
      <c r="AZ24" s="605"/>
      <c r="BA24" s="605"/>
      <c r="BB24" s="605"/>
      <c r="BC24" s="605"/>
      <c r="BD24" s="605"/>
      <c r="BE24" s="605"/>
      <c r="BF24" s="605"/>
      <c r="BG24" s="605"/>
      <c r="BH24" s="605"/>
      <c r="BI24" s="605"/>
      <c r="BJ24" s="605"/>
      <c r="BK24" s="605"/>
      <c r="BL24" s="605"/>
      <c r="BM24" s="606"/>
      <c r="BN24" s="431">
        <v>29114053</v>
      </c>
      <c r="BO24" s="432"/>
      <c r="BP24" s="432"/>
      <c r="BQ24" s="432"/>
      <c r="BR24" s="432"/>
      <c r="BS24" s="432"/>
      <c r="BT24" s="432"/>
      <c r="BU24" s="433"/>
      <c r="BV24" s="431">
        <v>28518775</v>
      </c>
      <c r="BW24" s="432"/>
      <c r="BX24" s="432"/>
      <c r="BY24" s="432"/>
      <c r="BZ24" s="432"/>
      <c r="CA24" s="432"/>
      <c r="CB24" s="432"/>
      <c r="CC24" s="433"/>
      <c r="CD24" s="201"/>
      <c r="CE24" s="541"/>
      <c r="CF24" s="541"/>
      <c r="CG24" s="541"/>
      <c r="CH24" s="541"/>
      <c r="CI24" s="541"/>
      <c r="CJ24" s="541"/>
      <c r="CK24" s="541"/>
      <c r="CL24" s="541"/>
      <c r="CM24" s="541"/>
      <c r="CN24" s="541"/>
      <c r="CO24" s="541"/>
      <c r="CP24" s="541"/>
      <c r="CQ24" s="541"/>
      <c r="CR24" s="541"/>
      <c r="CS24" s="542"/>
      <c r="CT24" s="428"/>
      <c r="CU24" s="429"/>
      <c r="CV24" s="429"/>
      <c r="CW24" s="429"/>
      <c r="CX24" s="429"/>
      <c r="CY24" s="429"/>
      <c r="CZ24" s="429"/>
      <c r="DA24" s="430"/>
      <c r="DB24" s="428"/>
      <c r="DC24" s="429"/>
      <c r="DD24" s="429"/>
      <c r="DE24" s="429"/>
      <c r="DF24" s="429"/>
      <c r="DG24" s="429"/>
      <c r="DH24" s="429"/>
      <c r="DI24" s="430"/>
      <c r="DJ24" s="186"/>
      <c r="DK24" s="186"/>
      <c r="DL24" s="186"/>
      <c r="DM24" s="186"/>
      <c r="DN24" s="186"/>
      <c r="DO24" s="186"/>
    </row>
    <row r="25" spans="1:119" s="186" customFormat="1" ht="18.75" customHeight="1" x14ac:dyDescent="0.15">
      <c r="A25" s="187"/>
      <c r="B25" s="571"/>
      <c r="C25" s="572"/>
      <c r="D25" s="573"/>
      <c r="E25" s="481" t="s">
        <v>174</v>
      </c>
      <c r="F25" s="461"/>
      <c r="G25" s="461"/>
      <c r="H25" s="461"/>
      <c r="I25" s="461"/>
      <c r="J25" s="461"/>
      <c r="K25" s="462"/>
      <c r="L25" s="482">
        <v>1</v>
      </c>
      <c r="M25" s="483"/>
      <c r="N25" s="483"/>
      <c r="O25" s="483"/>
      <c r="P25" s="525"/>
      <c r="Q25" s="482">
        <v>7600</v>
      </c>
      <c r="R25" s="483"/>
      <c r="S25" s="483"/>
      <c r="T25" s="483"/>
      <c r="U25" s="483"/>
      <c r="V25" s="525"/>
      <c r="W25" s="584"/>
      <c r="X25" s="572"/>
      <c r="Y25" s="573"/>
      <c r="Z25" s="481" t="s">
        <v>175</v>
      </c>
      <c r="AA25" s="461"/>
      <c r="AB25" s="461"/>
      <c r="AC25" s="461"/>
      <c r="AD25" s="461"/>
      <c r="AE25" s="461"/>
      <c r="AF25" s="461"/>
      <c r="AG25" s="462"/>
      <c r="AH25" s="482" t="s">
        <v>176</v>
      </c>
      <c r="AI25" s="483"/>
      <c r="AJ25" s="483"/>
      <c r="AK25" s="483"/>
      <c r="AL25" s="525"/>
      <c r="AM25" s="482" t="s">
        <v>176</v>
      </c>
      <c r="AN25" s="483"/>
      <c r="AO25" s="483"/>
      <c r="AP25" s="483"/>
      <c r="AQ25" s="483"/>
      <c r="AR25" s="525"/>
      <c r="AS25" s="482" t="s">
        <v>138</v>
      </c>
      <c r="AT25" s="483"/>
      <c r="AU25" s="483"/>
      <c r="AV25" s="483"/>
      <c r="AW25" s="483"/>
      <c r="AX25" s="484"/>
      <c r="AY25" s="391" t="s">
        <v>177</v>
      </c>
      <c r="AZ25" s="392"/>
      <c r="BA25" s="392"/>
      <c r="BB25" s="392"/>
      <c r="BC25" s="392"/>
      <c r="BD25" s="392"/>
      <c r="BE25" s="392"/>
      <c r="BF25" s="392"/>
      <c r="BG25" s="392"/>
      <c r="BH25" s="392"/>
      <c r="BI25" s="392"/>
      <c r="BJ25" s="392"/>
      <c r="BK25" s="392"/>
      <c r="BL25" s="392"/>
      <c r="BM25" s="393"/>
      <c r="BN25" s="394">
        <v>6617262</v>
      </c>
      <c r="BO25" s="395"/>
      <c r="BP25" s="395"/>
      <c r="BQ25" s="395"/>
      <c r="BR25" s="395"/>
      <c r="BS25" s="395"/>
      <c r="BT25" s="395"/>
      <c r="BU25" s="396"/>
      <c r="BV25" s="394">
        <v>5114511</v>
      </c>
      <c r="BW25" s="395"/>
      <c r="BX25" s="395"/>
      <c r="BY25" s="395"/>
      <c r="BZ25" s="395"/>
      <c r="CA25" s="395"/>
      <c r="CB25" s="395"/>
      <c r="CC25" s="396"/>
      <c r="CD25" s="201"/>
      <c r="CE25" s="541"/>
      <c r="CF25" s="541"/>
      <c r="CG25" s="541"/>
      <c r="CH25" s="541"/>
      <c r="CI25" s="541"/>
      <c r="CJ25" s="541"/>
      <c r="CK25" s="541"/>
      <c r="CL25" s="541"/>
      <c r="CM25" s="541"/>
      <c r="CN25" s="541"/>
      <c r="CO25" s="541"/>
      <c r="CP25" s="541"/>
      <c r="CQ25" s="541"/>
      <c r="CR25" s="541"/>
      <c r="CS25" s="542"/>
      <c r="CT25" s="428"/>
      <c r="CU25" s="429"/>
      <c r="CV25" s="429"/>
      <c r="CW25" s="429"/>
      <c r="CX25" s="429"/>
      <c r="CY25" s="429"/>
      <c r="CZ25" s="429"/>
      <c r="DA25" s="430"/>
      <c r="DB25" s="428"/>
      <c r="DC25" s="429"/>
      <c r="DD25" s="429"/>
      <c r="DE25" s="429"/>
      <c r="DF25" s="429"/>
      <c r="DG25" s="429"/>
      <c r="DH25" s="429"/>
      <c r="DI25" s="430"/>
    </row>
    <row r="26" spans="1:119" s="186" customFormat="1" ht="18.75" customHeight="1" x14ac:dyDescent="0.15">
      <c r="A26" s="187"/>
      <c r="B26" s="571"/>
      <c r="C26" s="572"/>
      <c r="D26" s="573"/>
      <c r="E26" s="481" t="s">
        <v>178</v>
      </c>
      <c r="F26" s="461"/>
      <c r="G26" s="461"/>
      <c r="H26" s="461"/>
      <c r="I26" s="461"/>
      <c r="J26" s="461"/>
      <c r="K26" s="462"/>
      <c r="L26" s="482">
        <v>1</v>
      </c>
      <c r="M26" s="483"/>
      <c r="N26" s="483"/>
      <c r="O26" s="483"/>
      <c r="P26" s="525"/>
      <c r="Q26" s="482">
        <v>6690</v>
      </c>
      <c r="R26" s="483"/>
      <c r="S26" s="483"/>
      <c r="T26" s="483"/>
      <c r="U26" s="483"/>
      <c r="V26" s="525"/>
      <c r="W26" s="584"/>
      <c r="X26" s="572"/>
      <c r="Y26" s="573"/>
      <c r="Z26" s="481" t="s">
        <v>179</v>
      </c>
      <c r="AA26" s="594"/>
      <c r="AB26" s="594"/>
      <c r="AC26" s="594"/>
      <c r="AD26" s="594"/>
      <c r="AE26" s="594"/>
      <c r="AF26" s="594"/>
      <c r="AG26" s="595"/>
      <c r="AH26" s="482">
        <v>34</v>
      </c>
      <c r="AI26" s="483"/>
      <c r="AJ26" s="483"/>
      <c r="AK26" s="483"/>
      <c r="AL26" s="525"/>
      <c r="AM26" s="482">
        <v>110500</v>
      </c>
      <c r="AN26" s="483"/>
      <c r="AO26" s="483"/>
      <c r="AP26" s="483"/>
      <c r="AQ26" s="483"/>
      <c r="AR26" s="525"/>
      <c r="AS26" s="482">
        <v>3250</v>
      </c>
      <c r="AT26" s="483"/>
      <c r="AU26" s="483"/>
      <c r="AV26" s="483"/>
      <c r="AW26" s="483"/>
      <c r="AX26" s="484"/>
      <c r="AY26" s="434" t="s">
        <v>180</v>
      </c>
      <c r="AZ26" s="435"/>
      <c r="BA26" s="435"/>
      <c r="BB26" s="435"/>
      <c r="BC26" s="435"/>
      <c r="BD26" s="435"/>
      <c r="BE26" s="435"/>
      <c r="BF26" s="435"/>
      <c r="BG26" s="435"/>
      <c r="BH26" s="435"/>
      <c r="BI26" s="435"/>
      <c r="BJ26" s="435"/>
      <c r="BK26" s="435"/>
      <c r="BL26" s="435"/>
      <c r="BM26" s="436"/>
      <c r="BN26" s="431" t="s">
        <v>129</v>
      </c>
      <c r="BO26" s="432"/>
      <c r="BP26" s="432"/>
      <c r="BQ26" s="432"/>
      <c r="BR26" s="432"/>
      <c r="BS26" s="432"/>
      <c r="BT26" s="432"/>
      <c r="BU26" s="433"/>
      <c r="BV26" s="431" t="s">
        <v>176</v>
      </c>
      <c r="BW26" s="432"/>
      <c r="BX26" s="432"/>
      <c r="BY26" s="432"/>
      <c r="BZ26" s="432"/>
      <c r="CA26" s="432"/>
      <c r="CB26" s="432"/>
      <c r="CC26" s="433"/>
      <c r="CD26" s="201"/>
      <c r="CE26" s="541"/>
      <c r="CF26" s="541"/>
      <c r="CG26" s="541"/>
      <c r="CH26" s="541"/>
      <c r="CI26" s="541"/>
      <c r="CJ26" s="541"/>
      <c r="CK26" s="541"/>
      <c r="CL26" s="541"/>
      <c r="CM26" s="541"/>
      <c r="CN26" s="541"/>
      <c r="CO26" s="541"/>
      <c r="CP26" s="541"/>
      <c r="CQ26" s="541"/>
      <c r="CR26" s="541"/>
      <c r="CS26" s="542"/>
      <c r="CT26" s="428"/>
      <c r="CU26" s="429"/>
      <c r="CV26" s="429"/>
      <c r="CW26" s="429"/>
      <c r="CX26" s="429"/>
      <c r="CY26" s="429"/>
      <c r="CZ26" s="429"/>
      <c r="DA26" s="430"/>
      <c r="DB26" s="428"/>
      <c r="DC26" s="429"/>
      <c r="DD26" s="429"/>
      <c r="DE26" s="429"/>
      <c r="DF26" s="429"/>
      <c r="DG26" s="429"/>
      <c r="DH26" s="429"/>
      <c r="DI26" s="430"/>
    </row>
    <row r="27" spans="1:119" ht="18.75" customHeight="1" thickBot="1" x14ac:dyDescent="0.2">
      <c r="A27" s="187"/>
      <c r="B27" s="571"/>
      <c r="C27" s="572"/>
      <c r="D27" s="573"/>
      <c r="E27" s="481" t="s">
        <v>181</v>
      </c>
      <c r="F27" s="461"/>
      <c r="G27" s="461"/>
      <c r="H27" s="461"/>
      <c r="I27" s="461"/>
      <c r="J27" s="461"/>
      <c r="K27" s="462"/>
      <c r="L27" s="482">
        <v>1</v>
      </c>
      <c r="M27" s="483"/>
      <c r="N27" s="483"/>
      <c r="O27" s="483"/>
      <c r="P27" s="525"/>
      <c r="Q27" s="482">
        <v>4950</v>
      </c>
      <c r="R27" s="483"/>
      <c r="S27" s="483"/>
      <c r="T27" s="483"/>
      <c r="U27" s="483"/>
      <c r="V27" s="525"/>
      <c r="W27" s="584"/>
      <c r="X27" s="572"/>
      <c r="Y27" s="573"/>
      <c r="Z27" s="481" t="s">
        <v>182</v>
      </c>
      <c r="AA27" s="461"/>
      <c r="AB27" s="461"/>
      <c r="AC27" s="461"/>
      <c r="AD27" s="461"/>
      <c r="AE27" s="461"/>
      <c r="AF27" s="461"/>
      <c r="AG27" s="462"/>
      <c r="AH27" s="482">
        <v>5</v>
      </c>
      <c r="AI27" s="483"/>
      <c r="AJ27" s="483"/>
      <c r="AK27" s="483"/>
      <c r="AL27" s="525"/>
      <c r="AM27" s="482">
        <v>19665</v>
      </c>
      <c r="AN27" s="483"/>
      <c r="AO27" s="483"/>
      <c r="AP27" s="483"/>
      <c r="AQ27" s="483"/>
      <c r="AR27" s="525"/>
      <c r="AS27" s="482">
        <v>3933</v>
      </c>
      <c r="AT27" s="483"/>
      <c r="AU27" s="483"/>
      <c r="AV27" s="483"/>
      <c r="AW27" s="483"/>
      <c r="AX27" s="484"/>
      <c r="AY27" s="526" t="s">
        <v>183</v>
      </c>
      <c r="AZ27" s="527"/>
      <c r="BA27" s="527"/>
      <c r="BB27" s="527"/>
      <c r="BC27" s="527"/>
      <c r="BD27" s="527"/>
      <c r="BE27" s="527"/>
      <c r="BF27" s="527"/>
      <c r="BG27" s="527"/>
      <c r="BH27" s="527"/>
      <c r="BI27" s="527"/>
      <c r="BJ27" s="527"/>
      <c r="BK27" s="527"/>
      <c r="BL27" s="527"/>
      <c r="BM27" s="528"/>
      <c r="BN27" s="607">
        <v>667057</v>
      </c>
      <c r="BO27" s="608"/>
      <c r="BP27" s="608"/>
      <c r="BQ27" s="608"/>
      <c r="BR27" s="608"/>
      <c r="BS27" s="608"/>
      <c r="BT27" s="608"/>
      <c r="BU27" s="609"/>
      <c r="BV27" s="607">
        <v>665082</v>
      </c>
      <c r="BW27" s="608"/>
      <c r="BX27" s="608"/>
      <c r="BY27" s="608"/>
      <c r="BZ27" s="608"/>
      <c r="CA27" s="608"/>
      <c r="CB27" s="608"/>
      <c r="CC27" s="609"/>
      <c r="CD27" s="203"/>
      <c r="CE27" s="541"/>
      <c r="CF27" s="541"/>
      <c r="CG27" s="541"/>
      <c r="CH27" s="541"/>
      <c r="CI27" s="541"/>
      <c r="CJ27" s="541"/>
      <c r="CK27" s="541"/>
      <c r="CL27" s="541"/>
      <c r="CM27" s="541"/>
      <c r="CN27" s="541"/>
      <c r="CO27" s="541"/>
      <c r="CP27" s="541"/>
      <c r="CQ27" s="541"/>
      <c r="CR27" s="541"/>
      <c r="CS27" s="542"/>
      <c r="CT27" s="428"/>
      <c r="CU27" s="429"/>
      <c r="CV27" s="429"/>
      <c r="CW27" s="429"/>
      <c r="CX27" s="429"/>
      <c r="CY27" s="429"/>
      <c r="CZ27" s="429"/>
      <c r="DA27" s="430"/>
      <c r="DB27" s="428"/>
      <c r="DC27" s="429"/>
      <c r="DD27" s="429"/>
      <c r="DE27" s="429"/>
      <c r="DF27" s="429"/>
      <c r="DG27" s="429"/>
      <c r="DH27" s="429"/>
      <c r="DI27" s="430"/>
      <c r="DJ27" s="186"/>
      <c r="DK27" s="186"/>
      <c r="DL27" s="186"/>
      <c r="DM27" s="186"/>
      <c r="DN27" s="186"/>
      <c r="DO27" s="186"/>
    </row>
    <row r="28" spans="1:119" ht="18.75" customHeight="1" x14ac:dyDescent="0.15">
      <c r="A28" s="187"/>
      <c r="B28" s="571"/>
      <c r="C28" s="572"/>
      <c r="D28" s="573"/>
      <c r="E28" s="481" t="s">
        <v>184</v>
      </c>
      <c r="F28" s="461"/>
      <c r="G28" s="461"/>
      <c r="H28" s="461"/>
      <c r="I28" s="461"/>
      <c r="J28" s="461"/>
      <c r="K28" s="462"/>
      <c r="L28" s="482">
        <v>1</v>
      </c>
      <c r="M28" s="483"/>
      <c r="N28" s="483"/>
      <c r="O28" s="483"/>
      <c r="P28" s="525"/>
      <c r="Q28" s="482">
        <v>4500</v>
      </c>
      <c r="R28" s="483"/>
      <c r="S28" s="483"/>
      <c r="T28" s="483"/>
      <c r="U28" s="483"/>
      <c r="V28" s="525"/>
      <c r="W28" s="584"/>
      <c r="X28" s="572"/>
      <c r="Y28" s="573"/>
      <c r="Z28" s="481" t="s">
        <v>185</v>
      </c>
      <c r="AA28" s="461"/>
      <c r="AB28" s="461"/>
      <c r="AC28" s="461"/>
      <c r="AD28" s="461"/>
      <c r="AE28" s="461"/>
      <c r="AF28" s="461"/>
      <c r="AG28" s="462"/>
      <c r="AH28" s="482" t="s">
        <v>129</v>
      </c>
      <c r="AI28" s="483"/>
      <c r="AJ28" s="483"/>
      <c r="AK28" s="483"/>
      <c r="AL28" s="525"/>
      <c r="AM28" s="482" t="s">
        <v>176</v>
      </c>
      <c r="AN28" s="483"/>
      <c r="AO28" s="483"/>
      <c r="AP28" s="483"/>
      <c r="AQ28" s="483"/>
      <c r="AR28" s="525"/>
      <c r="AS28" s="482" t="s">
        <v>129</v>
      </c>
      <c r="AT28" s="483"/>
      <c r="AU28" s="483"/>
      <c r="AV28" s="483"/>
      <c r="AW28" s="483"/>
      <c r="AX28" s="484"/>
      <c r="AY28" s="610" t="s">
        <v>186</v>
      </c>
      <c r="AZ28" s="611"/>
      <c r="BA28" s="611"/>
      <c r="BB28" s="612"/>
      <c r="BC28" s="391" t="s">
        <v>48</v>
      </c>
      <c r="BD28" s="392"/>
      <c r="BE28" s="392"/>
      <c r="BF28" s="392"/>
      <c r="BG28" s="392"/>
      <c r="BH28" s="392"/>
      <c r="BI28" s="392"/>
      <c r="BJ28" s="392"/>
      <c r="BK28" s="392"/>
      <c r="BL28" s="392"/>
      <c r="BM28" s="393"/>
      <c r="BN28" s="394">
        <v>1957866</v>
      </c>
      <c r="BO28" s="395"/>
      <c r="BP28" s="395"/>
      <c r="BQ28" s="395"/>
      <c r="BR28" s="395"/>
      <c r="BS28" s="395"/>
      <c r="BT28" s="395"/>
      <c r="BU28" s="396"/>
      <c r="BV28" s="394">
        <v>1857384</v>
      </c>
      <c r="BW28" s="395"/>
      <c r="BX28" s="395"/>
      <c r="BY28" s="395"/>
      <c r="BZ28" s="395"/>
      <c r="CA28" s="395"/>
      <c r="CB28" s="395"/>
      <c r="CC28" s="396"/>
      <c r="CD28" s="201"/>
      <c r="CE28" s="541"/>
      <c r="CF28" s="541"/>
      <c r="CG28" s="541"/>
      <c r="CH28" s="541"/>
      <c r="CI28" s="541"/>
      <c r="CJ28" s="541"/>
      <c r="CK28" s="541"/>
      <c r="CL28" s="541"/>
      <c r="CM28" s="541"/>
      <c r="CN28" s="541"/>
      <c r="CO28" s="541"/>
      <c r="CP28" s="541"/>
      <c r="CQ28" s="541"/>
      <c r="CR28" s="541"/>
      <c r="CS28" s="542"/>
      <c r="CT28" s="428"/>
      <c r="CU28" s="429"/>
      <c r="CV28" s="429"/>
      <c r="CW28" s="429"/>
      <c r="CX28" s="429"/>
      <c r="CY28" s="429"/>
      <c r="CZ28" s="429"/>
      <c r="DA28" s="430"/>
      <c r="DB28" s="428"/>
      <c r="DC28" s="429"/>
      <c r="DD28" s="429"/>
      <c r="DE28" s="429"/>
      <c r="DF28" s="429"/>
      <c r="DG28" s="429"/>
      <c r="DH28" s="429"/>
      <c r="DI28" s="430"/>
      <c r="DJ28" s="186"/>
      <c r="DK28" s="186"/>
      <c r="DL28" s="186"/>
      <c r="DM28" s="186"/>
      <c r="DN28" s="186"/>
      <c r="DO28" s="186"/>
    </row>
    <row r="29" spans="1:119" ht="18.75" customHeight="1" x14ac:dyDescent="0.15">
      <c r="A29" s="187"/>
      <c r="B29" s="571"/>
      <c r="C29" s="572"/>
      <c r="D29" s="573"/>
      <c r="E29" s="481" t="s">
        <v>187</v>
      </c>
      <c r="F29" s="461"/>
      <c r="G29" s="461"/>
      <c r="H29" s="461"/>
      <c r="I29" s="461"/>
      <c r="J29" s="461"/>
      <c r="K29" s="462"/>
      <c r="L29" s="482">
        <v>22</v>
      </c>
      <c r="M29" s="483"/>
      <c r="N29" s="483"/>
      <c r="O29" s="483"/>
      <c r="P29" s="525"/>
      <c r="Q29" s="482">
        <v>4200</v>
      </c>
      <c r="R29" s="483"/>
      <c r="S29" s="483"/>
      <c r="T29" s="483"/>
      <c r="U29" s="483"/>
      <c r="V29" s="525"/>
      <c r="W29" s="585"/>
      <c r="X29" s="586"/>
      <c r="Y29" s="587"/>
      <c r="Z29" s="481" t="s">
        <v>188</v>
      </c>
      <c r="AA29" s="461"/>
      <c r="AB29" s="461"/>
      <c r="AC29" s="461"/>
      <c r="AD29" s="461"/>
      <c r="AE29" s="461"/>
      <c r="AF29" s="461"/>
      <c r="AG29" s="462"/>
      <c r="AH29" s="482">
        <v>502</v>
      </c>
      <c r="AI29" s="483"/>
      <c r="AJ29" s="483"/>
      <c r="AK29" s="483"/>
      <c r="AL29" s="525"/>
      <c r="AM29" s="482">
        <v>1591179</v>
      </c>
      <c r="AN29" s="483"/>
      <c r="AO29" s="483"/>
      <c r="AP29" s="483"/>
      <c r="AQ29" s="483"/>
      <c r="AR29" s="525"/>
      <c r="AS29" s="482">
        <v>3170</v>
      </c>
      <c r="AT29" s="483"/>
      <c r="AU29" s="483"/>
      <c r="AV29" s="483"/>
      <c r="AW29" s="483"/>
      <c r="AX29" s="484"/>
      <c r="AY29" s="613"/>
      <c r="AZ29" s="614"/>
      <c r="BA29" s="614"/>
      <c r="BB29" s="615"/>
      <c r="BC29" s="465" t="s">
        <v>189</v>
      </c>
      <c r="BD29" s="466"/>
      <c r="BE29" s="466"/>
      <c r="BF29" s="466"/>
      <c r="BG29" s="466"/>
      <c r="BH29" s="466"/>
      <c r="BI29" s="466"/>
      <c r="BJ29" s="466"/>
      <c r="BK29" s="466"/>
      <c r="BL29" s="466"/>
      <c r="BM29" s="467"/>
      <c r="BN29" s="431">
        <v>62694</v>
      </c>
      <c r="BO29" s="432"/>
      <c r="BP29" s="432"/>
      <c r="BQ29" s="432"/>
      <c r="BR29" s="432"/>
      <c r="BS29" s="432"/>
      <c r="BT29" s="432"/>
      <c r="BU29" s="433"/>
      <c r="BV29" s="431">
        <v>64184</v>
      </c>
      <c r="BW29" s="432"/>
      <c r="BX29" s="432"/>
      <c r="BY29" s="432"/>
      <c r="BZ29" s="432"/>
      <c r="CA29" s="432"/>
      <c r="CB29" s="432"/>
      <c r="CC29" s="433"/>
      <c r="CD29" s="203"/>
      <c r="CE29" s="541"/>
      <c r="CF29" s="541"/>
      <c r="CG29" s="541"/>
      <c r="CH29" s="541"/>
      <c r="CI29" s="541"/>
      <c r="CJ29" s="541"/>
      <c r="CK29" s="541"/>
      <c r="CL29" s="541"/>
      <c r="CM29" s="541"/>
      <c r="CN29" s="541"/>
      <c r="CO29" s="541"/>
      <c r="CP29" s="541"/>
      <c r="CQ29" s="541"/>
      <c r="CR29" s="541"/>
      <c r="CS29" s="542"/>
      <c r="CT29" s="428"/>
      <c r="CU29" s="429"/>
      <c r="CV29" s="429"/>
      <c r="CW29" s="429"/>
      <c r="CX29" s="429"/>
      <c r="CY29" s="429"/>
      <c r="CZ29" s="429"/>
      <c r="DA29" s="430"/>
      <c r="DB29" s="428"/>
      <c r="DC29" s="429"/>
      <c r="DD29" s="429"/>
      <c r="DE29" s="429"/>
      <c r="DF29" s="429"/>
      <c r="DG29" s="429"/>
      <c r="DH29" s="429"/>
      <c r="DI29" s="430"/>
      <c r="DJ29" s="186"/>
      <c r="DK29" s="186"/>
      <c r="DL29" s="186"/>
      <c r="DM29" s="186"/>
      <c r="DN29" s="186"/>
      <c r="DO29" s="186"/>
    </row>
    <row r="30" spans="1:119" ht="18.75" customHeight="1" thickBot="1" x14ac:dyDescent="0.2">
      <c r="A30" s="187"/>
      <c r="B30" s="574"/>
      <c r="C30" s="575"/>
      <c r="D30" s="576"/>
      <c r="E30" s="485"/>
      <c r="F30" s="486"/>
      <c r="G30" s="486"/>
      <c r="H30" s="486"/>
      <c r="I30" s="486"/>
      <c r="J30" s="486"/>
      <c r="K30" s="487"/>
      <c r="L30" s="588"/>
      <c r="M30" s="589"/>
      <c r="N30" s="589"/>
      <c r="O30" s="589"/>
      <c r="P30" s="590"/>
      <c r="Q30" s="588"/>
      <c r="R30" s="589"/>
      <c r="S30" s="589"/>
      <c r="T30" s="589"/>
      <c r="U30" s="589"/>
      <c r="V30" s="590"/>
      <c r="W30" s="591" t="s">
        <v>190</v>
      </c>
      <c r="X30" s="592"/>
      <c r="Y30" s="592"/>
      <c r="Z30" s="592"/>
      <c r="AA30" s="592"/>
      <c r="AB30" s="592"/>
      <c r="AC30" s="592"/>
      <c r="AD30" s="592"/>
      <c r="AE30" s="592"/>
      <c r="AF30" s="592"/>
      <c r="AG30" s="593"/>
      <c r="AH30" s="550">
        <v>100</v>
      </c>
      <c r="AI30" s="551"/>
      <c r="AJ30" s="551"/>
      <c r="AK30" s="551"/>
      <c r="AL30" s="551"/>
      <c r="AM30" s="551"/>
      <c r="AN30" s="551"/>
      <c r="AO30" s="551"/>
      <c r="AP30" s="551"/>
      <c r="AQ30" s="551"/>
      <c r="AR30" s="551"/>
      <c r="AS30" s="551"/>
      <c r="AT30" s="551"/>
      <c r="AU30" s="551"/>
      <c r="AV30" s="551"/>
      <c r="AW30" s="551"/>
      <c r="AX30" s="553"/>
      <c r="AY30" s="616"/>
      <c r="AZ30" s="617"/>
      <c r="BA30" s="617"/>
      <c r="BB30" s="618"/>
      <c r="BC30" s="604" t="s">
        <v>50</v>
      </c>
      <c r="BD30" s="605"/>
      <c r="BE30" s="605"/>
      <c r="BF30" s="605"/>
      <c r="BG30" s="605"/>
      <c r="BH30" s="605"/>
      <c r="BI30" s="605"/>
      <c r="BJ30" s="605"/>
      <c r="BK30" s="605"/>
      <c r="BL30" s="605"/>
      <c r="BM30" s="606"/>
      <c r="BN30" s="607">
        <v>3790740</v>
      </c>
      <c r="BO30" s="608"/>
      <c r="BP30" s="608"/>
      <c r="BQ30" s="608"/>
      <c r="BR30" s="608"/>
      <c r="BS30" s="608"/>
      <c r="BT30" s="608"/>
      <c r="BU30" s="609"/>
      <c r="BV30" s="607">
        <v>3819333</v>
      </c>
      <c r="BW30" s="608"/>
      <c r="BX30" s="608"/>
      <c r="BY30" s="608"/>
      <c r="BZ30" s="608"/>
      <c r="CA30" s="608"/>
      <c r="CB30" s="608"/>
      <c r="CC30" s="609"/>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55" t="s">
        <v>197</v>
      </c>
      <c r="D33" s="455"/>
      <c r="E33" s="420" t="s">
        <v>198</v>
      </c>
      <c r="F33" s="420"/>
      <c r="G33" s="420"/>
      <c r="H33" s="420"/>
      <c r="I33" s="420"/>
      <c r="J33" s="420"/>
      <c r="K33" s="420"/>
      <c r="L33" s="420"/>
      <c r="M33" s="420"/>
      <c r="N33" s="420"/>
      <c r="O33" s="420"/>
      <c r="P33" s="420"/>
      <c r="Q33" s="420"/>
      <c r="R33" s="420"/>
      <c r="S33" s="420"/>
      <c r="T33" s="216"/>
      <c r="U33" s="455" t="s">
        <v>199</v>
      </c>
      <c r="V33" s="455"/>
      <c r="W33" s="420" t="s">
        <v>198</v>
      </c>
      <c r="X33" s="420"/>
      <c r="Y33" s="420"/>
      <c r="Z33" s="420"/>
      <c r="AA33" s="420"/>
      <c r="AB33" s="420"/>
      <c r="AC33" s="420"/>
      <c r="AD33" s="420"/>
      <c r="AE33" s="420"/>
      <c r="AF33" s="420"/>
      <c r="AG33" s="420"/>
      <c r="AH33" s="420"/>
      <c r="AI33" s="420"/>
      <c r="AJ33" s="420"/>
      <c r="AK33" s="420"/>
      <c r="AL33" s="216"/>
      <c r="AM33" s="455" t="s">
        <v>199</v>
      </c>
      <c r="AN33" s="455"/>
      <c r="AO33" s="420" t="s">
        <v>200</v>
      </c>
      <c r="AP33" s="420"/>
      <c r="AQ33" s="420"/>
      <c r="AR33" s="420"/>
      <c r="AS33" s="420"/>
      <c r="AT33" s="420"/>
      <c r="AU33" s="420"/>
      <c r="AV33" s="420"/>
      <c r="AW33" s="420"/>
      <c r="AX33" s="420"/>
      <c r="AY33" s="420"/>
      <c r="AZ33" s="420"/>
      <c r="BA33" s="420"/>
      <c r="BB33" s="420"/>
      <c r="BC33" s="420"/>
      <c r="BD33" s="217"/>
      <c r="BE33" s="420" t="s">
        <v>201</v>
      </c>
      <c r="BF33" s="420"/>
      <c r="BG33" s="420" t="s">
        <v>202</v>
      </c>
      <c r="BH33" s="420"/>
      <c r="BI33" s="420"/>
      <c r="BJ33" s="420"/>
      <c r="BK33" s="420"/>
      <c r="BL33" s="420"/>
      <c r="BM33" s="420"/>
      <c r="BN33" s="420"/>
      <c r="BO33" s="420"/>
      <c r="BP33" s="420"/>
      <c r="BQ33" s="420"/>
      <c r="BR33" s="420"/>
      <c r="BS33" s="420"/>
      <c r="BT33" s="420"/>
      <c r="BU33" s="420"/>
      <c r="BV33" s="217"/>
      <c r="BW33" s="455" t="s">
        <v>201</v>
      </c>
      <c r="BX33" s="455"/>
      <c r="BY33" s="420" t="s">
        <v>203</v>
      </c>
      <c r="BZ33" s="420"/>
      <c r="CA33" s="420"/>
      <c r="CB33" s="420"/>
      <c r="CC33" s="420"/>
      <c r="CD33" s="420"/>
      <c r="CE33" s="420"/>
      <c r="CF33" s="420"/>
      <c r="CG33" s="420"/>
      <c r="CH33" s="420"/>
      <c r="CI33" s="420"/>
      <c r="CJ33" s="420"/>
      <c r="CK33" s="420"/>
      <c r="CL33" s="420"/>
      <c r="CM33" s="420"/>
      <c r="CN33" s="216"/>
      <c r="CO33" s="455" t="s">
        <v>197</v>
      </c>
      <c r="CP33" s="455"/>
      <c r="CQ33" s="420" t="s">
        <v>204</v>
      </c>
      <c r="CR33" s="420"/>
      <c r="CS33" s="420"/>
      <c r="CT33" s="420"/>
      <c r="CU33" s="420"/>
      <c r="CV33" s="420"/>
      <c r="CW33" s="420"/>
      <c r="CX33" s="420"/>
      <c r="CY33" s="420"/>
      <c r="CZ33" s="420"/>
      <c r="DA33" s="420"/>
      <c r="DB33" s="420"/>
      <c r="DC33" s="420"/>
      <c r="DD33" s="420"/>
      <c r="DE33" s="420"/>
      <c r="DF33" s="216"/>
      <c r="DG33" s="619" t="s">
        <v>205</v>
      </c>
      <c r="DH33" s="619"/>
      <c r="DI33" s="218"/>
      <c r="DJ33" s="186"/>
      <c r="DK33" s="186"/>
      <c r="DL33" s="186"/>
      <c r="DM33" s="186"/>
      <c r="DN33" s="186"/>
      <c r="DO33" s="186"/>
    </row>
    <row r="34" spans="1:119" ht="32.25" customHeight="1" x14ac:dyDescent="0.15">
      <c r="A34" s="187"/>
      <c r="B34" s="213"/>
      <c r="C34" s="620">
        <f>IF(E34="","",1)</f>
        <v>1</v>
      </c>
      <c r="D34" s="620"/>
      <c r="E34" s="621" t="str">
        <f>IF('各会計、関係団体の財政状況及び健全化判断比率'!B7="","",'各会計、関係団体の財政状況及び健全化判断比率'!B7)</f>
        <v>一般会計</v>
      </c>
      <c r="F34" s="621"/>
      <c r="G34" s="621"/>
      <c r="H34" s="621"/>
      <c r="I34" s="621"/>
      <c r="J34" s="621"/>
      <c r="K34" s="621"/>
      <c r="L34" s="621"/>
      <c r="M34" s="621"/>
      <c r="N34" s="621"/>
      <c r="O34" s="621"/>
      <c r="P34" s="621"/>
      <c r="Q34" s="621"/>
      <c r="R34" s="621"/>
      <c r="S34" s="621"/>
      <c r="T34" s="214"/>
      <c r="U34" s="620">
        <f>IF(W34="","",MAX(C34:D43)+1)</f>
        <v>3</v>
      </c>
      <c r="V34" s="620"/>
      <c r="W34" s="621" t="str">
        <f>IF('各会計、関係団体の財政状況及び健全化判断比率'!B28="","",'各会計、関係団体の財政状況及び健全化判断比率'!B28)</f>
        <v>米沢市国民健康保険事業勘定特別会計</v>
      </c>
      <c r="X34" s="621"/>
      <c r="Y34" s="621"/>
      <c r="Z34" s="621"/>
      <c r="AA34" s="621"/>
      <c r="AB34" s="621"/>
      <c r="AC34" s="621"/>
      <c r="AD34" s="621"/>
      <c r="AE34" s="621"/>
      <c r="AF34" s="621"/>
      <c r="AG34" s="621"/>
      <c r="AH34" s="621"/>
      <c r="AI34" s="621"/>
      <c r="AJ34" s="621"/>
      <c r="AK34" s="621"/>
      <c r="AL34" s="214"/>
      <c r="AM34" s="620">
        <f>IF(AO34="","",MAX(C34:D43,U34:V43)+1)</f>
        <v>6</v>
      </c>
      <c r="AN34" s="620"/>
      <c r="AO34" s="621" t="str">
        <f>IF('各会計、関係団体の財政状況及び健全化判断比率'!B31="","",'各会計、関係団体の財政状況及び健全化判断比率'!B31)</f>
        <v>米沢市水道事業会計</v>
      </c>
      <c r="AP34" s="621"/>
      <c r="AQ34" s="621"/>
      <c r="AR34" s="621"/>
      <c r="AS34" s="621"/>
      <c r="AT34" s="621"/>
      <c r="AU34" s="621"/>
      <c r="AV34" s="621"/>
      <c r="AW34" s="621"/>
      <c r="AX34" s="621"/>
      <c r="AY34" s="621"/>
      <c r="AZ34" s="621"/>
      <c r="BA34" s="621"/>
      <c r="BB34" s="621"/>
      <c r="BC34" s="621"/>
      <c r="BD34" s="214"/>
      <c r="BE34" s="620">
        <f>IF(BG34="","",MAX(C34:D43,U34:V43,AM34:AN43)+1)</f>
        <v>9</v>
      </c>
      <c r="BF34" s="620"/>
      <c r="BG34" s="621" t="str">
        <f>IF('各会計、関係団体の財政状況及び健全化判断比率'!B34="","",'各会計、関係団体の財政状況及び健全化判断比率'!B34)</f>
        <v>米沢市と畜場及び食肉市場費特別会計</v>
      </c>
      <c r="BH34" s="621"/>
      <c r="BI34" s="621"/>
      <c r="BJ34" s="621"/>
      <c r="BK34" s="621"/>
      <c r="BL34" s="621"/>
      <c r="BM34" s="621"/>
      <c r="BN34" s="621"/>
      <c r="BO34" s="621"/>
      <c r="BP34" s="621"/>
      <c r="BQ34" s="621"/>
      <c r="BR34" s="621"/>
      <c r="BS34" s="621"/>
      <c r="BT34" s="621"/>
      <c r="BU34" s="621"/>
      <c r="BV34" s="214"/>
      <c r="BW34" s="620">
        <f>IF(BY34="","",MAX(C34:D43,U34:V43,AM34:AN43,BE34:BF43)+1)</f>
        <v>11</v>
      </c>
      <c r="BX34" s="620"/>
      <c r="BY34" s="621" t="str">
        <f>IF('各会計、関係団体の財政状況及び健全化判断比率'!B68="","",'各会計、関係団体の財政状況及び健全化判断比率'!B68)</f>
        <v>置賜広域行政事務組合</v>
      </c>
      <c r="BZ34" s="621"/>
      <c r="CA34" s="621"/>
      <c r="CB34" s="621"/>
      <c r="CC34" s="621"/>
      <c r="CD34" s="621"/>
      <c r="CE34" s="621"/>
      <c r="CF34" s="621"/>
      <c r="CG34" s="621"/>
      <c r="CH34" s="621"/>
      <c r="CI34" s="621"/>
      <c r="CJ34" s="621"/>
      <c r="CK34" s="621"/>
      <c r="CL34" s="621"/>
      <c r="CM34" s="621"/>
      <c r="CN34" s="214"/>
      <c r="CO34" s="620">
        <f>IF(CQ34="","",MAX(C34:D43,U34:V43,AM34:AN43,BE34:BF43,BW34:BX43)+1)</f>
        <v>17</v>
      </c>
      <c r="CP34" s="620"/>
      <c r="CQ34" s="621" t="str">
        <f>IF('各会計、関係団体の財政状況及び健全化判断比率'!BS7="","",'各会計、関係団体の財政状況及び健全化判断比率'!BS7)</f>
        <v>米沢上杉文化振興財団</v>
      </c>
      <c r="CR34" s="621"/>
      <c r="CS34" s="621"/>
      <c r="CT34" s="621"/>
      <c r="CU34" s="621"/>
      <c r="CV34" s="621"/>
      <c r="CW34" s="621"/>
      <c r="CX34" s="621"/>
      <c r="CY34" s="621"/>
      <c r="CZ34" s="621"/>
      <c r="DA34" s="621"/>
      <c r="DB34" s="621"/>
      <c r="DC34" s="621"/>
      <c r="DD34" s="621"/>
      <c r="DE34" s="621"/>
      <c r="DF34" s="211"/>
      <c r="DG34" s="622" t="str">
        <f>IF('各会計、関係団体の財政状況及び健全化判断比率'!BR7="","",'各会計、関係団体の財政状況及び健全化判断比率'!BR7)</f>
        <v/>
      </c>
      <c r="DH34" s="622"/>
      <c r="DI34" s="218"/>
      <c r="DJ34" s="186"/>
      <c r="DK34" s="186"/>
      <c r="DL34" s="186"/>
      <c r="DM34" s="186"/>
      <c r="DN34" s="186"/>
      <c r="DO34" s="186"/>
    </row>
    <row r="35" spans="1:119" ht="32.25" customHeight="1" x14ac:dyDescent="0.15">
      <c r="A35" s="187"/>
      <c r="B35" s="213"/>
      <c r="C35" s="620">
        <f>IF(E35="","",C34+1)</f>
        <v>2</v>
      </c>
      <c r="D35" s="620"/>
      <c r="E35" s="621" t="str">
        <f>IF('各会計、関係団体の財政状況及び健全化判断比率'!B8="","",'各会計、関係団体の財政状況及び健全化判断比率'!B8)</f>
        <v>米沢市物品調達費特別会計</v>
      </c>
      <c r="F35" s="621"/>
      <c r="G35" s="621"/>
      <c r="H35" s="621"/>
      <c r="I35" s="621"/>
      <c r="J35" s="621"/>
      <c r="K35" s="621"/>
      <c r="L35" s="621"/>
      <c r="M35" s="621"/>
      <c r="N35" s="621"/>
      <c r="O35" s="621"/>
      <c r="P35" s="621"/>
      <c r="Q35" s="621"/>
      <c r="R35" s="621"/>
      <c r="S35" s="621"/>
      <c r="T35" s="214"/>
      <c r="U35" s="620">
        <f>IF(W35="","",U34+1)</f>
        <v>4</v>
      </c>
      <c r="V35" s="620"/>
      <c r="W35" s="621" t="str">
        <f>IF('各会計、関係団体の財政状況及び健全化判断比率'!B29="","",'各会計、関係団体の財政状況及び健全化判断比率'!B29)</f>
        <v>米沢市介護保険事業勘定特別会計</v>
      </c>
      <c r="X35" s="621"/>
      <c r="Y35" s="621"/>
      <c r="Z35" s="621"/>
      <c r="AA35" s="621"/>
      <c r="AB35" s="621"/>
      <c r="AC35" s="621"/>
      <c r="AD35" s="621"/>
      <c r="AE35" s="621"/>
      <c r="AF35" s="621"/>
      <c r="AG35" s="621"/>
      <c r="AH35" s="621"/>
      <c r="AI35" s="621"/>
      <c r="AJ35" s="621"/>
      <c r="AK35" s="621"/>
      <c r="AL35" s="214"/>
      <c r="AM35" s="620">
        <f t="shared" ref="AM35:AM43" si="0">IF(AO35="","",AM34+1)</f>
        <v>7</v>
      </c>
      <c r="AN35" s="620"/>
      <c r="AO35" s="621" t="str">
        <f>IF('各会計、関係団体の財政状況及び健全化判断比率'!B32="","",'各会計、関係団体の財政状況及び健全化判断比率'!B32)</f>
        <v>米沢市下水道事業会計</v>
      </c>
      <c r="AP35" s="621"/>
      <c r="AQ35" s="621"/>
      <c r="AR35" s="621"/>
      <c r="AS35" s="621"/>
      <c r="AT35" s="621"/>
      <c r="AU35" s="621"/>
      <c r="AV35" s="621"/>
      <c r="AW35" s="621"/>
      <c r="AX35" s="621"/>
      <c r="AY35" s="621"/>
      <c r="AZ35" s="621"/>
      <c r="BA35" s="621"/>
      <c r="BB35" s="621"/>
      <c r="BC35" s="621"/>
      <c r="BD35" s="214"/>
      <c r="BE35" s="620">
        <f t="shared" ref="BE35:BE43" si="1">IF(BG35="","",BE34+1)</f>
        <v>10</v>
      </c>
      <c r="BF35" s="620"/>
      <c r="BG35" s="621" t="str">
        <f>IF('各会計、関係団体の財政状況及び健全化判断比率'!B35="","",'各会計、関係団体の財政状況及び健全化判断比率'!B35)</f>
        <v>米沢市青果物地方卸売市場費特別会計</v>
      </c>
      <c r="BH35" s="621"/>
      <c r="BI35" s="621"/>
      <c r="BJ35" s="621"/>
      <c r="BK35" s="621"/>
      <c r="BL35" s="621"/>
      <c r="BM35" s="621"/>
      <c r="BN35" s="621"/>
      <c r="BO35" s="621"/>
      <c r="BP35" s="621"/>
      <c r="BQ35" s="621"/>
      <c r="BR35" s="621"/>
      <c r="BS35" s="621"/>
      <c r="BT35" s="621"/>
      <c r="BU35" s="621"/>
      <c r="BV35" s="214"/>
      <c r="BW35" s="620">
        <f t="shared" ref="BW35:BW43" si="2">IF(BY35="","",BW34+1)</f>
        <v>12</v>
      </c>
      <c r="BX35" s="620"/>
      <c r="BY35" s="621" t="str">
        <f>IF('各会計、関係団体の財政状況及び健全化判断比率'!B69="","",'各会計、関係団体の財政状況及び健全化判断比率'!B69)</f>
        <v>山形県後期高齢者医療広域連合（普通会計分）</v>
      </c>
      <c r="BZ35" s="621"/>
      <c r="CA35" s="621"/>
      <c r="CB35" s="621"/>
      <c r="CC35" s="621"/>
      <c r="CD35" s="621"/>
      <c r="CE35" s="621"/>
      <c r="CF35" s="621"/>
      <c r="CG35" s="621"/>
      <c r="CH35" s="621"/>
      <c r="CI35" s="621"/>
      <c r="CJ35" s="621"/>
      <c r="CK35" s="621"/>
      <c r="CL35" s="621"/>
      <c r="CM35" s="621"/>
      <c r="CN35" s="214"/>
      <c r="CO35" s="620">
        <f t="shared" ref="CO35:CO43" si="3">IF(CQ35="","",CO34+1)</f>
        <v>18</v>
      </c>
      <c r="CP35" s="620"/>
      <c r="CQ35" s="621" t="str">
        <f>IF('各会計、関係団体の財政状況及び健全化判断比率'!BS8="","",'各会計、関係団体の財政状況及び健全化判断比率'!BS8)</f>
        <v>米沢観光コンベンション協会</v>
      </c>
      <c r="CR35" s="621"/>
      <c r="CS35" s="621"/>
      <c r="CT35" s="621"/>
      <c r="CU35" s="621"/>
      <c r="CV35" s="621"/>
      <c r="CW35" s="621"/>
      <c r="CX35" s="621"/>
      <c r="CY35" s="621"/>
      <c r="CZ35" s="621"/>
      <c r="DA35" s="621"/>
      <c r="DB35" s="621"/>
      <c r="DC35" s="621"/>
      <c r="DD35" s="621"/>
      <c r="DE35" s="621"/>
      <c r="DF35" s="211"/>
      <c r="DG35" s="622" t="str">
        <f>IF('各会計、関係団体の財政状況及び健全化判断比率'!BR8="","",'各会計、関係団体の財政状況及び健全化判断比率'!BR8)</f>
        <v/>
      </c>
      <c r="DH35" s="622"/>
      <c r="DI35" s="218"/>
      <c r="DJ35" s="186"/>
      <c r="DK35" s="186"/>
      <c r="DL35" s="186"/>
      <c r="DM35" s="186"/>
      <c r="DN35" s="186"/>
      <c r="DO35" s="186"/>
    </row>
    <row r="36" spans="1:119" ht="32.25" customHeight="1" x14ac:dyDescent="0.15">
      <c r="A36" s="187"/>
      <c r="B36" s="213"/>
      <c r="C36" s="620" t="str">
        <f>IF(E36="","",C35+1)</f>
        <v/>
      </c>
      <c r="D36" s="620"/>
      <c r="E36" s="621" t="str">
        <f>IF('各会計、関係団体の財政状況及び健全化判断比率'!B9="","",'各会計、関係団体の財政状況及び健全化判断比率'!B9)</f>
        <v/>
      </c>
      <c r="F36" s="621"/>
      <c r="G36" s="621"/>
      <c r="H36" s="621"/>
      <c r="I36" s="621"/>
      <c r="J36" s="621"/>
      <c r="K36" s="621"/>
      <c r="L36" s="621"/>
      <c r="M36" s="621"/>
      <c r="N36" s="621"/>
      <c r="O36" s="621"/>
      <c r="P36" s="621"/>
      <c r="Q36" s="621"/>
      <c r="R36" s="621"/>
      <c r="S36" s="621"/>
      <c r="T36" s="214"/>
      <c r="U36" s="620">
        <f t="shared" ref="U36:U43" si="4">IF(W36="","",U35+1)</f>
        <v>5</v>
      </c>
      <c r="V36" s="620"/>
      <c r="W36" s="621" t="str">
        <f>IF('各会計、関係団体の財政状況及び健全化判断比率'!B30="","",'各会計、関係団体の財政状況及び健全化判断比率'!B30)</f>
        <v>米沢市後期高齢者医療費特別会計</v>
      </c>
      <c r="X36" s="621"/>
      <c r="Y36" s="621"/>
      <c r="Z36" s="621"/>
      <c r="AA36" s="621"/>
      <c r="AB36" s="621"/>
      <c r="AC36" s="621"/>
      <c r="AD36" s="621"/>
      <c r="AE36" s="621"/>
      <c r="AF36" s="621"/>
      <c r="AG36" s="621"/>
      <c r="AH36" s="621"/>
      <c r="AI36" s="621"/>
      <c r="AJ36" s="621"/>
      <c r="AK36" s="621"/>
      <c r="AL36" s="214"/>
      <c r="AM36" s="620">
        <f t="shared" si="0"/>
        <v>8</v>
      </c>
      <c r="AN36" s="620"/>
      <c r="AO36" s="621" t="str">
        <f>IF('各会計、関係団体の財政状況及び健全化判断比率'!B33="","",'各会計、関係団体の財政状況及び健全化判断比率'!B33)</f>
        <v>米沢市立病院事業会計</v>
      </c>
      <c r="AP36" s="621"/>
      <c r="AQ36" s="621"/>
      <c r="AR36" s="621"/>
      <c r="AS36" s="621"/>
      <c r="AT36" s="621"/>
      <c r="AU36" s="621"/>
      <c r="AV36" s="621"/>
      <c r="AW36" s="621"/>
      <c r="AX36" s="621"/>
      <c r="AY36" s="621"/>
      <c r="AZ36" s="621"/>
      <c r="BA36" s="621"/>
      <c r="BB36" s="621"/>
      <c r="BC36" s="621"/>
      <c r="BD36" s="214"/>
      <c r="BE36" s="620" t="str">
        <f t="shared" si="1"/>
        <v/>
      </c>
      <c r="BF36" s="620"/>
      <c r="BG36" s="621"/>
      <c r="BH36" s="621"/>
      <c r="BI36" s="621"/>
      <c r="BJ36" s="621"/>
      <c r="BK36" s="621"/>
      <c r="BL36" s="621"/>
      <c r="BM36" s="621"/>
      <c r="BN36" s="621"/>
      <c r="BO36" s="621"/>
      <c r="BP36" s="621"/>
      <c r="BQ36" s="621"/>
      <c r="BR36" s="621"/>
      <c r="BS36" s="621"/>
      <c r="BT36" s="621"/>
      <c r="BU36" s="621"/>
      <c r="BV36" s="214"/>
      <c r="BW36" s="620">
        <f t="shared" si="2"/>
        <v>13</v>
      </c>
      <c r="BX36" s="620"/>
      <c r="BY36" s="621" t="str">
        <f>IF('各会計、関係団体の財政状況及び健全化判断比率'!B70="","",'各会計、関係団体の財政状況及び健全化判断比率'!B70)</f>
        <v>山形県後期高齢者医療広域連合（事業会計分）</v>
      </c>
      <c r="BZ36" s="621"/>
      <c r="CA36" s="621"/>
      <c r="CB36" s="621"/>
      <c r="CC36" s="621"/>
      <c r="CD36" s="621"/>
      <c r="CE36" s="621"/>
      <c r="CF36" s="621"/>
      <c r="CG36" s="621"/>
      <c r="CH36" s="621"/>
      <c r="CI36" s="621"/>
      <c r="CJ36" s="621"/>
      <c r="CK36" s="621"/>
      <c r="CL36" s="621"/>
      <c r="CM36" s="621"/>
      <c r="CN36" s="214"/>
      <c r="CO36" s="620">
        <f t="shared" si="3"/>
        <v>19</v>
      </c>
      <c r="CP36" s="620"/>
      <c r="CQ36" s="621" t="str">
        <f>IF('各会計、関係団体の財政状況及び健全化判断比率'!BS9="","",'各会計、関係団体の財政状況及び健全化判断比率'!BS9)</f>
        <v>米沢市土地開発公社</v>
      </c>
      <c r="CR36" s="621"/>
      <c r="CS36" s="621"/>
      <c r="CT36" s="621"/>
      <c r="CU36" s="621"/>
      <c r="CV36" s="621"/>
      <c r="CW36" s="621"/>
      <c r="CX36" s="621"/>
      <c r="CY36" s="621"/>
      <c r="CZ36" s="621"/>
      <c r="DA36" s="621"/>
      <c r="DB36" s="621"/>
      <c r="DC36" s="621"/>
      <c r="DD36" s="621"/>
      <c r="DE36" s="621"/>
      <c r="DF36" s="211"/>
      <c r="DG36" s="622" t="str">
        <f>IF('各会計、関係団体の財政状況及び健全化判断比率'!BR9="","",'各会計、関係団体の財政状況及び健全化判断比率'!BR9)</f>
        <v/>
      </c>
      <c r="DH36" s="622"/>
      <c r="DI36" s="218"/>
      <c r="DJ36" s="186"/>
      <c r="DK36" s="186"/>
      <c r="DL36" s="186"/>
      <c r="DM36" s="186"/>
      <c r="DN36" s="186"/>
      <c r="DO36" s="186"/>
    </row>
    <row r="37" spans="1:119" ht="32.25" customHeight="1" x14ac:dyDescent="0.15">
      <c r="A37" s="187"/>
      <c r="B37" s="213"/>
      <c r="C37" s="620" t="str">
        <f>IF(E37="","",C36+1)</f>
        <v/>
      </c>
      <c r="D37" s="620"/>
      <c r="E37" s="621" t="str">
        <f>IF('各会計、関係団体の財政状況及び健全化判断比率'!B10="","",'各会計、関係団体の財政状況及び健全化判断比率'!B10)</f>
        <v/>
      </c>
      <c r="F37" s="621"/>
      <c r="G37" s="621"/>
      <c r="H37" s="621"/>
      <c r="I37" s="621"/>
      <c r="J37" s="621"/>
      <c r="K37" s="621"/>
      <c r="L37" s="621"/>
      <c r="M37" s="621"/>
      <c r="N37" s="621"/>
      <c r="O37" s="621"/>
      <c r="P37" s="621"/>
      <c r="Q37" s="621"/>
      <c r="R37" s="621"/>
      <c r="S37" s="621"/>
      <c r="T37" s="214"/>
      <c r="U37" s="620" t="str">
        <f t="shared" si="4"/>
        <v/>
      </c>
      <c r="V37" s="620"/>
      <c r="W37" s="621"/>
      <c r="X37" s="621"/>
      <c r="Y37" s="621"/>
      <c r="Z37" s="621"/>
      <c r="AA37" s="621"/>
      <c r="AB37" s="621"/>
      <c r="AC37" s="621"/>
      <c r="AD37" s="621"/>
      <c r="AE37" s="621"/>
      <c r="AF37" s="621"/>
      <c r="AG37" s="621"/>
      <c r="AH37" s="621"/>
      <c r="AI37" s="621"/>
      <c r="AJ37" s="621"/>
      <c r="AK37" s="621"/>
      <c r="AL37" s="214"/>
      <c r="AM37" s="620" t="str">
        <f t="shared" si="0"/>
        <v/>
      </c>
      <c r="AN37" s="620"/>
      <c r="AO37" s="621"/>
      <c r="AP37" s="621"/>
      <c r="AQ37" s="621"/>
      <c r="AR37" s="621"/>
      <c r="AS37" s="621"/>
      <c r="AT37" s="621"/>
      <c r="AU37" s="621"/>
      <c r="AV37" s="621"/>
      <c r="AW37" s="621"/>
      <c r="AX37" s="621"/>
      <c r="AY37" s="621"/>
      <c r="AZ37" s="621"/>
      <c r="BA37" s="621"/>
      <c r="BB37" s="621"/>
      <c r="BC37" s="621"/>
      <c r="BD37" s="214"/>
      <c r="BE37" s="620" t="str">
        <f t="shared" si="1"/>
        <v/>
      </c>
      <c r="BF37" s="620"/>
      <c r="BG37" s="621"/>
      <c r="BH37" s="621"/>
      <c r="BI37" s="621"/>
      <c r="BJ37" s="621"/>
      <c r="BK37" s="621"/>
      <c r="BL37" s="621"/>
      <c r="BM37" s="621"/>
      <c r="BN37" s="621"/>
      <c r="BO37" s="621"/>
      <c r="BP37" s="621"/>
      <c r="BQ37" s="621"/>
      <c r="BR37" s="621"/>
      <c r="BS37" s="621"/>
      <c r="BT37" s="621"/>
      <c r="BU37" s="621"/>
      <c r="BV37" s="214"/>
      <c r="BW37" s="620">
        <f t="shared" si="2"/>
        <v>14</v>
      </c>
      <c r="BX37" s="620"/>
      <c r="BY37" s="621" t="str">
        <f>IF('各会計、関係団体の財政状況及び健全化判断比率'!B71="","",'各会計、関係団体の財政状況及び健全化判断比率'!B71)</f>
        <v>山形県自治会館管理組合</v>
      </c>
      <c r="BZ37" s="621"/>
      <c r="CA37" s="621"/>
      <c r="CB37" s="621"/>
      <c r="CC37" s="621"/>
      <c r="CD37" s="621"/>
      <c r="CE37" s="621"/>
      <c r="CF37" s="621"/>
      <c r="CG37" s="621"/>
      <c r="CH37" s="621"/>
      <c r="CI37" s="621"/>
      <c r="CJ37" s="621"/>
      <c r="CK37" s="621"/>
      <c r="CL37" s="621"/>
      <c r="CM37" s="621"/>
      <c r="CN37" s="214"/>
      <c r="CO37" s="620">
        <f t="shared" si="3"/>
        <v>20</v>
      </c>
      <c r="CP37" s="620"/>
      <c r="CQ37" s="621" t="str">
        <f>IF('各会計、関係団体の財政状況及び健全化判断比率'!BS10="","",'各会計、関係団体の財政状況及び健全化判断比率'!BS10)</f>
        <v>米沢食肉公社</v>
      </c>
      <c r="CR37" s="621"/>
      <c r="CS37" s="621"/>
      <c r="CT37" s="621"/>
      <c r="CU37" s="621"/>
      <c r="CV37" s="621"/>
      <c r="CW37" s="621"/>
      <c r="CX37" s="621"/>
      <c r="CY37" s="621"/>
      <c r="CZ37" s="621"/>
      <c r="DA37" s="621"/>
      <c r="DB37" s="621"/>
      <c r="DC37" s="621"/>
      <c r="DD37" s="621"/>
      <c r="DE37" s="621"/>
      <c r="DF37" s="211"/>
      <c r="DG37" s="622" t="str">
        <f>IF('各会計、関係団体の財政状況及び健全化判断比率'!BR10="","",'各会計、関係団体の財政状況及び健全化判断比率'!BR10)</f>
        <v/>
      </c>
      <c r="DH37" s="622"/>
      <c r="DI37" s="218"/>
      <c r="DJ37" s="186"/>
      <c r="DK37" s="186"/>
      <c r="DL37" s="186"/>
      <c r="DM37" s="186"/>
      <c r="DN37" s="186"/>
      <c r="DO37" s="186"/>
    </row>
    <row r="38" spans="1:119" ht="32.25" customHeight="1" x14ac:dyDescent="0.15">
      <c r="A38" s="187"/>
      <c r="B38" s="213"/>
      <c r="C38" s="620" t="str">
        <f t="shared" ref="C38:C43" si="5">IF(E38="","",C37+1)</f>
        <v/>
      </c>
      <c r="D38" s="620"/>
      <c r="E38" s="621" t="str">
        <f>IF('各会計、関係団体の財政状況及び健全化判断比率'!B11="","",'各会計、関係団体の財政状況及び健全化判断比率'!B11)</f>
        <v/>
      </c>
      <c r="F38" s="621"/>
      <c r="G38" s="621"/>
      <c r="H38" s="621"/>
      <c r="I38" s="621"/>
      <c r="J38" s="621"/>
      <c r="K38" s="621"/>
      <c r="L38" s="621"/>
      <c r="M38" s="621"/>
      <c r="N38" s="621"/>
      <c r="O38" s="621"/>
      <c r="P38" s="621"/>
      <c r="Q38" s="621"/>
      <c r="R38" s="621"/>
      <c r="S38" s="621"/>
      <c r="T38" s="214"/>
      <c r="U38" s="620" t="str">
        <f t="shared" si="4"/>
        <v/>
      </c>
      <c r="V38" s="620"/>
      <c r="W38" s="621"/>
      <c r="X38" s="621"/>
      <c r="Y38" s="621"/>
      <c r="Z38" s="621"/>
      <c r="AA38" s="621"/>
      <c r="AB38" s="621"/>
      <c r="AC38" s="621"/>
      <c r="AD38" s="621"/>
      <c r="AE38" s="621"/>
      <c r="AF38" s="621"/>
      <c r="AG38" s="621"/>
      <c r="AH38" s="621"/>
      <c r="AI38" s="621"/>
      <c r="AJ38" s="621"/>
      <c r="AK38" s="621"/>
      <c r="AL38" s="214"/>
      <c r="AM38" s="620" t="str">
        <f t="shared" si="0"/>
        <v/>
      </c>
      <c r="AN38" s="620"/>
      <c r="AO38" s="621"/>
      <c r="AP38" s="621"/>
      <c r="AQ38" s="621"/>
      <c r="AR38" s="621"/>
      <c r="AS38" s="621"/>
      <c r="AT38" s="621"/>
      <c r="AU38" s="621"/>
      <c r="AV38" s="621"/>
      <c r="AW38" s="621"/>
      <c r="AX38" s="621"/>
      <c r="AY38" s="621"/>
      <c r="AZ38" s="621"/>
      <c r="BA38" s="621"/>
      <c r="BB38" s="621"/>
      <c r="BC38" s="621"/>
      <c r="BD38" s="214"/>
      <c r="BE38" s="620" t="str">
        <f t="shared" si="1"/>
        <v/>
      </c>
      <c r="BF38" s="620"/>
      <c r="BG38" s="621"/>
      <c r="BH38" s="621"/>
      <c r="BI38" s="621"/>
      <c r="BJ38" s="621"/>
      <c r="BK38" s="621"/>
      <c r="BL38" s="621"/>
      <c r="BM38" s="621"/>
      <c r="BN38" s="621"/>
      <c r="BO38" s="621"/>
      <c r="BP38" s="621"/>
      <c r="BQ38" s="621"/>
      <c r="BR38" s="621"/>
      <c r="BS38" s="621"/>
      <c r="BT38" s="621"/>
      <c r="BU38" s="621"/>
      <c r="BV38" s="214"/>
      <c r="BW38" s="620">
        <f t="shared" si="2"/>
        <v>15</v>
      </c>
      <c r="BX38" s="620"/>
      <c r="BY38" s="621" t="str">
        <f>IF('各会計、関係団体の財政状況及び健全化判断比率'!B72="","",'各会計、関係団体の財政状況及び健全化判断比率'!B72)</f>
        <v>山形県消防補償等組合</v>
      </c>
      <c r="BZ38" s="621"/>
      <c r="CA38" s="621"/>
      <c r="CB38" s="621"/>
      <c r="CC38" s="621"/>
      <c r="CD38" s="621"/>
      <c r="CE38" s="621"/>
      <c r="CF38" s="621"/>
      <c r="CG38" s="621"/>
      <c r="CH38" s="621"/>
      <c r="CI38" s="621"/>
      <c r="CJ38" s="621"/>
      <c r="CK38" s="621"/>
      <c r="CL38" s="621"/>
      <c r="CM38" s="621"/>
      <c r="CN38" s="214"/>
      <c r="CO38" s="620">
        <f t="shared" si="3"/>
        <v>21</v>
      </c>
      <c r="CP38" s="620"/>
      <c r="CQ38" s="621" t="str">
        <f>IF('各会計、関係団体の財政状況及び健全化判断比率'!BS11="","",'各会計、関係団体の財政状況及び健全化判断比率'!BS11)</f>
        <v>米沢市スポーツ協会</v>
      </c>
      <c r="CR38" s="621"/>
      <c r="CS38" s="621"/>
      <c r="CT38" s="621"/>
      <c r="CU38" s="621"/>
      <c r="CV38" s="621"/>
      <c r="CW38" s="621"/>
      <c r="CX38" s="621"/>
      <c r="CY38" s="621"/>
      <c r="CZ38" s="621"/>
      <c r="DA38" s="621"/>
      <c r="DB38" s="621"/>
      <c r="DC38" s="621"/>
      <c r="DD38" s="621"/>
      <c r="DE38" s="621"/>
      <c r="DF38" s="211"/>
      <c r="DG38" s="622" t="str">
        <f>IF('各会計、関係団体の財政状況及び健全化判断比率'!BR11="","",'各会計、関係団体の財政状況及び健全化判断比率'!BR11)</f>
        <v/>
      </c>
      <c r="DH38" s="622"/>
      <c r="DI38" s="218"/>
      <c r="DJ38" s="186"/>
      <c r="DK38" s="186"/>
      <c r="DL38" s="186"/>
      <c r="DM38" s="186"/>
      <c r="DN38" s="186"/>
      <c r="DO38" s="186"/>
    </row>
    <row r="39" spans="1:119" ht="32.25" customHeight="1" x14ac:dyDescent="0.15">
      <c r="A39" s="187"/>
      <c r="B39" s="213"/>
      <c r="C39" s="620" t="str">
        <f t="shared" si="5"/>
        <v/>
      </c>
      <c r="D39" s="620"/>
      <c r="E39" s="621" t="str">
        <f>IF('各会計、関係団体の財政状況及び健全化判断比率'!B12="","",'各会計、関係団体の財政状況及び健全化判断比率'!B12)</f>
        <v/>
      </c>
      <c r="F39" s="621"/>
      <c r="G39" s="621"/>
      <c r="H39" s="621"/>
      <c r="I39" s="621"/>
      <c r="J39" s="621"/>
      <c r="K39" s="621"/>
      <c r="L39" s="621"/>
      <c r="M39" s="621"/>
      <c r="N39" s="621"/>
      <c r="O39" s="621"/>
      <c r="P39" s="621"/>
      <c r="Q39" s="621"/>
      <c r="R39" s="621"/>
      <c r="S39" s="621"/>
      <c r="T39" s="214"/>
      <c r="U39" s="620" t="str">
        <f t="shared" si="4"/>
        <v/>
      </c>
      <c r="V39" s="620"/>
      <c r="W39" s="621"/>
      <c r="X39" s="621"/>
      <c r="Y39" s="621"/>
      <c r="Z39" s="621"/>
      <c r="AA39" s="621"/>
      <c r="AB39" s="621"/>
      <c r="AC39" s="621"/>
      <c r="AD39" s="621"/>
      <c r="AE39" s="621"/>
      <c r="AF39" s="621"/>
      <c r="AG39" s="621"/>
      <c r="AH39" s="621"/>
      <c r="AI39" s="621"/>
      <c r="AJ39" s="621"/>
      <c r="AK39" s="621"/>
      <c r="AL39" s="214"/>
      <c r="AM39" s="620" t="str">
        <f t="shared" si="0"/>
        <v/>
      </c>
      <c r="AN39" s="620"/>
      <c r="AO39" s="621"/>
      <c r="AP39" s="621"/>
      <c r="AQ39" s="621"/>
      <c r="AR39" s="621"/>
      <c r="AS39" s="621"/>
      <c r="AT39" s="621"/>
      <c r="AU39" s="621"/>
      <c r="AV39" s="621"/>
      <c r="AW39" s="621"/>
      <c r="AX39" s="621"/>
      <c r="AY39" s="621"/>
      <c r="AZ39" s="621"/>
      <c r="BA39" s="621"/>
      <c r="BB39" s="621"/>
      <c r="BC39" s="621"/>
      <c r="BD39" s="214"/>
      <c r="BE39" s="620" t="str">
        <f t="shared" si="1"/>
        <v/>
      </c>
      <c r="BF39" s="620"/>
      <c r="BG39" s="621"/>
      <c r="BH39" s="621"/>
      <c r="BI39" s="621"/>
      <c r="BJ39" s="621"/>
      <c r="BK39" s="621"/>
      <c r="BL39" s="621"/>
      <c r="BM39" s="621"/>
      <c r="BN39" s="621"/>
      <c r="BO39" s="621"/>
      <c r="BP39" s="621"/>
      <c r="BQ39" s="621"/>
      <c r="BR39" s="621"/>
      <c r="BS39" s="621"/>
      <c r="BT39" s="621"/>
      <c r="BU39" s="621"/>
      <c r="BV39" s="214"/>
      <c r="BW39" s="620">
        <f t="shared" si="2"/>
        <v>16</v>
      </c>
      <c r="BX39" s="620"/>
      <c r="BY39" s="621" t="str">
        <f>IF('各会計、関係団体の財政状況及び健全化判断比率'!B73="","",'各会計、関係団体の財政状況及び健全化判断比率'!B73)</f>
        <v>松川堰組合</v>
      </c>
      <c r="BZ39" s="621"/>
      <c r="CA39" s="621"/>
      <c r="CB39" s="621"/>
      <c r="CC39" s="621"/>
      <c r="CD39" s="621"/>
      <c r="CE39" s="621"/>
      <c r="CF39" s="621"/>
      <c r="CG39" s="621"/>
      <c r="CH39" s="621"/>
      <c r="CI39" s="621"/>
      <c r="CJ39" s="621"/>
      <c r="CK39" s="621"/>
      <c r="CL39" s="621"/>
      <c r="CM39" s="621"/>
      <c r="CN39" s="214"/>
      <c r="CO39" s="620">
        <f t="shared" si="3"/>
        <v>22</v>
      </c>
      <c r="CP39" s="620"/>
      <c r="CQ39" s="621" t="str">
        <f>IF('各会計、関係団体の財政状況及び健全化判断比率'!BS12="","",'各会計、関係団体の財政状況及び健全化判断比率'!BS12)</f>
        <v>天元台</v>
      </c>
      <c r="CR39" s="621"/>
      <c r="CS39" s="621"/>
      <c r="CT39" s="621"/>
      <c r="CU39" s="621"/>
      <c r="CV39" s="621"/>
      <c r="CW39" s="621"/>
      <c r="CX39" s="621"/>
      <c r="CY39" s="621"/>
      <c r="CZ39" s="621"/>
      <c r="DA39" s="621"/>
      <c r="DB39" s="621"/>
      <c r="DC39" s="621"/>
      <c r="DD39" s="621"/>
      <c r="DE39" s="621"/>
      <c r="DF39" s="211"/>
      <c r="DG39" s="622" t="str">
        <f>IF('各会計、関係団体の財政状況及び健全化判断比率'!BR12="","",'各会計、関係団体の財政状況及び健全化判断比率'!BR12)</f>
        <v/>
      </c>
      <c r="DH39" s="622"/>
      <c r="DI39" s="218"/>
      <c r="DJ39" s="186"/>
      <c r="DK39" s="186"/>
      <c r="DL39" s="186"/>
      <c r="DM39" s="186"/>
      <c r="DN39" s="186"/>
      <c r="DO39" s="186"/>
    </row>
    <row r="40" spans="1:119" ht="32.25" customHeight="1" x14ac:dyDescent="0.15">
      <c r="A40" s="187"/>
      <c r="B40" s="213"/>
      <c r="C40" s="620" t="str">
        <f t="shared" si="5"/>
        <v/>
      </c>
      <c r="D40" s="620"/>
      <c r="E40" s="621" t="str">
        <f>IF('各会計、関係団体の財政状況及び健全化判断比率'!B13="","",'各会計、関係団体の財政状況及び健全化判断比率'!B13)</f>
        <v/>
      </c>
      <c r="F40" s="621"/>
      <c r="G40" s="621"/>
      <c r="H40" s="621"/>
      <c r="I40" s="621"/>
      <c r="J40" s="621"/>
      <c r="K40" s="621"/>
      <c r="L40" s="621"/>
      <c r="M40" s="621"/>
      <c r="N40" s="621"/>
      <c r="O40" s="621"/>
      <c r="P40" s="621"/>
      <c r="Q40" s="621"/>
      <c r="R40" s="621"/>
      <c r="S40" s="621"/>
      <c r="T40" s="214"/>
      <c r="U40" s="620" t="str">
        <f t="shared" si="4"/>
        <v/>
      </c>
      <c r="V40" s="620"/>
      <c r="W40" s="621"/>
      <c r="X40" s="621"/>
      <c r="Y40" s="621"/>
      <c r="Z40" s="621"/>
      <c r="AA40" s="621"/>
      <c r="AB40" s="621"/>
      <c r="AC40" s="621"/>
      <c r="AD40" s="621"/>
      <c r="AE40" s="621"/>
      <c r="AF40" s="621"/>
      <c r="AG40" s="621"/>
      <c r="AH40" s="621"/>
      <c r="AI40" s="621"/>
      <c r="AJ40" s="621"/>
      <c r="AK40" s="621"/>
      <c r="AL40" s="214"/>
      <c r="AM40" s="620" t="str">
        <f t="shared" si="0"/>
        <v/>
      </c>
      <c r="AN40" s="620"/>
      <c r="AO40" s="621"/>
      <c r="AP40" s="621"/>
      <c r="AQ40" s="621"/>
      <c r="AR40" s="621"/>
      <c r="AS40" s="621"/>
      <c r="AT40" s="621"/>
      <c r="AU40" s="621"/>
      <c r="AV40" s="621"/>
      <c r="AW40" s="621"/>
      <c r="AX40" s="621"/>
      <c r="AY40" s="621"/>
      <c r="AZ40" s="621"/>
      <c r="BA40" s="621"/>
      <c r="BB40" s="621"/>
      <c r="BC40" s="621"/>
      <c r="BD40" s="214"/>
      <c r="BE40" s="620" t="str">
        <f t="shared" si="1"/>
        <v/>
      </c>
      <c r="BF40" s="620"/>
      <c r="BG40" s="621"/>
      <c r="BH40" s="621"/>
      <c r="BI40" s="621"/>
      <c r="BJ40" s="621"/>
      <c r="BK40" s="621"/>
      <c r="BL40" s="621"/>
      <c r="BM40" s="621"/>
      <c r="BN40" s="621"/>
      <c r="BO40" s="621"/>
      <c r="BP40" s="621"/>
      <c r="BQ40" s="621"/>
      <c r="BR40" s="621"/>
      <c r="BS40" s="621"/>
      <c r="BT40" s="621"/>
      <c r="BU40" s="621"/>
      <c r="BV40" s="214"/>
      <c r="BW40" s="620" t="str">
        <f t="shared" si="2"/>
        <v/>
      </c>
      <c r="BX40" s="620"/>
      <c r="BY40" s="621" t="str">
        <f>IF('各会計、関係団体の財政状況及び健全化判断比率'!B74="","",'各会計、関係団体の財政状況及び健全化判断比率'!B74)</f>
        <v/>
      </c>
      <c r="BZ40" s="621"/>
      <c r="CA40" s="621"/>
      <c r="CB40" s="621"/>
      <c r="CC40" s="621"/>
      <c r="CD40" s="621"/>
      <c r="CE40" s="621"/>
      <c r="CF40" s="621"/>
      <c r="CG40" s="621"/>
      <c r="CH40" s="621"/>
      <c r="CI40" s="621"/>
      <c r="CJ40" s="621"/>
      <c r="CK40" s="621"/>
      <c r="CL40" s="621"/>
      <c r="CM40" s="621"/>
      <c r="CN40" s="214"/>
      <c r="CO40" s="620">
        <f t="shared" si="3"/>
        <v>23</v>
      </c>
      <c r="CP40" s="620"/>
      <c r="CQ40" s="621" t="str">
        <f>IF('各会計、関係団体の財政状況及び健全化判断比率'!BS13="","",'各会計、関係団体の財政状況及び健全化判断比率'!BS13)</f>
        <v>アクセスよねざわ</v>
      </c>
      <c r="CR40" s="621"/>
      <c r="CS40" s="621"/>
      <c r="CT40" s="621"/>
      <c r="CU40" s="621"/>
      <c r="CV40" s="621"/>
      <c r="CW40" s="621"/>
      <c r="CX40" s="621"/>
      <c r="CY40" s="621"/>
      <c r="CZ40" s="621"/>
      <c r="DA40" s="621"/>
      <c r="DB40" s="621"/>
      <c r="DC40" s="621"/>
      <c r="DD40" s="621"/>
      <c r="DE40" s="621"/>
      <c r="DF40" s="211"/>
      <c r="DG40" s="622" t="str">
        <f>IF('各会計、関係団体の財政状況及び健全化判断比率'!BR13="","",'各会計、関係団体の財政状況及び健全化判断比率'!BR13)</f>
        <v/>
      </c>
      <c r="DH40" s="622"/>
      <c r="DI40" s="218"/>
      <c r="DJ40" s="186"/>
      <c r="DK40" s="186"/>
      <c r="DL40" s="186"/>
      <c r="DM40" s="186"/>
      <c r="DN40" s="186"/>
      <c r="DO40" s="186"/>
    </row>
    <row r="41" spans="1:119" ht="32.25" customHeight="1" x14ac:dyDescent="0.15">
      <c r="A41" s="187"/>
      <c r="B41" s="213"/>
      <c r="C41" s="620" t="str">
        <f t="shared" si="5"/>
        <v/>
      </c>
      <c r="D41" s="620"/>
      <c r="E41" s="621" t="str">
        <f>IF('各会計、関係団体の財政状況及び健全化判断比率'!B14="","",'各会計、関係団体の財政状況及び健全化判断比率'!B14)</f>
        <v/>
      </c>
      <c r="F41" s="621"/>
      <c r="G41" s="621"/>
      <c r="H41" s="621"/>
      <c r="I41" s="621"/>
      <c r="J41" s="621"/>
      <c r="K41" s="621"/>
      <c r="L41" s="621"/>
      <c r="M41" s="621"/>
      <c r="N41" s="621"/>
      <c r="O41" s="621"/>
      <c r="P41" s="621"/>
      <c r="Q41" s="621"/>
      <c r="R41" s="621"/>
      <c r="S41" s="621"/>
      <c r="T41" s="214"/>
      <c r="U41" s="620" t="str">
        <f t="shared" si="4"/>
        <v/>
      </c>
      <c r="V41" s="620"/>
      <c r="W41" s="621"/>
      <c r="X41" s="621"/>
      <c r="Y41" s="621"/>
      <c r="Z41" s="621"/>
      <c r="AA41" s="621"/>
      <c r="AB41" s="621"/>
      <c r="AC41" s="621"/>
      <c r="AD41" s="621"/>
      <c r="AE41" s="621"/>
      <c r="AF41" s="621"/>
      <c r="AG41" s="621"/>
      <c r="AH41" s="621"/>
      <c r="AI41" s="621"/>
      <c r="AJ41" s="621"/>
      <c r="AK41" s="621"/>
      <c r="AL41" s="214"/>
      <c r="AM41" s="620" t="str">
        <f t="shared" si="0"/>
        <v/>
      </c>
      <c r="AN41" s="620"/>
      <c r="AO41" s="621"/>
      <c r="AP41" s="621"/>
      <c r="AQ41" s="621"/>
      <c r="AR41" s="621"/>
      <c r="AS41" s="621"/>
      <c r="AT41" s="621"/>
      <c r="AU41" s="621"/>
      <c r="AV41" s="621"/>
      <c r="AW41" s="621"/>
      <c r="AX41" s="621"/>
      <c r="AY41" s="621"/>
      <c r="AZ41" s="621"/>
      <c r="BA41" s="621"/>
      <c r="BB41" s="621"/>
      <c r="BC41" s="621"/>
      <c r="BD41" s="214"/>
      <c r="BE41" s="620" t="str">
        <f t="shared" si="1"/>
        <v/>
      </c>
      <c r="BF41" s="620"/>
      <c r="BG41" s="621"/>
      <c r="BH41" s="621"/>
      <c r="BI41" s="621"/>
      <c r="BJ41" s="621"/>
      <c r="BK41" s="621"/>
      <c r="BL41" s="621"/>
      <c r="BM41" s="621"/>
      <c r="BN41" s="621"/>
      <c r="BO41" s="621"/>
      <c r="BP41" s="621"/>
      <c r="BQ41" s="621"/>
      <c r="BR41" s="621"/>
      <c r="BS41" s="621"/>
      <c r="BT41" s="621"/>
      <c r="BU41" s="621"/>
      <c r="BV41" s="214"/>
      <c r="BW41" s="620" t="str">
        <f t="shared" si="2"/>
        <v/>
      </c>
      <c r="BX41" s="620"/>
      <c r="BY41" s="621" t="str">
        <f>IF('各会計、関係団体の財政状況及び健全化判断比率'!B75="","",'各会計、関係団体の財政状況及び健全化判断比率'!B75)</f>
        <v/>
      </c>
      <c r="BZ41" s="621"/>
      <c r="CA41" s="621"/>
      <c r="CB41" s="621"/>
      <c r="CC41" s="621"/>
      <c r="CD41" s="621"/>
      <c r="CE41" s="621"/>
      <c r="CF41" s="621"/>
      <c r="CG41" s="621"/>
      <c r="CH41" s="621"/>
      <c r="CI41" s="621"/>
      <c r="CJ41" s="621"/>
      <c r="CK41" s="621"/>
      <c r="CL41" s="621"/>
      <c r="CM41" s="621"/>
      <c r="CN41" s="214"/>
      <c r="CO41" s="620" t="str">
        <f t="shared" si="3"/>
        <v/>
      </c>
      <c r="CP41" s="620"/>
      <c r="CQ41" s="621" t="str">
        <f>IF('各会計、関係団体の財政状況及び健全化判断比率'!BS14="","",'各会計、関係団体の財政状況及び健全化判断比率'!BS14)</f>
        <v/>
      </c>
      <c r="CR41" s="621"/>
      <c r="CS41" s="621"/>
      <c r="CT41" s="621"/>
      <c r="CU41" s="621"/>
      <c r="CV41" s="621"/>
      <c r="CW41" s="621"/>
      <c r="CX41" s="621"/>
      <c r="CY41" s="621"/>
      <c r="CZ41" s="621"/>
      <c r="DA41" s="621"/>
      <c r="DB41" s="621"/>
      <c r="DC41" s="621"/>
      <c r="DD41" s="621"/>
      <c r="DE41" s="621"/>
      <c r="DF41" s="211"/>
      <c r="DG41" s="622" t="str">
        <f>IF('各会計、関係団体の財政状況及び健全化判断比率'!BR14="","",'各会計、関係団体の財政状況及び健全化判断比率'!BR14)</f>
        <v/>
      </c>
      <c r="DH41" s="622"/>
      <c r="DI41" s="218"/>
      <c r="DJ41" s="186"/>
      <c r="DK41" s="186"/>
      <c r="DL41" s="186"/>
      <c r="DM41" s="186"/>
      <c r="DN41" s="186"/>
      <c r="DO41" s="186"/>
    </row>
    <row r="42" spans="1:119" ht="32.25" customHeight="1" x14ac:dyDescent="0.15">
      <c r="A42" s="186"/>
      <c r="B42" s="213"/>
      <c r="C42" s="620" t="str">
        <f t="shared" si="5"/>
        <v/>
      </c>
      <c r="D42" s="620"/>
      <c r="E42" s="621" t="str">
        <f>IF('各会計、関係団体の財政状況及び健全化判断比率'!B15="","",'各会計、関係団体の財政状況及び健全化判断比率'!B15)</f>
        <v/>
      </c>
      <c r="F42" s="621"/>
      <c r="G42" s="621"/>
      <c r="H42" s="621"/>
      <c r="I42" s="621"/>
      <c r="J42" s="621"/>
      <c r="K42" s="621"/>
      <c r="L42" s="621"/>
      <c r="M42" s="621"/>
      <c r="N42" s="621"/>
      <c r="O42" s="621"/>
      <c r="P42" s="621"/>
      <c r="Q42" s="621"/>
      <c r="R42" s="621"/>
      <c r="S42" s="621"/>
      <c r="T42" s="214"/>
      <c r="U42" s="620" t="str">
        <f t="shared" si="4"/>
        <v/>
      </c>
      <c r="V42" s="620"/>
      <c r="W42" s="621"/>
      <c r="X42" s="621"/>
      <c r="Y42" s="621"/>
      <c r="Z42" s="621"/>
      <c r="AA42" s="621"/>
      <c r="AB42" s="621"/>
      <c r="AC42" s="621"/>
      <c r="AD42" s="621"/>
      <c r="AE42" s="621"/>
      <c r="AF42" s="621"/>
      <c r="AG42" s="621"/>
      <c r="AH42" s="621"/>
      <c r="AI42" s="621"/>
      <c r="AJ42" s="621"/>
      <c r="AK42" s="621"/>
      <c r="AL42" s="214"/>
      <c r="AM42" s="620" t="str">
        <f t="shared" si="0"/>
        <v/>
      </c>
      <c r="AN42" s="620"/>
      <c r="AO42" s="621"/>
      <c r="AP42" s="621"/>
      <c r="AQ42" s="621"/>
      <c r="AR42" s="621"/>
      <c r="AS42" s="621"/>
      <c r="AT42" s="621"/>
      <c r="AU42" s="621"/>
      <c r="AV42" s="621"/>
      <c r="AW42" s="621"/>
      <c r="AX42" s="621"/>
      <c r="AY42" s="621"/>
      <c r="AZ42" s="621"/>
      <c r="BA42" s="621"/>
      <c r="BB42" s="621"/>
      <c r="BC42" s="621"/>
      <c r="BD42" s="214"/>
      <c r="BE42" s="620" t="str">
        <f t="shared" si="1"/>
        <v/>
      </c>
      <c r="BF42" s="620"/>
      <c r="BG42" s="621"/>
      <c r="BH42" s="621"/>
      <c r="BI42" s="621"/>
      <c r="BJ42" s="621"/>
      <c r="BK42" s="621"/>
      <c r="BL42" s="621"/>
      <c r="BM42" s="621"/>
      <c r="BN42" s="621"/>
      <c r="BO42" s="621"/>
      <c r="BP42" s="621"/>
      <c r="BQ42" s="621"/>
      <c r="BR42" s="621"/>
      <c r="BS42" s="621"/>
      <c r="BT42" s="621"/>
      <c r="BU42" s="621"/>
      <c r="BV42" s="214"/>
      <c r="BW42" s="620" t="str">
        <f t="shared" si="2"/>
        <v/>
      </c>
      <c r="BX42" s="620"/>
      <c r="BY42" s="621" t="str">
        <f>IF('各会計、関係団体の財政状況及び健全化判断比率'!B76="","",'各会計、関係団体の財政状況及び健全化判断比率'!B76)</f>
        <v/>
      </c>
      <c r="BZ42" s="621"/>
      <c r="CA42" s="621"/>
      <c r="CB42" s="621"/>
      <c r="CC42" s="621"/>
      <c r="CD42" s="621"/>
      <c r="CE42" s="621"/>
      <c r="CF42" s="621"/>
      <c r="CG42" s="621"/>
      <c r="CH42" s="621"/>
      <c r="CI42" s="621"/>
      <c r="CJ42" s="621"/>
      <c r="CK42" s="621"/>
      <c r="CL42" s="621"/>
      <c r="CM42" s="621"/>
      <c r="CN42" s="214"/>
      <c r="CO42" s="620" t="str">
        <f t="shared" si="3"/>
        <v/>
      </c>
      <c r="CP42" s="620"/>
      <c r="CQ42" s="621" t="str">
        <f>IF('各会計、関係団体の財政状況及び健全化判断比率'!BS15="","",'各会計、関係団体の財政状況及び健全化判断比率'!BS15)</f>
        <v/>
      </c>
      <c r="CR42" s="621"/>
      <c r="CS42" s="621"/>
      <c r="CT42" s="621"/>
      <c r="CU42" s="621"/>
      <c r="CV42" s="621"/>
      <c r="CW42" s="621"/>
      <c r="CX42" s="621"/>
      <c r="CY42" s="621"/>
      <c r="CZ42" s="621"/>
      <c r="DA42" s="621"/>
      <c r="DB42" s="621"/>
      <c r="DC42" s="621"/>
      <c r="DD42" s="621"/>
      <c r="DE42" s="621"/>
      <c r="DF42" s="211"/>
      <c r="DG42" s="622" t="str">
        <f>IF('各会計、関係団体の財政状況及び健全化判断比率'!BR15="","",'各会計、関係団体の財政状況及び健全化判断比率'!BR15)</f>
        <v/>
      </c>
      <c r="DH42" s="622"/>
      <c r="DI42" s="218"/>
      <c r="DJ42" s="186"/>
      <c r="DK42" s="186"/>
      <c r="DL42" s="186"/>
      <c r="DM42" s="186"/>
      <c r="DN42" s="186"/>
      <c r="DO42" s="186"/>
    </row>
    <row r="43" spans="1:119" ht="32.25" customHeight="1" x14ac:dyDescent="0.15">
      <c r="A43" s="186"/>
      <c r="B43" s="213"/>
      <c r="C43" s="620" t="str">
        <f t="shared" si="5"/>
        <v/>
      </c>
      <c r="D43" s="620"/>
      <c r="E43" s="621" t="str">
        <f>IF('各会計、関係団体の財政状況及び健全化判断比率'!B16="","",'各会計、関係団体の財政状況及び健全化判断比率'!B16)</f>
        <v/>
      </c>
      <c r="F43" s="621"/>
      <c r="G43" s="621"/>
      <c r="H43" s="621"/>
      <c r="I43" s="621"/>
      <c r="J43" s="621"/>
      <c r="K43" s="621"/>
      <c r="L43" s="621"/>
      <c r="M43" s="621"/>
      <c r="N43" s="621"/>
      <c r="O43" s="621"/>
      <c r="P43" s="621"/>
      <c r="Q43" s="621"/>
      <c r="R43" s="621"/>
      <c r="S43" s="621"/>
      <c r="T43" s="214"/>
      <c r="U43" s="620" t="str">
        <f t="shared" si="4"/>
        <v/>
      </c>
      <c r="V43" s="620"/>
      <c r="W43" s="621"/>
      <c r="X43" s="621"/>
      <c r="Y43" s="621"/>
      <c r="Z43" s="621"/>
      <c r="AA43" s="621"/>
      <c r="AB43" s="621"/>
      <c r="AC43" s="621"/>
      <c r="AD43" s="621"/>
      <c r="AE43" s="621"/>
      <c r="AF43" s="621"/>
      <c r="AG43" s="621"/>
      <c r="AH43" s="621"/>
      <c r="AI43" s="621"/>
      <c r="AJ43" s="621"/>
      <c r="AK43" s="621"/>
      <c r="AL43" s="214"/>
      <c r="AM43" s="620" t="str">
        <f t="shared" si="0"/>
        <v/>
      </c>
      <c r="AN43" s="620"/>
      <c r="AO43" s="621"/>
      <c r="AP43" s="621"/>
      <c r="AQ43" s="621"/>
      <c r="AR43" s="621"/>
      <c r="AS43" s="621"/>
      <c r="AT43" s="621"/>
      <c r="AU43" s="621"/>
      <c r="AV43" s="621"/>
      <c r="AW43" s="621"/>
      <c r="AX43" s="621"/>
      <c r="AY43" s="621"/>
      <c r="AZ43" s="621"/>
      <c r="BA43" s="621"/>
      <c r="BB43" s="621"/>
      <c r="BC43" s="621"/>
      <c r="BD43" s="214"/>
      <c r="BE43" s="620" t="str">
        <f t="shared" si="1"/>
        <v/>
      </c>
      <c r="BF43" s="620"/>
      <c r="BG43" s="621"/>
      <c r="BH43" s="621"/>
      <c r="BI43" s="621"/>
      <c r="BJ43" s="621"/>
      <c r="BK43" s="621"/>
      <c r="BL43" s="621"/>
      <c r="BM43" s="621"/>
      <c r="BN43" s="621"/>
      <c r="BO43" s="621"/>
      <c r="BP43" s="621"/>
      <c r="BQ43" s="621"/>
      <c r="BR43" s="621"/>
      <c r="BS43" s="621"/>
      <c r="BT43" s="621"/>
      <c r="BU43" s="621"/>
      <c r="BV43" s="214"/>
      <c r="BW43" s="620" t="str">
        <f t="shared" si="2"/>
        <v/>
      </c>
      <c r="BX43" s="620"/>
      <c r="BY43" s="621" t="str">
        <f>IF('各会計、関係団体の財政状況及び健全化判断比率'!B77="","",'各会計、関係団体の財政状況及び健全化判断比率'!B77)</f>
        <v/>
      </c>
      <c r="BZ43" s="621"/>
      <c r="CA43" s="621"/>
      <c r="CB43" s="621"/>
      <c r="CC43" s="621"/>
      <c r="CD43" s="621"/>
      <c r="CE43" s="621"/>
      <c r="CF43" s="621"/>
      <c r="CG43" s="621"/>
      <c r="CH43" s="621"/>
      <c r="CI43" s="621"/>
      <c r="CJ43" s="621"/>
      <c r="CK43" s="621"/>
      <c r="CL43" s="621"/>
      <c r="CM43" s="621"/>
      <c r="CN43" s="214"/>
      <c r="CO43" s="620" t="str">
        <f t="shared" si="3"/>
        <v/>
      </c>
      <c r="CP43" s="620"/>
      <c r="CQ43" s="621" t="str">
        <f>IF('各会計、関係団体の財政状況及び健全化判断比率'!BS16="","",'各会計、関係団体の財政状況及び健全化判断比率'!BS16)</f>
        <v/>
      </c>
      <c r="CR43" s="621"/>
      <c r="CS43" s="621"/>
      <c r="CT43" s="621"/>
      <c r="CU43" s="621"/>
      <c r="CV43" s="621"/>
      <c r="CW43" s="621"/>
      <c r="CX43" s="621"/>
      <c r="CY43" s="621"/>
      <c r="CZ43" s="621"/>
      <c r="DA43" s="621"/>
      <c r="DB43" s="621"/>
      <c r="DC43" s="621"/>
      <c r="DD43" s="621"/>
      <c r="DE43" s="621"/>
      <c r="DF43" s="211"/>
      <c r="DG43" s="622" t="str">
        <f>IF('各会計、関係団体の財政状況及び健全化判断比率'!BR16="","",'各会計、関係団体の財政状況及び健全化判断比率'!BR16)</f>
        <v/>
      </c>
      <c r="DH43" s="622"/>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206</v>
      </c>
      <c r="C46" s="186"/>
      <c r="D46" s="186"/>
      <c r="E46" s="186" t="s">
        <v>207</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208</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209</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210</v>
      </c>
    </row>
    <row r="50" spans="5:5" x14ac:dyDescent="0.15">
      <c r="E50" s="188" t="s">
        <v>211</v>
      </c>
    </row>
    <row r="51" spans="5:5" x14ac:dyDescent="0.15">
      <c r="E51" s="188" t="s">
        <v>212</v>
      </c>
    </row>
    <row r="52" spans="5:5" x14ac:dyDescent="0.15">
      <c r="E52" s="188" t="s">
        <v>213</v>
      </c>
    </row>
    <row r="53" spans="5:5" x14ac:dyDescent="0.15"/>
    <row r="54" spans="5:5" x14ac:dyDescent="0.15"/>
    <row r="55" spans="5:5" x14ac:dyDescent="0.15"/>
    <row r="56" spans="5:5" x14ac:dyDescent="0.15"/>
  </sheetData>
  <sheetProtection algorithmName="SHA-512" hashValue="/s26Sx3LEoi8eHYEaOE6g5FCFpotPHRdkgMNyghTSTXcU9srcpIEYfOzR3jyf6dD/PuFXg5bbvQTAy00pL9XYg==" saltValue="LFmVktn2ryAMaKd1PoqPR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85" zoomScaleNormal="8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561</v>
      </c>
      <c r="G33" s="29" t="s">
        <v>562</v>
      </c>
      <c r="H33" s="29" t="s">
        <v>563</v>
      </c>
      <c r="I33" s="29" t="s">
        <v>564</v>
      </c>
      <c r="J33" s="30" t="s">
        <v>565</v>
      </c>
      <c r="K33" s="22"/>
      <c r="L33" s="22"/>
      <c r="M33" s="22"/>
      <c r="N33" s="22"/>
      <c r="O33" s="22"/>
      <c r="P33" s="22"/>
    </row>
    <row r="34" spans="1:16" ht="39" customHeight="1" x14ac:dyDescent="0.15">
      <c r="A34" s="22"/>
      <c r="B34" s="31"/>
      <c r="C34" s="1212" t="s">
        <v>569</v>
      </c>
      <c r="D34" s="1212"/>
      <c r="E34" s="1213"/>
      <c r="F34" s="32">
        <v>14.27</v>
      </c>
      <c r="G34" s="33">
        <v>16.010000000000002</v>
      </c>
      <c r="H34" s="33">
        <v>17.95</v>
      </c>
      <c r="I34" s="33">
        <v>24.62</v>
      </c>
      <c r="J34" s="34">
        <v>23.78</v>
      </c>
      <c r="K34" s="22"/>
      <c r="L34" s="22"/>
      <c r="M34" s="22"/>
      <c r="N34" s="22"/>
      <c r="O34" s="22"/>
      <c r="P34" s="22"/>
    </row>
    <row r="35" spans="1:16" ht="39" customHeight="1" x14ac:dyDescent="0.15">
      <c r="A35" s="22"/>
      <c r="B35" s="35"/>
      <c r="C35" s="1206" t="s">
        <v>570</v>
      </c>
      <c r="D35" s="1207"/>
      <c r="E35" s="1208"/>
      <c r="F35" s="36">
        <v>7.07</v>
      </c>
      <c r="G35" s="37">
        <v>6.52</v>
      </c>
      <c r="H35" s="37">
        <v>6.2</v>
      </c>
      <c r="I35" s="37">
        <v>5.75</v>
      </c>
      <c r="J35" s="38">
        <v>6.02</v>
      </c>
      <c r="K35" s="22"/>
      <c r="L35" s="22"/>
      <c r="M35" s="22"/>
      <c r="N35" s="22"/>
      <c r="O35" s="22"/>
      <c r="P35" s="22"/>
    </row>
    <row r="36" spans="1:16" ht="39" customHeight="1" x14ac:dyDescent="0.15">
      <c r="A36" s="22"/>
      <c r="B36" s="35"/>
      <c r="C36" s="1206" t="s">
        <v>571</v>
      </c>
      <c r="D36" s="1207"/>
      <c r="E36" s="1208"/>
      <c r="F36" s="36">
        <v>3.99</v>
      </c>
      <c r="G36" s="37">
        <v>3.23</v>
      </c>
      <c r="H36" s="37">
        <v>2.74</v>
      </c>
      <c r="I36" s="37">
        <v>1.94</v>
      </c>
      <c r="J36" s="38">
        <v>1.8</v>
      </c>
      <c r="K36" s="22"/>
      <c r="L36" s="22"/>
      <c r="M36" s="22"/>
      <c r="N36" s="22"/>
      <c r="O36" s="22"/>
      <c r="P36" s="22"/>
    </row>
    <row r="37" spans="1:16" ht="39" customHeight="1" x14ac:dyDescent="0.15">
      <c r="A37" s="22"/>
      <c r="B37" s="35"/>
      <c r="C37" s="1206" t="s">
        <v>572</v>
      </c>
      <c r="D37" s="1207"/>
      <c r="E37" s="1208"/>
      <c r="F37" s="36">
        <v>1.8</v>
      </c>
      <c r="G37" s="37">
        <v>1.54</v>
      </c>
      <c r="H37" s="37">
        <v>1.18</v>
      </c>
      <c r="I37" s="37">
        <v>0.67</v>
      </c>
      <c r="J37" s="38">
        <v>1.63</v>
      </c>
      <c r="K37" s="22"/>
      <c r="L37" s="22"/>
      <c r="M37" s="22"/>
      <c r="N37" s="22"/>
      <c r="O37" s="22"/>
      <c r="P37" s="22"/>
    </row>
    <row r="38" spans="1:16" ht="39" customHeight="1" x14ac:dyDescent="0.15">
      <c r="A38" s="22"/>
      <c r="B38" s="35"/>
      <c r="C38" s="1206" t="s">
        <v>573</v>
      </c>
      <c r="D38" s="1207"/>
      <c r="E38" s="1208"/>
      <c r="F38" s="36">
        <v>0.6</v>
      </c>
      <c r="G38" s="37">
        <v>0.54</v>
      </c>
      <c r="H38" s="37">
        <v>0.51</v>
      </c>
      <c r="I38" s="37">
        <v>0.51</v>
      </c>
      <c r="J38" s="38">
        <v>1.25</v>
      </c>
      <c r="K38" s="22"/>
      <c r="L38" s="22"/>
      <c r="M38" s="22"/>
      <c r="N38" s="22"/>
      <c r="O38" s="22"/>
      <c r="P38" s="22"/>
    </row>
    <row r="39" spans="1:16" ht="39" customHeight="1" x14ac:dyDescent="0.15">
      <c r="A39" s="22"/>
      <c r="B39" s="35"/>
      <c r="C39" s="1206" t="s">
        <v>574</v>
      </c>
      <c r="D39" s="1207"/>
      <c r="E39" s="1208"/>
      <c r="F39" s="36" t="s">
        <v>520</v>
      </c>
      <c r="G39" s="37" t="s">
        <v>520</v>
      </c>
      <c r="H39" s="37" t="s">
        <v>520</v>
      </c>
      <c r="I39" s="37">
        <v>0.18</v>
      </c>
      <c r="J39" s="38">
        <v>1.06</v>
      </c>
      <c r="K39" s="22"/>
      <c r="L39" s="22"/>
      <c r="M39" s="22"/>
      <c r="N39" s="22"/>
      <c r="O39" s="22"/>
      <c r="P39" s="22"/>
    </row>
    <row r="40" spans="1:16" ht="39" customHeight="1" x14ac:dyDescent="0.15">
      <c r="A40" s="22"/>
      <c r="B40" s="35"/>
      <c r="C40" s="1206" t="s">
        <v>575</v>
      </c>
      <c r="D40" s="1207"/>
      <c r="E40" s="1208"/>
      <c r="F40" s="36">
        <v>0.09</v>
      </c>
      <c r="G40" s="37">
        <v>0.09</v>
      </c>
      <c r="H40" s="37">
        <v>0.09</v>
      </c>
      <c r="I40" s="37">
        <v>0.1</v>
      </c>
      <c r="J40" s="38">
        <v>0.1</v>
      </c>
      <c r="K40" s="22"/>
      <c r="L40" s="22"/>
      <c r="M40" s="22"/>
      <c r="N40" s="22"/>
      <c r="O40" s="22"/>
      <c r="P40" s="22"/>
    </row>
    <row r="41" spans="1:16" ht="39" customHeight="1" x14ac:dyDescent="0.15">
      <c r="A41" s="22"/>
      <c r="B41" s="35"/>
      <c r="C41" s="1206" t="s">
        <v>576</v>
      </c>
      <c r="D41" s="1207"/>
      <c r="E41" s="1208"/>
      <c r="F41" s="36">
        <v>0.03</v>
      </c>
      <c r="G41" s="37">
        <v>0.04</v>
      </c>
      <c r="H41" s="37">
        <v>0.05</v>
      </c>
      <c r="I41" s="37">
        <v>0.02</v>
      </c>
      <c r="J41" s="38">
        <v>0.01</v>
      </c>
      <c r="K41" s="22"/>
      <c r="L41" s="22"/>
      <c r="M41" s="22"/>
      <c r="N41" s="22"/>
      <c r="O41" s="22"/>
      <c r="P41" s="22"/>
    </row>
    <row r="42" spans="1:16" ht="39" customHeight="1" x14ac:dyDescent="0.15">
      <c r="A42" s="22"/>
      <c r="B42" s="39"/>
      <c r="C42" s="1206" t="s">
        <v>577</v>
      </c>
      <c r="D42" s="1207"/>
      <c r="E42" s="1208"/>
      <c r="F42" s="36" t="s">
        <v>520</v>
      </c>
      <c r="G42" s="37" t="s">
        <v>520</v>
      </c>
      <c r="H42" s="37" t="s">
        <v>520</v>
      </c>
      <c r="I42" s="37" t="s">
        <v>520</v>
      </c>
      <c r="J42" s="38" t="s">
        <v>520</v>
      </c>
      <c r="K42" s="22"/>
      <c r="L42" s="22"/>
      <c r="M42" s="22"/>
      <c r="N42" s="22"/>
      <c r="O42" s="22"/>
      <c r="P42" s="22"/>
    </row>
    <row r="43" spans="1:16" ht="39" customHeight="1" thickBot="1" x14ac:dyDescent="0.2">
      <c r="A43" s="22"/>
      <c r="B43" s="40"/>
      <c r="C43" s="1209" t="s">
        <v>578</v>
      </c>
      <c r="D43" s="1210"/>
      <c r="E43" s="1211"/>
      <c r="F43" s="41">
        <v>0.01</v>
      </c>
      <c r="G43" s="42">
        <v>0</v>
      </c>
      <c r="H43" s="42">
        <v>0.76</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VrQwiTz9iSXbDgMvu1xC6z5TekT6yxKwjEWJIndQrvMhG+jcmhmtDSac4FfGp2UWZjgZAuy6bbb2Ff8yc+PvmA==" saltValue="rTU/gDwQI9+947hJclF05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85" zoomScaleNormal="8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561</v>
      </c>
      <c r="L44" s="56" t="s">
        <v>562</v>
      </c>
      <c r="M44" s="56" t="s">
        <v>563</v>
      </c>
      <c r="N44" s="56" t="s">
        <v>564</v>
      </c>
      <c r="O44" s="57" t="s">
        <v>565</v>
      </c>
      <c r="P44" s="48"/>
      <c r="Q44" s="48"/>
      <c r="R44" s="48"/>
      <c r="S44" s="48"/>
      <c r="T44" s="48"/>
      <c r="U44" s="48"/>
    </row>
    <row r="45" spans="1:21" ht="30.75" customHeight="1" x14ac:dyDescent="0.15">
      <c r="A45" s="48"/>
      <c r="B45" s="1214" t="s">
        <v>11</v>
      </c>
      <c r="C45" s="1215"/>
      <c r="D45" s="58"/>
      <c r="E45" s="1220" t="s">
        <v>12</v>
      </c>
      <c r="F45" s="1220"/>
      <c r="G45" s="1220"/>
      <c r="H45" s="1220"/>
      <c r="I45" s="1220"/>
      <c r="J45" s="1221"/>
      <c r="K45" s="59">
        <v>3551</v>
      </c>
      <c r="L45" s="60">
        <v>3370</v>
      </c>
      <c r="M45" s="60">
        <v>3271</v>
      </c>
      <c r="N45" s="60">
        <v>3270</v>
      </c>
      <c r="O45" s="61">
        <v>3262</v>
      </c>
      <c r="P45" s="48"/>
      <c r="Q45" s="48"/>
      <c r="R45" s="48"/>
      <c r="S45" s="48"/>
      <c r="T45" s="48"/>
      <c r="U45" s="48"/>
    </row>
    <row r="46" spans="1:21" ht="30.75" customHeight="1" x14ac:dyDescent="0.15">
      <c r="A46" s="48"/>
      <c r="B46" s="1216"/>
      <c r="C46" s="1217"/>
      <c r="D46" s="62"/>
      <c r="E46" s="1222" t="s">
        <v>13</v>
      </c>
      <c r="F46" s="1222"/>
      <c r="G46" s="1222"/>
      <c r="H46" s="1222"/>
      <c r="I46" s="1222"/>
      <c r="J46" s="1223"/>
      <c r="K46" s="63" t="s">
        <v>520</v>
      </c>
      <c r="L46" s="64" t="s">
        <v>520</v>
      </c>
      <c r="M46" s="64" t="s">
        <v>520</v>
      </c>
      <c r="N46" s="64" t="s">
        <v>520</v>
      </c>
      <c r="O46" s="65" t="s">
        <v>520</v>
      </c>
      <c r="P46" s="48"/>
      <c r="Q46" s="48"/>
      <c r="R46" s="48"/>
      <c r="S46" s="48"/>
      <c r="T46" s="48"/>
      <c r="U46" s="48"/>
    </row>
    <row r="47" spans="1:21" ht="30.75" customHeight="1" x14ac:dyDescent="0.15">
      <c r="A47" s="48"/>
      <c r="B47" s="1216"/>
      <c r="C47" s="1217"/>
      <c r="D47" s="62"/>
      <c r="E47" s="1222" t="s">
        <v>14</v>
      </c>
      <c r="F47" s="1222"/>
      <c r="G47" s="1222"/>
      <c r="H47" s="1222"/>
      <c r="I47" s="1222"/>
      <c r="J47" s="1223"/>
      <c r="K47" s="63" t="s">
        <v>520</v>
      </c>
      <c r="L47" s="64" t="s">
        <v>520</v>
      </c>
      <c r="M47" s="64" t="s">
        <v>520</v>
      </c>
      <c r="N47" s="64" t="s">
        <v>520</v>
      </c>
      <c r="O47" s="65">
        <v>7</v>
      </c>
      <c r="P47" s="48"/>
      <c r="Q47" s="48"/>
      <c r="R47" s="48"/>
      <c r="S47" s="48"/>
      <c r="T47" s="48"/>
      <c r="U47" s="48"/>
    </row>
    <row r="48" spans="1:21" ht="30.75" customHeight="1" x14ac:dyDescent="0.15">
      <c r="A48" s="48"/>
      <c r="B48" s="1216"/>
      <c r="C48" s="1217"/>
      <c r="D48" s="62"/>
      <c r="E48" s="1222" t="s">
        <v>15</v>
      </c>
      <c r="F48" s="1222"/>
      <c r="G48" s="1222"/>
      <c r="H48" s="1222"/>
      <c r="I48" s="1222"/>
      <c r="J48" s="1223"/>
      <c r="K48" s="63">
        <v>904</v>
      </c>
      <c r="L48" s="64">
        <v>804</v>
      </c>
      <c r="M48" s="64">
        <v>961</v>
      </c>
      <c r="N48" s="64">
        <v>942</v>
      </c>
      <c r="O48" s="65">
        <v>858</v>
      </c>
      <c r="P48" s="48"/>
      <c r="Q48" s="48"/>
      <c r="R48" s="48"/>
      <c r="S48" s="48"/>
      <c r="T48" s="48"/>
      <c r="U48" s="48"/>
    </row>
    <row r="49" spans="1:21" ht="30.75" customHeight="1" x14ac:dyDescent="0.15">
      <c r="A49" s="48"/>
      <c r="B49" s="1216"/>
      <c r="C49" s="1217"/>
      <c r="D49" s="62"/>
      <c r="E49" s="1222" t="s">
        <v>16</v>
      </c>
      <c r="F49" s="1222"/>
      <c r="G49" s="1222"/>
      <c r="H49" s="1222"/>
      <c r="I49" s="1222"/>
      <c r="J49" s="1223"/>
      <c r="K49" s="63">
        <v>360</v>
      </c>
      <c r="L49" s="64">
        <v>318</v>
      </c>
      <c r="M49" s="64">
        <v>334</v>
      </c>
      <c r="N49" s="64">
        <v>394</v>
      </c>
      <c r="O49" s="65">
        <v>416</v>
      </c>
      <c r="P49" s="48"/>
      <c r="Q49" s="48"/>
      <c r="R49" s="48"/>
      <c r="S49" s="48"/>
      <c r="T49" s="48"/>
      <c r="U49" s="48"/>
    </row>
    <row r="50" spans="1:21" ht="30.75" customHeight="1" x14ac:dyDescent="0.15">
      <c r="A50" s="48"/>
      <c r="B50" s="1216"/>
      <c r="C50" s="1217"/>
      <c r="D50" s="62"/>
      <c r="E50" s="1222" t="s">
        <v>17</v>
      </c>
      <c r="F50" s="1222"/>
      <c r="G50" s="1222"/>
      <c r="H50" s="1222"/>
      <c r="I50" s="1222"/>
      <c r="J50" s="1223"/>
      <c r="K50" s="63">
        <v>136</v>
      </c>
      <c r="L50" s="64">
        <v>115</v>
      </c>
      <c r="M50" s="64">
        <v>109</v>
      </c>
      <c r="N50" s="64">
        <v>105</v>
      </c>
      <c r="O50" s="65">
        <v>93</v>
      </c>
      <c r="P50" s="48"/>
      <c r="Q50" s="48"/>
      <c r="R50" s="48"/>
      <c r="S50" s="48"/>
      <c r="T50" s="48"/>
      <c r="U50" s="48"/>
    </row>
    <row r="51" spans="1:21" ht="30.75" customHeight="1" x14ac:dyDescent="0.15">
      <c r="A51" s="48"/>
      <c r="B51" s="1218"/>
      <c r="C51" s="1219"/>
      <c r="D51" s="66"/>
      <c r="E51" s="1222" t="s">
        <v>18</v>
      </c>
      <c r="F51" s="1222"/>
      <c r="G51" s="1222"/>
      <c r="H51" s="1222"/>
      <c r="I51" s="1222"/>
      <c r="J51" s="1223"/>
      <c r="K51" s="63" t="s">
        <v>520</v>
      </c>
      <c r="L51" s="64" t="s">
        <v>520</v>
      </c>
      <c r="M51" s="64" t="s">
        <v>520</v>
      </c>
      <c r="N51" s="64" t="s">
        <v>520</v>
      </c>
      <c r="O51" s="65" t="s">
        <v>520</v>
      </c>
      <c r="P51" s="48"/>
      <c r="Q51" s="48"/>
      <c r="R51" s="48"/>
      <c r="S51" s="48"/>
      <c r="T51" s="48"/>
      <c r="U51" s="48"/>
    </row>
    <row r="52" spans="1:21" ht="30.75" customHeight="1" x14ac:dyDescent="0.15">
      <c r="A52" s="48"/>
      <c r="B52" s="1224" t="s">
        <v>19</v>
      </c>
      <c r="C52" s="1225"/>
      <c r="D52" s="66"/>
      <c r="E52" s="1222" t="s">
        <v>20</v>
      </c>
      <c r="F52" s="1222"/>
      <c r="G52" s="1222"/>
      <c r="H52" s="1222"/>
      <c r="I52" s="1222"/>
      <c r="J52" s="1223"/>
      <c r="K52" s="63">
        <v>3342</v>
      </c>
      <c r="L52" s="64">
        <v>3347</v>
      </c>
      <c r="M52" s="64">
        <v>3289</v>
      </c>
      <c r="N52" s="64">
        <v>3303</v>
      </c>
      <c r="O52" s="65">
        <v>3202</v>
      </c>
      <c r="P52" s="48"/>
      <c r="Q52" s="48"/>
      <c r="R52" s="48"/>
      <c r="S52" s="48"/>
      <c r="T52" s="48"/>
      <c r="U52" s="48"/>
    </row>
    <row r="53" spans="1:21" ht="30.75" customHeight="1" thickBot="1" x14ac:dyDescent="0.2">
      <c r="A53" s="48"/>
      <c r="B53" s="1226" t="s">
        <v>21</v>
      </c>
      <c r="C53" s="1227"/>
      <c r="D53" s="67"/>
      <c r="E53" s="1228" t="s">
        <v>22</v>
      </c>
      <c r="F53" s="1228"/>
      <c r="G53" s="1228"/>
      <c r="H53" s="1228"/>
      <c r="I53" s="1228"/>
      <c r="J53" s="1229"/>
      <c r="K53" s="68">
        <v>1609</v>
      </c>
      <c r="L53" s="69">
        <v>1260</v>
      </c>
      <c r="M53" s="69">
        <v>1386</v>
      </c>
      <c r="N53" s="69">
        <v>1408</v>
      </c>
      <c r="O53" s="70">
        <v>1434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579</v>
      </c>
      <c r="P55" s="48"/>
      <c r="Q55" s="48"/>
      <c r="R55" s="48"/>
      <c r="S55" s="48"/>
      <c r="T55" s="48"/>
      <c r="U55" s="48"/>
    </row>
    <row r="56" spans="1:21" ht="31.5" customHeight="1" thickBot="1" x14ac:dyDescent="0.2">
      <c r="A56" s="48"/>
      <c r="B56" s="76"/>
      <c r="C56" s="77"/>
      <c r="D56" s="77"/>
      <c r="E56" s="78"/>
      <c r="F56" s="78"/>
      <c r="G56" s="78"/>
      <c r="H56" s="78"/>
      <c r="I56" s="78"/>
      <c r="J56" s="79" t="s">
        <v>2</v>
      </c>
      <c r="K56" s="80" t="s">
        <v>580</v>
      </c>
      <c r="L56" s="81" t="s">
        <v>581</v>
      </c>
      <c r="M56" s="81" t="s">
        <v>582</v>
      </c>
      <c r="N56" s="81" t="s">
        <v>583</v>
      </c>
      <c r="O56" s="82" t="s">
        <v>584</v>
      </c>
      <c r="P56" s="48"/>
      <c r="Q56" s="48"/>
      <c r="R56" s="48"/>
      <c r="S56" s="48"/>
      <c r="T56" s="48"/>
      <c r="U56" s="48"/>
    </row>
    <row r="57" spans="1:21" ht="31.5" customHeight="1" x14ac:dyDescent="0.15">
      <c r="B57" s="1230" t="s">
        <v>25</v>
      </c>
      <c r="C57" s="1231"/>
      <c r="D57" s="1234" t="s">
        <v>26</v>
      </c>
      <c r="E57" s="1235"/>
      <c r="F57" s="1235"/>
      <c r="G57" s="1235"/>
      <c r="H57" s="1235"/>
      <c r="I57" s="1235"/>
      <c r="J57" s="1236"/>
      <c r="K57" s="83" t="s">
        <v>520</v>
      </c>
      <c r="L57" s="84" t="s">
        <v>520</v>
      </c>
      <c r="M57" s="84" t="s">
        <v>520</v>
      </c>
      <c r="N57" s="84" t="s">
        <v>520</v>
      </c>
      <c r="O57" s="85" t="s">
        <v>520</v>
      </c>
    </row>
    <row r="58" spans="1:21" ht="31.5" customHeight="1" thickBot="1" x14ac:dyDescent="0.2">
      <c r="B58" s="1232"/>
      <c r="C58" s="1233"/>
      <c r="D58" s="1237" t="s">
        <v>27</v>
      </c>
      <c r="E58" s="1238"/>
      <c r="F58" s="1238"/>
      <c r="G58" s="1238"/>
      <c r="H58" s="1238"/>
      <c r="I58" s="1238"/>
      <c r="J58" s="1239"/>
      <c r="K58" s="86" t="s">
        <v>520</v>
      </c>
      <c r="L58" s="87" t="s">
        <v>520</v>
      </c>
      <c r="M58" s="87" t="s">
        <v>520</v>
      </c>
      <c r="N58" s="87" t="s">
        <v>520</v>
      </c>
      <c r="O58" s="88" t="s">
        <v>520</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Gz2d77mjDzhMi7g87pPZtHhIIA+hcwKnK5QKyO/dh3DQixJdKTbKtZZJnaurgQFn/IXTsvdiOY+1zJiM7iTWtQ==" saltValue="i9xu0qyWbyb0T5NhzU0IR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85" zoomScaleNormal="85"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561</v>
      </c>
      <c r="J40" s="100" t="s">
        <v>562</v>
      </c>
      <c r="K40" s="100" t="s">
        <v>563</v>
      </c>
      <c r="L40" s="100" t="s">
        <v>564</v>
      </c>
      <c r="M40" s="101" t="s">
        <v>565</v>
      </c>
    </row>
    <row r="41" spans="2:13" ht="27.75" customHeight="1" x14ac:dyDescent="0.15">
      <c r="B41" s="1240" t="s">
        <v>30</v>
      </c>
      <c r="C41" s="1241"/>
      <c r="D41" s="102"/>
      <c r="E41" s="1246" t="s">
        <v>31</v>
      </c>
      <c r="F41" s="1246"/>
      <c r="G41" s="1246"/>
      <c r="H41" s="1247"/>
      <c r="I41" s="103">
        <v>34857</v>
      </c>
      <c r="J41" s="104">
        <v>34319</v>
      </c>
      <c r="K41" s="104">
        <v>35012</v>
      </c>
      <c r="L41" s="104">
        <v>35247</v>
      </c>
      <c r="M41" s="105">
        <v>37917</v>
      </c>
    </row>
    <row r="42" spans="2:13" ht="27.75" customHeight="1" x14ac:dyDescent="0.15">
      <c r="B42" s="1242"/>
      <c r="C42" s="1243"/>
      <c r="D42" s="106"/>
      <c r="E42" s="1248" t="s">
        <v>32</v>
      </c>
      <c r="F42" s="1248"/>
      <c r="G42" s="1248"/>
      <c r="H42" s="1249"/>
      <c r="I42" s="107">
        <v>1121</v>
      </c>
      <c r="J42" s="108">
        <v>1022</v>
      </c>
      <c r="K42" s="108">
        <v>916</v>
      </c>
      <c r="L42" s="108">
        <v>823</v>
      </c>
      <c r="M42" s="109">
        <v>739</v>
      </c>
    </row>
    <row r="43" spans="2:13" ht="27.75" customHeight="1" x14ac:dyDescent="0.15">
      <c r="B43" s="1242"/>
      <c r="C43" s="1243"/>
      <c r="D43" s="106"/>
      <c r="E43" s="1248" t="s">
        <v>33</v>
      </c>
      <c r="F43" s="1248"/>
      <c r="G43" s="1248"/>
      <c r="H43" s="1249"/>
      <c r="I43" s="107">
        <v>11392</v>
      </c>
      <c r="J43" s="108">
        <v>9717</v>
      </c>
      <c r="K43" s="108">
        <v>10308</v>
      </c>
      <c r="L43" s="108">
        <v>9940</v>
      </c>
      <c r="M43" s="109">
        <v>10948</v>
      </c>
    </row>
    <row r="44" spans="2:13" ht="27.75" customHeight="1" x14ac:dyDescent="0.15">
      <c r="B44" s="1242"/>
      <c r="C44" s="1243"/>
      <c r="D44" s="106"/>
      <c r="E44" s="1248" t="s">
        <v>34</v>
      </c>
      <c r="F44" s="1248"/>
      <c r="G44" s="1248"/>
      <c r="H44" s="1249"/>
      <c r="I44" s="107">
        <v>4867</v>
      </c>
      <c r="J44" s="108">
        <v>4677</v>
      </c>
      <c r="K44" s="108">
        <v>5034</v>
      </c>
      <c r="L44" s="108">
        <v>5211</v>
      </c>
      <c r="M44" s="109">
        <v>4256</v>
      </c>
    </row>
    <row r="45" spans="2:13" ht="27.75" customHeight="1" x14ac:dyDescent="0.15">
      <c r="B45" s="1242"/>
      <c r="C45" s="1243"/>
      <c r="D45" s="106"/>
      <c r="E45" s="1248" t="s">
        <v>35</v>
      </c>
      <c r="F45" s="1248"/>
      <c r="G45" s="1248"/>
      <c r="H45" s="1249"/>
      <c r="I45" s="107">
        <v>4382</v>
      </c>
      <c r="J45" s="108">
        <v>4438</v>
      </c>
      <c r="K45" s="108">
        <v>4330</v>
      </c>
      <c r="L45" s="108">
        <v>4276</v>
      </c>
      <c r="M45" s="109">
        <v>4189</v>
      </c>
    </row>
    <row r="46" spans="2:13" ht="27.75" customHeight="1" x14ac:dyDescent="0.15">
      <c r="B46" s="1242"/>
      <c r="C46" s="1243"/>
      <c r="D46" s="110"/>
      <c r="E46" s="1248" t="s">
        <v>36</v>
      </c>
      <c r="F46" s="1248"/>
      <c r="G46" s="1248"/>
      <c r="H46" s="1249"/>
      <c r="I46" s="107" t="s">
        <v>520</v>
      </c>
      <c r="J46" s="108" t="s">
        <v>520</v>
      </c>
      <c r="K46" s="108" t="s">
        <v>520</v>
      </c>
      <c r="L46" s="108" t="s">
        <v>520</v>
      </c>
      <c r="M46" s="109" t="s">
        <v>520</v>
      </c>
    </row>
    <row r="47" spans="2:13" ht="27.75" customHeight="1" x14ac:dyDescent="0.15">
      <c r="B47" s="1242"/>
      <c r="C47" s="1243"/>
      <c r="D47" s="111"/>
      <c r="E47" s="1250" t="s">
        <v>37</v>
      </c>
      <c r="F47" s="1251"/>
      <c r="G47" s="1251"/>
      <c r="H47" s="1252"/>
      <c r="I47" s="107" t="s">
        <v>520</v>
      </c>
      <c r="J47" s="108" t="s">
        <v>520</v>
      </c>
      <c r="K47" s="108" t="s">
        <v>520</v>
      </c>
      <c r="L47" s="108" t="s">
        <v>520</v>
      </c>
      <c r="M47" s="109" t="s">
        <v>520</v>
      </c>
    </row>
    <row r="48" spans="2:13" ht="27.75" customHeight="1" x14ac:dyDescent="0.15">
      <c r="B48" s="1242"/>
      <c r="C48" s="1243"/>
      <c r="D48" s="106"/>
      <c r="E48" s="1248" t="s">
        <v>38</v>
      </c>
      <c r="F48" s="1248"/>
      <c r="G48" s="1248"/>
      <c r="H48" s="1249"/>
      <c r="I48" s="107" t="s">
        <v>520</v>
      </c>
      <c r="J48" s="108" t="s">
        <v>520</v>
      </c>
      <c r="K48" s="108" t="s">
        <v>520</v>
      </c>
      <c r="L48" s="108" t="s">
        <v>520</v>
      </c>
      <c r="M48" s="109" t="s">
        <v>520</v>
      </c>
    </row>
    <row r="49" spans="2:13" ht="27.75" customHeight="1" x14ac:dyDescent="0.15">
      <c r="B49" s="1244"/>
      <c r="C49" s="1245"/>
      <c r="D49" s="106"/>
      <c r="E49" s="1248" t="s">
        <v>39</v>
      </c>
      <c r="F49" s="1248"/>
      <c r="G49" s="1248"/>
      <c r="H49" s="1249"/>
      <c r="I49" s="107" t="s">
        <v>520</v>
      </c>
      <c r="J49" s="108" t="s">
        <v>520</v>
      </c>
      <c r="K49" s="108" t="s">
        <v>520</v>
      </c>
      <c r="L49" s="108" t="s">
        <v>520</v>
      </c>
      <c r="M49" s="109" t="s">
        <v>520</v>
      </c>
    </row>
    <row r="50" spans="2:13" ht="27.75" customHeight="1" x14ac:dyDescent="0.15">
      <c r="B50" s="1253" t="s">
        <v>40</v>
      </c>
      <c r="C50" s="1254"/>
      <c r="D50" s="112"/>
      <c r="E50" s="1248" t="s">
        <v>41</v>
      </c>
      <c r="F50" s="1248"/>
      <c r="G50" s="1248"/>
      <c r="H50" s="1249"/>
      <c r="I50" s="107">
        <v>6822</v>
      </c>
      <c r="J50" s="108">
        <v>8211</v>
      </c>
      <c r="K50" s="108">
        <v>8590</v>
      </c>
      <c r="L50" s="108">
        <v>8126</v>
      </c>
      <c r="M50" s="109">
        <v>7980</v>
      </c>
    </row>
    <row r="51" spans="2:13" ht="27.75" customHeight="1" x14ac:dyDescent="0.15">
      <c r="B51" s="1242"/>
      <c r="C51" s="1243"/>
      <c r="D51" s="106"/>
      <c r="E51" s="1248" t="s">
        <v>42</v>
      </c>
      <c r="F51" s="1248"/>
      <c r="G51" s="1248"/>
      <c r="H51" s="1249"/>
      <c r="I51" s="107">
        <v>5346</v>
      </c>
      <c r="J51" s="108">
        <v>5731</v>
      </c>
      <c r="K51" s="108">
        <v>7624</v>
      </c>
      <c r="L51" s="108">
        <v>7458</v>
      </c>
      <c r="M51" s="109">
        <v>8405</v>
      </c>
    </row>
    <row r="52" spans="2:13" ht="27.75" customHeight="1" x14ac:dyDescent="0.15">
      <c r="B52" s="1244"/>
      <c r="C52" s="1245"/>
      <c r="D52" s="106"/>
      <c r="E52" s="1248" t="s">
        <v>43</v>
      </c>
      <c r="F52" s="1248"/>
      <c r="G52" s="1248"/>
      <c r="H52" s="1249"/>
      <c r="I52" s="107">
        <v>33717</v>
      </c>
      <c r="J52" s="108">
        <v>33378</v>
      </c>
      <c r="K52" s="108">
        <v>33298</v>
      </c>
      <c r="L52" s="108">
        <v>32536</v>
      </c>
      <c r="M52" s="109">
        <v>33339</v>
      </c>
    </row>
    <row r="53" spans="2:13" ht="27.75" customHeight="1" thickBot="1" x14ac:dyDescent="0.2">
      <c r="B53" s="1255" t="s">
        <v>44</v>
      </c>
      <c r="C53" s="1256"/>
      <c r="D53" s="113"/>
      <c r="E53" s="1257" t="s">
        <v>45</v>
      </c>
      <c r="F53" s="1257"/>
      <c r="G53" s="1257"/>
      <c r="H53" s="1258"/>
      <c r="I53" s="114">
        <v>10734</v>
      </c>
      <c r="J53" s="115">
        <v>6854</v>
      </c>
      <c r="K53" s="115">
        <v>6087</v>
      </c>
      <c r="L53" s="115">
        <v>7377</v>
      </c>
      <c r="M53" s="116">
        <v>8324</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WtevBdfr430ExzbNrqmZg3jlISvZiDMI6De7L6YKmB0KIKIax0hituDfE2C34f9y4TRuEm2e8EkzaAbWokdnbA==" saltValue="RIjVz/Jbe/s2YX7e11DwY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85" zoomScaleNormal="8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563</v>
      </c>
      <c r="G54" s="125" t="s">
        <v>564</v>
      </c>
      <c r="H54" s="126" t="s">
        <v>565</v>
      </c>
    </row>
    <row r="55" spans="2:8" ht="52.5" customHeight="1" x14ac:dyDescent="0.15">
      <c r="B55" s="127"/>
      <c r="C55" s="1267" t="s">
        <v>48</v>
      </c>
      <c r="D55" s="1267"/>
      <c r="E55" s="1268"/>
      <c r="F55" s="128">
        <v>1777</v>
      </c>
      <c r="G55" s="128">
        <v>1857</v>
      </c>
      <c r="H55" s="129">
        <v>1958</v>
      </c>
    </row>
    <row r="56" spans="2:8" ht="52.5" customHeight="1" x14ac:dyDescent="0.15">
      <c r="B56" s="130"/>
      <c r="C56" s="1269" t="s">
        <v>49</v>
      </c>
      <c r="D56" s="1269"/>
      <c r="E56" s="1270"/>
      <c r="F56" s="131">
        <v>66</v>
      </c>
      <c r="G56" s="131">
        <v>64</v>
      </c>
      <c r="H56" s="132">
        <v>63</v>
      </c>
    </row>
    <row r="57" spans="2:8" ht="53.25" customHeight="1" x14ac:dyDescent="0.15">
      <c r="B57" s="130"/>
      <c r="C57" s="1271" t="s">
        <v>50</v>
      </c>
      <c r="D57" s="1271"/>
      <c r="E57" s="1272"/>
      <c r="F57" s="133">
        <v>4139</v>
      </c>
      <c r="G57" s="133">
        <v>3819</v>
      </c>
      <c r="H57" s="134">
        <v>3791</v>
      </c>
    </row>
    <row r="58" spans="2:8" ht="45.75" customHeight="1" x14ac:dyDescent="0.15">
      <c r="B58" s="135"/>
      <c r="C58" s="1259" t="s">
        <v>599</v>
      </c>
      <c r="D58" s="1260"/>
      <c r="E58" s="1261"/>
      <c r="F58" s="136">
        <v>1428</v>
      </c>
      <c r="G58" s="136">
        <v>1162</v>
      </c>
      <c r="H58" s="137">
        <v>1056</v>
      </c>
    </row>
    <row r="59" spans="2:8" ht="45.75" customHeight="1" x14ac:dyDescent="0.15">
      <c r="B59" s="135"/>
      <c r="C59" s="1259" t="s">
        <v>600</v>
      </c>
      <c r="D59" s="1260"/>
      <c r="E59" s="1261"/>
      <c r="F59" s="136">
        <v>923</v>
      </c>
      <c r="G59" s="136">
        <v>980</v>
      </c>
      <c r="H59" s="137">
        <v>1031</v>
      </c>
    </row>
    <row r="60" spans="2:8" ht="45.75" customHeight="1" x14ac:dyDescent="0.15">
      <c r="B60" s="135"/>
      <c r="C60" s="1259" t="s">
        <v>601</v>
      </c>
      <c r="D60" s="1260"/>
      <c r="E60" s="1261"/>
      <c r="F60" s="136" t="s">
        <v>602</v>
      </c>
      <c r="G60" s="136" t="s">
        <v>602</v>
      </c>
      <c r="H60" s="137">
        <v>660</v>
      </c>
    </row>
    <row r="61" spans="2:8" ht="45.75" customHeight="1" x14ac:dyDescent="0.15">
      <c r="B61" s="135"/>
      <c r="C61" s="1259" t="s">
        <v>603</v>
      </c>
      <c r="D61" s="1260"/>
      <c r="E61" s="1261"/>
      <c r="F61" s="136">
        <v>1145</v>
      </c>
      <c r="G61" s="136">
        <v>1035</v>
      </c>
      <c r="H61" s="137">
        <v>523</v>
      </c>
    </row>
    <row r="62" spans="2:8" ht="45.75" customHeight="1" thickBot="1" x14ac:dyDescent="0.2">
      <c r="B62" s="138"/>
      <c r="C62" s="1262" t="s">
        <v>604</v>
      </c>
      <c r="D62" s="1263"/>
      <c r="E62" s="1264"/>
      <c r="F62" s="139">
        <v>222</v>
      </c>
      <c r="G62" s="139">
        <v>285</v>
      </c>
      <c r="H62" s="140">
        <v>189</v>
      </c>
    </row>
    <row r="63" spans="2:8" ht="52.5" customHeight="1" thickBot="1" x14ac:dyDescent="0.2">
      <c r="B63" s="141"/>
      <c r="C63" s="1265" t="s">
        <v>51</v>
      </c>
      <c r="D63" s="1265"/>
      <c r="E63" s="1266"/>
      <c r="F63" s="142">
        <v>5982</v>
      </c>
      <c r="G63" s="142">
        <v>5741</v>
      </c>
      <c r="H63" s="143">
        <v>5811</v>
      </c>
    </row>
    <row r="64" spans="2:8" ht="15" customHeight="1" x14ac:dyDescent="0.15"/>
  </sheetData>
  <sheetProtection algorithmName="SHA-512" hashValue="3t+wttKqzffcaWPyUYswgPjTBIfdO6LcmF4kz19jg1UGmanFMR3YheNI/xi5Gz2Mozj2OgSIxSDaw+HD/YxAmw==" saltValue="HYtbALFIO+FInDRGhaPvK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19B2F2-1931-44D2-8737-E42FC759C74B}">
  <sheetPr>
    <pageSetUpPr fitToPage="1"/>
  </sheetPr>
  <dimension ref="A1:WZM160"/>
  <sheetViews>
    <sheetView showGridLines="0" zoomScale="70" zoomScaleNormal="70" zoomScaleSheetLayoutView="55" workbookViewId="0"/>
  </sheetViews>
  <sheetFormatPr defaultColWidth="0" defaultRowHeight="0" customHeight="1" zeroHeight="1" x14ac:dyDescent="0.15"/>
  <cols>
    <col min="1" max="1" width="6.375" style="1273" customWidth="1"/>
    <col min="2" max="107" width="2.5" style="1273" customWidth="1"/>
    <col min="108" max="108" width="6.125" style="1275" customWidth="1"/>
    <col min="109" max="109" width="5.875" style="1274" customWidth="1"/>
    <col min="110" max="110" width="19.125" style="1273" hidden="1"/>
    <col min="111" max="115" width="12.625" style="1273" hidden="1"/>
    <col min="116" max="349" width="8.625" style="1273" hidden="1"/>
    <col min="350" max="355" width="14.875" style="1273" hidden="1"/>
    <col min="356" max="357" width="15.875" style="1273" hidden="1"/>
    <col min="358" max="363" width="16.125" style="1273" hidden="1"/>
    <col min="364" max="364" width="6.125" style="1273" hidden="1"/>
    <col min="365" max="365" width="3" style="1273" hidden="1"/>
    <col min="366" max="605" width="8.625" style="1273" hidden="1"/>
    <col min="606" max="611" width="14.875" style="1273" hidden="1"/>
    <col min="612" max="613" width="15.875" style="1273" hidden="1"/>
    <col min="614" max="619" width="16.125" style="1273" hidden="1"/>
    <col min="620" max="620" width="6.125" style="1273" hidden="1"/>
    <col min="621" max="621" width="3" style="1273" hidden="1"/>
    <col min="622" max="861" width="8.625" style="1273" hidden="1"/>
    <col min="862" max="867" width="14.875" style="1273" hidden="1"/>
    <col min="868" max="869" width="15.875" style="1273" hidden="1"/>
    <col min="870" max="875" width="16.125" style="1273" hidden="1"/>
    <col min="876" max="876" width="6.125" style="1273" hidden="1"/>
    <col min="877" max="877" width="3" style="1273" hidden="1"/>
    <col min="878" max="1117" width="8.625" style="1273" hidden="1"/>
    <col min="1118" max="1123" width="14.875" style="1273" hidden="1"/>
    <col min="1124" max="1125" width="15.875" style="1273" hidden="1"/>
    <col min="1126" max="1131" width="16.125" style="1273" hidden="1"/>
    <col min="1132" max="1132" width="6.125" style="1273" hidden="1"/>
    <col min="1133" max="1133" width="3" style="1273" hidden="1"/>
    <col min="1134" max="1373" width="8.625" style="1273" hidden="1"/>
    <col min="1374" max="1379" width="14.875" style="1273" hidden="1"/>
    <col min="1380" max="1381" width="15.875" style="1273" hidden="1"/>
    <col min="1382" max="1387" width="16.125" style="1273" hidden="1"/>
    <col min="1388" max="1388" width="6.125" style="1273" hidden="1"/>
    <col min="1389" max="1389" width="3" style="1273" hidden="1"/>
    <col min="1390" max="1629" width="8.625" style="1273" hidden="1"/>
    <col min="1630" max="1635" width="14.875" style="1273" hidden="1"/>
    <col min="1636" max="1637" width="15.875" style="1273" hidden="1"/>
    <col min="1638" max="1643" width="16.125" style="1273" hidden="1"/>
    <col min="1644" max="1644" width="6.125" style="1273" hidden="1"/>
    <col min="1645" max="1645" width="3" style="1273" hidden="1"/>
    <col min="1646" max="1885" width="8.625" style="1273" hidden="1"/>
    <col min="1886" max="1891" width="14.875" style="1273" hidden="1"/>
    <col min="1892" max="1893" width="15.875" style="1273" hidden="1"/>
    <col min="1894" max="1899" width="16.125" style="1273" hidden="1"/>
    <col min="1900" max="1900" width="6.125" style="1273" hidden="1"/>
    <col min="1901" max="1901" width="3" style="1273" hidden="1"/>
    <col min="1902" max="2141" width="8.625" style="1273" hidden="1"/>
    <col min="2142" max="2147" width="14.875" style="1273" hidden="1"/>
    <col min="2148" max="2149" width="15.875" style="1273" hidden="1"/>
    <col min="2150" max="2155" width="16.125" style="1273" hidden="1"/>
    <col min="2156" max="2156" width="6.125" style="1273" hidden="1"/>
    <col min="2157" max="2157" width="3" style="1273" hidden="1"/>
    <col min="2158" max="2397" width="8.625" style="1273" hidden="1"/>
    <col min="2398" max="2403" width="14.875" style="1273" hidden="1"/>
    <col min="2404" max="2405" width="15.875" style="1273" hidden="1"/>
    <col min="2406" max="2411" width="16.125" style="1273" hidden="1"/>
    <col min="2412" max="2412" width="6.125" style="1273" hidden="1"/>
    <col min="2413" max="2413" width="3" style="1273" hidden="1"/>
    <col min="2414" max="2653" width="8.625" style="1273" hidden="1"/>
    <col min="2654" max="2659" width="14.875" style="1273" hidden="1"/>
    <col min="2660" max="2661" width="15.875" style="1273" hidden="1"/>
    <col min="2662" max="2667" width="16.125" style="1273" hidden="1"/>
    <col min="2668" max="2668" width="6.125" style="1273" hidden="1"/>
    <col min="2669" max="2669" width="3" style="1273" hidden="1"/>
    <col min="2670" max="2909" width="8.625" style="1273" hidden="1"/>
    <col min="2910" max="2915" width="14.875" style="1273" hidden="1"/>
    <col min="2916" max="2917" width="15.875" style="1273" hidden="1"/>
    <col min="2918" max="2923" width="16.125" style="1273" hidden="1"/>
    <col min="2924" max="2924" width="6.125" style="1273" hidden="1"/>
    <col min="2925" max="2925" width="3" style="1273" hidden="1"/>
    <col min="2926" max="3165" width="8.625" style="1273" hidden="1"/>
    <col min="3166" max="3171" width="14.875" style="1273" hidden="1"/>
    <col min="3172" max="3173" width="15.875" style="1273" hidden="1"/>
    <col min="3174" max="3179" width="16.125" style="1273" hidden="1"/>
    <col min="3180" max="3180" width="6.125" style="1273" hidden="1"/>
    <col min="3181" max="3181" width="3" style="1273" hidden="1"/>
    <col min="3182" max="3421" width="8.625" style="1273" hidden="1"/>
    <col min="3422" max="3427" width="14.875" style="1273" hidden="1"/>
    <col min="3428" max="3429" width="15.875" style="1273" hidden="1"/>
    <col min="3430" max="3435" width="16.125" style="1273" hidden="1"/>
    <col min="3436" max="3436" width="6.125" style="1273" hidden="1"/>
    <col min="3437" max="3437" width="3" style="1273" hidden="1"/>
    <col min="3438" max="3677" width="8.625" style="1273" hidden="1"/>
    <col min="3678" max="3683" width="14.875" style="1273" hidden="1"/>
    <col min="3684" max="3685" width="15.875" style="1273" hidden="1"/>
    <col min="3686" max="3691" width="16.125" style="1273" hidden="1"/>
    <col min="3692" max="3692" width="6.125" style="1273" hidden="1"/>
    <col min="3693" max="3693" width="3" style="1273" hidden="1"/>
    <col min="3694" max="3933" width="8.625" style="1273" hidden="1"/>
    <col min="3934" max="3939" width="14.875" style="1273" hidden="1"/>
    <col min="3940" max="3941" width="15.875" style="1273" hidden="1"/>
    <col min="3942" max="3947" width="16.125" style="1273" hidden="1"/>
    <col min="3948" max="3948" width="6.125" style="1273" hidden="1"/>
    <col min="3949" max="3949" width="3" style="1273" hidden="1"/>
    <col min="3950" max="4189" width="8.625" style="1273" hidden="1"/>
    <col min="4190" max="4195" width="14.875" style="1273" hidden="1"/>
    <col min="4196" max="4197" width="15.875" style="1273" hidden="1"/>
    <col min="4198" max="4203" width="16.125" style="1273" hidden="1"/>
    <col min="4204" max="4204" width="6.125" style="1273" hidden="1"/>
    <col min="4205" max="4205" width="3" style="1273" hidden="1"/>
    <col min="4206" max="4445" width="8.625" style="1273" hidden="1"/>
    <col min="4446" max="4451" width="14.875" style="1273" hidden="1"/>
    <col min="4452" max="4453" width="15.875" style="1273" hidden="1"/>
    <col min="4454" max="4459" width="16.125" style="1273" hidden="1"/>
    <col min="4460" max="4460" width="6.125" style="1273" hidden="1"/>
    <col min="4461" max="4461" width="3" style="1273" hidden="1"/>
    <col min="4462" max="4701" width="8.625" style="1273" hidden="1"/>
    <col min="4702" max="4707" width="14.875" style="1273" hidden="1"/>
    <col min="4708" max="4709" width="15.875" style="1273" hidden="1"/>
    <col min="4710" max="4715" width="16.125" style="1273" hidden="1"/>
    <col min="4716" max="4716" width="6.125" style="1273" hidden="1"/>
    <col min="4717" max="4717" width="3" style="1273" hidden="1"/>
    <col min="4718" max="4957" width="8.625" style="1273" hidden="1"/>
    <col min="4958" max="4963" width="14.875" style="1273" hidden="1"/>
    <col min="4964" max="4965" width="15.875" style="1273" hidden="1"/>
    <col min="4966" max="4971" width="16.125" style="1273" hidden="1"/>
    <col min="4972" max="4972" width="6.125" style="1273" hidden="1"/>
    <col min="4973" max="4973" width="3" style="1273" hidden="1"/>
    <col min="4974" max="5213" width="8.625" style="1273" hidden="1"/>
    <col min="5214" max="5219" width="14.875" style="1273" hidden="1"/>
    <col min="5220" max="5221" width="15.875" style="1273" hidden="1"/>
    <col min="5222" max="5227" width="16.125" style="1273" hidden="1"/>
    <col min="5228" max="5228" width="6.125" style="1273" hidden="1"/>
    <col min="5229" max="5229" width="3" style="1273" hidden="1"/>
    <col min="5230" max="5469" width="8.625" style="1273" hidden="1"/>
    <col min="5470" max="5475" width="14.875" style="1273" hidden="1"/>
    <col min="5476" max="5477" width="15.875" style="1273" hidden="1"/>
    <col min="5478" max="5483" width="16.125" style="1273" hidden="1"/>
    <col min="5484" max="5484" width="6.125" style="1273" hidden="1"/>
    <col min="5485" max="5485" width="3" style="1273" hidden="1"/>
    <col min="5486" max="5725" width="8.625" style="1273" hidden="1"/>
    <col min="5726" max="5731" width="14.875" style="1273" hidden="1"/>
    <col min="5732" max="5733" width="15.875" style="1273" hidden="1"/>
    <col min="5734" max="5739" width="16.125" style="1273" hidden="1"/>
    <col min="5740" max="5740" width="6.125" style="1273" hidden="1"/>
    <col min="5741" max="5741" width="3" style="1273" hidden="1"/>
    <col min="5742" max="5981" width="8.625" style="1273" hidden="1"/>
    <col min="5982" max="5987" width="14.875" style="1273" hidden="1"/>
    <col min="5988" max="5989" width="15.875" style="1273" hidden="1"/>
    <col min="5990" max="5995" width="16.125" style="1273" hidden="1"/>
    <col min="5996" max="5996" width="6.125" style="1273" hidden="1"/>
    <col min="5997" max="5997" width="3" style="1273" hidden="1"/>
    <col min="5998" max="6237" width="8.625" style="1273" hidden="1"/>
    <col min="6238" max="6243" width="14.875" style="1273" hidden="1"/>
    <col min="6244" max="6245" width="15.875" style="1273" hidden="1"/>
    <col min="6246" max="6251" width="16.125" style="1273" hidden="1"/>
    <col min="6252" max="6252" width="6.125" style="1273" hidden="1"/>
    <col min="6253" max="6253" width="3" style="1273" hidden="1"/>
    <col min="6254" max="6493" width="8.625" style="1273" hidden="1"/>
    <col min="6494" max="6499" width="14.875" style="1273" hidden="1"/>
    <col min="6500" max="6501" width="15.875" style="1273" hidden="1"/>
    <col min="6502" max="6507" width="16.125" style="1273" hidden="1"/>
    <col min="6508" max="6508" width="6.125" style="1273" hidden="1"/>
    <col min="6509" max="6509" width="3" style="1273" hidden="1"/>
    <col min="6510" max="6749" width="8.625" style="1273" hidden="1"/>
    <col min="6750" max="6755" width="14.875" style="1273" hidden="1"/>
    <col min="6756" max="6757" width="15.875" style="1273" hidden="1"/>
    <col min="6758" max="6763" width="16.125" style="1273" hidden="1"/>
    <col min="6764" max="6764" width="6.125" style="1273" hidden="1"/>
    <col min="6765" max="6765" width="3" style="1273" hidden="1"/>
    <col min="6766" max="7005" width="8.625" style="1273" hidden="1"/>
    <col min="7006" max="7011" width="14.875" style="1273" hidden="1"/>
    <col min="7012" max="7013" width="15.875" style="1273" hidden="1"/>
    <col min="7014" max="7019" width="16.125" style="1273" hidden="1"/>
    <col min="7020" max="7020" width="6.125" style="1273" hidden="1"/>
    <col min="7021" max="7021" width="3" style="1273" hidden="1"/>
    <col min="7022" max="7261" width="8.625" style="1273" hidden="1"/>
    <col min="7262" max="7267" width="14.875" style="1273" hidden="1"/>
    <col min="7268" max="7269" width="15.875" style="1273" hidden="1"/>
    <col min="7270" max="7275" width="16.125" style="1273" hidden="1"/>
    <col min="7276" max="7276" width="6.125" style="1273" hidden="1"/>
    <col min="7277" max="7277" width="3" style="1273" hidden="1"/>
    <col min="7278" max="7517" width="8.625" style="1273" hidden="1"/>
    <col min="7518" max="7523" width="14.875" style="1273" hidden="1"/>
    <col min="7524" max="7525" width="15.875" style="1273" hidden="1"/>
    <col min="7526" max="7531" width="16.125" style="1273" hidden="1"/>
    <col min="7532" max="7532" width="6.125" style="1273" hidden="1"/>
    <col min="7533" max="7533" width="3" style="1273" hidden="1"/>
    <col min="7534" max="7773" width="8.625" style="1273" hidden="1"/>
    <col min="7774" max="7779" width="14.875" style="1273" hidden="1"/>
    <col min="7780" max="7781" width="15.875" style="1273" hidden="1"/>
    <col min="7782" max="7787" width="16.125" style="1273" hidden="1"/>
    <col min="7788" max="7788" width="6.125" style="1273" hidden="1"/>
    <col min="7789" max="7789" width="3" style="1273" hidden="1"/>
    <col min="7790" max="8029" width="8.625" style="1273" hidden="1"/>
    <col min="8030" max="8035" width="14.875" style="1273" hidden="1"/>
    <col min="8036" max="8037" width="15.875" style="1273" hidden="1"/>
    <col min="8038" max="8043" width="16.125" style="1273" hidden="1"/>
    <col min="8044" max="8044" width="6.125" style="1273" hidden="1"/>
    <col min="8045" max="8045" width="3" style="1273" hidden="1"/>
    <col min="8046" max="8285" width="8.625" style="1273" hidden="1"/>
    <col min="8286" max="8291" width="14.875" style="1273" hidden="1"/>
    <col min="8292" max="8293" width="15.875" style="1273" hidden="1"/>
    <col min="8294" max="8299" width="16.125" style="1273" hidden="1"/>
    <col min="8300" max="8300" width="6.125" style="1273" hidden="1"/>
    <col min="8301" max="8301" width="3" style="1273" hidden="1"/>
    <col min="8302" max="8541" width="8.625" style="1273" hidden="1"/>
    <col min="8542" max="8547" width="14.875" style="1273" hidden="1"/>
    <col min="8548" max="8549" width="15.875" style="1273" hidden="1"/>
    <col min="8550" max="8555" width="16.125" style="1273" hidden="1"/>
    <col min="8556" max="8556" width="6.125" style="1273" hidden="1"/>
    <col min="8557" max="8557" width="3" style="1273" hidden="1"/>
    <col min="8558" max="8797" width="8.625" style="1273" hidden="1"/>
    <col min="8798" max="8803" width="14.875" style="1273" hidden="1"/>
    <col min="8804" max="8805" width="15.875" style="1273" hidden="1"/>
    <col min="8806" max="8811" width="16.125" style="1273" hidden="1"/>
    <col min="8812" max="8812" width="6.125" style="1273" hidden="1"/>
    <col min="8813" max="8813" width="3" style="1273" hidden="1"/>
    <col min="8814" max="9053" width="8.625" style="1273" hidden="1"/>
    <col min="9054" max="9059" width="14.875" style="1273" hidden="1"/>
    <col min="9060" max="9061" width="15.875" style="1273" hidden="1"/>
    <col min="9062" max="9067" width="16.125" style="1273" hidden="1"/>
    <col min="9068" max="9068" width="6.125" style="1273" hidden="1"/>
    <col min="9069" max="9069" width="3" style="1273" hidden="1"/>
    <col min="9070" max="9309" width="8.625" style="1273" hidden="1"/>
    <col min="9310" max="9315" width="14.875" style="1273" hidden="1"/>
    <col min="9316" max="9317" width="15.875" style="1273" hidden="1"/>
    <col min="9318" max="9323" width="16.125" style="1273" hidden="1"/>
    <col min="9324" max="9324" width="6.125" style="1273" hidden="1"/>
    <col min="9325" max="9325" width="3" style="1273" hidden="1"/>
    <col min="9326" max="9565" width="8.625" style="1273" hidden="1"/>
    <col min="9566" max="9571" width="14.875" style="1273" hidden="1"/>
    <col min="9572" max="9573" width="15.875" style="1273" hidden="1"/>
    <col min="9574" max="9579" width="16.125" style="1273" hidden="1"/>
    <col min="9580" max="9580" width="6.125" style="1273" hidden="1"/>
    <col min="9581" max="9581" width="3" style="1273" hidden="1"/>
    <col min="9582" max="9821" width="8.625" style="1273" hidden="1"/>
    <col min="9822" max="9827" width="14.875" style="1273" hidden="1"/>
    <col min="9828" max="9829" width="15.875" style="1273" hidden="1"/>
    <col min="9830" max="9835" width="16.125" style="1273" hidden="1"/>
    <col min="9836" max="9836" width="6.125" style="1273" hidden="1"/>
    <col min="9837" max="9837" width="3" style="1273" hidden="1"/>
    <col min="9838" max="10077" width="8.625" style="1273" hidden="1"/>
    <col min="10078" max="10083" width="14.875" style="1273" hidden="1"/>
    <col min="10084" max="10085" width="15.875" style="1273" hidden="1"/>
    <col min="10086" max="10091" width="16.125" style="1273" hidden="1"/>
    <col min="10092" max="10092" width="6.125" style="1273" hidden="1"/>
    <col min="10093" max="10093" width="3" style="1273" hidden="1"/>
    <col min="10094" max="10333" width="8.625" style="1273" hidden="1"/>
    <col min="10334" max="10339" width="14.875" style="1273" hidden="1"/>
    <col min="10340" max="10341" width="15.875" style="1273" hidden="1"/>
    <col min="10342" max="10347" width="16.125" style="1273" hidden="1"/>
    <col min="10348" max="10348" width="6.125" style="1273" hidden="1"/>
    <col min="10349" max="10349" width="3" style="1273" hidden="1"/>
    <col min="10350" max="10589" width="8.625" style="1273" hidden="1"/>
    <col min="10590" max="10595" width="14.875" style="1273" hidden="1"/>
    <col min="10596" max="10597" width="15.875" style="1273" hidden="1"/>
    <col min="10598" max="10603" width="16.125" style="1273" hidden="1"/>
    <col min="10604" max="10604" width="6.125" style="1273" hidden="1"/>
    <col min="10605" max="10605" width="3" style="1273" hidden="1"/>
    <col min="10606" max="10845" width="8.625" style="1273" hidden="1"/>
    <col min="10846" max="10851" width="14.875" style="1273" hidden="1"/>
    <col min="10852" max="10853" width="15.875" style="1273" hidden="1"/>
    <col min="10854" max="10859" width="16.125" style="1273" hidden="1"/>
    <col min="10860" max="10860" width="6.125" style="1273" hidden="1"/>
    <col min="10861" max="10861" width="3" style="1273" hidden="1"/>
    <col min="10862" max="11101" width="8.625" style="1273" hidden="1"/>
    <col min="11102" max="11107" width="14.875" style="1273" hidden="1"/>
    <col min="11108" max="11109" width="15.875" style="1273" hidden="1"/>
    <col min="11110" max="11115" width="16.125" style="1273" hidden="1"/>
    <col min="11116" max="11116" width="6.125" style="1273" hidden="1"/>
    <col min="11117" max="11117" width="3" style="1273" hidden="1"/>
    <col min="11118" max="11357" width="8.625" style="1273" hidden="1"/>
    <col min="11358" max="11363" width="14.875" style="1273" hidden="1"/>
    <col min="11364" max="11365" width="15.875" style="1273" hidden="1"/>
    <col min="11366" max="11371" width="16.125" style="1273" hidden="1"/>
    <col min="11372" max="11372" width="6.125" style="1273" hidden="1"/>
    <col min="11373" max="11373" width="3" style="1273" hidden="1"/>
    <col min="11374" max="11613" width="8.625" style="1273" hidden="1"/>
    <col min="11614" max="11619" width="14.875" style="1273" hidden="1"/>
    <col min="11620" max="11621" width="15.875" style="1273" hidden="1"/>
    <col min="11622" max="11627" width="16.125" style="1273" hidden="1"/>
    <col min="11628" max="11628" width="6.125" style="1273" hidden="1"/>
    <col min="11629" max="11629" width="3" style="1273" hidden="1"/>
    <col min="11630" max="11869" width="8.625" style="1273" hidden="1"/>
    <col min="11870" max="11875" width="14.875" style="1273" hidden="1"/>
    <col min="11876" max="11877" width="15.875" style="1273" hidden="1"/>
    <col min="11878" max="11883" width="16.125" style="1273" hidden="1"/>
    <col min="11884" max="11884" width="6.125" style="1273" hidden="1"/>
    <col min="11885" max="11885" width="3" style="1273" hidden="1"/>
    <col min="11886" max="12125" width="8.625" style="1273" hidden="1"/>
    <col min="12126" max="12131" width="14.875" style="1273" hidden="1"/>
    <col min="12132" max="12133" width="15.875" style="1273" hidden="1"/>
    <col min="12134" max="12139" width="16.125" style="1273" hidden="1"/>
    <col min="12140" max="12140" width="6.125" style="1273" hidden="1"/>
    <col min="12141" max="12141" width="3" style="1273" hidden="1"/>
    <col min="12142" max="12381" width="8.625" style="1273" hidden="1"/>
    <col min="12382" max="12387" width="14.875" style="1273" hidden="1"/>
    <col min="12388" max="12389" width="15.875" style="1273" hidden="1"/>
    <col min="12390" max="12395" width="16.125" style="1273" hidden="1"/>
    <col min="12396" max="12396" width="6.125" style="1273" hidden="1"/>
    <col min="12397" max="12397" width="3" style="1273" hidden="1"/>
    <col min="12398" max="12637" width="8.625" style="1273" hidden="1"/>
    <col min="12638" max="12643" width="14.875" style="1273" hidden="1"/>
    <col min="12644" max="12645" width="15.875" style="1273" hidden="1"/>
    <col min="12646" max="12651" width="16.125" style="1273" hidden="1"/>
    <col min="12652" max="12652" width="6.125" style="1273" hidden="1"/>
    <col min="12653" max="12653" width="3" style="1273" hidden="1"/>
    <col min="12654" max="12893" width="8.625" style="1273" hidden="1"/>
    <col min="12894" max="12899" width="14.875" style="1273" hidden="1"/>
    <col min="12900" max="12901" width="15.875" style="1273" hidden="1"/>
    <col min="12902" max="12907" width="16.125" style="1273" hidden="1"/>
    <col min="12908" max="12908" width="6.125" style="1273" hidden="1"/>
    <col min="12909" max="12909" width="3" style="1273" hidden="1"/>
    <col min="12910" max="13149" width="8.625" style="1273" hidden="1"/>
    <col min="13150" max="13155" width="14.875" style="1273" hidden="1"/>
    <col min="13156" max="13157" width="15.875" style="1273" hidden="1"/>
    <col min="13158" max="13163" width="16.125" style="1273" hidden="1"/>
    <col min="13164" max="13164" width="6.125" style="1273" hidden="1"/>
    <col min="13165" max="13165" width="3" style="1273" hidden="1"/>
    <col min="13166" max="13405" width="8.625" style="1273" hidden="1"/>
    <col min="13406" max="13411" width="14.875" style="1273" hidden="1"/>
    <col min="13412" max="13413" width="15.875" style="1273" hidden="1"/>
    <col min="13414" max="13419" width="16.125" style="1273" hidden="1"/>
    <col min="13420" max="13420" width="6.125" style="1273" hidden="1"/>
    <col min="13421" max="13421" width="3" style="1273" hidden="1"/>
    <col min="13422" max="13661" width="8.625" style="1273" hidden="1"/>
    <col min="13662" max="13667" width="14.875" style="1273" hidden="1"/>
    <col min="13668" max="13669" width="15.875" style="1273" hidden="1"/>
    <col min="13670" max="13675" width="16.125" style="1273" hidden="1"/>
    <col min="13676" max="13676" width="6.125" style="1273" hidden="1"/>
    <col min="13677" max="13677" width="3" style="1273" hidden="1"/>
    <col min="13678" max="13917" width="8.625" style="1273" hidden="1"/>
    <col min="13918" max="13923" width="14.875" style="1273" hidden="1"/>
    <col min="13924" max="13925" width="15.875" style="1273" hidden="1"/>
    <col min="13926" max="13931" width="16.125" style="1273" hidden="1"/>
    <col min="13932" max="13932" width="6.125" style="1273" hidden="1"/>
    <col min="13933" max="13933" width="3" style="1273" hidden="1"/>
    <col min="13934" max="14173" width="8.625" style="1273" hidden="1"/>
    <col min="14174" max="14179" width="14.875" style="1273" hidden="1"/>
    <col min="14180" max="14181" width="15.875" style="1273" hidden="1"/>
    <col min="14182" max="14187" width="16.125" style="1273" hidden="1"/>
    <col min="14188" max="14188" width="6.125" style="1273" hidden="1"/>
    <col min="14189" max="14189" width="3" style="1273" hidden="1"/>
    <col min="14190" max="14429" width="8.625" style="1273" hidden="1"/>
    <col min="14430" max="14435" width="14.875" style="1273" hidden="1"/>
    <col min="14436" max="14437" width="15.875" style="1273" hidden="1"/>
    <col min="14438" max="14443" width="16.125" style="1273" hidden="1"/>
    <col min="14444" max="14444" width="6.125" style="1273" hidden="1"/>
    <col min="14445" max="14445" width="3" style="1273" hidden="1"/>
    <col min="14446" max="14685" width="8.625" style="1273" hidden="1"/>
    <col min="14686" max="14691" width="14.875" style="1273" hidden="1"/>
    <col min="14692" max="14693" width="15.875" style="1273" hidden="1"/>
    <col min="14694" max="14699" width="16.125" style="1273" hidden="1"/>
    <col min="14700" max="14700" width="6.125" style="1273" hidden="1"/>
    <col min="14701" max="14701" width="3" style="1273" hidden="1"/>
    <col min="14702" max="14941" width="8.625" style="1273" hidden="1"/>
    <col min="14942" max="14947" width="14.875" style="1273" hidden="1"/>
    <col min="14948" max="14949" width="15.875" style="1273" hidden="1"/>
    <col min="14950" max="14955" width="16.125" style="1273" hidden="1"/>
    <col min="14956" max="14956" width="6.125" style="1273" hidden="1"/>
    <col min="14957" max="14957" width="3" style="1273" hidden="1"/>
    <col min="14958" max="15197" width="8.625" style="1273" hidden="1"/>
    <col min="15198" max="15203" width="14.875" style="1273" hidden="1"/>
    <col min="15204" max="15205" width="15.875" style="1273" hidden="1"/>
    <col min="15206" max="15211" width="16.125" style="1273" hidden="1"/>
    <col min="15212" max="15212" width="6.125" style="1273" hidden="1"/>
    <col min="15213" max="15213" width="3" style="1273" hidden="1"/>
    <col min="15214" max="15453" width="8.625" style="1273" hidden="1"/>
    <col min="15454" max="15459" width="14.875" style="1273" hidden="1"/>
    <col min="15460" max="15461" width="15.875" style="1273" hidden="1"/>
    <col min="15462" max="15467" width="16.125" style="1273" hidden="1"/>
    <col min="15468" max="15468" width="6.125" style="1273" hidden="1"/>
    <col min="15469" max="15469" width="3" style="1273" hidden="1"/>
    <col min="15470" max="15709" width="8.625" style="1273" hidden="1"/>
    <col min="15710" max="15715" width="14.875" style="1273" hidden="1"/>
    <col min="15716" max="15717" width="15.875" style="1273" hidden="1"/>
    <col min="15718" max="15723" width="16.125" style="1273" hidden="1"/>
    <col min="15724" max="15724" width="6.125" style="1273" hidden="1"/>
    <col min="15725" max="15725" width="3" style="1273" hidden="1"/>
    <col min="15726" max="15965" width="8.625" style="1273" hidden="1"/>
    <col min="15966" max="15971" width="14.875" style="1273" hidden="1"/>
    <col min="15972" max="15973" width="15.875" style="1273" hidden="1"/>
    <col min="15974" max="15979" width="16.125" style="1273" hidden="1"/>
    <col min="15980" max="15980" width="6.125" style="1273" hidden="1"/>
    <col min="15981" max="15981" width="3" style="1273" hidden="1"/>
    <col min="15982" max="16221" width="8.625" style="1273" hidden="1"/>
    <col min="16222" max="16227" width="14.875" style="1273" hidden="1"/>
    <col min="16228" max="16229" width="15.875" style="1273" hidden="1"/>
    <col min="16230" max="16235" width="16.125" style="1273" hidden="1"/>
    <col min="16236" max="16236" width="6.125" style="1273" hidden="1"/>
    <col min="16237" max="16237" width="3" style="1273" hidden="1"/>
    <col min="16238" max="16384" width="8.625" style="1273" hidden="1"/>
  </cols>
  <sheetData>
    <row r="1" spans="1:143" ht="42.75" customHeight="1" x14ac:dyDescent="0.15">
      <c r="A1" s="1332"/>
      <c r="B1" s="1331"/>
      <c r="DD1" s="1273"/>
      <c r="DE1" s="1273"/>
    </row>
    <row r="2" spans="1:143" ht="25.5" customHeight="1" x14ac:dyDescent="0.15">
      <c r="A2" s="1330"/>
      <c r="C2" s="1330"/>
      <c r="O2" s="1330"/>
      <c r="P2" s="1330"/>
      <c r="Q2" s="1330"/>
      <c r="R2" s="1330"/>
      <c r="S2" s="1330"/>
      <c r="T2" s="1330"/>
      <c r="U2" s="1330"/>
      <c r="V2" s="1330"/>
      <c r="W2" s="1330"/>
      <c r="X2" s="1330"/>
      <c r="Y2" s="1330"/>
      <c r="Z2" s="1330"/>
      <c r="AA2" s="1330"/>
      <c r="AB2" s="1330"/>
      <c r="AC2" s="1330"/>
      <c r="AD2" s="1330"/>
      <c r="AE2" s="1330"/>
      <c r="AF2" s="1330"/>
      <c r="AG2" s="1330"/>
      <c r="AH2" s="1330"/>
      <c r="AI2" s="1330"/>
      <c r="AU2" s="1330"/>
      <c r="BG2" s="1330"/>
      <c r="BS2" s="1330"/>
      <c r="CE2" s="1330"/>
      <c r="CQ2" s="1330"/>
      <c r="DD2" s="1273"/>
      <c r="DE2" s="1273"/>
    </row>
    <row r="3" spans="1:143" ht="25.5" customHeight="1" x14ac:dyDescent="0.15">
      <c r="A3" s="1330"/>
      <c r="C3" s="1330"/>
      <c r="O3" s="1330"/>
      <c r="P3" s="1330"/>
      <c r="Q3" s="1330"/>
      <c r="R3" s="1330"/>
      <c r="S3" s="1330"/>
      <c r="T3" s="1330"/>
      <c r="U3" s="1330"/>
      <c r="V3" s="1330"/>
      <c r="W3" s="1330"/>
      <c r="X3" s="1330"/>
      <c r="Y3" s="1330"/>
      <c r="Z3" s="1330"/>
      <c r="AA3" s="1330"/>
      <c r="AB3" s="1330"/>
      <c r="AC3" s="1330"/>
      <c r="AD3" s="1330"/>
      <c r="AE3" s="1330"/>
      <c r="AF3" s="1330"/>
      <c r="AG3" s="1330"/>
      <c r="AH3" s="1330"/>
      <c r="AI3" s="1330"/>
      <c r="AU3" s="1330"/>
      <c r="BG3" s="1330"/>
      <c r="BS3" s="1330"/>
      <c r="CE3" s="1330"/>
      <c r="CQ3" s="1330"/>
      <c r="DD3" s="1273"/>
      <c r="DE3" s="1273"/>
    </row>
    <row r="4" spans="1:143" s="292" customFormat="1" ht="13.5" x14ac:dyDescent="0.15">
      <c r="A4" s="1330"/>
      <c r="B4" s="1330"/>
      <c r="C4" s="1330"/>
      <c r="D4" s="1330"/>
      <c r="E4" s="1330"/>
      <c r="F4" s="1330"/>
      <c r="G4" s="1330"/>
      <c r="H4" s="1330"/>
      <c r="I4" s="1330"/>
      <c r="J4" s="1330"/>
      <c r="K4" s="1330"/>
      <c r="L4" s="1330"/>
      <c r="M4" s="1330"/>
      <c r="N4" s="1330"/>
      <c r="O4" s="1330"/>
      <c r="P4" s="1330"/>
      <c r="Q4" s="1330"/>
      <c r="R4" s="1330"/>
      <c r="S4" s="1330"/>
      <c r="T4" s="1330"/>
      <c r="U4" s="1330"/>
      <c r="V4" s="1330"/>
      <c r="W4" s="1330"/>
      <c r="X4" s="1330"/>
      <c r="Y4" s="1330"/>
      <c r="Z4" s="1330"/>
      <c r="AA4" s="1330"/>
      <c r="AB4" s="1330"/>
      <c r="AC4" s="1330"/>
      <c r="AD4" s="1330"/>
      <c r="AE4" s="1330"/>
      <c r="AF4" s="1330"/>
      <c r="AG4" s="1330"/>
      <c r="AH4" s="1330"/>
      <c r="AI4" s="1330"/>
      <c r="AJ4" s="1330"/>
      <c r="AK4" s="1330"/>
      <c r="AL4" s="1330"/>
      <c r="AM4" s="1330"/>
      <c r="AN4" s="1330"/>
      <c r="AO4" s="1330"/>
      <c r="AP4" s="1330"/>
      <c r="AQ4" s="1330"/>
      <c r="AR4" s="1330"/>
      <c r="AS4" s="1330"/>
      <c r="AT4" s="1330"/>
      <c r="AU4" s="1330"/>
      <c r="AV4" s="1330"/>
      <c r="AW4" s="1330"/>
      <c r="AX4" s="1330"/>
      <c r="AY4" s="1330"/>
      <c r="AZ4" s="1330"/>
      <c r="BA4" s="1330"/>
      <c r="BB4" s="1330"/>
      <c r="BC4" s="1330"/>
      <c r="BD4" s="1330"/>
      <c r="BE4" s="1330"/>
      <c r="BF4" s="1330"/>
      <c r="BG4" s="1330"/>
      <c r="BH4" s="1330"/>
      <c r="BI4" s="1330"/>
      <c r="BJ4" s="1330"/>
      <c r="BK4" s="1330"/>
      <c r="BL4" s="1330"/>
      <c r="BM4" s="1330"/>
      <c r="BN4" s="1330"/>
      <c r="BO4" s="1330"/>
      <c r="BP4" s="1330"/>
      <c r="BQ4" s="1330"/>
      <c r="BR4" s="1330"/>
      <c r="BS4" s="1330"/>
      <c r="BT4" s="1330"/>
      <c r="BU4" s="1330"/>
      <c r="BV4" s="1330"/>
      <c r="BW4" s="1330"/>
      <c r="BX4" s="1330"/>
      <c r="BY4" s="1330"/>
      <c r="BZ4" s="1330"/>
      <c r="CA4" s="1330"/>
      <c r="CB4" s="1330"/>
      <c r="CC4" s="1330"/>
      <c r="CD4" s="1330"/>
      <c r="CE4" s="1330"/>
      <c r="CF4" s="1330"/>
      <c r="CG4" s="1330"/>
      <c r="CH4" s="1330"/>
      <c r="CI4" s="1330"/>
      <c r="CJ4" s="1330"/>
      <c r="CK4" s="1330"/>
      <c r="CL4" s="1330"/>
      <c r="CM4" s="1330"/>
      <c r="CN4" s="1330"/>
      <c r="CO4" s="1330"/>
      <c r="CP4" s="1330"/>
      <c r="CQ4" s="1330"/>
      <c r="CR4" s="1330"/>
      <c r="CS4" s="1330"/>
      <c r="CT4" s="1330"/>
      <c r="CU4" s="1330"/>
      <c r="CV4" s="1330"/>
      <c r="CW4" s="1330"/>
      <c r="CX4" s="1330"/>
      <c r="CY4" s="1330"/>
      <c r="CZ4" s="1330"/>
      <c r="DA4" s="1330"/>
      <c r="DB4" s="1330"/>
      <c r="DC4" s="1330"/>
      <c r="DD4" s="1330"/>
      <c r="DE4" s="1330"/>
      <c r="DF4" s="293"/>
      <c r="DG4" s="293"/>
      <c r="DH4" s="293"/>
      <c r="DI4" s="293"/>
      <c r="DJ4" s="293"/>
      <c r="DK4" s="293"/>
      <c r="DL4" s="293"/>
      <c r="DM4" s="293"/>
      <c r="DN4" s="293"/>
      <c r="DO4" s="293"/>
      <c r="DP4" s="293"/>
      <c r="DQ4" s="293"/>
      <c r="DR4" s="293"/>
      <c r="DS4" s="293"/>
      <c r="DT4" s="293"/>
      <c r="DU4" s="293"/>
      <c r="DV4" s="293"/>
      <c r="DW4" s="293"/>
    </row>
    <row r="5" spans="1:143" s="292" customFormat="1" ht="13.5" x14ac:dyDescent="0.15">
      <c r="A5" s="1330"/>
      <c r="B5" s="1330"/>
      <c r="C5" s="1330"/>
      <c r="D5" s="1330"/>
      <c r="E5" s="1330"/>
      <c r="F5" s="1330"/>
      <c r="G5" s="1330"/>
      <c r="H5" s="1330"/>
      <c r="I5" s="1330"/>
      <c r="J5" s="1330"/>
      <c r="K5" s="1330"/>
      <c r="L5" s="1330"/>
      <c r="M5" s="1330"/>
      <c r="N5" s="1330"/>
      <c r="O5" s="1330"/>
      <c r="P5" s="1330"/>
      <c r="Q5" s="1330"/>
      <c r="R5" s="1330"/>
      <c r="S5" s="1330"/>
      <c r="T5" s="1330"/>
      <c r="U5" s="1330"/>
      <c r="V5" s="1330"/>
      <c r="W5" s="1330"/>
      <c r="X5" s="1330"/>
      <c r="Y5" s="1330"/>
      <c r="Z5" s="1330"/>
      <c r="AA5" s="1330"/>
      <c r="AB5" s="1330"/>
      <c r="AC5" s="1330"/>
      <c r="AD5" s="1330"/>
      <c r="AE5" s="1330"/>
      <c r="AF5" s="1330"/>
      <c r="AG5" s="1330"/>
      <c r="AH5" s="1330"/>
      <c r="AI5" s="1330"/>
      <c r="AJ5" s="1330"/>
      <c r="AK5" s="1330"/>
      <c r="AL5" s="1330"/>
      <c r="AM5" s="1330"/>
      <c r="AN5" s="1330"/>
      <c r="AO5" s="1330"/>
      <c r="AP5" s="1330"/>
      <c r="AQ5" s="1330"/>
      <c r="AR5" s="1330"/>
      <c r="AS5" s="1330"/>
      <c r="AT5" s="1330"/>
      <c r="AU5" s="1330"/>
      <c r="AV5" s="1330"/>
      <c r="AW5" s="1330"/>
      <c r="AX5" s="1330"/>
      <c r="AY5" s="1330"/>
      <c r="AZ5" s="1330"/>
      <c r="BA5" s="1330"/>
      <c r="BB5" s="1330"/>
      <c r="BC5" s="1330"/>
      <c r="BD5" s="1330"/>
      <c r="BE5" s="1330"/>
      <c r="BF5" s="1330"/>
      <c r="BG5" s="1330"/>
      <c r="BH5" s="1330"/>
      <c r="BI5" s="1330"/>
      <c r="BJ5" s="1330"/>
      <c r="BK5" s="1330"/>
      <c r="BL5" s="1330"/>
      <c r="BM5" s="1330"/>
      <c r="BN5" s="1330"/>
      <c r="BO5" s="1330"/>
      <c r="BP5" s="1330"/>
      <c r="BQ5" s="1330"/>
      <c r="BR5" s="1330"/>
      <c r="BS5" s="1330"/>
      <c r="BT5" s="1330"/>
      <c r="BU5" s="1330"/>
      <c r="BV5" s="1330"/>
      <c r="BW5" s="1330"/>
      <c r="BX5" s="1330"/>
      <c r="BY5" s="1330"/>
      <c r="BZ5" s="1330"/>
      <c r="CA5" s="1330"/>
      <c r="CB5" s="1330"/>
      <c r="CC5" s="1330"/>
      <c r="CD5" s="1330"/>
      <c r="CE5" s="1330"/>
      <c r="CF5" s="1330"/>
      <c r="CG5" s="1330"/>
      <c r="CH5" s="1330"/>
      <c r="CI5" s="1330"/>
      <c r="CJ5" s="1330"/>
      <c r="CK5" s="1330"/>
      <c r="CL5" s="1330"/>
      <c r="CM5" s="1330"/>
      <c r="CN5" s="1330"/>
      <c r="CO5" s="1330"/>
      <c r="CP5" s="1330"/>
      <c r="CQ5" s="1330"/>
      <c r="CR5" s="1330"/>
      <c r="CS5" s="1330"/>
      <c r="CT5" s="1330"/>
      <c r="CU5" s="1330"/>
      <c r="CV5" s="1330"/>
      <c r="CW5" s="1330"/>
      <c r="CX5" s="1330"/>
      <c r="CY5" s="1330"/>
      <c r="CZ5" s="1330"/>
      <c r="DA5" s="1330"/>
      <c r="DB5" s="1330"/>
      <c r="DC5" s="1330"/>
      <c r="DD5" s="1330"/>
      <c r="DE5" s="1330"/>
      <c r="DF5" s="293"/>
      <c r="DG5" s="293"/>
      <c r="DH5" s="293"/>
      <c r="DI5" s="293"/>
      <c r="DJ5" s="293"/>
      <c r="DK5" s="293"/>
      <c r="DL5" s="293"/>
      <c r="DM5" s="293"/>
      <c r="DN5" s="293"/>
      <c r="DO5" s="293"/>
      <c r="DP5" s="293"/>
      <c r="DQ5" s="293"/>
      <c r="DR5" s="293"/>
      <c r="DS5" s="293"/>
      <c r="DT5" s="293"/>
      <c r="DU5" s="293"/>
      <c r="DV5" s="293"/>
      <c r="DW5" s="293"/>
    </row>
    <row r="6" spans="1:143" s="292" customFormat="1" ht="13.5" x14ac:dyDescent="0.15">
      <c r="A6" s="1330"/>
      <c r="B6" s="1330"/>
      <c r="C6" s="1330"/>
      <c r="D6" s="1330"/>
      <c r="E6" s="1330"/>
      <c r="F6" s="1330"/>
      <c r="G6" s="1330"/>
      <c r="H6" s="1330"/>
      <c r="I6" s="1330"/>
      <c r="J6" s="1330"/>
      <c r="K6" s="1330"/>
      <c r="L6" s="1330"/>
      <c r="M6" s="1330"/>
      <c r="N6" s="1330"/>
      <c r="O6" s="1330"/>
      <c r="P6" s="1330"/>
      <c r="Q6" s="1330"/>
      <c r="R6" s="1330"/>
      <c r="S6" s="1330"/>
      <c r="T6" s="1330"/>
      <c r="U6" s="1330"/>
      <c r="V6" s="1330"/>
      <c r="W6" s="1330"/>
      <c r="X6" s="1330"/>
      <c r="Y6" s="1330"/>
      <c r="Z6" s="1330"/>
      <c r="AA6" s="1330"/>
      <c r="AB6" s="1330"/>
      <c r="AC6" s="1330"/>
      <c r="AD6" s="1330"/>
      <c r="AE6" s="1330"/>
      <c r="AF6" s="1330"/>
      <c r="AG6" s="1330"/>
      <c r="AH6" s="1330"/>
      <c r="AI6" s="1330"/>
      <c r="AJ6" s="1330"/>
      <c r="AK6" s="1330"/>
      <c r="AL6" s="1330"/>
      <c r="AM6" s="1330"/>
      <c r="AN6" s="1330"/>
      <c r="AO6" s="1330"/>
      <c r="AP6" s="1330"/>
      <c r="AQ6" s="1330"/>
      <c r="AR6" s="1330"/>
      <c r="AS6" s="1330"/>
      <c r="AT6" s="1330"/>
      <c r="AU6" s="1330"/>
      <c r="AV6" s="1330"/>
      <c r="AW6" s="1330"/>
      <c r="AX6" s="1330"/>
      <c r="AY6" s="1330"/>
      <c r="AZ6" s="1330"/>
      <c r="BA6" s="1330"/>
      <c r="BB6" s="1330"/>
      <c r="BC6" s="1330"/>
      <c r="BD6" s="1330"/>
      <c r="BE6" s="1330"/>
      <c r="BF6" s="1330"/>
      <c r="BG6" s="1330"/>
      <c r="BH6" s="1330"/>
      <c r="BI6" s="1330"/>
      <c r="BJ6" s="1330"/>
      <c r="BK6" s="1330"/>
      <c r="BL6" s="1330"/>
      <c r="BM6" s="1330"/>
      <c r="BN6" s="1330"/>
      <c r="BO6" s="1330"/>
      <c r="BP6" s="1330"/>
      <c r="BQ6" s="1330"/>
      <c r="BR6" s="1330"/>
      <c r="BS6" s="1330"/>
      <c r="BT6" s="1330"/>
      <c r="BU6" s="1330"/>
      <c r="BV6" s="1330"/>
      <c r="BW6" s="1330"/>
      <c r="BX6" s="1330"/>
      <c r="BY6" s="1330"/>
      <c r="BZ6" s="1330"/>
      <c r="CA6" s="1330"/>
      <c r="CB6" s="1330"/>
      <c r="CC6" s="1330"/>
      <c r="CD6" s="1330"/>
      <c r="CE6" s="1330"/>
      <c r="CF6" s="1330"/>
      <c r="CG6" s="1330"/>
      <c r="CH6" s="1330"/>
      <c r="CI6" s="1330"/>
      <c r="CJ6" s="1330"/>
      <c r="CK6" s="1330"/>
      <c r="CL6" s="1330"/>
      <c r="CM6" s="1330"/>
      <c r="CN6" s="1330"/>
      <c r="CO6" s="1330"/>
      <c r="CP6" s="1330"/>
      <c r="CQ6" s="1330"/>
      <c r="CR6" s="1330"/>
      <c r="CS6" s="1330"/>
      <c r="CT6" s="1330"/>
      <c r="CU6" s="1330"/>
      <c r="CV6" s="1330"/>
      <c r="CW6" s="1330"/>
      <c r="CX6" s="1330"/>
      <c r="CY6" s="1330"/>
      <c r="CZ6" s="1330"/>
      <c r="DA6" s="1330"/>
      <c r="DB6" s="1330"/>
      <c r="DC6" s="1330"/>
      <c r="DD6" s="1330"/>
      <c r="DE6" s="1330"/>
      <c r="DF6" s="293"/>
      <c r="DG6" s="293"/>
      <c r="DH6" s="293"/>
      <c r="DI6" s="293"/>
      <c r="DJ6" s="293"/>
      <c r="DK6" s="293"/>
      <c r="DL6" s="293"/>
      <c r="DM6" s="293"/>
      <c r="DN6" s="293"/>
      <c r="DO6" s="293"/>
      <c r="DP6" s="293"/>
      <c r="DQ6" s="293"/>
      <c r="DR6" s="293"/>
      <c r="DS6" s="293"/>
      <c r="DT6" s="293"/>
      <c r="DU6" s="293"/>
      <c r="DV6" s="293"/>
      <c r="DW6" s="293"/>
    </row>
    <row r="7" spans="1:143" s="292" customFormat="1" ht="13.5" x14ac:dyDescent="0.15">
      <c r="A7" s="1330"/>
      <c r="B7" s="1330"/>
      <c r="C7" s="1330"/>
      <c r="D7" s="1330"/>
      <c r="E7" s="1330"/>
      <c r="F7" s="1330"/>
      <c r="G7" s="1330"/>
      <c r="H7" s="1330"/>
      <c r="I7" s="1330"/>
      <c r="J7" s="1330"/>
      <c r="K7" s="1330"/>
      <c r="L7" s="1330"/>
      <c r="M7" s="1330"/>
      <c r="N7" s="1330"/>
      <c r="O7" s="1330"/>
      <c r="P7" s="1330"/>
      <c r="Q7" s="1330"/>
      <c r="R7" s="1330"/>
      <c r="S7" s="1330"/>
      <c r="T7" s="1330"/>
      <c r="U7" s="1330"/>
      <c r="V7" s="1330"/>
      <c r="W7" s="1330"/>
      <c r="X7" s="1330"/>
      <c r="Y7" s="1330"/>
      <c r="Z7" s="1330"/>
      <c r="AA7" s="1330"/>
      <c r="AB7" s="1330"/>
      <c r="AC7" s="1330"/>
      <c r="AD7" s="1330"/>
      <c r="AE7" s="1330"/>
      <c r="AF7" s="1330"/>
      <c r="AG7" s="1330"/>
      <c r="AH7" s="1330"/>
      <c r="AI7" s="1330"/>
      <c r="AJ7" s="1330"/>
      <c r="AK7" s="1330"/>
      <c r="AL7" s="1330"/>
      <c r="AM7" s="1330"/>
      <c r="AN7" s="1330"/>
      <c r="AO7" s="1330"/>
      <c r="AP7" s="1330"/>
      <c r="AQ7" s="1330"/>
      <c r="AR7" s="1330"/>
      <c r="AS7" s="1330"/>
      <c r="AT7" s="1330"/>
      <c r="AU7" s="1330"/>
      <c r="AV7" s="1330"/>
      <c r="AW7" s="1330"/>
      <c r="AX7" s="1330"/>
      <c r="AY7" s="1330"/>
      <c r="AZ7" s="1330"/>
      <c r="BA7" s="1330"/>
      <c r="BB7" s="1330"/>
      <c r="BC7" s="1330"/>
      <c r="BD7" s="1330"/>
      <c r="BE7" s="1330"/>
      <c r="BF7" s="1330"/>
      <c r="BG7" s="1330"/>
      <c r="BH7" s="1330"/>
      <c r="BI7" s="1330"/>
      <c r="BJ7" s="1330"/>
      <c r="BK7" s="1330"/>
      <c r="BL7" s="1330"/>
      <c r="BM7" s="1330"/>
      <c r="BN7" s="1330"/>
      <c r="BO7" s="1330"/>
      <c r="BP7" s="1330"/>
      <c r="BQ7" s="1330"/>
      <c r="BR7" s="1330"/>
      <c r="BS7" s="1330"/>
      <c r="BT7" s="1330"/>
      <c r="BU7" s="1330"/>
      <c r="BV7" s="1330"/>
      <c r="BW7" s="1330"/>
      <c r="BX7" s="1330"/>
      <c r="BY7" s="1330"/>
      <c r="BZ7" s="1330"/>
      <c r="CA7" s="1330"/>
      <c r="CB7" s="1330"/>
      <c r="CC7" s="1330"/>
      <c r="CD7" s="1330"/>
      <c r="CE7" s="1330"/>
      <c r="CF7" s="1330"/>
      <c r="CG7" s="1330"/>
      <c r="CH7" s="1330"/>
      <c r="CI7" s="1330"/>
      <c r="CJ7" s="1330"/>
      <c r="CK7" s="1330"/>
      <c r="CL7" s="1330"/>
      <c r="CM7" s="1330"/>
      <c r="CN7" s="1330"/>
      <c r="CO7" s="1330"/>
      <c r="CP7" s="1330"/>
      <c r="CQ7" s="1330"/>
      <c r="CR7" s="1330"/>
      <c r="CS7" s="1330"/>
      <c r="CT7" s="1330"/>
      <c r="CU7" s="1330"/>
      <c r="CV7" s="1330"/>
      <c r="CW7" s="1330"/>
      <c r="CX7" s="1330"/>
      <c r="CY7" s="1330"/>
      <c r="CZ7" s="1330"/>
      <c r="DA7" s="1330"/>
      <c r="DB7" s="1330"/>
      <c r="DC7" s="1330"/>
      <c r="DD7" s="1330"/>
      <c r="DE7" s="1330"/>
      <c r="DF7" s="293"/>
      <c r="DG7" s="293"/>
      <c r="DH7" s="293"/>
      <c r="DI7" s="293"/>
      <c r="DJ7" s="293"/>
      <c r="DK7" s="293"/>
      <c r="DL7" s="293"/>
      <c r="DM7" s="293"/>
      <c r="DN7" s="293"/>
      <c r="DO7" s="293"/>
      <c r="DP7" s="293"/>
      <c r="DQ7" s="293"/>
      <c r="DR7" s="293"/>
      <c r="DS7" s="293"/>
      <c r="DT7" s="293"/>
      <c r="DU7" s="293"/>
      <c r="DV7" s="293"/>
      <c r="DW7" s="293"/>
    </row>
    <row r="8" spans="1:143" s="292" customFormat="1" ht="13.5" x14ac:dyDescent="0.15">
      <c r="A8" s="1330"/>
      <c r="B8" s="1330"/>
      <c r="C8" s="1330"/>
      <c r="D8" s="1330"/>
      <c r="E8" s="1330"/>
      <c r="F8" s="1330"/>
      <c r="G8" s="1330"/>
      <c r="H8" s="1330"/>
      <c r="I8" s="1330"/>
      <c r="J8" s="1330"/>
      <c r="K8" s="1330"/>
      <c r="L8" s="1330"/>
      <c r="M8" s="1330"/>
      <c r="N8" s="1330"/>
      <c r="O8" s="1330"/>
      <c r="P8" s="1330"/>
      <c r="Q8" s="1330"/>
      <c r="R8" s="1330"/>
      <c r="S8" s="1330"/>
      <c r="T8" s="1330"/>
      <c r="U8" s="1330"/>
      <c r="V8" s="1330"/>
      <c r="W8" s="1330"/>
      <c r="X8" s="1330"/>
      <c r="Y8" s="1330"/>
      <c r="Z8" s="1330"/>
      <c r="AA8" s="1330"/>
      <c r="AB8" s="1330"/>
      <c r="AC8" s="1330"/>
      <c r="AD8" s="1330"/>
      <c r="AE8" s="1330"/>
      <c r="AF8" s="1330"/>
      <c r="AG8" s="1330"/>
      <c r="AH8" s="1330"/>
      <c r="AI8" s="1330"/>
      <c r="AJ8" s="1330"/>
      <c r="AK8" s="1330"/>
      <c r="AL8" s="1330"/>
      <c r="AM8" s="1330"/>
      <c r="AN8" s="1330"/>
      <c r="AO8" s="1330"/>
      <c r="AP8" s="1330"/>
      <c r="AQ8" s="1330"/>
      <c r="AR8" s="1330"/>
      <c r="AS8" s="1330"/>
      <c r="AT8" s="1330"/>
      <c r="AU8" s="1330"/>
      <c r="AV8" s="1330"/>
      <c r="AW8" s="1330"/>
      <c r="AX8" s="1330"/>
      <c r="AY8" s="1330"/>
      <c r="AZ8" s="1330"/>
      <c r="BA8" s="1330"/>
      <c r="BB8" s="1330"/>
      <c r="BC8" s="1330"/>
      <c r="BD8" s="1330"/>
      <c r="BE8" s="1330"/>
      <c r="BF8" s="1330"/>
      <c r="BG8" s="1330"/>
      <c r="BH8" s="1330"/>
      <c r="BI8" s="1330"/>
      <c r="BJ8" s="1330"/>
      <c r="BK8" s="1330"/>
      <c r="BL8" s="1330"/>
      <c r="BM8" s="1330"/>
      <c r="BN8" s="1330"/>
      <c r="BO8" s="1330"/>
      <c r="BP8" s="1330"/>
      <c r="BQ8" s="1330"/>
      <c r="BR8" s="1330"/>
      <c r="BS8" s="1330"/>
      <c r="BT8" s="1330"/>
      <c r="BU8" s="1330"/>
      <c r="BV8" s="1330"/>
      <c r="BW8" s="1330"/>
      <c r="BX8" s="1330"/>
      <c r="BY8" s="1330"/>
      <c r="BZ8" s="1330"/>
      <c r="CA8" s="1330"/>
      <c r="CB8" s="1330"/>
      <c r="CC8" s="1330"/>
      <c r="CD8" s="1330"/>
      <c r="CE8" s="1330"/>
      <c r="CF8" s="1330"/>
      <c r="CG8" s="1330"/>
      <c r="CH8" s="1330"/>
      <c r="CI8" s="1330"/>
      <c r="CJ8" s="1330"/>
      <c r="CK8" s="1330"/>
      <c r="CL8" s="1330"/>
      <c r="CM8" s="1330"/>
      <c r="CN8" s="1330"/>
      <c r="CO8" s="1330"/>
      <c r="CP8" s="1330"/>
      <c r="CQ8" s="1330"/>
      <c r="CR8" s="1330"/>
      <c r="CS8" s="1330"/>
      <c r="CT8" s="1330"/>
      <c r="CU8" s="1330"/>
      <c r="CV8" s="1330"/>
      <c r="CW8" s="1330"/>
      <c r="CX8" s="1330"/>
      <c r="CY8" s="1330"/>
      <c r="CZ8" s="1330"/>
      <c r="DA8" s="1330"/>
      <c r="DB8" s="1330"/>
      <c r="DC8" s="1330"/>
      <c r="DD8" s="1330"/>
      <c r="DE8" s="1330"/>
      <c r="DF8" s="293"/>
      <c r="DG8" s="293"/>
      <c r="DH8" s="293"/>
      <c r="DI8" s="293"/>
      <c r="DJ8" s="293"/>
      <c r="DK8" s="293"/>
      <c r="DL8" s="293"/>
      <c r="DM8" s="293"/>
      <c r="DN8" s="293"/>
      <c r="DO8" s="293"/>
      <c r="DP8" s="293"/>
      <c r="DQ8" s="293"/>
      <c r="DR8" s="293"/>
      <c r="DS8" s="293"/>
      <c r="DT8" s="293"/>
      <c r="DU8" s="293"/>
      <c r="DV8" s="293"/>
      <c r="DW8" s="293"/>
    </row>
    <row r="9" spans="1:143" s="292" customFormat="1" ht="13.5" x14ac:dyDescent="0.15">
      <c r="A9" s="1330"/>
      <c r="B9" s="1330"/>
      <c r="C9" s="1330"/>
      <c r="D9" s="1330"/>
      <c r="E9" s="1330"/>
      <c r="F9" s="1330"/>
      <c r="G9" s="1330"/>
      <c r="H9" s="1330"/>
      <c r="I9" s="1330"/>
      <c r="J9" s="1330"/>
      <c r="K9" s="1330"/>
      <c r="L9" s="1330"/>
      <c r="M9" s="1330"/>
      <c r="N9" s="1330"/>
      <c r="O9" s="1330"/>
      <c r="P9" s="1330"/>
      <c r="Q9" s="1330"/>
      <c r="R9" s="1330"/>
      <c r="S9" s="1330"/>
      <c r="T9" s="1330"/>
      <c r="U9" s="1330"/>
      <c r="V9" s="1330"/>
      <c r="W9" s="1330"/>
      <c r="X9" s="1330"/>
      <c r="Y9" s="1330"/>
      <c r="Z9" s="1330"/>
      <c r="AA9" s="1330"/>
      <c r="AB9" s="1330"/>
      <c r="AC9" s="1330"/>
      <c r="AD9" s="1330"/>
      <c r="AE9" s="1330"/>
      <c r="AF9" s="1330"/>
      <c r="AG9" s="1330"/>
      <c r="AH9" s="1330"/>
      <c r="AI9" s="1330"/>
      <c r="AJ9" s="1330"/>
      <c r="AK9" s="1330"/>
      <c r="AL9" s="1330"/>
      <c r="AM9" s="1330"/>
      <c r="AN9" s="1330"/>
      <c r="AO9" s="1330"/>
      <c r="AP9" s="1330"/>
      <c r="AQ9" s="1330"/>
      <c r="AR9" s="1330"/>
      <c r="AS9" s="1330"/>
      <c r="AT9" s="1330"/>
      <c r="AU9" s="1330"/>
      <c r="AV9" s="1330"/>
      <c r="AW9" s="1330"/>
      <c r="AX9" s="1330"/>
      <c r="AY9" s="1330"/>
      <c r="AZ9" s="1330"/>
      <c r="BA9" s="1330"/>
      <c r="BB9" s="1330"/>
      <c r="BC9" s="1330"/>
      <c r="BD9" s="1330"/>
      <c r="BE9" s="1330"/>
      <c r="BF9" s="1330"/>
      <c r="BG9" s="1330"/>
      <c r="BH9" s="1330"/>
      <c r="BI9" s="1330"/>
      <c r="BJ9" s="1330"/>
      <c r="BK9" s="1330"/>
      <c r="BL9" s="1330"/>
      <c r="BM9" s="1330"/>
      <c r="BN9" s="1330"/>
      <c r="BO9" s="1330"/>
      <c r="BP9" s="1330"/>
      <c r="BQ9" s="1330"/>
      <c r="BR9" s="1330"/>
      <c r="BS9" s="1330"/>
      <c r="BT9" s="1330"/>
      <c r="BU9" s="1330"/>
      <c r="BV9" s="1330"/>
      <c r="BW9" s="1330"/>
      <c r="BX9" s="1330"/>
      <c r="BY9" s="1330"/>
      <c r="BZ9" s="1330"/>
      <c r="CA9" s="1330"/>
      <c r="CB9" s="1330"/>
      <c r="CC9" s="1330"/>
      <c r="CD9" s="1330"/>
      <c r="CE9" s="1330"/>
      <c r="CF9" s="1330"/>
      <c r="CG9" s="1330"/>
      <c r="CH9" s="1330"/>
      <c r="CI9" s="1330"/>
      <c r="CJ9" s="1330"/>
      <c r="CK9" s="1330"/>
      <c r="CL9" s="1330"/>
      <c r="CM9" s="1330"/>
      <c r="CN9" s="1330"/>
      <c r="CO9" s="1330"/>
      <c r="CP9" s="1330"/>
      <c r="CQ9" s="1330"/>
      <c r="CR9" s="1330"/>
      <c r="CS9" s="1330"/>
      <c r="CT9" s="1330"/>
      <c r="CU9" s="1330"/>
      <c r="CV9" s="1330"/>
      <c r="CW9" s="1330"/>
      <c r="CX9" s="1330"/>
      <c r="CY9" s="1330"/>
      <c r="CZ9" s="1330"/>
      <c r="DA9" s="1330"/>
      <c r="DB9" s="1330"/>
      <c r="DC9" s="1330"/>
      <c r="DD9" s="1330"/>
      <c r="DE9" s="1330"/>
      <c r="DF9" s="293"/>
      <c r="DG9" s="293"/>
      <c r="DH9" s="293"/>
      <c r="DI9" s="293"/>
      <c r="DJ9" s="293"/>
      <c r="DK9" s="293"/>
      <c r="DL9" s="293"/>
      <c r="DM9" s="293"/>
      <c r="DN9" s="293"/>
      <c r="DO9" s="293"/>
      <c r="DP9" s="293"/>
      <c r="DQ9" s="293"/>
      <c r="DR9" s="293"/>
      <c r="DS9" s="293"/>
      <c r="DT9" s="293"/>
      <c r="DU9" s="293"/>
      <c r="DV9" s="293"/>
      <c r="DW9" s="293"/>
    </row>
    <row r="10" spans="1:143" s="292" customFormat="1" ht="13.5" x14ac:dyDescent="0.15">
      <c r="A10" s="1330"/>
      <c r="B10" s="1330"/>
      <c r="C10" s="1330"/>
      <c r="D10" s="1330"/>
      <c r="E10" s="1330"/>
      <c r="F10" s="1330"/>
      <c r="G10" s="1330"/>
      <c r="H10" s="1330"/>
      <c r="I10" s="1330"/>
      <c r="J10" s="1330"/>
      <c r="K10" s="1330"/>
      <c r="L10" s="1330"/>
      <c r="M10" s="1330"/>
      <c r="N10" s="1330"/>
      <c r="O10" s="1330"/>
      <c r="P10" s="1330"/>
      <c r="Q10" s="1330"/>
      <c r="R10" s="1330"/>
      <c r="S10" s="1330"/>
      <c r="T10" s="1330"/>
      <c r="U10" s="1330"/>
      <c r="V10" s="1330"/>
      <c r="W10" s="1330"/>
      <c r="X10" s="1330"/>
      <c r="Y10" s="1330"/>
      <c r="Z10" s="1330"/>
      <c r="AA10" s="1330"/>
      <c r="AB10" s="1330"/>
      <c r="AC10" s="1330"/>
      <c r="AD10" s="1330"/>
      <c r="AE10" s="1330"/>
      <c r="AF10" s="1330"/>
      <c r="AG10" s="1330"/>
      <c r="AH10" s="1330"/>
      <c r="AI10" s="1330"/>
      <c r="AJ10" s="1330"/>
      <c r="AK10" s="1330"/>
      <c r="AL10" s="1330"/>
      <c r="AM10" s="1330"/>
      <c r="AN10" s="1330"/>
      <c r="AO10" s="1330"/>
      <c r="AP10" s="1330"/>
      <c r="AQ10" s="1330"/>
      <c r="AR10" s="1330"/>
      <c r="AS10" s="1330"/>
      <c r="AT10" s="1330"/>
      <c r="AU10" s="1330"/>
      <c r="AV10" s="1330"/>
      <c r="AW10" s="1330"/>
      <c r="AX10" s="1330"/>
      <c r="AY10" s="1330"/>
      <c r="AZ10" s="1330"/>
      <c r="BA10" s="1330"/>
      <c r="BB10" s="1330"/>
      <c r="BC10" s="1330"/>
      <c r="BD10" s="1330"/>
      <c r="BE10" s="1330"/>
      <c r="BF10" s="1330"/>
      <c r="BG10" s="1330"/>
      <c r="BH10" s="1330"/>
      <c r="BI10" s="1330"/>
      <c r="BJ10" s="1330"/>
      <c r="BK10" s="1330"/>
      <c r="BL10" s="1330"/>
      <c r="BM10" s="1330"/>
      <c r="BN10" s="1330"/>
      <c r="BO10" s="1330"/>
      <c r="BP10" s="1330"/>
      <c r="BQ10" s="1330"/>
      <c r="BR10" s="1330"/>
      <c r="BS10" s="1330"/>
      <c r="BT10" s="1330"/>
      <c r="BU10" s="1330"/>
      <c r="BV10" s="1330"/>
      <c r="BW10" s="1330"/>
      <c r="BX10" s="1330"/>
      <c r="BY10" s="1330"/>
      <c r="BZ10" s="1330"/>
      <c r="CA10" s="1330"/>
      <c r="CB10" s="1330"/>
      <c r="CC10" s="1330"/>
      <c r="CD10" s="1330"/>
      <c r="CE10" s="1330"/>
      <c r="CF10" s="1330"/>
      <c r="CG10" s="1330"/>
      <c r="CH10" s="1330"/>
      <c r="CI10" s="1330"/>
      <c r="CJ10" s="1330"/>
      <c r="CK10" s="1330"/>
      <c r="CL10" s="1330"/>
      <c r="CM10" s="1330"/>
      <c r="CN10" s="1330"/>
      <c r="CO10" s="1330"/>
      <c r="CP10" s="1330"/>
      <c r="CQ10" s="1330"/>
      <c r="CR10" s="1330"/>
      <c r="CS10" s="1330"/>
      <c r="CT10" s="1330"/>
      <c r="CU10" s="1330"/>
      <c r="CV10" s="1330"/>
      <c r="CW10" s="1330"/>
      <c r="CX10" s="1330"/>
      <c r="CY10" s="1330"/>
      <c r="CZ10" s="1330"/>
      <c r="DA10" s="1330"/>
      <c r="DB10" s="1330"/>
      <c r="DC10" s="1330"/>
      <c r="DD10" s="1330"/>
      <c r="DE10" s="1330"/>
      <c r="DF10" s="293"/>
      <c r="DG10" s="293"/>
      <c r="DH10" s="293"/>
      <c r="DI10" s="293"/>
      <c r="DJ10" s="293"/>
      <c r="DK10" s="293"/>
      <c r="DL10" s="293"/>
      <c r="DM10" s="293"/>
      <c r="DN10" s="293"/>
      <c r="DO10" s="293"/>
      <c r="DP10" s="293"/>
      <c r="DQ10" s="293"/>
      <c r="DR10" s="293"/>
      <c r="DS10" s="293"/>
      <c r="DT10" s="293"/>
      <c r="DU10" s="293"/>
      <c r="DV10" s="293"/>
      <c r="DW10" s="293"/>
      <c r="EM10" s="292" t="s">
        <v>616</v>
      </c>
    </row>
    <row r="11" spans="1:143" s="292" customFormat="1" ht="13.5" x14ac:dyDescent="0.15">
      <c r="A11" s="1330"/>
      <c r="B11" s="1330"/>
      <c r="C11" s="1330"/>
      <c r="D11" s="1330"/>
      <c r="E11" s="1330"/>
      <c r="F11" s="1330"/>
      <c r="G11" s="1330"/>
      <c r="H11" s="1330"/>
      <c r="I11" s="1330"/>
      <c r="J11" s="1330"/>
      <c r="K11" s="1330"/>
      <c r="L11" s="1330"/>
      <c r="M11" s="1330"/>
      <c r="N11" s="1330"/>
      <c r="O11" s="1330"/>
      <c r="P11" s="1330"/>
      <c r="Q11" s="1330"/>
      <c r="R11" s="1330"/>
      <c r="S11" s="1330"/>
      <c r="T11" s="1330"/>
      <c r="U11" s="1330"/>
      <c r="V11" s="1330"/>
      <c r="W11" s="1330"/>
      <c r="X11" s="1330"/>
      <c r="Y11" s="1330"/>
      <c r="Z11" s="1330"/>
      <c r="AA11" s="1330"/>
      <c r="AB11" s="1330"/>
      <c r="AC11" s="1330"/>
      <c r="AD11" s="1330"/>
      <c r="AE11" s="1330"/>
      <c r="AF11" s="1330"/>
      <c r="AG11" s="1330"/>
      <c r="AH11" s="1330"/>
      <c r="AI11" s="1330"/>
      <c r="AJ11" s="1330"/>
      <c r="AK11" s="1330"/>
      <c r="AL11" s="1330"/>
      <c r="AM11" s="1330"/>
      <c r="AN11" s="1330"/>
      <c r="AO11" s="1330"/>
      <c r="AP11" s="1330"/>
      <c r="AQ11" s="1330"/>
      <c r="AR11" s="1330"/>
      <c r="AS11" s="1330"/>
      <c r="AT11" s="1330"/>
      <c r="AU11" s="1330"/>
      <c r="AV11" s="1330"/>
      <c r="AW11" s="1330"/>
      <c r="AX11" s="1330"/>
      <c r="AY11" s="1330"/>
      <c r="AZ11" s="1330"/>
      <c r="BA11" s="1330"/>
      <c r="BB11" s="1330"/>
      <c r="BC11" s="1330"/>
      <c r="BD11" s="1330"/>
      <c r="BE11" s="1330"/>
      <c r="BF11" s="1330"/>
      <c r="BG11" s="1330"/>
      <c r="BH11" s="1330"/>
      <c r="BI11" s="1330"/>
      <c r="BJ11" s="1330"/>
      <c r="BK11" s="1330"/>
      <c r="BL11" s="1330"/>
      <c r="BM11" s="1330"/>
      <c r="BN11" s="1330"/>
      <c r="BO11" s="1330"/>
      <c r="BP11" s="1330"/>
      <c r="BQ11" s="1330"/>
      <c r="BR11" s="1330"/>
      <c r="BS11" s="1330"/>
      <c r="BT11" s="1330"/>
      <c r="BU11" s="1330"/>
      <c r="BV11" s="1330"/>
      <c r="BW11" s="1330"/>
      <c r="BX11" s="1330"/>
      <c r="BY11" s="1330"/>
      <c r="BZ11" s="1330"/>
      <c r="CA11" s="1330"/>
      <c r="CB11" s="1330"/>
      <c r="CC11" s="1330"/>
      <c r="CD11" s="1330"/>
      <c r="CE11" s="1330"/>
      <c r="CF11" s="1330"/>
      <c r="CG11" s="1330"/>
      <c r="CH11" s="1330"/>
      <c r="CI11" s="1330"/>
      <c r="CJ11" s="1330"/>
      <c r="CK11" s="1330"/>
      <c r="CL11" s="1330"/>
      <c r="CM11" s="1330"/>
      <c r="CN11" s="1330"/>
      <c r="CO11" s="1330"/>
      <c r="CP11" s="1330"/>
      <c r="CQ11" s="1330"/>
      <c r="CR11" s="1330"/>
      <c r="CS11" s="1330"/>
      <c r="CT11" s="1330"/>
      <c r="CU11" s="1330"/>
      <c r="CV11" s="1330"/>
      <c r="CW11" s="1330"/>
      <c r="CX11" s="1330"/>
      <c r="CY11" s="1330"/>
      <c r="CZ11" s="1330"/>
      <c r="DA11" s="1330"/>
      <c r="DB11" s="1330"/>
      <c r="DC11" s="1330"/>
      <c r="DD11" s="1330"/>
      <c r="DE11" s="1330"/>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5" x14ac:dyDescent="0.15">
      <c r="A12" s="1330"/>
      <c r="B12" s="1330"/>
      <c r="C12" s="1330"/>
      <c r="D12" s="1330"/>
      <c r="E12" s="1330"/>
      <c r="F12" s="1330"/>
      <c r="G12" s="1330"/>
      <c r="H12" s="1330"/>
      <c r="I12" s="1330"/>
      <c r="J12" s="1330"/>
      <c r="K12" s="1330"/>
      <c r="L12" s="1330"/>
      <c r="M12" s="1330"/>
      <c r="N12" s="1330"/>
      <c r="O12" s="1330"/>
      <c r="P12" s="1330"/>
      <c r="Q12" s="1330"/>
      <c r="R12" s="1330"/>
      <c r="S12" s="1330"/>
      <c r="T12" s="1330"/>
      <c r="U12" s="1330"/>
      <c r="V12" s="1330"/>
      <c r="W12" s="1330"/>
      <c r="X12" s="1330"/>
      <c r="Y12" s="1330"/>
      <c r="Z12" s="1330"/>
      <c r="AA12" s="1330"/>
      <c r="AB12" s="1330"/>
      <c r="AC12" s="1330"/>
      <c r="AD12" s="1330"/>
      <c r="AE12" s="1330"/>
      <c r="AF12" s="1330"/>
      <c r="AG12" s="1330"/>
      <c r="AH12" s="1330"/>
      <c r="AI12" s="1330"/>
      <c r="AJ12" s="1330"/>
      <c r="AK12" s="1330"/>
      <c r="AL12" s="1330"/>
      <c r="AM12" s="1330"/>
      <c r="AN12" s="1330"/>
      <c r="AO12" s="1330"/>
      <c r="AP12" s="1330"/>
      <c r="AQ12" s="1330"/>
      <c r="AR12" s="1330"/>
      <c r="AS12" s="1330"/>
      <c r="AT12" s="1330"/>
      <c r="AU12" s="1330"/>
      <c r="AV12" s="1330"/>
      <c r="AW12" s="1330"/>
      <c r="AX12" s="1330"/>
      <c r="AY12" s="1330"/>
      <c r="AZ12" s="1330"/>
      <c r="BA12" s="1330"/>
      <c r="BB12" s="1330"/>
      <c r="BC12" s="1330"/>
      <c r="BD12" s="1330"/>
      <c r="BE12" s="1330"/>
      <c r="BF12" s="1330"/>
      <c r="BG12" s="1330"/>
      <c r="BH12" s="1330"/>
      <c r="BI12" s="1330"/>
      <c r="BJ12" s="1330"/>
      <c r="BK12" s="1330"/>
      <c r="BL12" s="1330"/>
      <c r="BM12" s="1330"/>
      <c r="BN12" s="1330"/>
      <c r="BO12" s="1330"/>
      <c r="BP12" s="1330"/>
      <c r="BQ12" s="1330"/>
      <c r="BR12" s="1330"/>
      <c r="BS12" s="1330"/>
      <c r="BT12" s="1330"/>
      <c r="BU12" s="1330"/>
      <c r="BV12" s="1330"/>
      <c r="BW12" s="1330"/>
      <c r="BX12" s="1330"/>
      <c r="BY12" s="1330"/>
      <c r="BZ12" s="1330"/>
      <c r="CA12" s="1330"/>
      <c r="CB12" s="1330"/>
      <c r="CC12" s="1330"/>
      <c r="CD12" s="1330"/>
      <c r="CE12" s="1330"/>
      <c r="CF12" s="1330"/>
      <c r="CG12" s="1330"/>
      <c r="CH12" s="1330"/>
      <c r="CI12" s="1330"/>
      <c r="CJ12" s="1330"/>
      <c r="CK12" s="1330"/>
      <c r="CL12" s="1330"/>
      <c r="CM12" s="1330"/>
      <c r="CN12" s="1330"/>
      <c r="CO12" s="1330"/>
      <c r="CP12" s="1330"/>
      <c r="CQ12" s="1330"/>
      <c r="CR12" s="1330"/>
      <c r="CS12" s="1330"/>
      <c r="CT12" s="1330"/>
      <c r="CU12" s="1330"/>
      <c r="CV12" s="1330"/>
      <c r="CW12" s="1330"/>
      <c r="CX12" s="1330"/>
      <c r="CY12" s="1330"/>
      <c r="CZ12" s="1330"/>
      <c r="DA12" s="1330"/>
      <c r="DB12" s="1330"/>
      <c r="DC12" s="1330"/>
      <c r="DD12" s="1330"/>
      <c r="DE12" s="1330"/>
      <c r="DF12" s="293"/>
      <c r="DG12" s="293"/>
      <c r="DH12" s="293"/>
      <c r="DI12" s="293"/>
      <c r="DJ12" s="293"/>
      <c r="DK12" s="293"/>
      <c r="DL12" s="293"/>
      <c r="DM12" s="293"/>
      <c r="DN12" s="293"/>
      <c r="DO12" s="293"/>
      <c r="DP12" s="293"/>
      <c r="DQ12" s="293"/>
      <c r="DR12" s="293"/>
      <c r="DS12" s="293"/>
      <c r="DT12" s="293"/>
      <c r="DU12" s="293"/>
      <c r="DV12" s="293"/>
      <c r="DW12" s="293"/>
      <c r="EM12" s="292" t="s">
        <v>616</v>
      </c>
    </row>
    <row r="13" spans="1:143" s="292" customFormat="1" ht="13.5" x14ac:dyDescent="0.15">
      <c r="A13" s="1330"/>
      <c r="B13" s="1330"/>
      <c r="C13" s="1330"/>
      <c r="D13" s="1330"/>
      <c r="E13" s="1330"/>
      <c r="F13" s="1330"/>
      <c r="G13" s="1330"/>
      <c r="H13" s="1330"/>
      <c r="I13" s="1330"/>
      <c r="J13" s="1330"/>
      <c r="K13" s="1330"/>
      <c r="L13" s="1330"/>
      <c r="M13" s="1330"/>
      <c r="N13" s="1330"/>
      <c r="O13" s="1330"/>
      <c r="P13" s="1330"/>
      <c r="Q13" s="1330"/>
      <c r="R13" s="1330"/>
      <c r="S13" s="1330"/>
      <c r="T13" s="1330"/>
      <c r="U13" s="1330"/>
      <c r="V13" s="1330"/>
      <c r="W13" s="1330"/>
      <c r="X13" s="1330"/>
      <c r="Y13" s="1330"/>
      <c r="Z13" s="1330"/>
      <c r="AA13" s="1330"/>
      <c r="AB13" s="1330"/>
      <c r="AC13" s="1330"/>
      <c r="AD13" s="1330"/>
      <c r="AE13" s="1330"/>
      <c r="AF13" s="1330"/>
      <c r="AG13" s="1330"/>
      <c r="AH13" s="1330"/>
      <c r="AI13" s="1330"/>
      <c r="AJ13" s="1330"/>
      <c r="AK13" s="1330"/>
      <c r="AL13" s="1330"/>
      <c r="AM13" s="1330"/>
      <c r="AN13" s="1330"/>
      <c r="AO13" s="1330"/>
      <c r="AP13" s="1330"/>
      <c r="AQ13" s="1330"/>
      <c r="AR13" s="1330"/>
      <c r="AS13" s="1330"/>
      <c r="AT13" s="1330"/>
      <c r="AU13" s="1330"/>
      <c r="AV13" s="1330"/>
      <c r="AW13" s="1330"/>
      <c r="AX13" s="1330"/>
      <c r="AY13" s="1330"/>
      <c r="AZ13" s="1330"/>
      <c r="BA13" s="1330"/>
      <c r="BB13" s="1330"/>
      <c r="BC13" s="1330"/>
      <c r="BD13" s="1330"/>
      <c r="BE13" s="1330"/>
      <c r="BF13" s="1330"/>
      <c r="BG13" s="1330"/>
      <c r="BH13" s="1330"/>
      <c r="BI13" s="1330"/>
      <c r="BJ13" s="1330"/>
      <c r="BK13" s="1330"/>
      <c r="BL13" s="1330"/>
      <c r="BM13" s="1330"/>
      <c r="BN13" s="1330"/>
      <c r="BO13" s="1330"/>
      <c r="BP13" s="1330"/>
      <c r="BQ13" s="1330"/>
      <c r="BR13" s="1330"/>
      <c r="BS13" s="1330"/>
      <c r="BT13" s="1330"/>
      <c r="BU13" s="1330"/>
      <c r="BV13" s="1330"/>
      <c r="BW13" s="1330"/>
      <c r="BX13" s="1330"/>
      <c r="BY13" s="1330"/>
      <c r="BZ13" s="1330"/>
      <c r="CA13" s="1330"/>
      <c r="CB13" s="1330"/>
      <c r="CC13" s="1330"/>
      <c r="CD13" s="1330"/>
      <c r="CE13" s="1330"/>
      <c r="CF13" s="1330"/>
      <c r="CG13" s="1330"/>
      <c r="CH13" s="1330"/>
      <c r="CI13" s="1330"/>
      <c r="CJ13" s="1330"/>
      <c r="CK13" s="1330"/>
      <c r="CL13" s="1330"/>
      <c r="CM13" s="1330"/>
      <c r="CN13" s="1330"/>
      <c r="CO13" s="1330"/>
      <c r="CP13" s="1330"/>
      <c r="CQ13" s="1330"/>
      <c r="CR13" s="1330"/>
      <c r="CS13" s="1330"/>
      <c r="CT13" s="1330"/>
      <c r="CU13" s="1330"/>
      <c r="CV13" s="1330"/>
      <c r="CW13" s="1330"/>
      <c r="CX13" s="1330"/>
      <c r="CY13" s="1330"/>
      <c r="CZ13" s="1330"/>
      <c r="DA13" s="1330"/>
      <c r="DB13" s="1330"/>
      <c r="DC13" s="1330"/>
      <c r="DD13" s="1330"/>
      <c r="DE13" s="1330"/>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5" x14ac:dyDescent="0.15">
      <c r="A14" s="1330"/>
      <c r="B14" s="1330"/>
      <c r="C14" s="1330"/>
      <c r="D14" s="1330"/>
      <c r="E14" s="1330"/>
      <c r="F14" s="1330"/>
      <c r="G14" s="1330"/>
      <c r="H14" s="1330"/>
      <c r="I14" s="1330"/>
      <c r="J14" s="1330"/>
      <c r="K14" s="1330"/>
      <c r="L14" s="1330"/>
      <c r="M14" s="1330"/>
      <c r="N14" s="1330"/>
      <c r="O14" s="1330"/>
      <c r="P14" s="1330"/>
      <c r="Q14" s="1330"/>
      <c r="R14" s="1330"/>
      <c r="S14" s="1330"/>
      <c r="T14" s="1330"/>
      <c r="U14" s="1330"/>
      <c r="V14" s="1330"/>
      <c r="W14" s="1330"/>
      <c r="X14" s="1330"/>
      <c r="Y14" s="1330"/>
      <c r="Z14" s="1330"/>
      <c r="AA14" s="1330"/>
      <c r="AB14" s="1330"/>
      <c r="AC14" s="1330"/>
      <c r="AD14" s="1330"/>
      <c r="AE14" s="1330"/>
      <c r="AF14" s="1330"/>
      <c r="AG14" s="1330"/>
      <c r="AH14" s="1330"/>
      <c r="AI14" s="1330"/>
      <c r="AJ14" s="1330"/>
      <c r="AK14" s="1330"/>
      <c r="AL14" s="1330"/>
      <c r="AM14" s="1330"/>
      <c r="AN14" s="1330"/>
      <c r="AO14" s="1330"/>
      <c r="AP14" s="1330"/>
      <c r="AQ14" s="1330"/>
      <c r="AR14" s="1330"/>
      <c r="AS14" s="1330"/>
      <c r="AT14" s="1330"/>
      <c r="AU14" s="1330"/>
      <c r="AV14" s="1330"/>
      <c r="AW14" s="1330"/>
      <c r="AX14" s="1330"/>
      <c r="AY14" s="1330"/>
      <c r="AZ14" s="1330"/>
      <c r="BA14" s="1330"/>
      <c r="BB14" s="1330"/>
      <c r="BC14" s="1330"/>
      <c r="BD14" s="1330"/>
      <c r="BE14" s="1330"/>
      <c r="BF14" s="1330"/>
      <c r="BG14" s="1330"/>
      <c r="BH14" s="1330"/>
      <c r="BI14" s="1330"/>
      <c r="BJ14" s="1330"/>
      <c r="BK14" s="1330"/>
      <c r="BL14" s="1330"/>
      <c r="BM14" s="1330"/>
      <c r="BN14" s="1330"/>
      <c r="BO14" s="1330"/>
      <c r="BP14" s="1330"/>
      <c r="BQ14" s="1330"/>
      <c r="BR14" s="1330"/>
      <c r="BS14" s="1330"/>
      <c r="BT14" s="1330"/>
      <c r="BU14" s="1330"/>
      <c r="BV14" s="1330"/>
      <c r="BW14" s="1330"/>
      <c r="BX14" s="1330"/>
      <c r="BY14" s="1330"/>
      <c r="BZ14" s="1330"/>
      <c r="CA14" s="1330"/>
      <c r="CB14" s="1330"/>
      <c r="CC14" s="1330"/>
      <c r="CD14" s="1330"/>
      <c r="CE14" s="1330"/>
      <c r="CF14" s="1330"/>
      <c r="CG14" s="1330"/>
      <c r="CH14" s="1330"/>
      <c r="CI14" s="1330"/>
      <c r="CJ14" s="1330"/>
      <c r="CK14" s="1330"/>
      <c r="CL14" s="1330"/>
      <c r="CM14" s="1330"/>
      <c r="CN14" s="1330"/>
      <c r="CO14" s="1330"/>
      <c r="CP14" s="1330"/>
      <c r="CQ14" s="1330"/>
      <c r="CR14" s="1330"/>
      <c r="CS14" s="1330"/>
      <c r="CT14" s="1330"/>
      <c r="CU14" s="1330"/>
      <c r="CV14" s="1330"/>
      <c r="CW14" s="1330"/>
      <c r="CX14" s="1330"/>
      <c r="CY14" s="1330"/>
      <c r="CZ14" s="1330"/>
      <c r="DA14" s="1330"/>
      <c r="DB14" s="1330"/>
      <c r="DC14" s="1330"/>
      <c r="DD14" s="1330"/>
      <c r="DE14" s="1330"/>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5" x14ac:dyDescent="0.15">
      <c r="A15" s="1273"/>
      <c r="B15" s="1330"/>
      <c r="C15" s="1330"/>
      <c r="D15" s="1330"/>
      <c r="E15" s="1330"/>
      <c r="F15" s="1330"/>
      <c r="G15" s="1330"/>
      <c r="H15" s="1330"/>
      <c r="I15" s="1330"/>
      <c r="J15" s="1330"/>
      <c r="K15" s="1330"/>
      <c r="L15" s="1330"/>
      <c r="M15" s="1330"/>
      <c r="N15" s="1330"/>
      <c r="O15" s="1330"/>
      <c r="P15" s="1330"/>
      <c r="Q15" s="1330"/>
      <c r="R15" s="1330"/>
      <c r="S15" s="1330"/>
      <c r="T15" s="1330"/>
      <c r="U15" s="1330"/>
      <c r="V15" s="1330"/>
      <c r="W15" s="1330"/>
      <c r="X15" s="1330"/>
      <c r="Y15" s="1330"/>
      <c r="Z15" s="1330"/>
      <c r="AA15" s="1330"/>
      <c r="AB15" s="1330"/>
      <c r="AC15" s="1330"/>
      <c r="AD15" s="1330"/>
      <c r="AE15" s="1330"/>
      <c r="AF15" s="1330"/>
      <c r="AG15" s="1330"/>
      <c r="AH15" s="1330"/>
      <c r="AI15" s="1330"/>
      <c r="AJ15" s="1330"/>
      <c r="AK15" s="1330"/>
      <c r="AL15" s="1330"/>
      <c r="AM15" s="1330"/>
      <c r="AN15" s="1330"/>
      <c r="AO15" s="1330"/>
      <c r="AP15" s="1330"/>
      <c r="AQ15" s="1330"/>
      <c r="AR15" s="1330"/>
      <c r="AS15" s="1330"/>
      <c r="AT15" s="1330"/>
      <c r="AU15" s="1330"/>
      <c r="AV15" s="1330"/>
      <c r="AW15" s="1330"/>
      <c r="AX15" s="1330"/>
      <c r="AY15" s="1330"/>
      <c r="AZ15" s="1330"/>
      <c r="BA15" s="1330"/>
      <c r="BB15" s="1330"/>
      <c r="BC15" s="1330"/>
      <c r="BD15" s="1330"/>
      <c r="BE15" s="1330"/>
      <c r="BF15" s="1330"/>
      <c r="BG15" s="1330"/>
      <c r="BH15" s="1330"/>
      <c r="BI15" s="1330"/>
      <c r="BJ15" s="1330"/>
      <c r="BK15" s="1330"/>
      <c r="BL15" s="1330"/>
      <c r="BM15" s="1330"/>
      <c r="BN15" s="1330"/>
      <c r="BO15" s="1330"/>
      <c r="BP15" s="1330"/>
      <c r="BQ15" s="1330"/>
      <c r="BR15" s="1330"/>
      <c r="BS15" s="1330"/>
      <c r="BT15" s="1330"/>
      <c r="BU15" s="1330"/>
      <c r="BV15" s="1330"/>
      <c r="BW15" s="1330"/>
      <c r="BX15" s="1330"/>
      <c r="BY15" s="1330"/>
      <c r="BZ15" s="1330"/>
      <c r="CA15" s="1330"/>
      <c r="CB15" s="1330"/>
      <c r="CC15" s="1330"/>
      <c r="CD15" s="1330"/>
      <c r="CE15" s="1330"/>
      <c r="CF15" s="1330"/>
      <c r="CG15" s="1330"/>
      <c r="CH15" s="1330"/>
      <c r="CI15" s="1330"/>
      <c r="CJ15" s="1330"/>
      <c r="CK15" s="1330"/>
      <c r="CL15" s="1330"/>
      <c r="CM15" s="1330"/>
      <c r="CN15" s="1330"/>
      <c r="CO15" s="1330"/>
      <c r="CP15" s="1330"/>
      <c r="CQ15" s="1330"/>
      <c r="CR15" s="1330"/>
      <c r="CS15" s="1330"/>
      <c r="CT15" s="1330"/>
      <c r="CU15" s="1330"/>
      <c r="CV15" s="1330"/>
      <c r="CW15" s="1330"/>
      <c r="CX15" s="1330"/>
      <c r="CY15" s="1330"/>
      <c r="CZ15" s="1330"/>
      <c r="DA15" s="1330"/>
      <c r="DB15" s="1330"/>
      <c r="DC15" s="1330"/>
      <c r="DD15" s="1330"/>
      <c r="DE15" s="1330"/>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5" x14ac:dyDescent="0.15">
      <c r="A16" s="1273"/>
      <c r="B16" s="1330"/>
      <c r="C16" s="1330"/>
      <c r="D16" s="1330"/>
      <c r="E16" s="1330"/>
      <c r="F16" s="1330"/>
      <c r="G16" s="1330"/>
      <c r="H16" s="1330"/>
      <c r="I16" s="1330"/>
      <c r="J16" s="1330"/>
      <c r="K16" s="1330"/>
      <c r="L16" s="1330"/>
      <c r="M16" s="1330"/>
      <c r="N16" s="1330"/>
      <c r="O16" s="1330"/>
      <c r="P16" s="1330"/>
      <c r="Q16" s="1330"/>
      <c r="R16" s="1330"/>
      <c r="S16" s="1330"/>
      <c r="T16" s="1330"/>
      <c r="U16" s="1330"/>
      <c r="V16" s="1330"/>
      <c r="W16" s="1330"/>
      <c r="X16" s="1330"/>
      <c r="Y16" s="1330"/>
      <c r="Z16" s="1330"/>
      <c r="AA16" s="1330"/>
      <c r="AB16" s="1330"/>
      <c r="AC16" s="1330"/>
      <c r="AD16" s="1330"/>
      <c r="AE16" s="1330"/>
      <c r="AF16" s="1330"/>
      <c r="AG16" s="1330"/>
      <c r="AH16" s="1330"/>
      <c r="AI16" s="1330"/>
      <c r="AJ16" s="1330"/>
      <c r="AK16" s="1330"/>
      <c r="AL16" s="1330"/>
      <c r="AM16" s="1330"/>
      <c r="AN16" s="1330"/>
      <c r="AO16" s="1330"/>
      <c r="AP16" s="1330"/>
      <c r="AQ16" s="1330"/>
      <c r="AR16" s="1330"/>
      <c r="AS16" s="1330"/>
      <c r="AT16" s="1330"/>
      <c r="AU16" s="1330"/>
      <c r="AV16" s="1330"/>
      <c r="AW16" s="1330"/>
      <c r="AX16" s="1330"/>
      <c r="AY16" s="1330"/>
      <c r="AZ16" s="1330"/>
      <c r="BA16" s="1330"/>
      <c r="BB16" s="1330"/>
      <c r="BC16" s="1330"/>
      <c r="BD16" s="1330"/>
      <c r="BE16" s="1330"/>
      <c r="BF16" s="1330"/>
      <c r="BG16" s="1330"/>
      <c r="BH16" s="1330"/>
      <c r="BI16" s="1330"/>
      <c r="BJ16" s="1330"/>
      <c r="BK16" s="1330"/>
      <c r="BL16" s="1330"/>
      <c r="BM16" s="1330"/>
      <c r="BN16" s="1330"/>
      <c r="BO16" s="1330"/>
      <c r="BP16" s="1330"/>
      <c r="BQ16" s="1330"/>
      <c r="BR16" s="1330"/>
      <c r="BS16" s="1330"/>
      <c r="BT16" s="1330"/>
      <c r="BU16" s="1330"/>
      <c r="BV16" s="1330"/>
      <c r="BW16" s="1330"/>
      <c r="BX16" s="1330"/>
      <c r="BY16" s="1330"/>
      <c r="BZ16" s="1330"/>
      <c r="CA16" s="1330"/>
      <c r="CB16" s="1330"/>
      <c r="CC16" s="1330"/>
      <c r="CD16" s="1330"/>
      <c r="CE16" s="1330"/>
      <c r="CF16" s="1330"/>
      <c r="CG16" s="1330"/>
      <c r="CH16" s="1330"/>
      <c r="CI16" s="1330"/>
      <c r="CJ16" s="1330"/>
      <c r="CK16" s="1330"/>
      <c r="CL16" s="1330"/>
      <c r="CM16" s="1330"/>
      <c r="CN16" s="1330"/>
      <c r="CO16" s="1330"/>
      <c r="CP16" s="1330"/>
      <c r="CQ16" s="1330"/>
      <c r="CR16" s="1330"/>
      <c r="CS16" s="1330"/>
      <c r="CT16" s="1330"/>
      <c r="CU16" s="1330"/>
      <c r="CV16" s="1330"/>
      <c r="CW16" s="1330"/>
      <c r="CX16" s="1330"/>
      <c r="CY16" s="1330"/>
      <c r="CZ16" s="1330"/>
      <c r="DA16" s="1330"/>
      <c r="DB16" s="1330"/>
      <c r="DC16" s="1330"/>
      <c r="DD16" s="1330"/>
      <c r="DE16" s="1330"/>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5" x14ac:dyDescent="0.15">
      <c r="A17" s="1273"/>
      <c r="B17" s="1330"/>
      <c r="C17" s="1330"/>
      <c r="D17" s="1330"/>
      <c r="E17" s="1330"/>
      <c r="F17" s="1330"/>
      <c r="G17" s="1330"/>
      <c r="H17" s="1330"/>
      <c r="I17" s="1330"/>
      <c r="J17" s="1330"/>
      <c r="K17" s="1330"/>
      <c r="L17" s="1330"/>
      <c r="M17" s="1330"/>
      <c r="N17" s="1330"/>
      <c r="O17" s="1330"/>
      <c r="P17" s="1330"/>
      <c r="Q17" s="1330"/>
      <c r="R17" s="1330"/>
      <c r="S17" s="1330"/>
      <c r="T17" s="1330"/>
      <c r="U17" s="1330"/>
      <c r="V17" s="1330"/>
      <c r="W17" s="1330"/>
      <c r="X17" s="1330"/>
      <c r="Y17" s="1330"/>
      <c r="Z17" s="1330"/>
      <c r="AA17" s="1330"/>
      <c r="AB17" s="1330"/>
      <c r="AC17" s="1330"/>
      <c r="AD17" s="1330"/>
      <c r="AE17" s="1330"/>
      <c r="AF17" s="1330"/>
      <c r="AG17" s="1330"/>
      <c r="AH17" s="1330"/>
      <c r="AI17" s="1330"/>
      <c r="AJ17" s="1330"/>
      <c r="AK17" s="1330"/>
      <c r="AL17" s="1330"/>
      <c r="AM17" s="1330"/>
      <c r="AN17" s="1330"/>
      <c r="AO17" s="1330"/>
      <c r="AP17" s="1330"/>
      <c r="AQ17" s="1330"/>
      <c r="AR17" s="1330"/>
      <c r="AS17" s="1330"/>
      <c r="AT17" s="1330"/>
      <c r="AU17" s="1330"/>
      <c r="AV17" s="1330"/>
      <c r="AW17" s="1330"/>
      <c r="AX17" s="1330"/>
      <c r="AY17" s="1330"/>
      <c r="AZ17" s="1330"/>
      <c r="BA17" s="1330"/>
      <c r="BB17" s="1330"/>
      <c r="BC17" s="1330"/>
      <c r="BD17" s="1330"/>
      <c r="BE17" s="1330"/>
      <c r="BF17" s="1330"/>
      <c r="BG17" s="1330"/>
      <c r="BH17" s="1330"/>
      <c r="BI17" s="1330"/>
      <c r="BJ17" s="1330"/>
      <c r="BK17" s="1330"/>
      <c r="BL17" s="1330"/>
      <c r="BM17" s="1330"/>
      <c r="BN17" s="1330"/>
      <c r="BO17" s="1330"/>
      <c r="BP17" s="1330"/>
      <c r="BQ17" s="1330"/>
      <c r="BR17" s="1330"/>
      <c r="BS17" s="1330"/>
      <c r="BT17" s="1330"/>
      <c r="BU17" s="1330"/>
      <c r="BV17" s="1330"/>
      <c r="BW17" s="1330"/>
      <c r="BX17" s="1330"/>
      <c r="BY17" s="1330"/>
      <c r="BZ17" s="1330"/>
      <c r="CA17" s="1330"/>
      <c r="CB17" s="1330"/>
      <c r="CC17" s="1330"/>
      <c r="CD17" s="1330"/>
      <c r="CE17" s="1330"/>
      <c r="CF17" s="1330"/>
      <c r="CG17" s="1330"/>
      <c r="CH17" s="1330"/>
      <c r="CI17" s="1330"/>
      <c r="CJ17" s="1330"/>
      <c r="CK17" s="1330"/>
      <c r="CL17" s="1330"/>
      <c r="CM17" s="1330"/>
      <c r="CN17" s="1330"/>
      <c r="CO17" s="1330"/>
      <c r="CP17" s="1330"/>
      <c r="CQ17" s="1330"/>
      <c r="CR17" s="1330"/>
      <c r="CS17" s="1330"/>
      <c r="CT17" s="1330"/>
      <c r="CU17" s="1330"/>
      <c r="CV17" s="1330"/>
      <c r="CW17" s="1330"/>
      <c r="CX17" s="1330"/>
      <c r="CY17" s="1330"/>
      <c r="CZ17" s="1330"/>
      <c r="DA17" s="1330"/>
      <c r="DB17" s="1330"/>
      <c r="DC17" s="1330"/>
      <c r="DD17" s="1330"/>
      <c r="DE17" s="1330"/>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5" x14ac:dyDescent="0.15">
      <c r="A18" s="1273"/>
      <c r="B18" s="1330"/>
      <c r="C18" s="1330"/>
      <c r="D18" s="1330"/>
      <c r="E18" s="1330"/>
      <c r="F18" s="1330"/>
      <c r="G18" s="1330"/>
      <c r="H18" s="1330"/>
      <c r="I18" s="1330"/>
      <c r="J18" s="1330"/>
      <c r="K18" s="1330"/>
      <c r="L18" s="1330"/>
      <c r="M18" s="1330"/>
      <c r="N18" s="1330"/>
      <c r="O18" s="1330"/>
      <c r="P18" s="1330"/>
      <c r="Q18" s="1330"/>
      <c r="R18" s="1330"/>
      <c r="S18" s="1330"/>
      <c r="T18" s="1330"/>
      <c r="U18" s="1330"/>
      <c r="V18" s="1330"/>
      <c r="W18" s="1330"/>
      <c r="X18" s="1330"/>
      <c r="Y18" s="1330"/>
      <c r="Z18" s="1330"/>
      <c r="AA18" s="1330"/>
      <c r="AB18" s="1330"/>
      <c r="AC18" s="1330"/>
      <c r="AD18" s="1330"/>
      <c r="AE18" s="1330"/>
      <c r="AF18" s="1330"/>
      <c r="AG18" s="1330"/>
      <c r="AH18" s="1330"/>
      <c r="AI18" s="1330"/>
      <c r="AJ18" s="1330"/>
      <c r="AK18" s="1330"/>
      <c r="AL18" s="1330"/>
      <c r="AM18" s="1330"/>
      <c r="AN18" s="1330"/>
      <c r="AO18" s="1330"/>
      <c r="AP18" s="1330"/>
      <c r="AQ18" s="1330"/>
      <c r="AR18" s="1330"/>
      <c r="AS18" s="1330"/>
      <c r="AT18" s="1330"/>
      <c r="AU18" s="1330"/>
      <c r="AV18" s="1330"/>
      <c r="AW18" s="1330"/>
      <c r="AX18" s="1330"/>
      <c r="AY18" s="1330"/>
      <c r="AZ18" s="1330"/>
      <c r="BA18" s="1330"/>
      <c r="BB18" s="1330"/>
      <c r="BC18" s="1330"/>
      <c r="BD18" s="1330"/>
      <c r="BE18" s="1330"/>
      <c r="BF18" s="1330"/>
      <c r="BG18" s="1330"/>
      <c r="BH18" s="1330"/>
      <c r="BI18" s="1330"/>
      <c r="BJ18" s="1330"/>
      <c r="BK18" s="1330"/>
      <c r="BL18" s="1330"/>
      <c r="BM18" s="1330"/>
      <c r="BN18" s="1330"/>
      <c r="BO18" s="1330"/>
      <c r="BP18" s="1330"/>
      <c r="BQ18" s="1330"/>
      <c r="BR18" s="1330"/>
      <c r="BS18" s="1330"/>
      <c r="BT18" s="1330"/>
      <c r="BU18" s="1330"/>
      <c r="BV18" s="1330"/>
      <c r="BW18" s="1330"/>
      <c r="BX18" s="1330"/>
      <c r="BY18" s="1330"/>
      <c r="BZ18" s="1330"/>
      <c r="CA18" s="1330"/>
      <c r="CB18" s="1330"/>
      <c r="CC18" s="1330"/>
      <c r="CD18" s="1330"/>
      <c r="CE18" s="1330"/>
      <c r="CF18" s="1330"/>
      <c r="CG18" s="1330"/>
      <c r="CH18" s="1330"/>
      <c r="CI18" s="1330"/>
      <c r="CJ18" s="1330"/>
      <c r="CK18" s="1330"/>
      <c r="CL18" s="1330"/>
      <c r="CM18" s="1330"/>
      <c r="CN18" s="1330"/>
      <c r="CO18" s="1330"/>
      <c r="CP18" s="1330"/>
      <c r="CQ18" s="1330"/>
      <c r="CR18" s="1330"/>
      <c r="CS18" s="1330"/>
      <c r="CT18" s="1330"/>
      <c r="CU18" s="1330"/>
      <c r="CV18" s="1330"/>
      <c r="CW18" s="1330"/>
      <c r="CX18" s="1330"/>
      <c r="CY18" s="1330"/>
      <c r="CZ18" s="1330"/>
      <c r="DA18" s="1330"/>
      <c r="DB18" s="1330"/>
      <c r="DC18" s="1330"/>
      <c r="DD18" s="1330"/>
      <c r="DE18" s="1330"/>
      <c r="DF18" s="293"/>
      <c r="DG18" s="293"/>
      <c r="DH18" s="293"/>
      <c r="DI18" s="293"/>
      <c r="DJ18" s="293"/>
      <c r="DK18" s="293"/>
      <c r="DL18" s="293"/>
      <c r="DM18" s="293"/>
      <c r="DN18" s="293"/>
      <c r="DO18" s="293"/>
      <c r="DP18" s="293"/>
      <c r="DQ18" s="293"/>
      <c r="DR18" s="293"/>
      <c r="DS18" s="293"/>
      <c r="DT18" s="293"/>
      <c r="DU18" s="293"/>
      <c r="DV18" s="293"/>
      <c r="DW18" s="293"/>
    </row>
    <row r="19" spans="1:351" ht="13.5" x14ac:dyDescent="0.15">
      <c r="DD19" s="1273"/>
      <c r="DE19" s="1273"/>
    </row>
    <row r="20" spans="1:351" ht="13.5" x14ac:dyDescent="0.15">
      <c r="DD20" s="1273"/>
      <c r="DE20" s="1273"/>
    </row>
    <row r="21" spans="1:351" ht="17.25" x14ac:dyDescent="0.15">
      <c r="B21" s="1329"/>
      <c r="C21" s="1325"/>
      <c r="D21" s="1325"/>
      <c r="E21" s="1325"/>
      <c r="F21" s="1325"/>
      <c r="G21" s="1325"/>
      <c r="H21" s="1325"/>
      <c r="I21" s="1325"/>
      <c r="J21" s="1325"/>
      <c r="K21" s="1325"/>
      <c r="L21" s="1325"/>
      <c r="M21" s="1325"/>
      <c r="N21" s="1328"/>
      <c r="O21" s="1325"/>
      <c r="P21" s="1325"/>
      <c r="Q21" s="1325"/>
      <c r="R21" s="1325"/>
      <c r="S21" s="1325"/>
      <c r="T21" s="1325"/>
      <c r="U21" s="1325"/>
      <c r="V21" s="1325"/>
      <c r="W21" s="1325"/>
      <c r="X21" s="1325"/>
      <c r="Y21" s="1325"/>
      <c r="Z21" s="1325"/>
      <c r="AA21" s="1325"/>
      <c r="AB21" s="1325"/>
      <c r="AC21" s="1325"/>
      <c r="AD21" s="1325"/>
      <c r="AE21" s="1325"/>
      <c r="AF21" s="1325"/>
      <c r="AG21" s="1325"/>
      <c r="AH21" s="1325"/>
      <c r="AI21" s="1325"/>
      <c r="AJ21" s="1325"/>
      <c r="AK21" s="1325"/>
      <c r="AL21" s="1325"/>
      <c r="AM21" s="1325"/>
      <c r="AN21" s="1325"/>
      <c r="AO21" s="1325"/>
      <c r="AP21" s="1325"/>
      <c r="AQ21" s="1325"/>
      <c r="AR21" s="1325"/>
      <c r="AS21" s="1325"/>
      <c r="AT21" s="1328"/>
      <c r="AU21" s="1325"/>
      <c r="AV21" s="1325"/>
      <c r="AW21" s="1325"/>
      <c r="AX21" s="1325"/>
      <c r="AY21" s="1325"/>
      <c r="AZ21" s="1325"/>
      <c r="BA21" s="1325"/>
      <c r="BB21" s="1325"/>
      <c r="BC21" s="1325"/>
      <c r="BD21" s="1325"/>
      <c r="BE21" s="1325"/>
      <c r="BF21" s="1328"/>
      <c r="BG21" s="1325"/>
      <c r="BH21" s="1325"/>
      <c r="BI21" s="1325"/>
      <c r="BJ21" s="1325"/>
      <c r="BK21" s="1325"/>
      <c r="BL21" s="1325"/>
      <c r="BM21" s="1325"/>
      <c r="BN21" s="1325"/>
      <c r="BO21" s="1325"/>
      <c r="BP21" s="1325"/>
      <c r="BQ21" s="1325"/>
      <c r="BR21" s="1328"/>
      <c r="BS21" s="1325"/>
      <c r="BT21" s="1325"/>
      <c r="BU21" s="1325"/>
      <c r="BV21" s="1325"/>
      <c r="BW21" s="1325"/>
      <c r="BX21" s="1325"/>
      <c r="BY21" s="1325"/>
      <c r="BZ21" s="1325"/>
      <c r="CA21" s="1325"/>
      <c r="CB21" s="1325"/>
      <c r="CC21" s="1325"/>
      <c r="CD21" s="1328"/>
      <c r="CE21" s="1325"/>
      <c r="CF21" s="1325"/>
      <c r="CG21" s="1325"/>
      <c r="CH21" s="1325"/>
      <c r="CI21" s="1325"/>
      <c r="CJ21" s="1325"/>
      <c r="CK21" s="1325"/>
      <c r="CL21" s="1325"/>
      <c r="CM21" s="1325"/>
      <c r="CN21" s="1325"/>
      <c r="CO21" s="1325"/>
      <c r="CP21" s="1328"/>
      <c r="CQ21" s="1325"/>
      <c r="CR21" s="1325"/>
      <c r="CS21" s="1325"/>
      <c r="CT21" s="1325"/>
      <c r="CU21" s="1325"/>
      <c r="CV21" s="1325"/>
      <c r="CW21" s="1325"/>
      <c r="CX21" s="1325"/>
      <c r="CY21" s="1325"/>
      <c r="CZ21" s="1325"/>
      <c r="DA21" s="1325"/>
      <c r="DB21" s="1328"/>
      <c r="DC21" s="1325"/>
      <c r="DD21" s="1324"/>
      <c r="DE21" s="1273"/>
      <c r="MM21" s="1327"/>
    </row>
    <row r="22" spans="1:351" ht="17.25" x14ac:dyDescent="0.15">
      <c r="B22" s="1274"/>
      <c r="MM22" s="1327"/>
    </row>
    <row r="23" spans="1:351" ht="13.5" x14ac:dyDescent="0.15">
      <c r="B23" s="1274"/>
    </row>
    <row r="24" spans="1:351" ht="13.5" x14ac:dyDescent="0.15">
      <c r="B24" s="1274"/>
    </row>
    <row r="25" spans="1:351" ht="13.5" x14ac:dyDescent="0.15">
      <c r="B25" s="1274"/>
    </row>
    <row r="26" spans="1:351" ht="13.5" x14ac:dyDescent="0.15">
      <c r="B26" s="1274"/>
    </row>
    <row r="27" spans="1:351" ht="13.5" x14ac:dyDescent="0.15">
      <c r="B27" s="1274"/>
    </row>
    <row r="28" spans="1:351" ht="13.5" x14ac:dyDescent="0.15">
      <c r="B28" s="1274"/>
    </row>
    <row r="29" spans="1:351" ht="13.5" x14ac:dyDescent="0.15">
      <c r="B29" s="1274"/>
    </row>
    <row r="30" spans="1:351" ht="13.5" x14ac:dyDescent="0.15">
      <c r="B30" s="1274"/>
    </row>
    <row r="31" spans="1:351" ht="13.5" x14ac:dyDescent="0.15">
      <c r="B31" s="1274"/>
    </row>
    <row r="32" spans="1:351" ht="13.5" x14ac:dyDescent="0.15">
      <c r="B32" s="1274"/>
    </row>
    <row r="33" spans="2:109" ht="13.5" x14ac:dyDescent="0.15">
      <c r="B33" s="1274"/>
    </row>
    <row r="34" spans="2:109" ht="13.5" x14ac:dyDescent="0.15">
      <c r="B34" s="1274"/>
    </row>
    <row r="35" spans="2:109" ht="13.5" x14ac:dyDescent="0.15">
      <c r="B35" s="1274"/>
    </row>
    <row r="36" spans="2:109" ht="13.5" x14ac:dyDescent="0.15">
      <c r="B36" s="1274"/>
    </row>
    <row r="37" spans="2:109" ht="13.5" x14ac:dyDescent="0.15">
      <c r="B37" s="1274"/>
    </row>
    <row r="38" spans="2:109" ht="13.5" x14ac:dyDescent="0.15">
      <c r="B38" s="1274"/>
    </row>
    <row r="39" spans="2:109" ht="13.5" x14ac:dyDescent="0.15">
      <c r="B39" s="1279"/>
      <c r="C39" s="1278"/>
      <c r="D39" s="1278"/>
      <c r="E39" s="1278"/>
      <c r="F39" s="1278"/>
      <c r="G39" s="1278"/>
      <c r="H39" s="1278"/>
      <c r="I39" s="1278"/>
      <c r="J39" s="1278"/>
      <c r="K39" s="1278"/>
      <c r="L39" s="1278"/>
      <c r="M39" s="1278"/>
      <c r="N39" s="1278"/>
      <c r="O39" s="1278"/>
      <c r="P39" s="1278"/>
      <c r="Q39" s="1278"/>
      <c r="R39" s="1278"/>
      <c r="S39" s="1278"/>
      <c r="T39" s="1278"/>
      <c r="U39" s="1278"/>
      <c r="V39" s="1278"/>
      <c r="W39" s="1278"/>
      <c r="X39" s="1278"/>
      <c r="Y39" s="1278"/>
      <c r="Z39" s="1278"/>
      <c r="AA39" s="1278"/>
      <c r="AB39" s="1278"/>
      <c r="AC39" s="1278"/>
      <c r="AD39" s="1278"/>
      <c r="AE39" s="1278"/>
      <c r="AF39" s="1278"/>
      <c r="AG39" s="1278"/>
      <c r="AH39" s="1278"/>
      <c r="AI39" s="1278"/>
      <c r="AJ39" s="1278"/>
      <c r="AK39" s="1278"/>
      <c r="AL39" s="1278"/>
      <c r="AM39" s="1278"/>
      <c r="AN39" s="1278"/>
      <c r="AO39" s="1278"/>
      <c r="AP39" s="1278"/>
      <c r="AQ39" s="1278"/>
      <c r="AR39" s="1278"/>
      <c r="AS39" s="1278"/>
      <c r="AT39" s="1278"/>
      <c r="AU39" s="1278"/>
      <c r="AV39" s="1278"/>
      <c r="AW39" s="1278"/>
      <c r="AX39" s="1278"/>
      <c r="AY39" s="1278"/>
      <c r="AZ39" s="1278"/>
      <c r="BA39" s="1278"/>
      <c r="BB39" s="1278"/>
      <c r="BC39" s="1278"/>
      <c r="BD39" s="1278"/>
      <c r="BE39" s="1278"/>
      <c r="BF39" s="1278"/>
      <c r="BG39" s="1278"/>
      <c r="BH39" s="1278"/>
      <c r="BI39" s="1278"/>
      <c r="BJ39" s="1278"/>
      <c r="BK39" s="1278"/>
      <c r="BL39" s="1278"/>
      <c r="BM39" s="1278"/>
      <c r="BN39" s="1278"/>
      <c r="BO39" s="1278"/>
      <c r="BP39" s="1278"/>
      <c r="BQ39" s="1278"/>
      <c r="BR39" s="1278"/>
      <c r="BS39" s="1278"/>
      <c r="BT39" s="1278"/>
      <c r="BU39" s="1278"/>
      <c r="BV39" s="1278"/>
      <c r="BW39" s="1278"/>
      <c r="BX39" s="1278"/>
      <c r="BY39" s="1278"/>
      <c r="BZ39" s="1278"/>
      <c r="CA39" s="1278"/>
      <c r="CB39" s="1278"/>
      <c r="CC39" s="1278"/>
      <c r="CD39" s="1278"/>
      <c r="CE39" s="1278"/>
      <c r="CF39" s="1278"/>
      <c r="CG39" s="1278"/>
      <c r="CH39" s="1278"/>
      <c r="CI39" s="1278"/>
      <c r="CJ39" s="1278"/>
      <c r="CK39" s="1278"/>
      <c r="CL39" s="1278"/>
      <c r="CM39" s="1278"/>
      <c r="CN39" s="1278"/>
      <c r="CO39" s="1278"/>
      <c r="CP39" s="1278"/>
      <c r="CQ39" s="1278"/>
      <c r="CR39" s="1278"/>
      <c r="CS39" s="1278"/>
      <c r="CT39" s="1278"/>
      <c r="CU39" s="1278"/>
      <c r="CV39" s="1278"/>
      <c r="CW39" s="1278"/>
      <c r="CX39" s="1278"/>
      <c r="CY39" s="1278"/>
      <c r="CZ39" s="1278"/>
      <c r="DA39" s="1278"/>
      <c r="DB39" s="1278"/>
      <c r="DC39" s="1278"/>
      <c r="DD39" s="1277"/>
    </row>
    <row r="40" spans="2:109" ht="13.5" x14ac:dyDescent="0.15">
      <c r="B40" s="1315"/>
      <c r="DD40" s="1315"/>
      <c r="DE40" s="1273"/>
    </row>
    <row r="41" spans="2:109" ht="17.25" x14ac:dyDescent="0.15">
      <c r="B41" s="1326" t="s">
        <v>615</v>
      </c>
      <c r="C41" s="1325"/>
      <c r="D41" s="1325"/>
      <c r="E41" s="1325"/>
      <c r="F41" s="1325"/>
      <c r="G41" s="1325"/>
      <c r="H41" s="1325"/>
      <c r="I41" s="1325"/>
      <c r="J41" s="1325"/>
      <c r="K41" s="1325"/>
      <c r="L41" s="1325"/>
      <c r="M41" s="1325"/>
      <c r="N41" s="1325"/>
      <c r="O41" s="1325"/>
      <c r="P41" s="1325"/>
      <c r="Q41" s="1325"/>
      <c r="R41" s="1325"/>
      <c r="S41" s="1325"/>
      <c r="T41" s="1325"/>
      <c r="U41" s="1325"/>
      <c r="V41" s="1325"/>
      <c r="W41" s="1325"/>
      <c r="X41" s="1325"/>
      <c r="Y41" s="1325"/>
      <c r="Z41" s="1325"/>
      <c r="AA41" s="1325"/>
      <c r="AB41" s="1325"/>
      <c r="AC41" s="1325"/>
      <c r="AD41" s="1325"/>
      <c r="AE41" s="1325"/>
      <c r="AF41" s="1325"/>
      <c r="AG41" s="1325"/>
      <c r="AH41" s="1325"/>
      <c r="AI41" s="1325"/>
      <c r="AJ41" s="1325"/>
      <c r="AK41" s="1325"/>
      <c r="AL41" s="1325"/>
      <c r="AM41" s="1325"/>
      <c r="AN41" s="1325"/>
      <c r="AO41" s="1325"/>
      <c r="AP41" s="1325"/>
      <c r="AQ41" s="1325"/>
      <c r="AR41" s="1325"/>
      <c r="AS41" s="1325"/>
      <c r="AT41" s="1325"/>
      <c r="AU41" s="1325"/>
      <c r="AV41" s="1325"/>
      <c r="AW41" s="1325"/>
      <c r="AX41" s="1325"/>
      <c r="AY41" s="1325"/>
      <c r="AZ41" s="1325"/>
      <c r="BA41" s="1325"/>
      <c r="BB41" s="1325"/>
      <c r="BC41" s="1325"/>
      <c r="BD41" s="1325"/>
      <c r="BE41" s="1325"/>
      <c r="BF41" s="1325"/>
      <c r="BG41" s="1325"/>
      <c r="BH41" s="1325"/>
      <c r="BI41" s="1325"/>
      <c r="BJ41" s="1325"/>
      <c r="BK41" s="1325"/>
      <c r="BL41" s="1325"/>
      <c r="BM41" s="1325"/>
      <c r="BN41" s="1325"/>
      <c r="BO41" s="1325"/>
      <c r="BP41" s="1325"/>
      <c r="BQ41" s="1325"/>
      <c r="BR41" s="1325"/>
      <c r="BS41" s="1325"/>
      <c r="BT41" s="1325"/>
      <c r="BU41" s="1325"/>
      <c r="BV41" s="1325"/>
      <c r="BW41" s="1325"/>
      <c r="BX41" s="1325"/>
      <c r="BY41" s="1325"/>
      <c r="BZ41" s="1325"/>
      <c r="CA41" s="1325"/>
      <c r="CB41" s="1325"/>
      <c r="CC41" s="1325"/>
      <c r="CD41" s="1325"/>
      <c r="CE41" s="1325"/>
      <c r="CF41" s="1325"/>
      <c r="CG41" s="1325"/>
      <c r="CH41" s="1325"/>
      <c r="CI41" s="1325"/>
      <c r="CJ41" s="1325"/>
      <c r="CK41" s="1325"/>
      <c r="CL41" s="1325"/>
      <c r="CM41" s="1325"/>
      <c r="CN41" s="1325"/>
      <c r="CO41" s="1325"/>
      <c r="CP41" s="1325"/>
      <c r="CQ41" s="1325"/>
      <c r="CR41" s="1325"/>
      <c r="CS41" s="1325"/>
      <c r="CT41" s="1325"/>
      <c r="CU41" s="1325"/>
      <c r="CV41" s="1325"/>
      <c r="CW41" s="1325"/>
      <c r="CX41" s="1325"/>
      <c r="CY41" s="1325"/>
      <c r="CZ41" s="1325"/>
      <c r="DA41" s="1325"/>
      <c r="DB41" s="1325"/>
      <c r="DC41" s="1325"/>
      <c r="DD41" s="1324"/>
    </row>
    <row r="42" spans="2:109" ht="13.5" x14ac:dyDescent="0.15">
      <c r="B42" s="1274"/>
      <c r="G42" s="1311"/>
      <c r="I42" s="1310"/>
      <c r="J42" s="1310"/>
      <c r="K42" s="1310"/>
      <c r="AM42" s="1311"/>
      <c r="AN42" s="1311" t="s">
        <v>611</v>
      </c>
      <c r="AP42" s="1310"/>
      <c r="AQ42" s="1310"/>
      <c r="AR42" s="1310"/>
      <c r="AY42" s="1311"/>
      <c r="BA42" s="1310"/>
      <c r="BB42" s="1310"/>
      <c r="BC42" s="1310"/>
      <c r="BK42" s="1311"/>
      <c r="BM42" s="1310"/>
      <c r="BN42" s="1310"/>
      <c r="BO42" s="1310"/>
      <c r="BW42" s="1311"/>
      <c r="BY42" s="1310"/>
      <c r="BZ42" s="1310"/>
      <c r="CA42" s="1310"/>
      <c r="CI42" s="1311"/>
      <c r="CK42" s="1310"/>
      <c r="CL42" s="1310"/>
      <c r="CM42" s="1310"/>
      <c r="CU42" s="1311"/>
      <c r="CW42" s="1310"/>
      <c r="CX42" s="1310"/>
      <c r="CY42" s="1310"/>
    </row>
    <row r="43" spans="2:109" ht="13.5" customHeight="1" x14ac:dyDescent="0.15">
      <c r="B43" s="1274"/>
      <c r="AN43" s="1309" t="s">
        <v>614</v>
      </c>
      <c r="AO43" s="1308"/>
      <c r="AP43" s="1308"/>
      <c r="AQ43" s="1308"/>
      <c r="AR43" s="1308"/>
      <c r="AS43" s="1308"/>
      <c r="AT43" s="1308"/>
      <c r="AU43" s="1308"/>
      <c r="AV43" s="1308"/>
      <c r="AW43" s="1308"/>
      <c r="AX43" s="1308"/>
      <c r="AY43" s="1308"/>
      <c r="AZ43" s="1308"/>
      <c r="BA43" s="1308"/>
      <c r="BB43" s="1308"/>
      <c r="BC43" s="1308"/>
      <c r="BD43" s="1308"/>
      <c r="BE43" s="1308"/>
      <c r="BF43" s="1308"/>
      <c r="BG43" s="1308"/>
      <c r="BH43" s="1308"/>
      <c r="BI43" s="1308"/>
      <c r="BJ43" s="1308"/>
      <c r="BK43" s="1308"/>
      <c r="BL43" s="1308"/>
      <c r="BM43" s="1308"/>
      <c r="BN43" s="1308"/>
      <c r="BO43" s="1308"/>
      <c r="BP43" s="1308"/>
      <c r="BQ43" s="1308"/>
      <c r="BR43" s="1308"/>
      <c r="BS43" s="1308"/>
      <c r="BT43" s="1308"/>
      <c r="BU43" s="1308"/>
      <c r="BV43" s="1308"/>
      <c r="BW43" s="1308"/>
      <c r="BX43" s="1308"/>
      <c r="BY43" s="1308"/>
      <c r="BZ43" s="1308"/>
      <c r="CA43" s="1308"/>
      <c r="CB43" s="1308"/>
      <c r="CC43" s="1308"/>
      <c r="CD43" s="1308"/>
      <c r="CE43" s="1308"/>
      <c r="CF43" s="1308"/>
      <c r="CG43" s="1308"/>
      <c r="CH43" s="1308"/>
      <c r="CI43" s="1308"/>
      <c r="CJ43" s="1308"/>
      <c r="CK43" s="1308"/>
      <c r="CL43" s="1308"/>
      <c r="CM43" s="1308"/>
      <c r="CN43" s="1308"/>
      <c r="CO43" s="1308"/>
      <c r="CP43" s="1308"/>
      <c r="CQ43" s="1308"/>
      <c r="CR43" s="1308"/>
      <c r="CS43" s="1308"/>
      <c r="CT43" s="1308"/>
      <c r="CU43" s="1308"/>
      <c r="CV43" s="1308"/>
      <c r="CW43" s="1308"/>
      <c r="CX43" s="1308"/>
      <c r="CY43" s="1308"/>
      <c r="CZ43" s="1308"/>
      <c r="DA43" s="1308"/>
      <c r="DB43" s="1308"/>
      <c r="DC43" s="1307"/>
    </row>
    <row r="44" spans="2:109" ht="13.5" x14ac:dyDescent="0.15">
      <c r="B44" s="1274"/>
      <c r="AN44" s="1306"/>
      <c r="AO44" s="1305"/>
      <c r="AP44" s="1305"/>
      <c r="AQ44" s="1305"/>
      <c r="AR44" s="1305"/>
      <c r="AS44" s="1305"/>
      <c r="AT44" s="1305"/>
      <c r="AU44" s="1305"/>
      <c r="AV44" s="1305"/>
      <c r="AW44" s="1305"/>
      <c r="AX44" s="1305"/>
      <c r="AY44" s="1305"/>
      <c r="AZ44" s="1305"/>
      <c r="BA44" s="1305"/>
      <c r="BB44" s="1305"/>
      <c r="BC44" s="1305"/>
      <c r="BD44" s="1305"/>
      <c r="BE44" s="1305"/>
      <c r="BF44" s="1305"/>
      <c r="BG44" s="1305"/>
      <c r="BH44" s="1305"/>
      <c r="BI44" s="1305"/>
      <c r="BJ44" s="1305"/>
      <c r="BK44" s="1305"/>
      <c r="BL44" s="1305"/>
      <c r="BM44" s="1305"/>
      <c r="BN44" s="1305"/>
      <c r="BO44" s="1305"/>
      <c r="BP44" s="1305"/>
      <c r="BQ44" s="1305"/>
      <c r="BR44" s="1305"/>
      <c r="BS44" s="1305"/>
      <c r="BT44" s="1305"/>
      <c r="BU44" s="1305"/>
      <c r="BV44" s="1305"/>
      <c r="BW44" s="1305"/>
      <c r="BX44" s="1305"/>
      <c r="BY44" s="1305"/>
      <c r="BZ44" s="1305"/>
      <c r="CA44" s="1305"/>
      <c r="CB44" s="1305"/>
      <c r="CC44" s="1305"/>
      <c r="CD44" s="1305"/>
      <c r="CE44" s="1305"/>
      <c r="CF44" s="1305"/>
      <c r="CG44" s="1305"/>
      <c r="CH44" s="1305"/>
      <c r="CI44" s="1305"/>
      <c r="CJ44" s="1305"/>
      <c r="CK44" s="1305"/>
      <c r="CL44" s="1305"/>
      <c r="CM44" s="1305"/>
      <c r="CN44" s="1305"/>
      <c r="CO44" s="1305"/>
      <c r="CP44" s="1305"/>
      <c r="CQ44" s="1305"/>
      <c r="CR44" s="1305"/>
      <c r="CS44" s="1305"/>
      <c r="CT44" s="1305"/>
      <c r="CU44" s="1305"/>
      <c r="CV44" s="1305"/>
      <c r="CW44" s="1305"/>
      <c r="CX44" s="1305"/>
      <c r="CY44" s="1305"/>
      <c r="CZ44" s="1305"/>
      <c r="DA44" s="1305"/>
      <c r="DB44" s="1305"/>
      <c r="DC44" s="1304"/>
    </row>
    <row r="45" spans="2:109" ht="13.5" x14ac:dyDescent="0.15">
      <c r="B45" s="1274"/>
      <c r="AN45" s="1306"/>
      <c r="AO45" s="1305"/>
      <c r="AP45" s="1305"/>
      <c r="AQ45" s="1305"/>
      <c r="AR45" s="1305"/>
      <c r="AS45" s="1305"/>
      <c r="AT45" s="1305"/>
      <c r="AU45" s="1305"/>
      <c r="AV45" s="1305"/>
      <c r="AW45" s="1305"/>
      <c r="AX45" s="1305"/>
      <c r="AY45" s="1305"/>
      <c r="AZ45" s="1305"/>
      <c r="BA45" s="1305"/>
      <c r="BB45" s="1305"/>
      <c r="BC45" s="1305"/>
      <c r="BD45" s="1305"/>
      <c r="BE45" s="1305"/>
      <c r="BF45" s="1305"/>
      <c r="BG45" s="1305"/>
      <c r="BH45" s="1305"/>
      <c r="BI45" s="1305"/>
      <c r="BJ45" s="1305"/>
      <c r="BK45" s="1305"/>
      <c r="BL45" s="1305"/>
      <c r="BM45" s="1305"/>
      <c r="BN45" s="1305"/>
      <c r="BO45" s="1305"/>
      <c r="BP45" s="1305"/>
      <c r="BQ45" s="1305"/>
      <c r="BR45" s="1305"/>
      <c r="BS45" s="1305"/>
      <c r="BT45" s="1305"/>
      <c r="BU45" s="1305"/>
      <c r="BV45" s="1305"/>
      <c r="BW45" s="1305"/>
      <c r="BX45" s="1305"/>
      <c r="BY45" s="1305"/>
      <c r="BZ45" s="1305"/>
      <c r="CA45" s="1305"/>
      <c r="CB45" s="1305"/>
      <c r="CC45" s="1305"/>
      <c r="CD45" s="1305"/>
      <c r="CE45" s="1305"/>
      <c r="CF45" s="1305"/>
      <c r="CG45" s="1305"/>
      <c r="CH45" s="1305"/>
      <c r="CI45" s="1305"/>
      <c r="CJ45" s="1305"/>
      <c r="CK45" s="1305"/>
      <c r="CL45" s="1305"/>
      <c r="CM45" s="1305"/>
      <c r="CN45" s="1305"/>
      <c r="CO45" s="1305"/>
      <c r="CP45" s="1305"/>
      <c r="CQ45" s="1305"/>
      <c r="CR45" s="1305"/>
      <c r="CS45" s="1305"/>
      <c r="CT45" s="1305"/>
      <c r="CU45" s="1305"/>
      <c r="CV45" s="1305"/>
      <c r="CW45" s="1305"/>
      <c r="CX45" s="1305"/>
      <c r="CY45" s="1305"/>
      <c r="CZ45" s="1305"/>
      <c r="DA45" s="1305"/>
      <c r="DB45" s="1305"/>
      <c r="DC45" s="1304"/>
    </row>
    <row r="46" spans="2:109" ht="13.5" x14ac:dyDescent="0.15">
      <c r="B46" s="1274"/>
      <c r="AN46" s="1306"/>
      <c r="AO46" s="1305"/>
      <c r="AP46" s="1305"/>
      <c r="AQ46" s="1305"/>
      <c r="AR46" s="1305"/>
      <c r="AS46" s="1305"/>
      <c r="AT46" s="1305"/>
      <c r="AU46" s="1305"/>
      <c r="AV46" s="1305"/>
      <c r="AW46" s="1305"/>
      <c r="AX46" s="1305"/>
      <c r="AY46" s="1305"/>
      <c r="AZ46" s="1305"/>
      <c r="BA46" s="1305"/>
      <c r="BB46" s="1305"/>
      <c r="BC46" s="1305"/>
      <c r="BD46" s="1305"/>
      <c r="BE46" s="1305"/>
      <c r="BF46" s="1305"/>
      <c r="BG46" s="1305"/>
      <c r="BH46" s="1305"/>
      <c r="BI46" s="1305"/>
      <c r="BJ46" s="1305"/>
      <c r="BK46" s="1305"/>
      <c r="BL46" s="1305"/>
      <c r="BM46" s="1305"/>
      <c r="BN46" s="1305"/>
      <c r="BO46" s="1305"/>
      <c r="BP46" s="1305"/>
      <c r="BQ46" s="1305"/>
      <c r="BR46" s="1305"/>
      <c r="BS46" s="1305"/>
      <c r="BT46" s="1305"/>
      <c r="BU46" s="1305"/>
      <c r="BV46" s="1305"/>
      <c r="BW46" s="1305"/>
      <c r="BX46" s="1305"/>
      <c r="BY46" s="1305"/>
      <c r="BZ46" s="1305"/>
      <c r="CA46" s="1305"/>
      <c r="CB46" s="1305"/>
      <c r="CC46" s="1305"/>
      <c r="CD46" s="1305"/>
      <c r="CE46" s="1305"/>
      <c r="CF46" s="1305"/>
      <c r="CG46" s="1305"/>
      <c r="CH46" s="1305"/>
      <c r="CI46" s="1305"/>
      <c r="CJ46" s="1305"/>
      <c r="CK46" s="1305"/>
      <c r="CL46" s="1305"/>
      <c r="CM46" s="1305"/>
      <c r="CN46" s="1305"/>
      <c r="CO46" s="1305"/>
      <c r="CP46" s="1305"/>
      <c r="CQ46" s="1305"/>
      <c r="CR46" s="1305"/>
      <c r="CS46" s="1305"/>
      <c r="CT46" s="1305"/>
      <c r="CU46" s="1305"/>
      <c r="CV46" s="1305"/>
      <c r="CW46" s="1305"/>
      <c r="CX46" s="1305"/>
      <c r="CY46" s="1305"/>
      <c r="CZ46" s="1305"/>
      <c r="DA46" s="1305"/>
      <c r="DB46" s="1305"/>
      <c r="DC46" s="1304"/>
    </row>
    <row r="47" spans="2:109" ht="13.5" x14ac:dyDescent="0.15">
      <c r="B47" s="1274"/>
      <c r="AN47" s="1303"/>
      <c r="AO47" s="1302"/>
      <c r="AP47" s="1302"/>
      <c r="AQ47" s="1302"/>
      <c r="AR47" s="1302"/>
      <c r="AS47" s="1302"/>
      <c r="AT47" s="1302"/>
      <c r="AU47" s="1302"/>
      <c r="AV47" s="1302"/>
      <c r="AW47" s="1302"/>
      <c r="AX47" s="1302"/>
      <c r="AY47" s="1302"/>
      <c r="AZ47" s="1302"/>
      <c r="BA47" s="1302"/>
      <c r="BB47" s="1302"/>
      <c r="BC47" s="1302"/>
      <c r="BD47" s="1302"/>
      <c r="BE47" s="1302"/>
      <c r="BF47" s="1302"/>
      <c r="BG47" s="1302"/>
      <c r="BH47" s="1302"/>
      <c r="BI47" s="1302"/>
      <c r="BJ47" s="1302"/>
      <c r="BK47" s="1302"/>
      <c r="BL47" s="1302"/>
      <c r="BM47" s="1302"/>
      <c r="BN47" s="1302"/>
      <c r="BO47" s="1302"/>
      <c r="BP47" s="1302"/>
      <c r="BQ47" s="1302"/>
      <c r="BR47" s="1302"/>
      <c r="BS47" s="1302"/>
      <c r="BT47" s="1302"/>
      <c r="BU47" s="1302"/>
      <c r="BV47" s="1302"/>
      <c r="BW47" s="1302"/>
      <c r="BX47" s="1302"/>
      <c r="BY47" s="1302"/>
      <c r="BZ47" s="1302"/>
      <c r="CA47" s="1302"/>
      <c r="CB47" s="1302"/>
      <c r="CC47" s="1302"/>
      <c r="CD47" s="1302"/>
      <c r="CE47" s="1302"/>
      <c r="CF47" s="1302"/>
      <c r="CG47" s="1302"/>
      <c r="CH47" s="1302"/>
      <c r="CI47" s="1302"/>
      <c r="CJ47" s="1302"/>
      <c r="CK47" s="1302"/>
      <c r="CL47" s="1302"/>
      <c r="CM47" s="1302"/>
      <c r="CN47" s="1302"/>
      <c r="CO47" s="1302"/>
      <c r="CP47" s="1302"/>
      <c r="CQ47" s="1302"/>
      <c r="CR47" s="1302"/>
      <c r="CS47" s="1302"/>
      <c r="CT47" s="1302"/>
      <c r="CU47" s="1302"/>
      <c r="CV47" s="1302"/>
      <c r="CW47" s="1302"/>
      <c r="CX47" s="1302"/>
      <c r="CY47" s="1302"/>
      <c r="CZ47" s="1302"/>
      <c r="DA47" s="1302"/>
      <c r="DB47" s="1302"/>
      <c r="DC47" s="1301"/>
    </row>
    <row r="48" spans="2:109" ht="13.5" x14ac:dyDescent="0.15">
      <c r="B48" s="1274"/>
      <c r="H48" s="1288"/>
      <c r="I48" s="1288"/>
      <c r="J48" s="1288"/>
      <c r="AN48" s="1288"/>
      <c r="AO48" s="1288"/>
      <c r="AP48" s="1288"/>
      <c r="AZ48" s="1288"/>
      <c r="BA48" s="1288"/>
      <c r="BB48" s="1288"/>
      <c r="BL48" s="1288"/>
      <c r="BM48" s="1288"/>
      <c r="BN48" s="1288"/>
      <c r="BX48" s="1288"/>
      <c r="BY48" s="1288"/>
      <c r="BZ48" s="1288"/>
      <c r="CJ48" s="1288"/>
      <c r="CK48" s="1288"/>
      <c r="CL48" s="1288"/>
      <c r="CV48" s="1288"/>
      <c r="CW48" s="1288"/>
      <c r="CX48" s="1288"/>
    </row>
    <row r="49" spans="1:109" ht="13.5" x14ac:dyDescent="0.15">
      <c r="B49" s="1274"/>
      <c r="AN49" s="1273" t="s">
        <v>609</v>
      </c>
    </row>
    <row r="50" spans="1:109" ht="13.5" x14ac:dyDescent="0.15">
      <c r="B50" s="1274"/>
      <c r="G50" s="1286"/>
      <c r="H50" s="1286"/>
      <c r="I50" s="1286"/>
      <c r="J50" s="1286"/>
      <c r="K50" s="1295"/>
      <c r="L50" s="1295"/>
      <c r="M50" s="1294"/>
      <c r="N50" s="1294"/>
      <c r="AN50" s="1293"/>
      <c r="AO50" s="1292"/>
      <c r="AP50" s="1292"/>
      <c r="AQ50" s="1292"/>
      <c r="AR50" s="1292"/>
      <c r="AS50" s="1292"/>
      <c r="AT50" s="1292"/>
      <c r="AU50" s="1292"/>
      <c r="AV50" s="1292"/>
      <c r="AW50" s="1292"/>
      <c r="AX50" s="1292"/>
      <c r="AY50" s="1292"/>
      <c r="AZ50" s="1292"/>
      <c r="BA50" s="1292"/>
      <c r="BB50" s="1292"/>
      <c r="BC50" s="1292"/>
      <c r="BD50" s="1292"/>
      <c r="BE50" s="1292"/>
      <c r="BF50" s="1292"/>
      <c r="BG50" s="1292"/>
      <c r="BH50" s="1292"/>
      <c r="BI50" s="1292"/>
      <c r="BJ50" s="1292"/>
      <c r="BK50" s="1292"/>
      <c r="BL50" s="1292"/>
      <c r="BM50" s="1292"/>
      <c r="BN50" s="1292"/>
      <c r="BO50" s="1291"/>
      <c r="BP50" s="1283" t="s">
        <v>561</v>
      </c>
      <c r="BQ50" s="1283"/>
      <c r="BR50" s="1283"/>
      <c r="BS50" s="1283"/>
      <c r="BT50" s="1283"/>
      <c r="BU50" s="1283"/>
      <c r="BV50" s="1283"/>
      <c r="BW50" s="1283"/>
      <c r="BX50" s="1283" t="s">
        <v>562</v>
      </c>
      <c r="BY50" s="1283"/>
      <c r="BZ50" s="1283"/>
      <c r="CA50" s="1283"/>
      <c r="CB50" s="1283"/>
      <c r="CC50" s="1283"/>
      <c r="CD50" s="1283"/>
      <c r="CE50" s="1283"/>
      <c r="CF50" s="1283" t="s">
        <v>563</v>
      </c>
      <c r="CG50" s="1283"/>
      <c r="CH50" s="1283"/>
      <c r="CI50" s="1283"/>
      <c r="CJ50" s="1283"/>
      <c r="CK50" s="1283"/>
      <c r="CL50" s="1283"/>
      <c r="CM50" s="1283"/>
      <c r="CN50" s="1283" t="s">
        <v>564</v>
      </c>
      <c r="CO50" s="1283"/>
      <c r="CP50" s="1283"/>
      <c r="CQ50" s="1283"/>
      <c r="CR50" s="1283"/>
      <c r="CS50" s="1283"/>
      <c r="CT50" s="1283"/>
      <c r="CU50" s="1283"/>
      <c r="CV50" s="1283" t="s">
        <v>565</v>
      </c>
      <c r="CW50" s="1283"/>
      <c r="CX50" s="1283"/>
      <c r="CY50" s="1283"/>
      <c r="CZ50" s="1283"/>
      <c r="DA50" s="1283"/>
      <c r="DB50" s="1283"/>
      <c r="DC50" s="1283"/>
    </row>
    <row r="51" spans="1:109" ht="13.5" customHeight="1" x14ac:dyDescent="0.15">
      <c r="B51" s="1274"/>
      <c r="G51" s="1290"/>
      <c r="H51" s="1290"/>
      <c r="I51" s="1323"/>
      <c r="J51" s="1323"/>
      <c r="K51" s="1289"/>
      <c r="L51" s="1289"/>
      <c r="M51" s="1289"/>
      <c r="N51" s="1289"/>
      <c r="AM51" s="1288"/>
      <c r="AN51" s="1282" t="s">
        <v>608</v>
      </c>
      <c r="AO51" s="1282"/>
      <c r="AP51" s="1282"/>
      <c r="AQ51" s="1282"/>
      <c r="AR51" s="1282"/>
      <c r="AS51" s="1282"/>
      <c r="AT51" s="1282"/>
      <c r="AU51" s="1282"/>
      <c r="AV51" s="1282"/>
      <c r="AW51" s="1282"/>
      <c r="AX51" s="1282"/>
      <c r="AY51" s="1282"/>
      <c r="AZ51" s="1282"/>
      <c r="BA51" s="1282"/>
      <c r="BB51" s="1282" t="s">
        <v>606</v>
      </c>
      <c r="BC51" s="1282"/>
      <c r="BD51" s="1282"/>
      <c r="BE51" s="1282"/>
      <c r="BF51" s="1282"/>
      <c r="BG51" s="1282"/>
      <c r="BH51" s="1282"/>
      <c r="BI51" s="1282"/>
      <c r="BJ51" s="1282"/>
      <c r="BK51" s="1282"/>
      <c r="BL51" s="1282"/>
      <c r="BM51" s="1282"/>
      <c r="BN51" s="1282"/>
      <c r="BO51" s="1282"/>
      <c r="BP51" s="1281">
        <v>63</v>
      </c>
      <c r="BQ51" s="1281"/>
      <c r="BR51" s="1281"/>
      <c r="BS51" s="1281"/>
      <c r="BT51" s="1281"/>
      <c r="BU51" s="1281"/>
      <c r="BV51" s="1281"/>
      <c r="BW51" s="1281"/>
      <c r="BX51" s="1281">
        <v>40.5</v>
      </c>
      <c r="BY51" s="1281"/>
      <c r="BZ51" s="1281"/>
      <c r="CA51" s="1281"/>
      <c r="CB51" s="1281"/>
      <c r="CC51" s="1281"/>
      <c r="CD51" s="1281"/>
      <c r="CE51" s="1281"/>
      <c r="CF51" s="1281">
        <v>35.9</v>
      </c>
      <c r="CG51" s="1281"/>
      <c r="CH51" s="1281"/>
      <c r="CI51" s="1281"/>
      <c r="CJ51" s="1281"/>
      <c r="CK51" s="1281"/>
      <c r="CL51" s="1281"/>
      <c r="CM51" s="1281"/>
      <c r="CN51" s="1281">
        <v>43.2</v>
      </c>
      <c r="CO51" s="1281"/>
      <c r="CP51" s="1281"/>
      <c r="CQ51" s="1281"/>
      <c r="CR51" s="1281"/>
      <c r="CS51" s="1281"/>
      <c r="CT51" s="1281"/>
      <c r="CU51" s="1281"/>
      <c r="CV51" s="1281">
        <v>47.7</v>
      </c>
      <c r="CW51" s="1281"/>
      <c r="CX51" s="1281"/>
      <c r="CY51" s="1281"/>
      <c r="CZ51" s="1281"/>
      <c r="DA51" s="1281"/>
      <c r="DB51" s="1281"/>
      <c r="DC51" s="1281"/>
    </row>
    <row r="52" spans="1:109" ht="13.5" x14ac:dyDescent="0.15">
      <c r="B52" s="1274"/>
      <c r="G52" s="1290"/>
      <c r="H52" s="1290"/>
      <c r="I52" s="1323"/>
      <c r="J52" s="1323"/>
      <c r="K52" s="1289"/>
      <c r="L52" s="1289"/>
      <c r="M52" s="1289"/>
      <c r="N52" s="1289"/>
      <c r="AM52" s="1288"/>
      <c r="AN52" s="1282"/>
      <c r="AO52" s="1282"/>
      <c r="AP52" s="1282"/>
      <c r="AQ52" s="1282"/>
      <c r="AR52" s="1282"/>
      <c r="AS52" s="1282"/>
      <c r="AT52" s="1282"/>
      <c r="AU52" s="1282"/>
      <c r="AV52" s="1282"/>
      <c r="AW52" s="1282"/>
      <c r="AX52" s="1282"/>
      <c r="AY52" s="1282"/>
      <c r="AZ52" s="1282"/>
      <c r="BA52" s="1282"/>
      <c r="BB52" s="1282"/>
      <c r="BC52" s="1282"/>
      <c r="BD52" s="1282"/>
      <c r="BE52" s="1282"/>
      <c r="BF52" s="1282"/>
      <c r="BG52" s="1282"/>
      <c r="BH52" s="1282"/>
      <c r="BI52" s="1282"/>
      <c r="BJ52" s="1282"/>
      <c r="BK52" s="1282"/>
      <c r="BL52" s="1282"/>
      <c r="BM52" s="1282"/>
      <c r="BN52" s="1282"/>
      <c r="BO52" s="1282"/>
      <c r="BP52" s="1281"/>
      <c r="BQ52" s="1281"/>
      <c r="BR52" s="1281"/>
      <c r="BS52" s="1281"/>
      <c r="BT52" s="1281"/>
      <c r="BU52" s="1281"/>
      <c r="BV52" s="1281"/>
      <c r="BW52" s="1281"/>
      <c r="BX52" s="1281"/>
      <c r="BY52" s="1281"/>
      <c r="BZ52" s="1281"/>
      <c r="CA52" s="1281"/>
      <c r="CB52" s="1281"/>
      <c r="CC52" s="1281"/>
      <c r="CD52" s="1281"/>
      <c r="CE52" s="1281"/>
      <c r="CF52" s="1281"/>
      <c r="CG52" s="1281"/>
      <c r="CH52" s="1281"/>
      <c r="CI52" s="1281"/>
      <c r="CJ52" s="1281"/>
      <c r="CK52" s="1281"/>
      <c r="CL52" s="1281"/>
      <c r="CM52" s="1281"/>
      <c r="CN52" s="1281"/>
      <c r="CO52" s="1281"/>
      <c r="CP52" s="1281"/>
      <c r="CQ52" s="1281"/>
      <c r="CR52" s="1281"/>
      <c r="CS52" s="1281"/>
      <c r="CT52" s="1281"/>
      <c r="CU52" s="1281"/>
      <c r="CV52" s="1281"/>
      <c r="CW52" s="1281"/>
      <c r="CX52" s="1281"/>
      <c r="CY52" s="1281"/>
      <c r="CZ52" s="1281"/>
      <c r="DA52" s="1281"/>
      <c r="DB52" s="1281"/>
      <c r="DC52" s="1281"/>
    </row>
    <row r="53" spans="1:109" ht="13.5" x14ac:dyDescent="0.15">
      <c r="A53" s="1310"/>
      <c r="B53" s="1274"/>
      <c r="G53" s="1290"/>
      <c r="H53" s="1290"/>
      <c r="I53" s="1286"/>
      <c r="J53" s="1286"/>
      <c r="K53" s="1289"/>
      <c r="L53" s="1289"/>
      <c r="M53" s="1289"/>
      <c r="N53" s="1289"/>
      <c r="AM53" s="1288"/>
      <c r="AN53" s="1282"/>
      <c r="AO53" s="1282"/>
      <c r="AP53" s="1282"/>
      <c r="AQ53" s="1282"/>
      <c r="AR53" s="1282"/>
      <c r="AS53" s="1282"/>
      <c r="AT53" s="1282"/>
      <c r="AU53" s="1282"/>
      <c r="AV53" s="1282"/>
      <c r="AW53" s="1282"/>
      <c r="AX53" s="1282"/>
      <c r="AY53" s="1282"/>
      <c r="AZ53" s="1282"/>
      <c r="BA53" s="1282"/>
      <c r="BB53" s="1282" t="s">
        <v>613</v>
      </c>
      <c r="BC53" s="1282"/>
      <c r="BD53" s="1282"/>
      <c r="BE53" s="1282"/>
      <c r="BF53" s="1282"/>
      <c r="BG53" s="1282"/>
      <c r="BH53" s="1282"/>
      <c r="BI53" s="1282"/>
      <c r="BJ53" s="1282"/>
      <c r="BK53" s="1282"/>
      <c r="BL53" s="1282"/>
      <c r="BM53" s="1282"/>
      <c r="BN53" s="1282"/>
      <c r="BO53" s="1282"/>
      <c r="BP53" s="1281">
        <v>57.7</v>
      </c>
      <c r="BQ53" s="1281"/>
      <c r="BR53" s="1281"/>
      <c r="BS53" s="1281"/>
      <c r="BT53" s="1281"/>
      <c r="BU53" s="1281"/>
      <c r="BV53" s="1281"/>
      <c r="BW53" s="1281"/>
      <c r="BX53" s="1281">
        <v>59.3</v>
      </c>
      <c r="BY53" s="1281"/>
      <c r="BZ53" s="1281"/>
      <c r="CA53" s="1281"/>
      <c r="CB53" s="1281"/>
      <c r="CC53" s="1281"/>
      <c r="CD53" s="1281"/>
      <c r="CE53" s="1281"/>
      <c r="CF53" s="1281">
        <v>60.9</v>
      </c>
      <c r="CG53" s="1281"/>
      <c r="CH53" s="1281"/>
      <c r="CI53" s="1281"/>
      <c r="CJ53" s="1281"/>
      <c r="CK53" s="1281"/>
      <c r="CL53" s="1281"/>
      <c r="CM53" s="1281"/>
      <c r="CN53" s="1281">
        <v>62.5</v>
      </c>
      <c r="CO53" s="1281"/>
      <c r="CP53" s="1281"/>
      <c r="CQ53" s="1281"/>
      <c r="CR53" s="1281"/>
      <c r="CS53" s="1281"/>
      <c r="CT53" s="1281"/>
      <c r="CU53" s="1281"/>
      <c r="CV53" s="1281">
        <v>63.7</v>
      </c>
      <c r="CW53" s="1281"/>
      <c r="CX53" s="1281"/>
      <c r="CY53" s="1281"/>
      <c r="CZ53" s="1281"/>
      <c r="DA53" s="1281"/>
      <c r="DB53" s="1281"/>
      <c r="DC53" s="1281"/>
    </row>
    <row r="54" spans="1:109" ht="13.5" x14ac:dyDescent="0.15">
      <c r="A54" s="1310"/>
      <c r="B54" s="1274"/>
      <c r="G54" s="1290"/>
      <c r="H54" s="1290"/>
      <c r="I54" s="1286"/>
      <c r="J54" s="1286"/>
      <c r="K54" s="1289"/>
      <c r="L54" s="1289"/>
      <c r="M54" s="1289"/>
      <c r="N54" s="1289"/>
      <c r="AM54" s="1288"/>
      <c r="AN54" s="1282"/>
      <c r="AO54" s="1282"/>
      <c r="AP54" s="1282"/>
      <c r="AQ54" s="1282"/>
      <c r="AR54" s="1282"/>
      <c r="AS54" s="1282"/>
      <c r="AT54" s="1282"/>
      <c r="AU54" s="1282"/>
      <c r="AV54" s="1282"/>
      <c r="AW54" s="1282"/>
      <c r="AX54" s="1282"/>
      <c r="AY54" s="1282"/>
      <c r="AZ54" s="1282"/>
      <c r="BA54" s="1282"/>
      <c r="BB54" s="1282"/>
      <c r="BC54" s="1282"/>
      <c r="BD54" s="1282"/>
      <c r="BE54" s="1282"/>
      <c r="BF54" s="1282"/>
      <c r="BG54" s="1282"/>
      <c r="BH54" s="1282"/>
      <c r="BI54" s="1282"/>
      <c r="BJ54" s="1282"/>
      <c r="BK54" s="1282"/>
      <c r="BL54" s="1282"/>
      <c r="BM54" s="1282"/>
      <c r="BN54" s="1282"/>
      <c r="BO54" s="1282"/>
      <c r="BP54" s="1281"/>
      <c r="BQ54" s="1281"/>
      <c r="BR54" s="1281"/>
      <c r="BS54" s="1281"/>
      <c r="BT54" s="1281"/>
      <c r="BU54" s="1281"/>
      <c r="BV54" s="1281"/>
      <c r="BW54" s="1281"/>
      <c r="BX54" s="1281"/>
      <c r="BY54" s="1281"/>
      <c r="BZ54" s="1281"/>
      <c r="CA54" s="1281"/>
      <c r="CB54" s="1281"/>
      <c r="CC54" s="1281"/>
      <c r="CD54" s="1281"/>
      <c r="CE54" s="1281"/>
      <c r="CF54" s="1281"/>
      <c r="CG54" s="1281"/>
      <c r="CH54" s="1281"/>
      <c r="CI54" s="1281"/>
      <c r="CJ54" s="1281"/>
      <c r="CK54" s="1281"/>
      <c r="CL54" s="1281"/>
      <c r="CM54" s="1281"/>
      <c r="CN54" s="1281"/>
      <c r="CO54" s="1281"/>
      <c r="CP54" s="1281"/>
      <c r="CQ54" s="1281"/>
      <c r="CR54" s="1281"/>
      <c r="CS54" s="1281"/>
      <c r="CT54" s="1281"/>
      <c r="CU54" s="1281"/>
      <c r="CV54" s="1281"/>
      <c r="CW54" s="1281"/>
      <c r="CX54" s="1281"/>
      <c r="CY54" s="1281"/>
      <c r="CZ54" s="1281"/>
      <c r="DA54" s="1281"/>
      <c r="DB54" s="1281"/>
      <c r="DC54" s="1281"/>
    </row>
    <row r="55" spans="1:109" ht="13.5" x14ac:dyDescent="0.15">
      <c r="A55" s="1310"/>
      <c r="B55" s="1274"/>
      <c r="G55" s="1286"/>
      <c r="H55" s="1286"/>
      <c r="I55" s="1286"/>
      <c r="J55" s="1286"/>
      <c r="K55" s="1289"/>
      <c r="L55" s="1289"/>
      <c r="M55" s="1289"/>
      <c r="N55" s="1289"/>
      <c r="AN55" s="1283" t="s">
        <v>607</v>
      </c>
      <c r="AO55" s="1283"/>
      <c r="AP55" s="1283"/>
      <c r="AQ55" s="1283"/>
      <c r="AR55" s="1283"/>
      <c r="AS55" s="1283"/>
      <c r="AT55" s="1283"/>
      <c r="AU55" s="1283"/>
      <c r="AV55" s="1283"/>
      <c r="AW55" s="1283"/>
      <c r="AX55" s="1283"/>
      <c r="AY55" s="1283"/>
      <c r="AZ55" s="1283"/>
      <c r="BA55" s="1283"/>
      <c r="BB55" s="1282" t="s">
        <v>606</v>
      </c>
      <c r="BC55" s="1282"/>
      <c r="BD55" s="1282"/>
      <c r="BE55" s="1282"/>
      <c r="BF55" s="1282"/>
      <c r="BG55" s="1282"/>
      <c r="BH55" s="1282"/>
      <c r="BI55" s="1282"/>
      <c r="BJ55" s="1282"/>
      <c r="BK55" s="1282"/>
      <c r="BL55" s="1282"/>
      <c r="BM55" s="1282"/>
      <c r="BN55" s="1282"/>
      <c r="BO55" s="1282"/>
      <c r="BP55" s="1281">
        <v>33.1</v>
      </c>
      <c r="BQ55" s="1281"/>
      <c r="BR55" s="1281"/>
      <c r="BS55" s="1281"/>
      <c r="BT55" s="1281"/>
      <c r="BU55" s="1281"/>
      <c r="BV55" s="1281"/>
      <c r="BW55" s="1281"/>
      <c r="BX55" s="1281">
        <v>31.3</v>
      </c>
      <c r="BY55" s="1281"/>
      <c r="BZ55" s="1281"/>
      <c r="CA55" s="1281"/>
      <c r="CB55" s="1281"/>
      <c r="CC55" s="1281"/>
      <c r="CD55" s="1281"/>
      <c r="CE55" s="1281"/>
      <c r="CF55" s="1281">
        <v>25.3</v>
      </c>
      <c r="CG55" s="1281"/>
      <c r="CH55" s="1281"/>
      <c r="CI55" s="1281"/>
      <c r="CJ55" s="1281"/>
      <c r="CK55" s="1281"/>
      <c r="CL55" s="1281"/>
      <c r="CM55" s="1281"/>
      <c r="CN55" s="1281">
        <v>25.5</v>
      </c>
      <c r="CO55" s="1281"/>
      <c r="CP55" s="1281"/>
      <c r="CQ55" s="1281"/>
      <c r="CR55" s="1281"/>
      <c r="CS55" s="1281"/>
      <c r="CT55" s="1281"/>
      <c r="CU55" s="1281"/>
      <c r="CV55" s="1281">
        <v>25.1</v>
      </c>
      <c r="CW55" s="1281"/>
      <c r="CX55" s="1281"/>
      <c r="CY55" s="1281"/>
      <c r="CZ55" s="1281"/>
      <c r="DA55" s="1281"/>
      <c r="DB55" s="1281"/>
      <c r="DC55" s="1281"/>
    </row>
    <row r="56" spans="1:109" ht="13.5" x14ac:dyDescent="0.15">
      <c r="A56" s="1310"/>
      <c r="B56" s="1274"/>
      <c r="G56" s="1286"/>
      <c r="H56" s="1286"/>
      <c r="I56" s="1286"/>
      <c r="J56" s="1286"/>
      <c r="K56" s="1289"/>
      <c r="L56" s="1289"/>
      <c r="M56" s="1289"/>
      <c r="N56" s="1289"/>
      <c r="AN56" s="1283"/>
      <c r="AO56" s="1283"/>
      <c r="AP56" s="1283"/>
      <c r="AQ56" s="1283"/>
      <c r="AR56" s="1283"/>
      <c r="AS56" s="1283"/>
      <c r="AT56" s="1283"/>
      <c r="AU56" s="1283"/>
      <c r="AV56" s="1283"/>
      <c r="AW56" s="1283"/>
      <c r="AX56" s="1283"/>
      <c r="AY56" s="1283"/>
      <c r="AZ56" s="1283"/>
      <c r="BA56" s="1283"/>
      <c r="BB56" s="1282"/>
      <c r="BC56" s="1282"/>
      <c r="BD56" s="1282"/>
      <c r="BE56" s="1282"/>
      <c r="BF56" s="1282"/>
      <c r="BG56" s="1282"/>
      <c r="BH56" s="1282"/>
      <c r="BI56" s="1282"/>
      <c r="BJ56" s="1282"/>
      <c r="BK56" s="1282"/>
      <c r="BL56" s="1282"/>
      <c r="BM56" s="1282"/>
      <c r="BN56" s="1282"/>
      <c r="BO56" s="1282"/>
      <c r="BP56" s="1281"/>
      <c r="BQ56" s="1281"/>
      <c r="BR56" s="1281"/>
      <c r="BS56" s="1281"/>
      <c r="BT56" s="1281"/>
      <c r="BU56" s="1281"/>
      <c r="BV56" s="1281"/>
      <c r="BW56" s="1281"/>
      <c r="BX56" s="1281"/>
      <c r="BY56" s="1281"/>
      <c r="BZ56" s="1281"/>
      <c r="CA56" s="1281"/>
      <c r="CB56" s="1281"/>
      <c r="CC56" s="1281"/>
      <c r="CD56" s="1281"/>
      <c r="CE56" s="1281"/>
      <c r="CF56" s="1281"/>
      <c r="CG56" s="1281"/>
      <c r="CH56" s="1281"/>
      <c r="CI56" s="1281"/>
      <c r="CJ56" s="1281"/>
      <c r="CK56" s="1281"/>
      <c r="CL56" s="1281"/>
      <c r="CM56" s="1281"/>
      <c r="CN56" s="1281"/>
      <c r="CO56" s="1281"/>
      <c r="CP56" s="1281"/>
      <c r="CQ56" s="1281"/>
      <c r="CR56" s="1281"/>
      <c r="CS56" s="1281"/>
      <c r="CT56" s="1281"/>
      <c r="CU56" s="1281"/>
      <c r="CV56" s="1281"/>
      <c r="CW56" s="1281"/>
      <c r="CX56" s="1281"/>
      <c r="CY56" s="1281"/>
      <c r="CZ56" s="1281"/>
      <c r="DA56" s="1281"/>
      <c r="DB56" s="1281"/>
      <c r="DC56" s="1281"/>
    </row>
    <row r="57" spans="1:109" s="1310" customFormat="1" ht="13.5" x14ac:dyDescent="0.15">
      <c r="B57" s="1316"/>
      <c r="G57" s="1286"/>
      <c r="H57" s="1286"/>
      <c r="I57" s="1285"/>
      <c r="J57" s="1285"/>
      <c r="K57" s="1289"/>
      <c r="L57" s="1289"/>
      <c r="M57" s="1289"/>
      <c r="N57" s="1289"/>
      <c r="AM57" s="1273"/>
      <c r="AN57" s="1283"/>
      <c r="AO57" s="1283"/>
      <c r="AP57" s="1283"/>
      <c r="AQ57" s="1283"/>
      <c r="AR57" s="1283"/>
      <c r="AS57" s="1283"/>
      <c r="AT57" s="1283"/>
      <c r="AU57" s="1283"/>
      <c r="AV57" s="1283"/>
      <c r="AW57" s="1283"/>
      <c r="AX57" s="1283"/>
      <c r="AY57" s="1283"/>
      <c r="AZ57" s="1283"/>
      <c r="BA57" s="1283"/>
      <c r="BB57" s="1282" t="s">
        <v>613</v>
      </c>
      <c r="BC57" s="1282"/>
      <c r="BD57" s="1282"/>
      <c r="BE57" s="1282"/>
      <c r="BF57" s="1282"/>
      <c r="BG57" s="1282"/>
      <c r="BH57" s="1282"/>
      <c r="BI57" s="1282"/>
      <c r="BJ57" s="1282"/>
      <c r="BK57" s="1282"/>
      <c r="BL57" s="1282"/>
      <c r="BM57" s="1282"/>
      <c r="BN57" s="1282"/>
      <c r="BO57" s="1282"/>
      <c r="BP57" s="1281">
        <v>57.2</v>
      </c>
      <c r="BQ57" s="1281"/>
      <c r="BR57" s="1281"/>
      <c r="BS57" s="1281"/>
      <c r="BT57" s="1281"/>
      <c r="BU57" s="1281"/>
      <c r="BV57" s="1281"/>
      <c r="BW57" s="1281"/>
      <c r="BX57" s="1281">
        <v>58.5</v>
      </c>
      <c r="BY57" s="1281"/>
      <c r="BZ57" s="1281"/>
      <c r="CA57" s="1281"/>
      <c r="CB57" s="1281"/>
      <c r="CC57" s="1281"/>
      <c r="CD57" s="1281"/>
      <c r="CE57" s="1281"/>
      <c r="CF57" s="1281">
        <v>59.8</v>
      </c>
      <c r="CG57" s="1281"/>
      <c r="CH57" s="1281"/>
      <c r="CI57" s="1281"/>
      <c r="CJ57" s="1281"/>
      <c r="CK57" s="1281"/>
      <c r="CL57" s="1281"/>
      <c r="CM57" s="1281"/>
      <c r="CN57" s="1281">
        <v>61.1</v>
      </c>
      <c r="CO57" s="1281"/>
      <c r="CP57" s="1281"/>
      <c r="CQ57" s="1281"/>
      <c r="CR57" s="1281"/>
      <c r="CS57" s="1281"/>
      <c r="CT57" s="1281"/>
      <c r="CU57" s="1281"/>
      <c r="CV57" s="1281">
        <v>61</v>
      </c>
      <c r="CW57" s="1281"/>
      <c r="CX57" s="1281"/>
      <c r="CY57" s="1281"/>
      <c r="CZ57" s="1281"/>
      <c r="DA57" s="1281"/>
      <c r="DB57" s="1281"/>
      <c r="DC57" s="1281"/>
      <c r="DD57" s="1321"/>
      <c r="DE57" s="1316"/>
    </row>
    <row r="58" spans="1:109" s="1310" customFormat="1" ht="13.5" x14ac:dyDescent="0.15">
      <c r="A58" s="1273"/>
      <c r="B58" s="1316"/>
      <c r="G58" s="1286"/>
      <c r="H58" s="1286"/>
      <c r="I58" s="1285"/>
      <c r="J58" s="1285"/>
      <c r="K58" s="1289"/>
      <c r="L58" s="1289"/>
      <c r="M58" s="1289"/>
      <c r="N58" s="1289"/>
      <c r="AM58" s="1273"/>
      <c r="AN58" s="1283"/>
      <c r="AO58" s="1283"/>
      <c r="AP58" s="1283"/>
      <c r="AQ58" s="1283"/>
      <c r="AR58" s="1283"/>
      <c r="AS58" s="1283"/>
      <c r="AT58" s="1283"/>
      <c r="AU58" s="1283"/>
      <c r="AV58" s="1283"/>
      <c r="AW58" s="1283"/>
      <c r="AX58" s="1283"/>
      <c r="AY58" s="1283"/>
      <c r="AZ58" s="1283"/>
      <c r="BA58" s="1283"/>
      <c r="BB58" s="1282"/>
      <c r="BC58" s="1282"/>
      <c r="BD58" s="1282"/>
      <c r="BE58" s="1282"/>
      <c r="BF58" s="1282"/>
      <c r="BG58" s="1282"/>
      <c r="BH58" s="1282"/>
      <c r="BI58" s="1282"/>
      <c r="BJ58" s="1282"/>
      <c r="BK58" s="1282"/>
      <c r="BL58" s="1282"/>
      <c r="BM58" s="1282"/>
      <c r="BN58" s="1282"/>
      <c r="BO58" s="1282"/>
      <c r="BP58" s="1281"/>
      <c r="BQ58" s="1281"/>
      <c r="BR58" s="1281"/>
      <c r="BS58" s="1281"/>
      <c r="BT58" s="1281"/>
      <c r="BU58" s="1281"/>
      <c r="BV58" s="1281"/>
      <c r="BW58" s="1281"/>
      <c r="BX58" s="1281"/>
      <c r="BY58" s="1281"/>
      <c r="BZ58" s="1281"/>
      <c r="CA58" s="1281"/>
      <c r="CB58" s="1281"/>
      <c r="CC58" s="1281"/>
      <c r="CD58" s="1281"/>
      <c r="CE58" s="1281"/>
      <c r="CF58" s="1281"/>
      <c r="CG58" s="1281"/>
      <c r="CH58" s="1281"/>
      <c r="CI58" s="1281"/>
      <c r="CJ58" s="1281"/>
      <c r="CK58" s="1281"/>
      <c r="CL58" s="1281"/>
      <c r="CM58" s="1281"/>
      <c r="CN58" s="1281"/>
      <c r="CO58" s="1281"/>
      <c r="CP58" s="1281"/>
      <c r="CQ58" s="1281"/>
      <c r="CR58" s="1281"/>
      <c r="CS58" s="1281"/>
      <c r="CT58" s="1281"/>
      <c r="CU58" s="1281"/>
      <c r="CV58" s="1281"/>
      <c r="CW58" s="1281"/>
      <c r="CX58" s="1281"/>
      <c r="CY58" s="1281"/>
      <c r="CZ58" s="1281"/>
      <c r="DA58" s="1281"/>
      <c r="DB58" s="1281"/>
      <c r="DC58" s="1281"/>
      <c r="DD58" s="1321"/>
      <c r="DE58" s="1316"/>
    </row>
    <row r="59" spans="1:109" s="1310" customFormat="1" ht="13.5" x14ac:dyDescent="0.15">
      <c r="A59" s="1273"/>
      <c r="B59" s="1316"/>
      <c r="K59" s="1322"/>
      <c r="L59" s="1322"/>
      <c r="M59" s="1322"/>
      <c r="N59" s="1322"/>
      <c r="AQ59" s="1322"/>
      <c r="AR59" s="1322"/>
      <c r="AS59" s="1322"/>
      <c r="AT59" s="1322"/>
      <c r="BC59" s="1322"/>
      <c r="BD59" s="1322"/>
      <c r="BE59" s="1322"/>
      <c r="BF59" s="1322"/>
      <c r="BO59" s="1322"/>
      <c r="BP59" s="1322"/>
      <c r="BQ59" s="1322"/>
      <c r="BR59" s="1322"/>
      <c r="CA59" s="1322"/>
      <c r="CB59" s="1322"/>
      <c r="CC59" s="1322"/>
      <c r="CD59" s="1322"/>
      <c r="CM59" s="1322"/>
      <c r="CN59" s="1322"/>
      <c r="CO59" s="1322"/>
      <c r="CP59" s="1322"/>
      <c r="CY59" s="1322"/>
      <c r="CZ59" s="1322"/>
      <c r="DA59" s="1322"/>
      <c r="DB59" s="1322"/>
      <c r="DC59" s="1322"/>
      <c r="DD59" s="1321"/>
      <c r="DE59" s="1316"/>
    </row>
    <row r="60" spans="1:109" s="1310" customFormat="1" ht="13.5" x14ac:dyDescent="0.15">
      <c r="A60" s="1273"/>
      <c r="B60" s="1316"/>
      <c r="K60" s="1322"/>
      <c r="L60" s="1322"/>
      <c r="M60" s="1322"/>
      <c r="N60" s="1322"/>
      <c r="AQ60" s="1322"/>
      <c r="AR60" s="1322"/>
      <c r="AS60" s="1322"/>
      <c r="AT60" s="1322"/>
      <c r="BC60" s="1322"/>
      <c r="BD60" s="1322"/>
      <c r="BE60" s="1322"/>
      <c r="BF60" s="1322"/>
      <c r="BO60" s="1322"/>
      <c r="BP60" s="1322"/>
      <c r="BQ60" s="1322"/>
      <c r="BR60" s="1322"/>
      <c r="CA60" s="1322"/>
      <c r="CB60" s="1322"/>
      <c r="CC60" s="1322"/>
      <c r="CD60" s="1322"/>
      <c r="CM60" s="1322"/>
      <c r="CN60" s="1322"/>
      <c r="CO60" s="1322"/>
      <c r="CP60" s="1322"/>
      <c r="CY60" s="1322"/>
      <c r="CZ60" s="1322"/>
      <c r="DA60" s="1322"/>
      <c r="DB60" s="1322"/>
      <c r="DC60" s="1322"/>
      <c r="DD60" s="1321"/>
      <c r="DE60" s="1316"/>
    </row>
    <row r="61" spans="1:109" s="1310" customFormat="1" ht="13.5" x14ac:dyDescent="0.15">
      <c r="A61" s="1273"/>
      <c r="B61" s="1320"/>
      <c r="C61" s="1319"/>
      <c r="D61" s="1319"/>
      <c r="E61" s="1319"/>
      <c r="F61" s="1319"/>
      <c r="G61" s="1319"/>
      <c r="H61" s="1319"/>
      <c r="I61" s="1319"/>
      <c r="J61" s="1319"/>
      <c r="K61" s="1319"/>
      <c r="L61" s="1319"/>
      <c r="M61" s="1318"/>
      <c r="N61" s="1318"/>
      <c r="O61" s="1319"/>
      <c r="P61" s="1319"/>
      <c r="Q61" s="1319"/>
      <c r="R61" s="1319"/>
      <c r="S61" s="1319"/>
      <c r="T61" s="1319"/>
      <c r="U61" s="1319"/>
      <c r="V61" s="1319"/>
      <c r="W61" s="1319"/>
      <c r="X61" s="1319"/>
      <c r="Y61" s="1319"/>
      <c r="Z61" s="1319"/>
      <c r="AA61" s="1319"/>
      <c r="AB61" s="1319"/>
      <c r="AC61" s="1319"/>
      <c r="AD61" s="1319"/>
      <c r="AE61" s="1319"/>
      <c r="AF61" s="1319"/>
      <c r="AG61" s="1319"/>
      <c r="AH61" s="1319"/>
      <c r="AI61" s="1319"/>
      <c r="AJ61" s="1319"/>
      <c r="AK61" s="1319"/>
      <c r="AL61" s="1319"/>
      <c r="AM61" s="1319"/>
      <c r="AN61" s="1319"/>
      <c r="AO61" s="1319"/>
      <c r="AP61" s="1319"/>
      <c r="AQ61" s="1319"/>
      <c r="AR61" s="1319"/>
      <c r="AS61" s="1318"/>
      <c r="AT61" s="1318"/>
      <c r="AU61" s="1319"/>
      <c r="AV61" s="1319"/>
      <c r="AW61" s="1319"/>
      <c r="AX61" s="1319"/>
      <c r="AY61" s="1319"/>
      <c r="AZ61" s="1319"/>
      <c r="BA61" s="1319"/>
      <c r="BB61" s="1319"/>
      <c r="BC61" s="1319"/>
      <c r="BD61" s="1319"/>
      <c r="BE61" s="1318"/>
      <c r="BF61" s="1318"/>
      <c r="BG61" s="1319"/>
      <c r="BH61" s="1319"/>
      <c r="BI61" s="1319"/>
      <c r="BJ61" s="1319"/>
      <c r="BK61" s="1319"/>
      <c r="BL61" s="1319"/>
      <c r="BM61" s="1319"/>
      <c r="BN61" s="1319"/>
      <c r="BO61" s="1319"/>
      <c r="BP61" s="1319"/>
      <c r="BQ61" s="1318"/>
      <c r="BR61" s="1318"/>
      <c r="BS61" s="1319"/>
      <c r="BT61" s="1319"/>
      <c r="BU61" s="1319"/>
      <c r="BV61" s="1319"/>
      <c r="BW61" s="1319"/>
      <c r="BX61" s="1319"/>
      <c r="BY61" s="1319"/>
      <c r="BZ61" s="1319"/>
      <c r="CA61" s="1319"/>
      <c r="CB61" s="1319"/>
      <c r="CC61" s="1318"/>
      <c r="CD61" s="1318"/>
      <c r="CE61" s="1319"/>
      <c r="CF61" s="1319"/>
      <c r="CG61" s="1319"/>
      <c r="CH61" s="1319"/>
      <c r="CI61" s="1319"/>
      <c r="CJ61" s="1319"/>
      <c r="CK61" s="1319"/>
      <c r="CL61" s="1319"/>
      <c r="CM61" s="1319"/>
      <c r="CN61" s="1319"/>
      <c r="CO61" s="1318"/>
      <c r="CP61" s="1318"/>
      <c r="CQ61" s="1319"/>
      <c r="CR61" s="1319"/>
      <c r="CS61" s="1319"/>
      <c r="CT61" s="1319"/>
      <c r="CU61" s="1319"/>
      <c r="CV61" s="1319"/>
      <c r="CW61" s="1319"/>
      <c r="CX61" s="1319"/>
      <c r="CY61" s="1319"/>
      <c r="CZ61" s="1319"/>
      <c r="DA61" s="1318"/>
      <c r="DB61" s="1318"/>
      <c r="DC61" s="1318"/>
      <c r="DD61" s="1317"/>
      <c r="DE61" s="1316"/>
    </row>
    <row r="62" spans="1:109" ht="13.5" x14ac:dyDescent="0.15">
      <c r="B62" s="1315"/>
      <c r="C62" s="1315"/>
      <c r="D62" s="1315"/>
      <c r="E62" s="1315"/>
      <c r="F62" s="1315"/>
      <c r="G62" s="1315"/>
      <c r="H62" s="1315"/>
      <c r="I62" s="1315"/>
      <c r="J62" s="1315"/>
      <c r="K62" s="1315"/>
      <c r="L62" s="1315"/>
      <c r="M62" s="1315"/>
      <c r="N62" s="1315"/>
      <c r="O62" s="1315"/>
      <c r="P62" s="1315"/>
      <c r="Q62" s="1315"/>
      <c r="R62" s="1315"/>
      <c r="S62" s="1315"/>
      <c r="T62" s="1315"/>
      <c r="U62" s="1315"/>
      <c r="V62" s="1315"/>
      <c r="W62" s="1315"/>
      <c r="X62" s="1315"/>
      <c r="Y62" s="1315"/>
      <c r="Z62" s="1315"/>
      <c r="AA62" s="1315"/>
      <c r="AB62" s="1315"/>
      <c r="AC62" s="1315"/>
      <c r="AD62" s="1315"/>
      <c r="AE62" s="1315"/>
      <c r="AF62" s="1315"/>
      <c r="AG62" s="1315"/>
      <c r="AH62" s="1315"/>
      <c r="AI62" s="1315"/>
      <c r="AJ62" s="1315"/>
      <c r="AK62" s="1315"/>
      <c r="AL62" s="1315"/>
      <c r="AM62" s="1315"/>
      <c r="AN62" s="1315"/>
      <c r="AO62" s="1315"/>
      <c r="AP62" s="1315"/>
      <c r="AQ62" s="1315"/>
      <c r="AR62" s="1315"/>
      <c r="AS62" s="1315"/>
      <c r="AT62" s="1315"/>
      <c r="AU62" s="1315"/>
      <c r="AV62" s="1315"/>
      <c r="AW62" s="1315"/>
      <c r="AX62" s="1315"/>
      <c r="AY62" s="1315"/>
      <c r="AZ62" s="1315"/>
      <c r="BA62" s="1315"/>
      <c r="BB62" s="1315"/>
      <c r="BC62" s="1315"/>
      <c r="BD62" s="1315"/>
      <c r="BE62" s="1315"/>
      <c r="BF62" s="1315"/>
      <c r="BG62" s="1315"/>
      <c r="BH62" s="1315"/>
      <c r="BI62" s="1315"/>
      <c r="BJ62" s="1315"/>
      <c r="BK62" s="1315"/>
      <c r="BL62" s="1315"/>
      <c r="BM62" s="1315"/>
      <c r="BN62" s="1315"/>
      <c r="BO62" s="1315"/>
      <c r="BP62" s="1315"/>
      <c r="BQ62" s="1315"/>
      <c r="BR62" s="1315"/>
      <c r="BS62" s="1315"/>
      <c r="BT62" s="1315"/>
      <c r="BU62" s="1315"/>
      <c r="BV62" s="1315"/>
      <c r="BW62" s="1315"/>
      <c r="BX62" s="1315"/>
      <c r="BY62" s="1315"/>
      <c r="BZ62" s="1315"/>
      <c r="CA62" s="1315"/>
      <c r="CB62" s="1315"/>
      <c r="CC62" s="1315"/>
      <c r="CD62" s="1315"/>
      <c r="CE62" s="1315"/>
      <c r="CF62" s="1315"/>
      <c r="CG62" s="1315"/>
      <c r="CH62" s="1315"/>
      <c r="CI62" s="1315"/>
      <c r="CJ62" s="1315"/>
      <c r="CK62" s="1315"/>
      <c r="CL62" s="1315"/>
      <c r="CM62" s="1315"/>
      <c r="CN62" s="1315"/>
      <c r="CO62" s="1315"/>
      <c r="CP62" s="1315"/>
      <c r="CQ62" s="1315"/>
      <c r="CR62" s="1315"/>
      <c r="CS62" s="1315"/>
      <c r="CT62" s="1315"/>
      <c r="CU62" s="1315"/>
      <c r="CV62" s="1315"/>
      <c r="CW62" s="1315"/>
      <c r="CX62" s="1315"/>
      <c r="CY62" s="1315"/>
      <c r="CZ62" s="1315"/>
      <c r="DA62" s="1315"/>
      <c r="DB62" s="1315"/>
      <c r="DC62" s="1315"/>
      <c r="DD62" s="1315"/>
      <c r="DE62" s="1273"/>
    </row>
    <row r="63" spans="1:109" ht="17.25" x14ac:dyDescent="0.15">
      <c r="B63" s="1314" t="s">
        <v>612</v>
      </c>
    </row>
    <row r="64" spans="1:109" ht="13.5" x14ac:dyDescent="0.15">
      <c r="B64" s="1274"/>
      <c r="G64" s="1311"/>
      <c r="I64" s="1313"/>
      <c r="J64" s="1313"/>
      <c r="K64" s="1313"/>
      <c r="L64" s="1313"/>
      <c r="M64" s="1313"/>
      <c r="N64" s="1312"/>
      <c r="AM64" s="1311"/>
      <c r="AN64" s="1311" t="s">
        <v>611</v>
      </c>
      <c r="AP64" s="1310"/>
      <c r="AQ64" s="1310"/>
      <c r="AR64" s="1310"/>
      <c r="AY64" s="1311"/>
      <c r="BA64" s="1310"/>
      <c r="BB64" s="1310"/>
      <c r="BC64" s="1310"/>
      <c r="BK64" s="1311"/>
      <c r="BM64" s="1310"/>
      <c r="BN64" s="1310"/>
      <c r="BO64" s="1310"/>
      <c r="BW64" s="1311"/>
      <c r="BY64" s="1310"/>
      <c r="BZ64" s="1310"/>
      <c r="CA64" s="1310"/>
      <c r="CI64" s="1311"/>
      <c r="CK64" s="1310"/>
      <c r="CL64" s="1310"/>
      <c r="CM64" s="1310"/>
      <c r="CU64" s="1311"/>
      <c r="CW64" s="1310"/>
      <c r="CX64" s="1310"/>
      <c r="CY64" s="1310"/>
    </row>
    <row r="65" spans="2:107" ht="13.5" x14ac:dyDescent="0.15">
      <c r="B65" s="1274"/>
      <c r="AN65" s="1309" t="s">
        <v>610</v>
      </c>
      <c r="AO65" s="1308"/>
      <c r="AP65" s="1308"/>
      <c r="AQ65" s="1308"/>
      <c r="AR65" s="1308"/>
      <c r="AS65" s="1308"/>
      <c r="AT65" s="1308"/>
      <c r="AU65" s="1308"/>
      <c r="AV65" s="1308"/>
      <c r="AW65" s="1308"/>
      <c r="AX65" s="1308"/>
      <c r="AY65" s="1308"/>
      <c r="AZ65" s="1308"/>
      <c r="BA65" s="1308"/>
      <c r="BB65" s="1308"/>
      <c r="BC65" s="1308"/>
      <c r="BD65" s="1308"/>
      <c r="BE65" s="1308"/>
      <c r="BF65" s="1308"/>
      <c r="BG65" s="1308"/>
      <c r="BH65" s="1308"/>
      <c r="BI65" s="1308"/>
      <c r="BJ65" s="1308"/>
      <c r="BK65" s="1308"/>
      <c r="BL65" s="1308"/>
      <c r="BM65" s="1308"/>
      <c r="BN65" s="1308"/>
      <c r="BO65" s="1308"/>
      <c r="BP65" s="1308"/>
      <c r="BQ65" s="1308"/>
      <c r="BR65" s="1308"/>
      <c r="BS65" s="1308"/>
      <c r="BT65" s="1308"/>
      <c r="BU65" s="1308"/>
      <c r="BV65" s="1308"/>
      <c r="BW65" s="1308"/>
      <c r="BX65" s="1308"/>
      <c r="BY65" s="1308"/>
      <c r="BZ65" s="1308"/>
      <c r="CA65" s="1308"/>
      <c r="CB65" s="1308"/>
      <c r="CC65" s="1308"/>
      <c r="CD65" s="1308"/>
      <c r="CE65" s="1308"/>
      <c r="CF65" s="1308"/>
      <c r="CG65" s="1308"/>
      <c r="CH65" s="1308"/>
      <c r="CI65" s="1308"/>
      <c r="CJ65" s="1308"/>
      <c r="CK65" s="1308"/>
      <c r="CL65" s="1308"/>
      <c r="CM65" s="1308"/>
      <c r="CN65" s="1308"/>
      <c r="CO65" s="1308"/>
      <c r="CP65" s="1308"/>
      <c r="CQ65" s="1308"/>
      <c r="CR65" s="1308"/>
      <c r="CS65" s="1308"/>
      <c r="CT65" s="1308"/>
      <c r="CU65" s="1308"/>
      <c r="CV65" s="1308"/>
      <c r="CW65" s="1308"/>
      <c r="CX65" s="1308"/>
      <c r="CY65" s="1308"/>
      <c r="CZ65" s="1308"/>
      <c r="DA65" s="1308"/>
      <c r="DB65" s="1308"/>
      <c r="DC65" s="1307"/>
    </row>
    <row r="66" spans="2:107" ht="13.5" x14ac:dyDescent="0.15">
      <c r="B66" s="1274"/>
      <c r="AN66" s="1306"/>
      <c r="AO66" s="1305"/>
      <c r="AP66" s="1305"/>
      <c r="AQ66" s="1305"/>
      <c r="AR66" s="1305"/>
      <c r="AS66" s="1305"/>
      <c r="AT66" s="1305"/>
      <c r="AU66" s="1305"/>
      <c r="AV66" s="1305"/>
      <c r="AW66" s="1305"/>
      <c r="AX66" s="1305"/>
      <c r="AY66" s="1305"/>
      <c r="AZ66" s="1305"/>
      <c r="BA66" s="1305"/>
      <c r="BB66" s="1305"/>
      <c r="BC66" s="1305"/>
      <c r="BD66" s="1305"/>
      <c r="BE66" s="1305"/>
      <c r="BF66" s="1305"/>
      <c r="BG66" s="1305"/>
      <c r="BH66" s="1305"/>
      <c r="BI66" s="1305"/>
      <c r="BJ66" s="1305"/>
      <c r="BK66" s="1305"/>
      <c r="BL66" s="1305"/>
      <c r="BM66" s="1305"/>
      <c r="BN66" s="1305"/>
      <c r="BO66" s="1305"/>
      <c r="BP66" s="1305"/>
      <c r="BQ66" s="1305"/>
      <c r="BR66" s="1305"/>
      <c r="BS66" s="1305"/>
      <c r="BT66" s="1305"/>
      <c r="BU66" s="1305"/>
      <c r="BV66" s="1305"/>
      <c r="BW66" s="1305"/>
      <c r="BX66" s="1305"/>
      <c r="BY66" s="1305"/>
      <c r="BZ66" s="1305"/>
      <c r="CA66" s="1305"/>
      <c r="CB66" s="1305"/>
      <c r="CC66" s="1305"/>
      <c r="CD66" s="1305"/>
      <c r="CE66" s="1305"/>
      <c r="CF66" s="1305"/>
      <c r="CG66" s="1305"/>
      <c r="CH66" s="1305"/>
      <c r="CI66" s="1305"/>
      <c r="CJ66" s="1305"/>
      <c r="CK66" s="1305"/>
      <c r="CL66" s="1305"/>
      <c r="CM66" s="1305"/>
      <c r="CN66" s="1305"/>
      <c r="CO66" s="1305"/>
      <c r="CP66" s="1305"/>
      <c r="CQ66" s="1305"/>
      <c r="CR66" s="1305"/>
      <c r="CS66" s="1305"/>
      <c r="CT66" s="1305"/>
      <c r="CU66" s="1305"/>
      <c r="CV66" s="1305"/>
      <c r="CW66" s="1305"/>
      <c r="CX66" s="1305"/>
      <c r="CY66" s="1305"/>
      <c r="CZ66" s="1305"/>
      <c r="DA66" s="1305"/>
      <c r="DB66" s="1305"/>
      <c r="DC66" s="1304"/>
    </row>
    <row r="67" spans="2:107" ht="13.5" x14ac:dyDescent="0.15">
      <c r="B67" s="1274"/>
      <c r="AN67" s="1306"/>
      <c r="AO67" s="1305"/>
      <c r="AP67" s="1305"/>
      <c r="AQ67" s="1305"/>
      <c r="AR67" s="1305"/>
      <c r="AS67" s="1305"/>
      <c r="AT67" s="1305"/>
      <c r="AU67" s="1305"/>
      <c r="AV67" s="1305"/>
      <c r="AW67" s="1305"/>
      <c r="AX67" s="1305"/>
      <c r="AY67" s="1305"/>
      <c r="AZ67" s="1305"/>
      <c r="BA67" s="1305"/>
      <c r="BB67" s="1305"/>
      <c r="BC67" s="1305"/>
      <c r="BD67" s="1305"/>
      <c r="BE67" s="1305"/>
      <c r="BF67" s="1305"/>
      <c r="BG67" s="1305"/>
      <c r="BH67" s="1305"/>
      <c r="BI67" s="1305"/>
      <c r="BJ67" s="1305"/>
      <c r="BK67" s="1305"/>
      <c r="BL67" s="1305"/>
      <c r="BM67" s="1305"/>
      <c r="BN67" s="1305"/>
      <c r="BO67" s="1305"/>
      <c r="BP67" s="1305"/>
      <c r="BQ67" s="1305"/>
      <c r="BR67" s="1305"/>
      <c r="BS67" s="1305"/>
      <c r="BT67" s="1305"/>
      <c r="BU67" s="1305"/>
      <c r="BV67" s="1305"/>
      <c r="BW67" s="1305"/>
      <c r="BX67" s="1305"/>
      <c r="BY67" s="1305"/>
      <c r="BZ67" s="1305"/>
      <c r="CA67" s="1305"/>
      <c r="CB67" s="1305"/>
      <c r="CC67" s="1305"/>
      <c r="CD67" s="1305"/>
      <c r="CE67" s="1305"/>
      <c r="CF67" s="1305"/>
      <c r="CG67" s="1305"/>
      <c r="CH67" s="1305"/>
      <c r="CI67" s="1305"/>
      <c r="CJ67" s="1305"/>
      <c r="CK67" s="1305"/>
      <c r="CL67" s="1305"/>
      <c r="CM67" s="1305"/>
      <c r="CN67" s="1305"/>
      <c r="CO67" s="1305"/>
      <c r="CP67" s="1305"/>
      <c r="CQ67" s="1305"/>
      <c r="CR67" s="1305"/>
      <c r="CS67" s="1305"/>
      <c r="CT67" s="1305"/>
      <c r="CU67" s="1305"/>
      <c r="CV67" s="1305"/>
      <c r="CW67" s="1305"/>
      <c r="CX67" s="1305"/>
      <c r="CY67" s="1305"/>
      <c r="CZ67" s="1305"/>
      <c r="DA67" s="1305"/>
      <c r="DB67" s="1305"/>
      <c r="DC67" s="1304"/>
    </row>
    <row r="68" spans="2:107" ht="13.5" x14ac:dyDescent="0.15">
      <c r="B68" s="1274"/>
      <c r="AN68" s="1306"/>
      <c r="AO68" s="1305"/>
      <c r="AP68" s="1305"/>
      <c r="AQ68" s="1305"/>
      <c r="AR68" s="1305"/>
      <c r="AS68" s="1305"/>
      <c r="AT68" s="1305"/>
      <c r="AU68" s="1305"/>
      <c r="AV68" s="1305"/>
      <c r="AW68" s="1305"/>
      <c r="AX68" s="1305"/>
      <c r="AY68" s="1305"/>
      <c r="AZ68" s="1305"/>
      <c r="BA68" s="1305"/>
      <c r="BB68" s="1305"/>
      <c r="BC68" s="1305"/>
      <c r="BD68" s="1305"/>
      <c r="BE68" s="1305"/>
      <c r="BF68" s="1305"/>
      <c r="BG68" s="1305"/>
      <c r="BH68" s="1305"/>
      <c r="BI68" s="1305"/>
      <c r="BJ68" s="1305"/>
      <c r="BK68" s="1305"/>
      <c r="BL68" s="1305"/>
      <c r="BM68" s="1305"/>
      <c r="BN68" s="1305"/>
      <c r="BO68" s="1305"/>
      <c r="BP68" s="1305"/>
      <c r="BQ68" s="1305"/>
      <c r="BR68" s="1305"/>
      <c r="BS68" s="1305"/>
      <c r="BT68" s="1305"/>
      <c r="BU68" s="1305"/>
      <c r="BV68" s="1305"/>
      <c r="BW68" s="1305"/>
      <c r="BX68" s="1305"/>
      <c r="BY68" s="1305"/>
      <c r="BZ68" s="1305"/>
      <c r="CA68" s="1305"/>
      <c r="CB68" s="1305"/>
      <c r="CC68" s="1305"/>
      <c r="CD68" s="1305"/>
      <c r="CE68" s="1305"/>
      <c r="CF68" s="1305"/>
      <c r="CG68" s="1305"/>
      <c r="CH68" s="1305"/>
      <c r="CI68" s="1305"/>
      <c r="CJ68" s="1305"/>
      <c r="CK68" s="1305"/>
      <c r="CL68" s="1305"/>
      <c r="CM68" s="1305"/>
      <c r="CN68" s="1305"/>
      <c r="CO68" s="1305"/>
      <c r="CP68" s="1305"/>
      <c r="CQ68" s="1305"/>
      <c r="CR68" s="1305"/>
      <c r="CS68" s="1305"/>
      <c r="CT68" s="1305"/>
      <c r="CU68" s="1305"/>
      <c r="CV68" s="1305"/>
      <c r="CW68" s="1305"/>
      <c r="CX68" s="1305"/>
      <c r="CY68" s="1305"/>
      <c r="CZ68" s="1305"/>
      <c r="DA68" s="1305"/>
      <c r="DB68" s="1305"/>
      <c r="DC68" s="1304"/>
    </row>
    <row r="69" spans="2:107" ht="13.5" x14ac:dyDescent="0.15">
      <c r="B69" s="1274"/>
      <c r="AN69" s="1303"/>
      <c r="AO69" s="1302"/>
      <c r="AP69" s="1302"/>
      <c r="AQ69" s="1302"/>
      <c r="AR69" s="1302"/>
      <c r="AS69" s="1302"/>
      <c r="AT69" s="1302"/>
      <c r="AU69" s="1302"/>
      <c r="AV69" s="1302"/>
      <c r="AW69" s="1302"/>
      <c r="AX69" s="1302"/>
      <c r="AY69" s="1302"/>
      <c r="AZ69" s="1302"/>
      <c r="BA69" s="1302"/>
      <c r="BB69" s="1302"/>
      <c r="BC69" s="1302"/>
      <c r="BD69" s="1302"/>
      <c r="BE69" s="1302"/>
      <c r="BF69" s="1302"/>
      <c r="BG69" s="1302"/>
      <c r="BH69" s="1302"/>
      <c r="BI69" s="1302"/>
      <c r="BJ69" s="1302"/>
      <c r="BK69" s="1302"/>
      <c r="BL69" s="1302"/>
      <c r="BM69" s="1302"/>
      <c r="BN69" s="1302"/>
      <c r="BO69" s="1302"/>
      <c r="BP69" s="1302"/>
      <c r="BQ69" s="1302"/>
      <c r="BR69" s="1302"/>
      <c r="BS69" s="1302"/>
      <c r="BT69" s="1302"/>
      <c r="BU69" s="1302"/>
      <c r="BV69" s="1302"/>
      <c r="BW69" s="1302"/>
      <c r="BX69" s="1302"/>
      <c r="BY69" s="1302"/>
      <c r="BZ69" s="1302"/>
      <c r="CA69" s="1302"/>
      <c r="CB69" s="1302"/>
      <c r="CC69" s="1302"/>
      <c r="CD69" s="1302"/>
      <c r="CE69" s="1302"/>
      <c r="CF69" s="1302"/>
      <c r="CG69" s="1302"/>
      <c r="CH69" s="1302"/>
      <c r="CI69" s="1302"/>
      <c r="CJ69" s="1302"/>
      <c r="CK69" s="1302"/>
      <c r="CL69" s="1302"/>
      <c r="CM69" s="1302"/>
      <c r="CN69" s="1302"/>
      <c r="CO69" s="1302"/>
      <c r="CP69" s="1302"/>
      <c r="CQ69" s="1302"/>
      <c r="CR69" s="1302"/>
      <c r="CS69" s="1302"/>
      <c r="CT69" s="1302"/>
      <c r="CU69" s="1302"/>
      <c r="CV69" s="1302"/>
      <c r="CW69" s="1302"/>
      <c r="CX69" s="1302"/>
      <c r="CY69" s="1302"/>
      <c r="CZ69" s="1302"/>
      <c r="DA69" s="1302"/>
      <c r="DB69" s="1302"/>
      <c r="DC69" s="1301"/>
    </row>
    <row r="70" spans="2:107" ht="13.5" x14ac:dyDescent="0.15">
      <c r="B70" s="1274"/>
      <c r="H70" s="1300"/>
      <c r="I70" s="1300"/>
      <c r="J70" s="1298"/>
      <c r="K70" s="1298"/>
      <c r="L70" s="1297"/>
      <c r="M70" s="1298"/>
      <c r="N70" s="1297"/>
      <c r="AN70" s="1288"/>
      <c r="AO70" s="1288"/>
      <c r="AP70" s="1288"/>
      <c r="AZ70" s="1288"/>
      <c r="BA70" s="1288"/>
      <c r="BB70" s="1288"/>
      <c r="BL70" s="1288"/>
      <c r="BM70" s="1288"/>
      <c r="BN70" s="1288"/>
      <c r="BX70" s="1288"/>
      <c r="BY70" s="1288"/>
      <c r="BZ70" s="1288"/>
      <c r="CJ70" s="1288"/>
      <c r="CK70" s="1288"/>
      <c r="CL70" s="1288"/>
      <c r="CV70" s="1288"/>
      <c r="CW70" s="1288"/>
      <c r="CX70" s="1288"/>
    </row>
    <row r="71" spans="2:107" ht="13.5" x14ac:dyDescent="0.15">
      <c r="B71" s="1274"/>
      <c r="G71" s="1296"/>
      <c r="I71" s="1299"/>
      <c r="J71" s="1298"/>
      <c r="K71" s="1298"/>
      <c r="L71" s="1297"/>
      <c r="M71" s="1298"/>
      <c r="N71" s="1297"/>
      <c r="AM71" s="1296"/>
      <c r="AN71" s="1273" t="s">
        <v>609</v>
      </c>
    </row>
    <row r="72" spans="2:107" ht="13.5" x14ac:dyDescent="0.15">
      <c r="B72" s="1274"/>
      <c r="G72" s="1286"/>
      <c r="H72" s="1286"/>
      <c r="I72" s="1286"/>
      <c r="J72" s="1286"/>
      <c r="K72" s="1295"/>
      <c r="L72" s="1295"/>
      <c r="M72" s="1294"/>
      <c r="N72" s="1294"/>
      <c r="AN72" s="1293"/>
      <c r="AO72" s="1292"/>
      <c r="AP72" s="1292"/>
      <c r="AQ72" s="1292"/>
      <c r="AR72" s="1292"/>
      <c r="AS72" s="1292"/>
      <c r="AT72" s="1292"/>
      <c r="AU72" s="1292"/>
      <c r="AV72" s="1292"/>
      <c r="AW72" s="1292"/>
      <c r="AX72" s="1292"/>
      <c r="AY72" s="1292"/>
      <c r="AZ72" s="1292"/>
      <c r="BA72" s="1292"/>
      <c r="BB72" s="1292"/>
      <c r="BC72" s="1292"/>
      <c r="BD72" s="1292"/>
      <c r="BE72" s="1292"/>
      <c r="BF72" s="1292"/>
      <c r="BG72" s="1292"/>
      <c r="BH72" s="1292"/>
      <c r="BI72" s="1292"/>
      <c r="BJ72" s="1292"/>
      <c r="BK72" s="1292"/>
      <c r="BL72" s="1292"/>
      <c r="BM72" s="1292"/>
      <c r="BN72" s="1292"/>
      <c r="BO72" s="1291"/>
      <c r="BP72" s="1283" t="s">
        <v>561</v>
      </c>
      <c r="BQ72" s="1283"/>
      <c r="BR72" s="1283"/>
      <c r="BS72" s="1283"/>
      <c r="BT72" s="1283"/>
      <c r="BU72" s="1283"/>
      <c r="BV72" s="1283"/>
      <c r="BW72" s="1283"/>
      <c r="BX72" s="1283" t="s">
        <v>562</v>
      </c>
      <c r="BY72" s="1283"/>
      <c r="BZ72" s="1283"/>
      <c r="CA72" s="1283"/>
      <c r="CB72" s="1283"/>
      <c r="CC72" s="1283"/>
      <c r="CD72" s="1283"/>
      <c r="CE72" s="1283"/>
      <c r="CF72" s="1283" t="s">
        <v>563</v>
      </c>
      <c r="CG72" s="1283"/>
      <c r="CH72" s="1283"/>
      <c r="CI72" s="1283"/>
      <c r="CJ72" s="1283"/>
      <c r="CK72" s="1283"/>
      <c r="CL72" s="1283"/>
      <c r="CM72" s="1283"/>
      <c r="CN72" s="1283" t="s">
        <v>564</v>
      </c>
      <c r="CO72" s="1283"/>
      <c r="CP72" s="1283"/>
      <c r="CQ72" s="1283"/>
      <c r="CR72" s="1283"/>
      <c r="CS72" s="1283"/>
      <c r="CT72" s="1283"/>
      <c r="CU72" s="1283"/>
      <c r="CV72" s="1283" t="s">
        <v>565</v>
      </c>
      <c r="CW72" s="1283"/>
      <c r="CX72" s="1283"/>
      <c r="CY72" s="1283"/>
      <c r="CZ72" s="1283"/>
      <c r="DA72" s="1283"/>
      <c r="DB72" s="1283"/>
      <c r="DC72" s="1283"/>
    </row>
    <row r="73" spans="2:107" ht="13.5" x14ac:dyDescent="0.15">
      <c r="B73" s="1274"/>
      <c r="G73" s="1290"/>
      <c r="H73" s="1290"/>
      <c r="I73" s="1290"/>
      <c r="J73" s="1290"/>
      <c r="K73" s="1287"/>
      <c r="L73" s="1287"/>
      <c r="M73" s="1287"/>
      <c r="N73" s="1287"/>
      <c r="AM73" s="1288"/>
      <c r="AN73" s="1282" t="s">
        <v>608</v>
      </c>
      <c r="AO73" s="1282"/>
      <c r="AP73" s="1282"/>
      <c r="AQ73" s="1282"/>
      <c r="AR73" s="1282"/>
      <c r="AS73" s="1282"/>
      <c r="AT73" s="1282"/>
      <c r="AU73" s="1282"/>
      <c r="AV73" s="1282"/>
      <c r="AW73" s="1282"/>
      <c r="AX73" s="1282"/>
      <c r="AY73" s="1282"/>
      <c r="AZ73" s="1282"/>
      <c r="BA73" s="1282"/>
      <c r="BB73" s="1282" t="s">
        <v>606</v>
      </c>
      <c r="BC73" s="1282"/>
      <c r="BD73" s="1282"/>
      <c r="BE73" s="1282"/>
      <c r="BF73" s="1282"/>
      <c r="BG73" s="1282"/>
      <c r="BH73" s="1282"/>
      <c r="BI73" s="1282"/>
      <c r="BJ73" s="1282"/>
      <c r="BK73" s="1282"/>
      <c r="BL73" s="1282"/>
      <c r="BM73" s="1282"/>
      <c r="BN73" s="1282"/>
      <c r="BO73" s="1282"/>
      <c r="BP73" s="1281">
        <v>63</v>
      </c>
      <c r="BQ73" s="1281"/>
      <c r="BR73" s="1281"/>
      <c r="BS73" s="1281"/>
      <c r="BT73" s="1281"/>
      <c r="BU73" s="1281"/>
      <c r="BV73" s="1281"/>
      <c r="BW73" s="1281"/>
      <c r="BX73" s="1281">
        <v>40.5</v>
      </c>
      <c r="BY73" s="1281"/>
      <c r="BZ73" s="1281"/>
      <c r="CA73" s="1281"/>
      <c r="CB73" s="1281"/>
      <c r="CC73" s="1281"/>
      <c r="CD73" s="1281"/>
      <c r="CE73" s="1281"/>
      <c r="CF73" s="1281">
        <v>35.9</v>
      </c>
      <c r="CG73" s="1281"/>
      <c r="CH73" s="1281"/>
      <c r="CI73" s="1281"/>
      <c r="CJ73" s="1281"/>
      <c r="CK73" s="1281"/>
      <c r="CL73" s="1281"/>
      <c r="CM73" s="1281"/>
      <c r="CN73" s="1281">
        <v>43.2</v>
      </c>
      <c r="CO73" s="1281"/>
      <c r="CP73" s="1281"/>
      <c r="CQ73" s="1281"/>
      <c r="CR73" s="1281"/>
      <c r="CS73" s="1281"/>
      <c r="CT73" s="1281"/>
      <c r="CU73" s="1281"/>
      <c r="CV73" s="1281">
        <v>47.7</v>
      </c>
      <c r="CW73" s="1281"/>
      <c r="CX73" s="1281"/>
      <c r="CY73" s="1281"/>
      <c r="CZ73" s="1281"/>
      <c r="DA73" s="1281"/>
      <c r="DB73" s="1281"/>
      <c r="DC73" s="1281"/>
    </row>
    <row r="74" spans="2:107" ht="13.5" x14ac:dyDescent="0.15">
      <c r="B74" s="1274"/>
      <c r="G74" s="1290"/>
      <c r="H74" s="1290"/>
      <c r="I74" s="1290"/>
      <c r="J74" s="1290"/>
      <c r="K74" s="1287"/>
      <c r="L74" s="1287"/>
      <c r="M74" s="1287"/>
      <c r="N74" s="1287"/>
      <c r="AM74" s="1288"/>
      <c r="AN74" s="1282"/>
      <c r="AO74" s="1282"/>
      <c r="AP74" s="1282"/>
      <c r="AQ74" s="1282"/>
      <c r="AR74" s="1282"/>
      <c r="AS74" s="1282"/>
      <c r="AT74" s="1282"/>
      <c r="AU74" s="1282"/>
      <c r="AV74" s="1282"/>
      <c r="AW74" s="1282"/>
      <c r="AX74" s="1282"/>
      <c r="AY74" s="1282"/>
      <c r="AZ74" s="1282"/>
      <c r="BA74" s="1282"/>
      <c r="BB74" s="1282"/>
      <c r="BC74" s="1282"/>
      <c r="BD74" s="1282"/>
      <c r="BE74" s="1282"/>
      <c r="BF74" s="1282"/>
      <c r="BG74" s="1282"/>
      <c r="BH74" s="1282"/>
      <c r="BI74" s="1282"/>
      <c r="BJ74" s="1282"/>
      <c r="BK74" s="1282"/>
      <c r="BL74" s="1282"/>
      <c r="BM74" s="1282"/>
      <c r="BN74" s="1282"/>
      <c r="BO74" s="1282"/>
      <c r="BP74" s="1281"/>
      <c r="BQ74" s="1281"/>
      <c r="BR74" s="1281"/>
      <c r="BS74" s="1281"/>
      <c r="BT74" s="1281"/>
      <c r="BU74" s="1281"/>
      <c r="BV74" s="1281"/>
      <c r="BW74" s="1281"/>
      <c r="BX74" s="1281"/>
      <c r="BY74" s="1281"/>
      <c r="BZ74" s="1281"/>
      <c r="CA74" s="1281"/>
      <c r="CB74" s="1281"/>
      <c r="CC74" s="1281"/>
      <c r="CD74" s="1281"/>
      <c r="CE74" s="1281"/>
      <c r="CF74" s="1281"/>
      <c r="CG74" s="1281"/>
      <c r="CH74" s="1281"/>
      <c r="CI74" s="1281"/>
      <c r="CJ74" s="1281"/>
      <c r="CK74" s="1281"/>
      <c r="CL74" s="1281"/>
      <c r="CM74" s="1281"/>
      <c r="CN74" s="1281"/>
      <c r="CO74" s="1281"/>
      <c r="CP74" s="1281"/>
      <c r="CQ74" s="1281"/>
      <c r="CR74" s="1281"/>
      <c r="CS74" s="1281"/>
      <c r="CT74" s="1281"/>
      <c r="CU74" s="1281"/>
      <c r="CV74" s="1281"/>
      <c r="CW74" s="1281"/>
      <c r="CX74" s="1281"/>
      <c r="CY74" s="1281"/>
      <c r="CZ74" s="1281"/>
      <c r="DA74" s="1281"/>
      <c r="DB74" s="1281"/>
      <c r="DC74" s="1281"/>
    </row>
    <row r="75" spans="2:107" ht="13.5" x14ac:dyDescent="0.15">
      <c r="B75" s="1274"/>
      <c r="G75" s="1290"/>
      <c r="H75" s="1290"/>
      <c r="I75" s="1286"/>
      <c r="J75" s="1286"/>
      <c r="K75" s="1289"/>
      <c r="L75" s="1289"/>
      <c r="M75" s="1289"/>
      <c r="N75" s="1289"/>
      <c r="AM75" s="1288"/>
      <c r="AN75" s="1282"/>
      <c r="AO75" s="1282"/>
      <c r="AP75" s="1282"/>
      <c r="AQ75" s="1282"/>
      <c r="AR75" s="1282"/>
      <c r="AS75" s="1282"/>
      <c r="AT75" s="1282"/>
      <c r="AU75" s="1282"/>
      <c r="AV75" s="1282"/>
      <c r="AW75" s="1282"/>
      <c r="AX75" s="1282"/>
      <c r="AY75" s="1282"/>
      <c r="AZ75" s="1282"/>
      <c r="BA75" s="1282"/>
      <c r="BB75" s="1282" t="s">
        <v>605</v>
      </c>
      <c r="BC75" s="1282"/>
      <c r="BD75" s="1282"/>
      <c r="BE75" s="1282"/>
      <c r="BF75" s="1282"/>
      <c r="BG75" s="1282"/>
      <c r="BH75" s="1282"/>
      <c r="BI75" s="1282"/>
      <c r="BJ75" s="1282"/>
      <c r="BK75" s="1282"/>
      <c r="BL75" s="1282"/>
      <c r="BM75" s="1282"/>
      <c r="BN75" s="1282"/>
      <c r="BO75" s="1282"/>
      <c r="BP75" s="1281">
        <v>9.6</v>
      </c>
      <c r="BQ75" s="1281"/>
      <c r="BR75" s="1281"/>
      <c r="BS75" s="1281"/>
      <c r="BT75" s="1281"/>
      <c r="BU75" s="1281"/>
      <c r="BV75" s="1281"/>
      <c r="BW75" s="1281"/>
      <c r="BX75" s="1281">
        <v>8.6</v>
      </c>
      <c r="BY75" s="1281"/>
      <c r="BZ75" s="1281"/>
      <c r="CA75" s="1281"/>
      <c r="CB75" s="1281"/>
      <c r="CC75" s="1281"/>
      <c r="CD75" s="1281"/>
      <c r="CE75" s="1281"/>
      <c r="CF75" s="1281">
        <v>8.3000000000000007</v>
      </c>
      <c r="CG75" s="1281"/>
      <c r="CH75" s="1281"/>
      <c r="CI75" s="1281"/>
      <c r="CJ75" s="1281"/>
      <c r="CK75" s="1281"/>
      <c r="CL75" s="1281"/>
      <c r="CM75" s="1281"/>
      <c r="CN75" s="1281">
        <v>7.9</v>
      </c>
      <c r="CO75" s="1281"/>
      <c r="CP75" s="1281"/>
      <c r="CQ75" s="1281"/>
      <c r="CR75" s="1281"/>
      <c r="CS75" s="1281"/>
      <c r="CT75" s="1281"/>
      <c r="CU75" s="1281"/>
      <c r="CV75" s="1281">
        <v>8.1999999999999993</v>
      </c>
      <c r="CW75" s="1281"/>
      <c r="CX75" s="1281"/>
      <c r="CY75" s="1281"/>
      <c r="CZ75" s="1281"/>
      <c r="DA75" s="1281"/>
      <c r="DB75" s="1281"/>
      <c r="DC75" s="1281"/>
    </row>
    <row r="76" spans="2:107" ht="13.5" x14ac:dyDescent="0.15">
      <c r="B76" s="1274"/>
      <c r="G76" s="1290"/>
      <c r="H76" s="1290"/>
      <c r="I76" s="1286"/>
      <c r="J76" s="1286"/>
      <c r="K76" s="1289"/>
      <c r="L76" s="1289"/>
      <c r="M76" s="1289"/>
      <c r="N76" s="1289"/>
      <c r="AM76" s="1288"/>
      <c r="AN76" s="1282"/>
      <c r="AO76" s="1282"/>
      <c r="AP76" s="1282"/>
      <c r="AQ76" s="1282"/>
      <c r="AR76" s="1282"/>
      <c r="AS76" s="1282"/>
      <c r="AT76" s="1282"/>
      <c r="AU76" s="1282"/>
      <c r="AV76" s="1282"/>
      <c r="AW76" s="1282"/>
      <c r="AX76" s="1282"/>
      <c r="AY76" s="1282"/>
      <c r="AZ76" s="1282"/>
      <c r="BA76" s="1282"/>
      <c r="BB76" s="1282"/>
      <c r="BC76" s="1282"/>
      <c r="BD76" s="1282"/>
      <c r="BE76" s="1282"/>
      <c r="BF76" s="1282"/>
      <c r="BG76" s="1282"/>
      <c r="BH76" s="1282"/>
      <c r="BI76" s="1282"/>
      <c r="BJ76" s="1282"/>
      <c r="BK76" s="1282"/>
      <c r="BL76" s="1282"/>
      <c r="BM76" s="1282"/>
      <c r="BN76" s="1282"/>
      <c r="BO76" s="1282"/>
      <c r="BP76" s="1281"/>
      <c r="BQ76" s="1281"/>
      <c r="BR76" s="1281"/>
      <c r="BS76" s="1281"/>
      <c r="BT76" s="1281"/>
      <c r="BU76" s="1281"/>
      <c r="BV76" s="1281"/>
      <c r="BW76" s="1281"/>
      <c r="BX76" s="1281"/>
      <c r="BY76" s="1281"/>
      <c r="BZ76" s="1281"/>
      <c r="CA76" s="1281"/>
      <c r="CB76" s="1281"/>
      <c r="CC76" s="1281"/>
      <c r="CD76" s="1281"/>
      <c r="CE76" s="1281"/>
      <c r="CF76" s="1281"/>
      <c r="CG76" s="1281"/>
      <c r="CH76" s="1281"/>
      <c r="CI76" s="1281"/>
      <c r="CJ76" s="1281"/>
      <c r="CK76" s="1281"/>
      <c r="CL76" s="1281"/>
      <c r="CM76" s="1281"/>
      <c r="CN76" s="1281"/>
      <c r="CO76" s="1281"/>
      <c r="CP76" s="1281"/>
      <c r="CQ76" s="1281"/>
      <c r="CR76" s="1281"/>
      <c r="CS76" s="1281"/>
      <c r="CT76" s="1281"/>
      <c r="CU76" s="1281"/>
      <c r="CV76" s="1281"/>
      <c r="CW76" s="1281"/>
      <c r="CX76" s="1281"/>
      <c r="CY76" s="1281"/>
      <c r="CZ76" s="1281"/>
      <c r="DA76" s="1281"/>
      <c r="DB76" s="1281"/>
      <c r="DC76" s="1281"/>
    </row>
    <row r="77" spans="2:107" ht="13.5" x14ac:dyDescent="0.15">
      <c r="B77" s="1274"/>
      <c r="G77" s="1286"/>
      <c r="H77" s="1286"/>
      <c r="I77" s="1286"/>
      <c r="J77" s="1286"/>
      <c r="K77" s="1287"/>
      <c r="L77" s="1287"/>
      <c r="M77" s="1287"/>
      <c r="N77" s="1287"/>
      <c r="AN77" s="1283" t="s">
        <v>607</v>
      </c>
      <c r="AO77" s="1283"/>
      <c r="AP77" s="1283"/>
      <c r="AQ77" s="1283"/>
      <c r="AR77" s="1283"/>
      <c r="AS77" s="1283"/>
      <c r="AT77" s="1283"/>
      <c r="AU77" s="1283"/>
      <c r="AV77" s="1283"/>
      <c r="AW77" s="1283"/>
      <c r="AX77" s="1283"/>
      <c r="AY77" s="1283"/>
      <c r="AZ77" s="1283"/>
      <c r="BA77" s="1283"/>
      <c r="BB77" s="1282" t="s">
        <v>606</v>
      </c>
      <c r="BC77" s="1282"/>
      <c r="BD77" s="1282"/>
      <c r="BE77" s="1282"/>
      <c r="BF77" s="1282"/>
      <c r="BG77" s="1282"/>
      <c r="BH77" s="1282"/>
      <c r="BI77" s="1282"/>
      <c r="BJ77" s="1282"/>
      <c r="BK77" s="1282"/>
      <c r="BL77" s="1282"/>
      <c r="BM77" s="1282"/>
      <c r="BN77" s="1282"/>
      <c r="BO77" s="1282"/>
      <c r="BP77" s="1281">
        <v>33.1</v>
      </c>
      <c r="BQ77" s="1281"/>
      <c r="BR77" s="1281"/>
      <c r="BS77" s="1281"/>
      <c r="BT77" s="1281"/>
      <c r="BU77" s="1281"/>
      <c r="BV77" s="1281"/>
      <c r="BW77" s="1281"/>
      <c r="BX77" s="1281">
        <v>31.3</v>
      </c>
      <c r="BY77" s="1281"/>
      <c r="BZ77" s="1281"/>
      <c r="CA77" s="1281"/>
      <c r="CB77" s="1281"/>
      <c r="CC77" s="1281"/>
      <c r="CD77" s="1281"/>
      <c r="CE77" s="1281"/>
      <c r="CF77" s="1281">
        <v>25.3</v>
      </c>
      <c r="CG77" s="1281"/>
      <c r="CH77" s="1281"/>
      <c r="CI77" s="1281"/>
      <c r="CJ77" s="1281"/>
      <c r="CK77" s="1281"/>
      <c r="CL77" s="1281"/>
      <c r="CM77" s="1281"/>
      <c r="CN77" s="1281">
        <v>25.5</v>
      </c>
      <c r="CO77" s="1281"/>
      <c r="CP77" s="1281"/>
      <c r="CQ77" s="1281"/>
      <c r="CR77" s="1281"/>
      <c r="CS77" s="1281"/>
      <c r="CT77" s="1281"/>
      <c r="CU77" s="1281"/>
      <c r="CV77" s="1281">
        <v>25.1</v>
      </c>
      <c r="CW77" s="1281"/>
      <c r="CX77" s="1281"/>
      <c r="CY77" s="1281"/>
      <c r="CZ77" s="1281"/>
      <c r="DA77" s="1281"/>
      <c r="DB77" s="1281"/>
      <c r="DC77" s="1281"/>
    </row>
    <row r="78" spans="2:107" ht="13.5" x14ac:dyDescent="0.15">
      <c r="B78" s="1274"/>
      <c r="G78" s="1286"/>
      <c r="H78" s="1286"/>
      <c r="I78" s="1286"/>
      <c r="J78" s="1286"/>
      <c r="K78" s="1287"/>
      <c r="L78" s="1287"/>
      <c r="M78" s="1287"/>
      <c r="N78" s="1287"/>
      <c r="AN78" s="1283"/>
      <c r="AO78" s="1283"/>
      <c r="AP78" s="1283"/>
      <c r="AQ78" s="1283"/>
      <c r="AR78" s="1283"/>
      <c r="AS78" s="1283"/>
      <c r="AT78" s="1283"/>
      <c r="AU78" s="1283"/>
      <c r="AV78" s="1283"/>
      <c r="AW78" s="1283"/>
      <c r="AX78" s="1283"/>
      <c r="AY78" s="1283"/>
      <c r="AZ78" s="1283"/>
      <c r="BA78" s="1283"/>
      <c r="BB78" s="1282"/>
      <c r="BC78" s="1282"/>
      <c r="BD78" s="1282"/>
      <c r="BE78" s="1282"/>
      <c r="BF78" s="1282"/>
      <c r="BG78" s="1282"/>
      <c r="BH78" s="1282"/>
      <c r="BI78" s="1282"/>
      <c r="BJ78" s="1282"/>
      <c r="BK78" s="1282"/>
      <c r="BL78" s="1282"/>
      <c r="BM78" s="1282"/>
      <c r="BN78" s="1282"/>
      <c r="BO78" s="1282"/>
      <c r="BP78" s="1281"/>
      <c r="BQ78" s="1281"/>
      <c r="BR78" s="1281"/>
      <c r="BS78" s="1281"/>
      <c r="BT78" s="1281"/>
      <c r="BU78" s="1281"/>
      <c r="BV78" s="1281"/>
      <c r="BW78" s="1281"/>
      <c r="BX78" s="1281"/>
      <c r="BY78" s="1281"/>
      <c r="BZ78" s="1281"/>
      <c r="CA78" s="1281"/>
      <c r="CB78" s="1281"/>
      <c r="CC78" s="1281"/>
      <c r="CD78" s="1281"/>
      <c r="CE78" s="1281"/>
      <c r="CF78" s="1281"/>
      <c r="CG78" s="1281"/>
      <c r="CH78" s="1281"/>
      <c r="CI78" s="1281"/>
      <c r="CJ78" s="1281"/>
      <c r="CK78" s="1281"/>
      <c r="CL78" s="1281"/>
      <c r="CM78" s="1281"/>
      <c r="CN78" s="1281"/>
      <c r="CO78" s="1281"/>
      <c r="CP78" s="1281"/>
      <c r="CQ78" s="1281"/>
      <c r="CR78" s="1281"/>
      <c r="CS78" s="1281"/>
      <c r="CT78" s="1281"/>
      <c r="CU78" s="1281"/>
      <c r="CV78" s="1281"/>
      <c r="CW78" s="1281"/>
      <c r="CX78" s="1281"/>
      <c r="CY78" s="1281"/>
      <c r="CZ78" s="1281"/>
      <c r="DA78" s="1281"/>
      <c r="DB78" s="1281"/>
      <c r="DC78" s="1281"/>
    </row>
    <row r="79" spans="2:107" ht="13.5" x14ac:dyDescent="0.15">
      <c r="B79" s="1274"/>
      <c r="G79" s="1286"/>
      <c r="H79" s="1286"/>
      <c r="I79" s="1285"/>
      <c r="J79" s="1285"/>
      <c r="K79" s="1284"/>
      <c r="L79" s="1284"/>
      <c r="M79" s="1284"/>
      <c r="N79" s="1284"/>
      <c r="AN79" s="1283"/>
      <c r="AO79" s="1283"/>
      <c r="AP79" s="1283"/>
      <c r="AQ79" s="1283"/>
      <c r="AR79" s="1283"/>
      <c r="AS79" s="1283"/>
      <c r="AT79" s="1283"/>
      <c r="AU79" s="1283"/>
      <c r="AV79" s="1283"/>
      <c r="AW79" s="1283"/>
      <c r="AX79" s="1283"/>
      <c r="AY79" s="1283"/>
      <c r="AZ79" s="1283"/>
      <c r="BA79" s="1283"/>
      <c r="BB79" s="1282" t="s">
        <v>605</v>
      </c>
      <c r="BC79" s="1282"/>
      <c r="BD79" s="1282"/>
      <c r="BE79" s="1282"/>
      <c r="BF79" s="1282"/>
      <c r="BG79" s="1282"/>
      <c r="BH79" s="1282"/>
      <c r="BI79" s="1282"/>
      <c r="BJ79" s="1282"/>
      <c r="BK79" s="1282"/>
      <c r="BL79" s="1282"/>
      <c r="BM79" s="1282"/>
      <c r="BN79" s="1282"/>
      <c r="BO79" s="1282"/>
      <c r="BP79" s="1281">
        <v>7.5</v>
      </c>
      <c r="BQ79" s="1281"/>
      <c r="BR79" s="1281"/>
      <c r="BS79" s="1281"/>
      <c r="BT79" s="1281"/>
      <c r="BU79" s="1281"/>
      <c r="BV79" s="1281"/>
      <c r="BW79" s="1281"/>
      <c r="BX79" s="1281">
        <v>7.2</v>
      </c>
      <c r="BY79" s="1281"/>
      <c r="BZ79" s="1281"/>
      <c r="CA79" s="1281"/>
      <c r="CB79" s="1281"/>
      <c r="CC79" s="1281"/>
      <c r="CD79" s="1281"/>
      <c r="CE79" s="1281"/>
      <c r="CF79" s="1281">
        <v>6.9</v>
      </c>
      <c r="CG79" s="1281"/>
      <c r="CH79" s="1281"/>
      <c r="CI79" s="1281"/>
      <c r="CJ79" s="1281"/>
      <c r="CK79" s="1281"/>
      <c r="CL79" s="1281"/>
      <c r="CM79" s="1281"/>
      <c r="CN79" s="1281">
        <v>6.6</v>
      </c>
      <c r="CO79" s="1281"/>
      <c r="CP79" s="1281"/>
      <c r="CQ79" s="1281"/>
      <c r="CR79" s="1281"/>
      <c r="CS79" s="1281"/>
      <c r="CT79" s="1281"/>
      <c r="CU79" s="1281"/>
      <c r="CV79" s="1281">
        <v>6.4</v>
      </c>
      <c r="CW79" s="1281"/>
      <c r="CX79" s="1281"/>
      <c r="CY79" s="1281"/>
      <c r="CZ79" s="1281"/>
      <c r="DA79" s="1281"/>
      <c r="DB79" s="1281"/>
      <c r="DC79" s="1281"/>
    </row>
    <row r="80" spans="2:107" ht="13.5" x14ac:dyDescent="0.15">
      <c r="B80" s="1274"/>
      <c r="G80" s="1286"/>
      <c r="H80" s="1286"/>
      <c r="I80" s="1285"/>
      <c r="J80" s="1285"/>
      <c r="K80" s="1284"/>
      <c r="L80" s="1284"/>
      <c r="M80" s="1284"/>
      <c r="N80" s="1284"/>
      <c r="AN80" s="1283"/>
      <c r="AO80" s="1283"/>
      <c r="AP80" s="1283"/>
      <c r="AQ80" s="1283"/>
      <c r="AR80" s="1283"/>
      <c r="AS80" s="1283"/>
      <c r="AT80" s="1283"/>
      <c r="AU80" s="1283"/>
      <c r="AV80" s="1283"/>
      <c r="AW80" s="1283"/>
      <c r="AX80" s="1283"/>
      <c r="AY80" s="1283"/>
      <c r="AZ80" s="1283"/>
      <c r="BA80" s="1283"/>
      <c r="BB80" s="1282"/>
      <c r="BC80" s="1282"/>
      <c r="BD80" s="1282"/>
      <c r="BE80" s="1282"/>
      <c r="BF80" s="1282"/>
      <c r="BG80" s="1282"/>
      <c r="BH80" s="1282"/>
      <c r="BI80" s="1282"/>
      <c r="BJ80" s="1282"/>
      <c r="BK80" s="1282"/>
      <c r="BL80" s="1282"/>
      <c r="BM80" s="1282"/>
      <c r="BN80" s="1282"/>
      <c r="BO80" s="1282"/>
      <c r="BP80" s="1281"/>
      <c r="BQ80" s="1281"/>
      <c r="BR80" s="1281"/>
      <c r="BS80" s="1281"/>
      <c r="BT80" s="1281"/>
      <c r="BU80" s="1281"/>
      <c r="BV80" s="1281"/>
      <c r="BW80" s="1281"/>
      <c r="BX80" s="1281"/>
      <c r="BY80" s="1281"/>
      <c r="BZ80" s="1281"/>
      <c r="CA80" s="1281"/>
      <c r="CB80" s="1281"/>
      <c r="CC80" s="1281"/>
      <c r="CD80" s="1281"/>
      <c r="CE80" s="1281"/>
      <c r="CF80" s="1281"/>
      <c r="CG80" s="1281"/>
      <c r="CH80" s="1281"/>
      <c r="CI80" s="1281"/>
      <c r="CJ80" s="1281"/>
      <c r="CK80" s="1281"/>
      <c r="CL80" s="1281"/>
      <c r="CM80" s="1281"/>
      <c r="CN80" s="1281"/>
      <c r="CO80" s="1281"/>
      <c r="CP80" s="1281"/>
      <c r="CQ80" s="1281"/>
      <c r="CR80" s="1281"/>
      <c r="CS80" s="1281"/>
      <c r="CT80" s="1281"/>
      <c r="CU80" s="1281"/>
      <c r="CV80" s="1281"/>
      <c r="CW80" s="1281"/>
      <c r="CX80" s="1281"/>
      <c r="CY80" s="1281"/>
      <c r="CZ80" s="1281"/>
      <c r="DA80" s="1281"/>
      <c r="DB80" s="1281"/>
      <c r="DC80" s="1281"/>
    </row>
    <row r="81" spans="2:109" ht="13.5" x14ac:dyDescent="0.15">
      <c r="B81" s="1274"/>
    </row>
    <row r="82" spans="2:109" ht="17.25" x14ac:dyDescent="0.15">
      <c r="B82" s="1274"/>
      <c r="K82" s="1280"/>
      <c r="L82" s="1280"/>
      <c r="M82" s="1280"/>
      <c r="N82" s="1280"/>
      <c r="AQ82" s="1280"/>
      <c r="AR82" s="1280"/>
      <c r="AS82" s="1280"/>
      <c r="AT82" s="1280"/>
      <c r="BC82" s="1280"/>
      <c r="BD82" s="1280"/>
      <c r="BE82" s="1280"/>
      <c r="BF82" s="1280"/>
      <c r="BO82" s="1280"/>
      <c r="BP82" s="1280"/>
      <c r="BQ82" s="1280"/>
      <c r="BR82" s="1280"/>
      <c r="CA82" s="1280"/>
      <c r="CB82" s="1280"/>
      <c r="CC82" s="1280"/>
      <c r="CD82" s="1280"/>
      <c r="CM82" s="1280"/>
      <c r="CN82" s="1280"/>
      <c r="CO82" s="1280"/>
      <c r="CP82" s="1280"/>
      <c r="CY82" s="1280"/>
      <c r="CZ82" s="1280"/>
      <c r="DA82" s="1280"/>
      <c r="DB82" s="1280"/>
      <c r="DC82" s="1280"/>
    </row>
    <row r="83" spans="2:109" ht="13.5" x14ac:dyDescent="0.15">
      <c r="B83" s="1279"/>
      <c r="C83" s="1278"/>
      <c r="D83" s="1278"/>
      <c r="E83" s="1278"/>
      <c r="F83" s="1278"/>
      <c r="G83" s="1278"/>
      <c r="H83" s="1278"/>
      <c r="I83" s="1278"/>
      <c r="J83" s="1278"/>
      <c r="K83" s="1278"/>
      <c r="L83" s="1278"/>
      <c r="M83" s="1278"/>
      <c r="N83" s="1278"/>
      <c r="O83" s="1278"/>
      <c r="P83" s="1278"/>
      <c r="Q83" s="1278"/>
      <c r="R83" s="1278"/>
      <c r="S83" s="1278"/>
      <c r="T83" s="1278"/>
      <c r="U83" s="1278"/>
      <c r="V83" s="1278"/>
      <c r="W83" s="1278"/>
      <c r="X83" s="1278"/>
      <c r="Y83" s="1278"/>
      <c r="Z83" s="1278"/>
      <c r="AA83" s="1278"/>
      <c r="AB83" s="1278"/>
      <c r="AC83" s="1278"/>
      <c r="AD83" s="1278"/>
      <c r="AE83" s="1278"/>
      <c r="AF83" s="1278"/>
      <c r="AG83" s="1278"/>
      <c r="AH83" s="1278"/>
      <c r="AI83" s="1278"/>
      <c r="AJ83" s="1278"/>
      <c r="AK83" s="1278"/>
      <c r="AL83" s="1278"/>
      <c r="AM83" s="1278"/>
      <c r="AN83" s="1278"/>
      <c r="AO83" s="1278"/>
      <c r="AP83" s="1278"/>
      <c r="AQ83" s="1278"/>
      <c r="AR83" s="1278"/>
      <c r="AS83" s="1278"/>
      <c r="AT83" s="1278"/>
      <c r="AU83" s="1278"/>
      <c r="AV83" s="1278"/>
      <c r="AW83" s="1278"/>
      <c r="AX83" s="1278"/>
      <c r="AY83" s="1278"/>
      <c r="AZ83" s="1278"/>
      <c r="BA83" s="1278"/>
      <c r="BB83" s="1278"/>
      <c r="BC83" s="1278"/>
      <c r="BD83" s="1278"/>
      <c r="BE83" s="1278"/>
      <c r="BF83" s="1278"/>
      <c r="BG83" s="1278"/>
      <c r="BH83" s="1278"/>
      <c r="BI83" s="1278"/>
      <c r="BJ83" s="1278"/>
      <c r="BK83" s="1278"/>
      <c r="BL83" s="1278"/>
      <c r="BM83" s="1278"/>
      <c r="BN83" s="1278"/>
      <c r="BO83" s="1278"/>
      <c r="BP83" s="1278"/>
      <c r="BQ83" s="1278"/>
      <c r="BR83" s="1278"/>
      <c r="BS83" s="1278"/>
      <c r="BT83" s="1278"/>
      <c r="BU83" s="1278"/>
      <c r="BV83" s="1278"/>
      <c r="BW83" s="1278"/>
      <c r="BX83" s="1278"/>
      <c r="BY83" s="1278"/>
      <c r="BZ83" s="1278"/>
      <c r="CA83" s="1278"/>
      <c r="CB83" s="1278"/>
      <c r="CC83" s="1278"/>
      <c r="CD83" s="1278"/>
      <c r="CE83" s="1278"/>
      <c r="CF83" s="1278"/>
      <c r="CG83" s="1278"/>
      <c r="CH83" s="1278"/>
      <c r="CI83" s="1278"/>
      <c r="CJ83" s="1278"/>
      <c r="CK83" s="1278"/>
      <c r="CL83" s="1278"/>
      <c r="CM83" s="1278"/>
      <c r="CN83" s="1278"/>
      <c r="CO83" s="1278"/>
      <c r="CP83" s="1278"/>
      <c r="CQ83" s="1278"/>
      <c r="CR83" s="1278"/>
      <c r="CS83" s="1278"/>
      <c r="CT83" s="1278"/>
      <c r="CU83" s="1278"/>
      <c r="CV83" s="1278"/>
      <c r="CW83" s="1278"/>
      <c r="CX83" s="1278"/>
      <c r="CY83" s="1278"/>
      <c r="CZ83" s="1278"/>
      <c r="DA83" s="1278"/>
      <c r="DB83" s="1278"/>
      <c r="DC83" s="1278"/>
      <c r="DD83" s="1277"/>
    </row>
    <row r="84" spans="2:109" ht="13.5" x14ac:dyDescent="0.15">
      <c r="DD84" s="1273"/>
      <c r="DE84" s="1273"/>
    </row>
    <row r="85" spans="2:109" ht="13.5" x14ac:dyDescent="0.15">
      <c r="DD85" s="1273"/>
      <c r="DE85" s="1273"/>
    </row>
    <row r="86" spans="2:109" ht="13.5" hidden="1" x14ac:dyDescent="0.15">
      <c r="DD86" s="1273"/>
      <c r="DE86" s="1273"/>
    </row>
    <row r="87" spans="2:109" ht="13.5" hidden="1" x14ac:dyDescent="0.15">
      <c r="K87" s="1276"/>
      <c r="AQ87" s="1276"/>
      <c r="BC87" s="1276"/>
      <c r="BO87" s="1276"/>
      <c r="CA87" s="1276"/>
      <c r="CM87" s="1276"/>
      <c r="CY87" s="1276"/>
      <c r="DD87" s="1273"/>
      <c r="DE87" s="1273"/>
    </row>
    <row r="88" spans="2:109" ht="13.5" hidden="1" x14ac:dyDescent="0.15">
      <c r="DD88" s="1273"/>
      <c r="DE88" s="1273"/>
    </row>
    <row r="89" spans="2:109" ht="13.5" hidden="1" x14ac:dyDescent="0.15">
      <c r="DD89" s="1273"/>
      <c r="DE89" s="1273"/>
    </row>
    <row r="90" spans="2:109" ht="13.5" hidden="1" x14ac:dyDescent="0.15">
      <c r="DD90" s="1273"/>
      <c r="DE90" s="1273"/>
    </row>
    <row r="91" spans="2:109" ht="13.5" hidden="1" x14ac:dyDescent="0.15">
      <c r="DD91" s="1273"/>
      <c r="DE91" s="1273"/>
    </row>
    <row r="92" spans="2:109" ht="13.5" hidden="1" customHeight="1" x14ac:dyDescent="0.15">
      <c r="DD92" s="1273"/>
      <c r="DE92" s="1273"/>
    </row>
    <row r="93" spans="2:109" ht="13.5" hidden="1" customHeight="1" x14ac:dyDescent="0.15">
      <c r="DD93" s="1273"/>
      <c r="DE93" s="1273"/>
    </row>
    <row r="94" spans="2:109" ht="13.5" hidden="1" customHeight="1" x14ac:dyDescent="0.15">
      <c r="DD94" s="1273"/>
      <c r="DE94" s="1273"/>
    </row>
    <row r="95" spans="2:109" ht="13.5" hidden="1" customHeight="1" x14ac:dyDescent="0.15">
      <c r="DD95" s="1273"/>
      <c r="DE95" s="1273"/>
    </row>
    <row r="96" spans="2:109" ht="13.5" hidden="1" customHeight="1" x14ac:dyDescent="0.15">
      <c r="DD96" s="1273"/>
      <c r="DE96" s="1273"/>
    </row>
    <row r="97" s="1273" customFormat="1" ht="13.5" hidden="1" customHeight="1" x14ac:dyDescent="0.15"/>
    <row r="98" s="1273" customFormat="1" ht="13.5" hidden="1" customHeight="1" x14ac:dyDescent="0.15"/>
    <row r="99" s="1273" customFormat="1" ht="13.5" hidden="1" customHeight="1" x14ac:dyDescent="0.15"/>
    <row r="100" s="1273" customFormat="1" ht="13.5" hidden="1" customHeight="1" x14ac:dyDescent="0.15"/>
    <row r="101" s="1273" customFormat="1" ht="13.5" hidden="1" customHeight="1" x14ac:dyDescent="0.15"/>
    <row r="102" s="1273" customFormat="1" ht="13.5" hidden="1" customHeight="1" x14ac:dyDescent="0.15"/>
    <row r="103" s="1273" customFormat="1" ht="13.5" hidden="1" customHeight="1" x14ac:dyDescent="0.15"/>
    <row r="104" s="1273" customFormat="1" ht="13.5" hidden="1" customHeight="1" x14ac:dyDescent="0.15"/>
    <row r="105" s="1273" customFormat="1" ht="13.5" hidden="1" customHeight="1" x14ac:dyDescent="0.15"/>
    <row r="106" s="1273" customFormat="1" ht="13.5" hidden="1" customHeight="1" x14ac:dyDescent="0.15"/>
    <row r="107" s="1273" customFormat="1" ht="13.5" hidden="1" customHeight="1" x14ac:dyDescent="0.15"/>
    <row r="108" s="1273" customFormat="1" ht="13.5" hidden="1" customHeight="1" x14ac:dyDescent="0.15"/>
    <row r="109" s="1273" customFormat="1" ht="13.5" hidden="1" customHeight="1" x14ac:dyDescent="0.15"/>
    <row r="110" s="1273" customFormat="1" ht="13.5" hidden="1" customHeight="1" x14ac:dyDescent="0.15"/>
    <row r="111" s="1273" customFormat="1" ht="13.5" hidden="1" customHeight="1" x14ac:dyDescent="0.15"/>
    <row r="112" s="1273" customFormat="1" ht="13.5" hidden="1" customHeight="1" x14ac:dyDescent="0.15"/>
    <row r="113" s="1273" customFormat="1" ht="13.5" hidden="1" customHeight="1" x14ac:dyDescent="0.15"/>
    <row r="114" s="1273" customFormat="1" ht="13.5" hidden="1" customHeight="1" x14ac:dyDescent="0.15"/>
    <row r="115" s="1273" customFormat="1" ht="13.5" hidden="1" customHeight="1" x14ac:dyDescent="0.15"/>
    <row r="116" s="1273" customFormat="1" ht="13.5" hidden="1" customHeight="1" x14ac:dyDescent="0.15"/>
    <row r="117" s="1273" customFormat="1" ht="13.5" hidden="1" customHeight="1" x14ac:dyDescent="0.15"/>
    <row r="118" s="1273" customFormat="1" ht="13.5" hidden="1" customHeight="1" x14ac:dyDescent="0.15"/>
    <row r="119" s="1273" customFormat="1" ht="13.5" hidden="1" customHeight="1" x14ac:dyDescent="0.15"/>
    <row r="120" s="1273" customFormat="1" ht="13.5" hidden="1" customHeight="1" x14ac:dyDescent="0.15"/>
    <row r="121" s="1273" customFormat="1" ht="13.5" hidden="1" customHeight="1" x14ac:dyDescent="0.15"/>
    <row r="122" s="1273" customFormat="1" ht="13.5" hidden="1" customHeight="1" x14ac:dyDescent="0.15"/>
    <row r="123" s="1273" customFormat="1" ht="13.5" hidden="1" customHeight="1" x14ac:dyDescent="0.15"/>
    <row r="124" s="1273" customFormat="1" ht="13.5" hidden="1" customHeight="1" x14ac:dyDescent="0.15"/>
    <row r="125" s="1273" customFormat="1" ht="13.5" hidden="1" customHeight="1" x14ac:dyDescent="0.15"/>
    <row r="126" s="1273" customFormat="1" ht="13.5" hidden="1" customHeight="1" x14ac:dyDescent="0.15"/>
    <row r="127" s="1273" customFormat="1" ht="13.5" hidden="1" customHeight="1" x14ac:dyDescent="0.15"/>
    <row r="128" s="1273" customFormat="1" ht="13.5" hidden="1" customHeight="1" x14ac:dyDescent="0.15"/>
    <row r="129" s="1273" customFormat="1" ht="13.5" hidden="1" customHeight="1" x14ac:dyDescent="0.15"/>
    <row r="130" s="1273" customFormat="1" ht="13.5" hidden="1" customHeight="1" x14ac:dyDescent="0.15"/>
    <row r="131" s="1273" customFormat="1" ht="13.5" hidden="1" customHeight="1" x14ac:dyDescent="0.15"/>
    <row r="132" s="1273" customFormat="1" ht="13.5" hidden="1" customHeight="1" x14ac:dyDescent="0.15"/>
    <row r="133" s="1273" customFormat="1" ht="13.5" hidden="1" customHeight="1" x14ac:dyDescent="0.15"/>
    <row r="134" s="1273" customFormat="1" ht="13.5" hidden="1" customHeight="1" x14ac:dyDescent="0.15"/>
    <row r="135" s="1273" customFormat="1" ht="13.5" hidden="1" customHeight="1" x14ac:dyDescent="0.15"/>
    <row r="136" s="1273" customFormat="1" ht="13.5" hidden="1" customHeight="1" x14ac:dyDescent="0.15"/>
    <row r="137" s="1273" customFormat="1" ht="13.5" hidden="1" customHeight="1" x14ac:dyDescent="0.15"/>
    <row r="138" s="1273" customFormat="1" ht="13.5" hidden="1" customHeight="1" x14ac:dyDescent="0.15"/>
    <row r="139" s="1273" customFormat="1" ht="13.5" hidden="1" customHeight="1" x14ac:dyDescent="0.15"/>
    <row r="140" s="1273" customFormat="1" ht="13.5" hidden="1" customHeight="1" x14ac:dyDescent="0.15"/>
    <row r="141" s="1273" customFormat="1" ht="13.5" hidden="1" customHeight="1" x14ac:dyDescent="0.15"/>
    <row r="142" s="1273" customFormat="1" ht="13.5" hidden="1" customHeight="1" x14ac:dyDescent="0.15"/>
    <row r="143" s="1273" customFormat="1" ht="13.5" hidden="1" customHeight="1" x14ac:dyDescent="0.15"/>
    <row r="144" s="1273" customFormat="1" ht="13.5" hidden="1" customHeight="1" x14ac:dyDescent="0.15"/>
    <row r="145" s="1273" customFormat="1" ht="13.5" hidden="1" customHeight="1" x14ac:dyDescent="0.15"/>
    <row r="146" s="1273" customFormat="1" ht="13.5" hidden="1" customHeight="1" x14ac:dyDescent="0.15"/>
    <row r="147" s="1273" customFormat="1" ht="13.5" hidden="1" customHeight="1" x14ac:dyDescent="0.15"/>
    <row r="148" s="1273" customFormat="1" ht="13.5" hidden="1" customHeight="1" x14ac:dyDescent="0.15"/>
    <row r="149" s="1273" customFormat="1" ht="13.5" hidden="1" customHeight="1" x14ac:dyDescent="0.15"/>
    <row r="150" s="1273" customFormat="1" ht="13.5" hidden="1" customHeight="1" x14ac:dyDescent="0.15"/>
    <row r="151" s="1273" customFormat="1" ht="13.5" hidden="1" customHeight="1" x14ac:dyDescent="0.15"/>
    <row r="152" s="1273" customFormat="1" ht="13.5" hidden="1" customHeight="1" x14ac:dyDescent="0.15"/>
    <row r="153" s="1273" customFormat="1" ht="13.5" hidden="1" customHeight="1" x14ac:dyDescent="0.15"/>
    <row r="154" s="1273" customFormat="1" ht="13.5" hidden="1" customHeight="1" x14ac:dyDescent="0.15"/>
    <row r="155" s="1273" customFormat="1" ht="13.5" hidden="1" customHeight="1" x14ac:dyDescent="0.15"/>
    <row r="156" s="1273" customFormat="1" ht="13.5" hidden="1" customHeight="1" x14ac:dyDescent="0.15"/>
    <row r="157" s="1273" customFormat="1" ht="13.5" hidden="1" customHeight="1" x14ac:dyDescent="0.15"/>
    <row r="158" s="1273" customFormat="1" ht="13.5" hidden="1" customHeight="1" x14ac:dyDescent="0.15"/>
    <row r="159" s="1273" customFormat="1" ht="13.5" hidden="1" customHeight="1" x14ac:dyDescent="0.15"/>
    <row r="160" s="1273" customFormat="1" ht="13.5" hidden="1" customHeight="1" x14ac:dyDescent="0.15"/>
  </sheetData>
  <sheetProtection algorithmName="SHA-512" hashValue="K1eHX6mnDnCHWZwsfxKzzRMQIiOGaS3yXqmzSGTeisqLK5wgVRX2X+iOVRqqQScXVIw66mo1+Nq8DP8oLINAmg==" saltValue="abTMhl/e0+YsV5ZAnjbzYQ==" spinCount="100000" sheet="1" objects="1" scenarios="1" formatCells="0"/>
  <dataConsolidate/>
  <mergeCells count="112">
    <mergeCell ref="CF77:CM78"/>
    <mergeCell ref="CF79:CM80"/>
    <mergeCell ref="BX79:CE80"/>
    <mergeCell ref="N77:N78"/>
    <mergeCell ref="AN77:BA80"/>
    <mergeCell ref="BB77:BO78"/>
    <mergeCell ref="BP77:BW78"/>
    <mergeCell ref="BX77:CE78"/>
    <mergeCell ref="CV79:DC80"/>
    <mergeCell ref="CN77:CU78"/>
    <mergeCell ref="CV77:DC78"/>
    <mergeCell ref="I79:J80"/>
    <mergeCell ref="K79:K80"/>
    <mergeCell ref="L79:L80"/>
    <mergeCell ref="M79:M80"/>
    <mergeCell ref="N79:N80"/>
    <mergeCell ref="BB79:BO80"/>
    <mergeCell ref="BP79:BW80"/>
    <mergeCell ref="BX75:CE76"/>
    <mergeCell ref="CF75:CM76"/>
    <mergeCell ref="CN75:CU76"/>
    <mergeCell ref="CV75:DC76"/>
    <mergeCell ref="G77:H80"/>
    <mergeCell ref="I77:J78"/>
    <mergeCell ref="K77:K78"/>
    <mergeCell ref="L77:L78"/>
    <mergeCell ref="M77:M78"/>
    <mergeCell ref="CN79:CU80"/>
    <mergeCell ref="BX73:CE74"/>
    <mergeCell ref="CF73:CM74"/>
    <mergeCell ref="CN73:CU74"/>
    <mergeCell ref="CV73:DC74"/>
    <mergeCell ref="I75:J76"/>
    <mergeCell ref="K75:K76"/>
    <mergeCell ref="L75:L76"/>
    <mergeCell ref="M75:M76"/>
    <mergeCell ref="N75:N76"/>
    <mergeCell ref="BB75:BO76"/>
    <mergeCell ref="AN73:BA76"/>
    <mergeCell ref="BB73:BO74"/>
    <mergeCell ref="BP73:BW74"/>
    <mergeCell ref="G72:J72"/>
    <mergeCell ref="AN72:BO72"/>
    <mergeCell ref="BP72:BW72"/>
    <mergeCell ref="BP75:BW76"/>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N53:N54"/>
    <mergeCell ref="BB53:BO54"/>
    <mergeCell ref="BP53:BW54"/>
    <mergeCell ref="BX53:CE54"/>
    <mergeCell ref="CF53:CM54"/>
    <mergeCell ref="AN51:BA54"/>
    <mergeCell ref="BB51:BO52"/>
    <mergeCell ref="BP51:BW52"/>
    <mergeCell ref="I57:J58"/>
    <mergeCell ref="K57:K58"/>
    <mergeCell ref="I53:J54"/>
    <mergeCell ref="K53:K54"/>
    <mergeCell ref="L53:L54"/>
    <mergeCell ref="M53:M54"/>
    <mergeCell ref="BX57:CE58"/>
    <mergeCell ref="CF57:CM58"/>
    <mergeCell ref="CN57:CU58"/>
    <mergeCell ref="CV57:DC58"/>
    <mergeCell ref="CN53:CU54"/>
    <mergeCell ref="I51:J52"/>
    <mergeCell ref="K51:K52"/>
    <mergeCell ref="L51:L52"/>
    <mergeCell ref="M51:M52"/>
    <mergeCell ref="N51:N52"/>
    <mergeCell ref="AN55:BA58"/>
    <mergeCell ref="BB55:BO56"/>
    <mergeCell ref="BP55:BW56"/>
    <mergeCell ref="BP57:BW58"/>
    <mergeCell ref="L57:L58"/>
    <mergeCell ref="M57:M58"/>
    <mergeCell ref="N57:N58"/>
    <mergeCell ref="BB57:BO58"/>
    <mergeCell ref="CV50:DC50"/>
    <mergeCell ref="CV51:DC52"/>
    <mergeCell ref="CN51:CU52"/>
    <mergeCell ref="G51:H54"/>
    <mergeCell ref="G55:H58"/>
    <mergeCell ref="I55:J56"/>
    <mergeCell ref="K55:K56"/>
    <mergeCell ref="L55:L56"/>
    <mergeCell ref="M55:M56"/>
    <mergeCell ref="N55:N56"/>
    <mergeCell ref="BX51:CE52"/>
    <mergeCell ref="CF51:CM52"/>
    <mergeCell ref="AN43:DC47"/>
    <mergeCell ref="CV53:DC54"/>
    <mergeCell ref="G50:J50"/>
    <mergeCell ref="AN50:BO50"/>
    <mergeCell ref="BP50:BW50"/>
    <mergeCell ref="BX50:CE50"/>
    <mergeCell ref="CF50:CM50"/>
    <mergeCell ref="CN50:CU5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05859C-66B8-4F27-A26C-54C249ABBBAB}">
  <sheetPr>
    <pageSetUpPr fitToPage="1"/>
  </sheetPr>
  <dimension ref="A1:DR125"/>
  <sheetViews>
    <sheetView showGridLines="0" zoomScale="70" zoomScaleNormal="7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508</v>
      </c>
    </row>
  </sheetData>
  <sheetProtection algorithmName="SHA-512" hashValue="FMlUGHG+eIEhLnPNO5YwPQZS0xGclafNYQrgEqOok75pR2gvWnw6LMqe4RKZ3Ypx3xbvdxLGsW2bBEqfMiJm/w==" saltValue="SAGLhjgImw552F8QHMn02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EA55F5-F7B1-4429-8FEF-3CD6FCDC7D3E}">
  <sheetPr>
    <pageSetUpPr fitToPage="1"/>
  </sheetPr>
  <dimension ref="A1:DR125"/>
  <sheetViews>
    <sheetView showGridLines="0" zoomScale="85" zoomScaleNormal="85"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508</v>
      </c>
    </row>
  </sheetData>
  <sheetProtection algorithmName="SHA-512" hashValue="TyZoxhxCZu0Qo2msQahrUvOr4ANzeCUAwlgAPpqCTnQdDr/BKFho3Lbwa740PoQjrmz5u7kf61i0eRWLrphvlA==" saltValue="Clr9lJELvL5f18EZ3NShU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558</v>
      </c>
      <c r="G2" s="157"/>
      <c r="H2" s="158"/>
    </row>
    <row r="3" spans="1:8" x14ac:dyDescent="0.15">
      <c r="A3" s="154" t="s">
        <v>551</v>
      </c>
      <c r="B3" s="159"/>
      <c r="C3" s="160"/>
      <c r="D3" s="161">
        <v>26165</v>
      </c>
      <c r="E3" s="162"/>
      <c r="F3" s="163">
        <v>57295</v>
      </c>
      <c r="G3" s="164"/>
      <c r="H3" s="165"/>
    </row>
    <row r="4" spans="1:8" x14ac:dyDescent="0.15">
      <c r="A4" s="166"/>
      <c r="B4" s="167"/>
      <c r="C4" s="168"/>
      <c r="D4" s="169">
        <v>12225</v>
      </c>
      <c r="E4" s="170"/>
      <c r="F4" s="171">
        <v>32771</v>
      </c>
      <c r="G4" s="172"/>
      <c r="H4" s="173"/>
    </row>
    <row r="5" spans="1:8" x14ac:dyDescent="0.15">
      <c r="A5" s="154" t="s">
        <v>553</v>
      </c>
      <c r="B5" s="159"/>
      <c r="C5" s="160"/>
      <c r="D5" s="161">
        <v>49101</v>
      </c>
      <c r="E5" s="162"/>
      <c r="F5" s="163">
        <v>54110</v>
      </c>
      <c r="G5" s="164"/>
      <c r="H5" s="165"/>
    </row>
    <row r="6" spans="1:8" x14ac:dyDescent="0.15">
      <c r="A6" s="166"/>
      <c r="B6" s="167"/>
      <c r="C6" s="168"/>
      <c r="D6" s="169">
        <v>19147</v>
      </c>
      <c r="E6" s="170"/>
      <c r="F6" s="171">
        <v>30620</v>
      </c>
      <c r="G6" s="172"/>
      <c r="H6" s="173"/>
    </row>
    <row r="7" spans="1:8" x14ac:dyDescent="0.15">
      <c r="A7" s="154" t="s">
        <v>554</v>
      </c>
      <c r="B7" s="159"/>
      <c r="C7" s="160"/>
      <c r="D7" s="161">
        <v>22911</v>
      </c>
      <c r="E7" s="162"/>
      <c r="F7" s="163">
        <v>54684</v>
      </c>
      <c r="G7" s="164"/>
      <c r="H7" s="165"/>
    </row>
    <row r="8" spans="1:8" x14ac:dyDescent="0.15">
      <c r="A8" s="166"/>
      <c r="B8" s="167"/>
      <c r="C8" s="168"/>
      <c r="D8" s="169">
        <v>17784</v>
      </c>
      <c r="E8" s="170"/>
      <c r="F8" s="171">
        <v>32829</v>
      </c>
      <c r="G8" s="172"/>
      <c r="H8" s="173"/>
    </row>
    <row r="9" spans="1:8" x14ac:dyDescent="0.15">
      <c r="A9" s="154" t="s">
        <v>555</v>
      </c>
      <c r="B9" s="159"/>
      <c r="C9" s="160"/>
      <c r="D9" s="161">
        <v>35529</v>
      </c>
      <c r="E9" s="162"/>
      <c r="F9" s="163">
        <v>62383</v>
      </c>
      <c r="G9" s="164"/>
      <c r="H9" s="165"/>
    </row>
    <row r="10" spans="1:8" x14ac:dyDescent="0.15">
      <c r="A10" s="166"/>
      <c r="B10" s="167"/>
      <c r="C10" s="168"/>
      <c r="D10" s="169">
        <v>23174</v>
      </c>
      <c r="E10" s="170"/>
      <c r="F10" s="171">
        <v>35325</v>
      </c>
      <c r="G10" s="172"/>
      <c r="H10" s="173"/>
    </row>
    <row r="11" spans="1:8" x14ac:dyDescent="0.15">
      <c r="A11" s="154" t="s">
        <v>556</v>
      </c>
      <c r="B11" s="159"/>
      <c r="C11" s="160"/>
      <c r="D11" s="161">
        <v>72362</v>
      </c>
      <c r="E11" s="162"/>
      <c r="F11" s="163">
        <v>63812</v>
      </c>
      <c r="G11" s="164"/>
      <c r="H11" s="165"/>
    </row>
    <row r="12" spans="1:8" x14ac:dyDescent="0.15">
      <c r="A12" s="166"/>
      <c r="B12" s="167"/>
      <c r="C12" s="174"/>
      <c r="D12" s="169">
        <v>58988</v>
      </c>
      <c r="E12" s="170"/>
      <c r="F12" s="171">
        <v>33848</v>
      </c>
      <c r="G12" s="172"/>
      <c r="H12" s="173"/>
    </row>
    <row r="13" spans="1:8" x14ac:dyDescent="0.15">
      <c r="A13" s="154"/>
      <c r="B13" s="159"/>
      <c r="C13" s="175"/>
      <c r="D13" s="176">
        <v>41214</v>
      </c>
      <c r="E13" s="177"/>
      <c r="F13" s="178">
        <v>58457</v>
      </c>
      <c r="G13" s="179"/>
      <c r="H13" s="165"/>
    </row>
    <row r="14" spans="1:8" x14ac:dyDescent="0.15">
      <c r="A14" s="166"/>
      <c r="B14" s="167"/>
      <c r="C14" s="168"/>
      <c r="D14" s="169">
        <v>26264</v>
      </c>
      <c r="E14" s="170"/>
      <c r="F14" s="171">
        <v>33079</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7.12</v>
      </c>
      <c r="C19" s="180">
        <f>ROUND(VALUE(SUBSTITUTE(実質収支比率等に係る経年分析!G$48,"▲","-")),2)</f>
        <v>6.58</v>
      </c>
      <c r="D19" s="180">
        <f>ROUND(VALUE(SUBSTITUTE(実質収支比率等に係る経年分析!H$48,"▲","-")),2)</f>
        <v>6.25</v>
      </c>
      <c r="E19" s="180">
        <f>ROUND(VALUE(SUBSTITUTE(実質収支比率等に係る経年分析!I$48,"▲","-")),2)</f>
        <v>5.78</v>
      </c>
      <c r="F19" s="180">
        <f>ROUND(VALUE(SUBSTITUTE(実質収支比率等に係る経年分析!J$48,"▲","-")),2)</f>
        <v>6.05</v>
      </c>
    </row>
    <row r="20" spans="1:11" x14ac:dyDescent="0.15">
      <c r="A20" s="180" t="s">
        <v>55</v>
      </c>
      <c r="B20" s="180">
        <f>ROUND(VALUE(SUBSTITUTE(実質収支比率等に係る経年分析!F$47,"▲","-")),2)</f>
        <v>11.44</v>
      </c>
      <c r="C20" s="180">
        <f>ROUND(VALUE(SUBSTITUTE(実質収支比率等に係る経年分析!G$47,"▲","-")),2)</f>
        <v>8.74</v>
      </c>
      <c r="D20" s="180">
        <f>ROUND(VALUE(SUBSTITUTE(実質収支比率等に係る経年分析!H$47,"▲","-")),2)</f>
        <v>9.02</v>
      </c>
      <c r="E20" s="180">
        <f>ROUND(VALUE(SUBSTITUTE(実質収支比率等に係る経年分析!I$47,"▲","-")),2)</f>
        <v>9.39</v>
      </c>
      <c r="F20" s="180">
        <f>ROUND(VALUE(SUBSTITUTE(実質収支比率等に係る経年分析!J$47,"▲","-")),2)</f>
        <v>9.77</v>
      </c>
    </row>
    <row r="21" spans="1:11" x14ac:dyDescent="0.15">
      <c r="A21" s="180" t="s">
        <v>56</v>
      </c>
      <c r="B21" s="180">
        <f>IF(ISNUMBER(VALUE(SUBSTITUTE(実質収支比率等に係る経年分析!F$49,"▲","-"))),ROUND(VALUE(SUBSTITUTE(実質収支比率等に係る経年分析!F$49,"▲","-")),2),NA())</f>
        <v>1.29</v>
      </c>
      <c r="C21" s="180">
        <f>IF(ISNUMBER(VALUE(SUBSTITUTE(実質収支比率等に係る経年分析!G$49,"▲","-"))),ROUND(VALUE(SUBSTITUTE(実質収支比率等に係る経年分析!G$49,"▲","-")),2),NA())</f>
        <v>-3.36</v>
      </c>
      <c r="D21" s="180">
        <f>IF(ISNUMBER(VALUE(SUBSTITUTE(実質収支比率等に係る経年分析!H$49,"▲","-"))),ROUND(VALUE(SUBSTITUTE(実質収支比率等に係る経年分析!H$49,"▲","-")),2),NA())</f>
        <v>-0.08</v>
      </c>
      <c r="E21" s="180">
        <f>IF(ISNUMBER(VALUE(SUBSTITUTE(実質収支比率等に係る経年分析!I$49,"▲","-"))),ROUND(VALUE(SUBSTITUTE(実質収支比率等に係る経年分析!I$49,"▲","-")),2),NA())</f>
        <v>-0.05</v>
      </c>
      <c r="F21" s="180">
        <f>IF(ISNUMBER(VALUE(SUBSTITUTE(実質収支比率等に係る経年分析!J$49,"▲","-"))),ROUND(VALUE(SUBSTITUTE(実質収支比率等に係る経年分析!J$49,"▲","-")),2),NA())</f>
        <v>0.85</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0.01</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0.76</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米沢市物品調達費特別会計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0.03</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0.04</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0.05</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0.02</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0.01</v>
      </c>
    </row>
    <row r="30" spans="1:11" x14ac:dyDescent="0.15">
      <c r="A30" s="181" t="str">
        <f>IF(連結実質赤字比率に係る赤字・黒字の構成分析!C$40="",NA(),連結実質赤字比率に係る赤字・黒字の構成分析!C$40)</f>
        <v>米沢市後期高齢者医療費特別会計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0.09</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0.09</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0.09</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0.1</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0.1</v>
      </c>
    </row>
    <row r="31" spans="1:11" x14ac:dyDescent="0.15">
      <c r="A31" s="181" t="str">
        <f>IF(連結実質赤字比率に係る赤字・黒字の構成分析!C$39="",NA(),連結実質赤字比率に係る赤字・黒字の構成分析!C$39)</f>
        <v>米沢市下水道事業会計</v>
      </c>
      <c r="B31" s="181" t="e">
        <f>IF(ROUND(VALUE(SUBSTITUTE(連結実質赤字比率に係る赤字・黒字の構成分析!F$39,"▲", "-")), 2) &lt; 0, ABS(ROUND(VALUE(SUBSTITUTE(連結実質赤字比率に係る赤字・黒字の構成分析!F$39,"▲", "-")), 2)), NA())</f>
        <v>#VALUE!</v>
      </c>
      <c r="C31" s="181" t="e">
        <f>IF(ROUND(VALUE(SUBSTITUTE(連結実質赤字比率に係る赤字・黒字の構成分析!F$39,"▲", "-")), 2) &gt;= 0, ABS(ROUND(VALUE(SUBSTITUTE(連結実質赤字比率に係る赤字・黒字の構成分析!F$39,"▲", "-")), 2)), NA())</f>
        <v>#VALUE!</v>
      </c>
      <c r="D31" s="181" t="e">
        <f>IF(ROUND(VALUE(SUBSTITUTE(連結実質赤字比率に係る赤字・黒字の構成分析!G$39,"▲", "-")), 2) &lt; 0, ABS(ROUND(VALUE(SUBSTITUTE(連結実質赤字比率に係る赤字・黒字の構成分析!G$39,"▲", "-")), 2)), NA())</f>
        <v>#VALUE!</v>
      </c>
      <c r="E31" s="181" t="e">
        <f>IF(ROUND(VALUE(SUBSTITUTE(連結実質赤字比率に係る赤字・黒字の構成分析!G$39,"▲", "-")), 2) &gt;= 0, ABS(ROUND(VALUE(SUBSTITUTE(連結実質赤字比率に係る赤字・黒字の構成分析!G$39,"▲", "-")), 2)), NA())</f>
        <v>#VALUE!</v>
      </c>
      <c r="F31" s="181" t="e">
        <f>IF(ROUND(VALUE(SUBSTITUTE(連結実質赤字比率に係る赤字・黒字の構成分析!H$39,"▲", "-")), 2) &lt; 0, ABS(ROUND(VALUE(SUBSTITUTE(連結実質赤字比率に係る赤字・黒字の構成分析!H$39,"▲", "-")), 2)), NA())</f>
        <v>#VALUE!</v>
      </c>
      <c r="G31" s="181" t="e">
        <f>IF(ROUND(VALUE(SUBSTITUTE(連結実質赤字比率に係る赤字・黒字の構成分析!H$39,"▲", "-")), 2) &gt;= 0, ABS(ROUND(VALUE(SUBSTITUTE(連結実質赤字比率に係る赤字・黒字の構成分析!H$39,"▲", "-")), 2)), NA())</f>
        <v>#VALUE!</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0.18</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1.06</v>
      </c>
    </row>
    <row r="32" spans="1:11" x14ac:dyDescent="0.15">
      <c r="A32" s="181" t="str">
        <f>IF(連結実質赤字比率に係る赤字・黒字の構成分析!C$38="",NA(),連結実質赤字比率に係る赤字・黒字の構成分析!C$38)</f>
        <v>米沢市介護保険事業勘定特別会計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0.6</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0.54</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0.51</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0.51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1.25</v>
      </c>
    </row>
    <row r="33" spans="1:16" x14ac:dyDescent="0.15">
      <c r="A33" s="181" t="str">
        <f>IF(連結実質赤字比率に係る赤字・黒字の構成分析!C$37="",NA(),連結実質赤字比率に係る赤字・黒字の構成分析!C$37)</f>
        <v>米沢市国民健康保険事業勘定特別会計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1.8</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1.54</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1.18</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0.67</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1.63</v>
      </c>
    </row>
    <row r="34" spans="1:16" x14ac:dyDescent="0.15">
      <c r="A34" s="181" t="str">
        <f>IF(連結実質赤字比率に係る赤字・黒字の構成分析!C$36="",NA(),連結実質赤字比率に係る赤字・黒字の構成分析!C$36)</f>
        <v>米沢市立病院事業会計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3.99</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3.23</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2.74</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1.94</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1.8</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7.07</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6.52</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6.2</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5.75</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6.02</v>
      </c>
    </row>
    <row r="36" spans="1:16" x14ac:dyDescent="0.15">
      <c r="A36" s="181" t="str">
        <f>IF(連結実質赤字比率に係る赤字・黒字の構成分析!C$34="",NA(),連結実質赤字比率に係る赤字・黒字の構成分析!C$34)</f>
        <v>米沢市水道事業会計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14.27</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16.010000000000002</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17.95</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24.62</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23.78</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3342</v>
      </c>
      <c r="E42" s="182"/>
      <c r="F42" s="182"/>
      <c r="G42" s="182">
        <f>'実質公債費比率（分子）の構造'!L$52</f>
        <v>3347</v>
      </c>
      <c r="H42" s="182"/>
      <c r="I42" s="182"/>
      <c r="J42" s="182">
        <f>'実質公債費比率（分子）の構造'!M$52</f>
        <v>3289</v>
      </c>
      <c r="K42" s="182"/>
      <c r="L42" s="182"/>
      <c r="M42" s="182">
        <f>'実質公債費比率（分子）の構造'!N$52</f>
        <v>3303</v>
      </c>
      <c r="N42" s="182"/>
      <c r="O42" s="182"/>
      <c r="P42" s="182">
        <f>'実質公債費比率（分子）の構造'!O$52</f>
        <v>3202</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136</v>
      </c>
      <c r="C44" s="182"/>
      <c r="D44" s="182"/>
      <c r="E44" s="182">
        <f>'実質公債費比率（分子）の構造'!L$50</f>
        <v>115</v>
      </c>
      <c r="F44" s="182"/>
      <c r="G44" s="182"/>
      <c r="H44" s="182">
        <f>'実質公債費比率（分子）の構造'!M$50</f>
        <v>109</v>
      </c>
      <c r="I44" s="182"/>
      <c r="J44" s="182"/>
      <c r="K44" s="182">
        <f>'実質公債費比率（分子）の構造'!N$50</f>
        <v>105</v>
      </c>
      <c r="L44" s="182"/>
      <c r="M44" s="182"/>
      <c r="N44" s="182">
        <f>'実質公債費比率（分子）の構造'!O$50</f>
        <v>93</v>
      </c>
      <c r="O44" s="182"/>
      <c r="P44" s="182"/>
    </row>
    <row r="45" spans="1:16" x14ac:dyDescent="0.15">
      <c r="A45" s="182" t="s">
        <v>66</v>
      </c>
      <c r="B45" s="182">
        <f>'実質公債費比率（分子）の構造'!K$49</f>
        <v>360</v>
      </c>
      <c r="C45" s="182"/>
      <c r="D45" s="182"/>
      <c r="E45" s="182">
        <f>'実質公債費比率（分子）の構造'!L$49</f>
        <v>318</v>
      </c>
      <c r="F45" s="182"/>
      <c r="G45" s="182"/>
      <c r="H45" s="182">
        <f>'実質公債費比率（分子）の構造'!M$49</f>
        <v>334</v>
      </c>
      <c r="I45" s="182"/>
      <c r="J45" s="182"/>
      <c r="K45" s="182">
        <f>'実質公債費比率（分子）の構造'!N$49</f>
        <v>394</v>
      </c>
      <c r="L45" s="182"/>
      <c r="M45" s="182"/>
      <c r="N45" s="182">
        <f>'実質公債費比率（分子）の構造'!O$49</f>
        <v>416</v>
      </c>
      <c r="O45" s="182"/>
      <c r="P45" s="182"/>
    </row>
    <row r="46" spans="1:16" x14ac:dyDescent="0.15">
      <c r="A46" s="182" t="s">
        <v>67</v>
      </c>
      <c r="B46" s="182">
        <f>'実質公債費比率（分子）の構造'!K$48</f>
        <v>904</v>
      </c>
      <c r="C46" s="182"/>
      <c r="D46" s="182"/>
      <c r="E46" s="182">
        <f>'実質公債費比率（分子）の構造'!L$48</f>
        <v>804</v>
      </c>
      <c r="F46" s="182"/>
      <c r="G46" s="182"/>
      <c r="H46" s="182">
        <f>'実質公債費比率（分子）の構造'!M$48</f>
        <v>961</v>
      </c>
      <c r="I46" s="182"/>
      <c r="J46" s="182"/>
      <c r="K46" s="182">
        <f>'実質公債費比率（分子）の構造'!N$48</f>
        <v>942</v>
      </c>
      <c r="L46" s="182"/>
      <c r="M46" s="182"/>
      <c r="N46" s="182">
        <f>'実質公債費比率（分子）の構造'!O$48</f>
        <v>858</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f>'実質公債費比率（分子）の構造'!O$47</f>
        <v>7</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3551</v>
      </c>
      <c r="C49" s="182"/>
      <c r="D49" s="182"/>
      <c r="E49" s="182">
        <f>'実質公債費比率（分子）の構造'!L$45</f>
        <v>3370</v>
      </c>
      <c r="F49" s="182"/>
      <c r="G49" s="182"/>
      <c r="H49" s="182">
        <f>'実質公債費比率（分子）の構造'!M$45</f>
        <v>3271</v>
      </c>
      <c r="I49" s="182"/>
      <c r="J49" s="182"/>
      <c r="K49" s="182">
        <f>'実質公債費比率（分子）の構造'!N$45</f>
        <v>3270</v>
      </c>
      <c r="L49" s="182"/>
      <c r="M49" s="182"/>
      <c r="N49" s="182">
        <f>'実質公債費比率（分子）の構造'!O$45</f>
        <v>3262</v>
      </c>
      <c r="O49" s="182"/>
      <c r="P49" s="182"/>
    </row>
    <row r="50" spans="1:16" x14ac:dyDescent="0.15">
      <c r="A50" s="182" t="s">
        <v>71</v>
      </c>
      <c r="B50" s="182" t="e">
        <f>NA()</f>
        <v>#N/A</v>
      </c>
      <c r="C50" s="182">
        <f>IF(ISNUMBER('実質公債費比率（分子）の構造'!K$53),'実質公債費比率（分子）の構造'!K$53,NA())</f>
        <v>1609</v>
      </c>
      <c r="D50" s="182" t="e">
        <f>NA()</f>
        <v>#N/A</v>
      </c>
      <c r="E50" s="182" t="e">
        <f>NA()</f>
        <v>#N/A</v>
      </c>
      <c r="F50" s="182">
        <f>IF(ISNUMBER('実質公債費比率（分子）の構造'!L$53),'実質公債費比率（分子）の構造'!L$53,NA())</f>
        <v>1260</v>
      </c>
      <c r="G50" s="182" t="e">
        <f>NA()</f>
        <v>#N/A</v>
      </c>
      <c r="H50" s="182" t="e">
        <f>NA()</f>
        <v>#N/A</v>
      </c>
      <c r="I50" s="182">
        <f>IF(ISNUMBER('実質公債費比率（分子）の構造'!M$53),'実質公債費比率（分子）の構造'!M$53,NA())</f>
        <v>1386</v>
      </c>
      <c r="J50" s="182" t="e">
        <f>NA()</f>
        <v>#N/A</v>
      </c>
      <c r="K50" s="182" t="e">
        <f>NA()</f>
        <v>#N/A</v>
      </c>
      <c r="L50" s="182">
        <f>IF(ISNUMBER('実質公債費比率（分子）の構造'!N$53),'実質公債費比率（分子）の構造'!N$53,NA())</f>
        <v>1408</v>
      </c>
      <c r="M50" s="182" t="e">
        <f>NA()</f>
        <v>#N/A</v>
      </c>
      <c r="N50" s="182" t="e">
        <f>NA()</f>
        <v>#N/A</v>
      </c>
      <c r="O50" s="182">
        <f>IF(ISNUMBER('実質公債費比率（分子）の構造'!O$53),'実質公債費比率（分子）の構造'!O$53,NA())</f>
        <v>1434</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33717</v>
      </c>
      <c r="E56" s="181"/>
      <c r="F56" s="181"/>
      <c r="G56" s="181">
        <f>'将来負担比率（分子）の構造'!J$52</f>
        <v>33378</v>
      </c>
      <c r="H56" s="181"/>
      <c r="I56" s="181"/>
      <c r="J56" s="181">
        <f>'将来負担比率（分子）の構造'!K$52</f>
        <v>33298</v>
      </c>
      <c r="K56" s="181"/>
      <c r="L56" s="181"/>
      <c r="M56" s="181">
        <f>'将来負担比率（分子）の構造'!L$52</f>
        <v>32536</v>
      </c>
      <c r="N56" s="181"/>
      <c r="O56" s="181"/>
      <c r="P56" s="181">
        <f>'将来負担比率（分子）の構造'!M$52</f>
        <v>33339</v>
      </c>
    </row>
    <row r="57" spans="1:16" x14ac:dyDescent="0.15">
      <c r="A57" s="181" t="s">
        <v>42</v>
      </c>
      <c r="B57" s="181"/>
      <c r="C57" s="181"/>
      <c r="D57" s="181">
        <f>'将来負担比率（分子）の構造'!I$51</f>
        <v>5346</v>
      </c>
      <c r="E57" s="181"/>
      <c r="F57" s="181"/>
      <c r="G57" s="181">
        <f>'将来負担比率（分子）の構造'!J$51</f>
        <v>5731</v>
      </c>
      <c r="H57" s="181"/>
      <c r="I57" s="181"/>
      <c r="J57" s="181">
        <f>'将来負担比率（分子）の構造'!K$51</f>
        <v>7624</v>
      </c>
      <c r="K57" s="181"/>
      <c r="L57" s="181"/>
      <c r="M57" s="181">
        <f>'将来負担比率（分子）の構造'!L$51</f>
        <v>7458</v>
      </c>
      <c r="N57" s="181"/>
      <c r="O57" s="181"/>
      <c r="P57" s="181">
        <f>'将来負担比率（分子）の構造'!M$51</f>
        <v>8405</v>
      </c>
    </row>
    <row r="58" spans="1:16" x14ac:dyDescent="0.15">
      <c r="A58" s="181" t="s">
        <v>41</v>
      </c>
      <c r="B58" s="181"/>
      <c r="C58" s="181"/>
      <c r="D58" s="181">
        <f>'将来負担比率（分子）の構造'!I$50</f>
        <v>6822</v>
      </c>
      <c r="E58" s="181"/>
      <c r="F58" s="181"/>
      <c r="G58" s="181">
        <f>'将来負担比率（分子）の構造'!J$50</f>
        <v>8211</v>
      </c>
      <c r="H58" s="181"/>
      <c r="I58" s="181"/>
      <c r="J58" s="181">
        <f>'将来負担比率（分子）の構造'!K$50</f>
        <v>8590</v>
      </c>
      <c r="K58" s="181"/>
      <c r="L58" s="181"/>
      <c r="M58" s="181">
        <f>'将来負担比率（分子）の構造'!L$50</f>
        <v>8126</v>
      </c>
      <c r="N58" s="181"/>
      <c r="O58" s="181"/>
      <c r="P58" s="181">
        <f>'将来負担比率（分子）の構造'!M$50</f>
        <v>7980</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4382</v>
      </c>
      <c r="C62" s="181"/>
      <c r="D62" s="181"/>
      <c r="E62" s="181">
        <f>'将来負担比率（分子）の構造'!J$45</f>
        <v>4438</v>
      </c>
      <c r="F62" s="181"/>
      <c r="G62" s="181"/>
      <c r="H62" s="181">
        <f>'将来負担比率（分子）の構造'!K$45</f>
        <v>4330</v>
      </c>
      <c r="I62" s="181"/>
      <c r="J62" s="181"/>
      <c r="K62" s="181">
        <f>'将来負担比率（分子）の構造'!L$45</f>
        <v>4276</v>
      </c>
      <c r="L62" s="181"/>
      <c r="M62" s="181"/>
      <c r="N62" s="181">
        <f>'将来負担比率（分子）の構造'!M$45</f>
        <v>4189</v>
      </c>
      <c r="O62" s="181"/>
      <c r="P62" s="181"/>
    </row>
    <row r="63" spans="1:16" x14ac:dyDescent="0.15">
      <c r="A63" s="181" t="s">
        <v>34</v>
      </c>
      <c r="B63" s="181">
        <f>'将来負担比率（分子）の構造'!I$44</f>
        <v>4867</v>
      </c>
      <c r="C63" s="181"/>
      <c r="D63" s="181"/>
      <c r="E63" s="181">
        <f>'将来負担比率（分子）の構造'!J$44</f>
        <v>4677</v>
      </c>
      <c r="F63" s="181"/>
      <c r="G63" s="181"/>
      <c r="H63" s="181">
        <f>'将来負担比率（分子）の構造'!K$44</f>
        <v>5034</v>
      </c>
      <c r="I63" s="181"/>
      <c r="J63" s="181"/>
      <c r="K63" s="181">
        <f>'将来負担比率（分子）の構造'!L$44</f>
        <v>5211</v>
      </c>
      <c r="L63" s="181"/>
      <c r="M63" s="181"/>
      <c r="N63" s="181">
        <f>'将来負担比率（分子）の構造'!M$44</f>
        <v>4256</v>
      </c>
      <c r="O63" s="181"/>
      <c r="P63" s="181"/>
    </row>
    <row r="64" spans="1:16" x14ac:dyDescent="0.15">
      <c r="A64" s="181" t="s">
        <v>33</v>
      </c>
      <c r="B64" s="181">
        <f>'将来負担比率（分子）の構造'!I$43</f>
        <v>11392</v>
      </c>
      <c r="C64" s="181"/>
      <c r="D64" s="181"/>
      <c r="E64" s="181">
        <f>'将来負担比率（分子）の構造'!J$43</f>
        <v>9717</v>
      </c>
      <c r="F64" s="181"/>
      <c r="G64" s="181"/>
      <c r="H64" s="181">
        <f>'将来負担比率（分子）の構造'!K$43</f>
        <v>10308</v>
      </c>
      <c r="I64" s="181"/>
      <c r="J64" s="181"/>
      <c r="K64" s="181">
        <f>'将来負担比率（分子）の構造'!L$43</f>
        <v>9940</v>
      </c>
      <c r="L64" s="181"/>
      <c r="M64" s="181"/>
      <c r="N64" s="181">
        <f>'将来負担比率（分子）の構造'!M$43</f>
        <v>10948</v>
      </c>
      <c r="O64" s="181"/>
      <c r="P64" s="181"/>
    </row>
    <row r="65" spans="1:16" x14ac:dyDescent="0.15">
      <c r="A65" s="181" t="s">
        <v>32</v>
      </c>
      <c r="B65" s="181">
        <f>'将来負担比率（分子）の構造'!I$42</f>
        <v>1121</v>
      </c>
      <c r="C65" s="181"/>
      <c r="D65" s="181"/>
      <c r="E65" s="181">
        <f>'将来負担比率（分子）の構造'!J$42</f>
        <v>1022</v>
      </c>
      <c r="F65" s="181"/>
      <c r="G65" s="181"/>
      <c r="H65" s="181">
        <f>'将来負担比率（分子）の構造'!K$42</f>
        <v>916</v>
      </c>
      <c r="I65" s="181"/>
      <c r="J65" s="181"/>
      <c r="K65" s="181">
        <f>'将来負担比率（分子）の構造'!L$42</f>
        <v>823</v>
      </c>
      <c r="L65" s="181"/>
      <c r="M65" s="181"/>
      <c r="N65" s="181">
        <f>'将来負担比率（分子）の構造'!M$42</f>
        <v>739</v>
      </c>
      <c r="O65" s="181"/>
      <c r="P65" s="181"/>
    </row>
    <row r="66" spans="1:16" x14ac:dyDescent="0.15">
      <c r="A66" s="181" t="s">
        <v>31</v>
      </c>
      <c r="B66" s="181">
        <f>'将来負担比率（分子）の構造'!I$41</f>
        <v>34857</v>
      </c>
      <c r="C66" s="181"/>
      <c r="D66" s="181"/>
      <c r="E66" s="181">
        <f>'将来負担比率（分子）の構造'!J$41</f>
        <v>34319</v>
      </c>
      <c r="F66" s="181"/>
      <c r="G66" s="181"/>
      <c r="H66" s="181">
        <f>'将来負担比率（分子）の構造'!K$41</f>
        <v>35012</v>
      </c>
      <c r="I66" s="181"/>
      <c r="J66" s="181"/>
      <c r="K66" s="181">
        <f>'将来負担比率（分子）の構造'!L$41</f>
        <v>35247</v>
      </c>
      <c r="L66" s="181"/>
      <c r="M66" s="181"/>
      <c r="N66" s="181">
        <f>'将来負担比率（分子）の構造'!M$41</f>
        <v>37917</v>
      </c>
      <c r="O66" s="181"/>
      <c r="P66" s="181"/>
    </row>
    <row r="67" spans="1:16" x14ac:dyDescent="0.15">
      <c r="A67" s="181" t="s">
        <v>75</v>
      </c>
      <c r="B67" s="181" t="e">
        <f>NA()</f>
        <v>#N/A</v>
      </c>
      <c r="C67" s="181">
        <f>IF(ISNUMBER('将来負担比率（分子）の構造'!I$53), IF('将来負担比率（分子）の構造'!I$53 &lt; 0, 0, '将来負担比率（分子）の構造'!I$53), NA())</f>
        <v>10734</v>
      </c>
      <c r="D67" s="181" t="e">
        <f>NA()</f>
        <v>#N/A</v>
      </c>
      <c r="E67" s="181" t="e">
        <f>NA()</f>
        <v>#N/A</v>
      </c>
      <c r="F67" s="181">
        <f>IF(ISNUMBER('将来負担比率（分子）の構造'!J$53), IF('将来負担比率（分子）の構造'!J$53 &lt; 0, 0, '将来負担比率（分子）の構造'!J$53), NA())</f>
        <v>6854</v>
      </c>
      <c r="G67" s="181" t="e">
        <f>NA()</f>
        <v>#N/A</v>
      </c>
      <c r="H67" s="181" t="e">
        <f>NA()</f>
        <v>#N/A</v>
      </c>
      <c r="I67" s="181">
        <f>IF(ISNUMBER('将来負担比率（分子）の構造'!K$53), IF('将来負担比率（分子）の構造'!K$53 &lt; 0, 0, '将来負担比率（分子）の構造'!K$53), NA())</f>
        <v>6087</v>
      </c>
      <c r="J67" s="181" t="e">
        <f>NA()</f>
        <v>#N/A</v>
      </c>
      <c r="K67" s="181" t="e">
        <f>NA()</f>
        <v>#N/A</v>
      </c>
      <c r="L67" s="181">
        <f>IF(ISNUMBER('将来負担比率（分子）の構造'!L$53), IF('将来負担比率（分子）の構造'!L$53 &lt; 0, 0, '将来負担比率（分子）の構造'!L$53), NA())</f>
        <v>7377</v>
      </c>
      <c r="M67" s="181" t="e">
        <f>NA()</f>
        <v>#N/A</v>
      </c>
      <c r="N67" s="181" t="e">
        <f>NA()</f>
        <v>#N/A</v>
      </c>
      <c r="O67" s="181">
        <f>IF(ISNUMBER('将来負担比率（分子）の構造'!M$53), IF('将来負担比率（分子）の構造'!M$53 &lt; 0, 0, '将来負担比率（分子）の構造'!M$53), NA())</f>
        <v>8324</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1777</v>
      </c>
      <c r="C72" s="185">
        <f>基金残高に係る経年分析!G55</f>
        <v>1857</v>
      </c>
      <c r="D72" s="185">
        <f>基金残高に係る経年分析!H55</f>
        <v>1958</v>
      </c>
    </row>
    <row r="73" spans="1:16" x14ac:dyDescent="0.15">
      <c r="A73" s="184" t="s">
        <v>78</v>
      </c>
      <c r="B73" s="185">
        <f>基金残高に係る経年分析!F56</f>
        <v>66</v>
      </c>
      <c r="C73" s="185">
        <f>基金残高に係る経年分析!G56</f>
        <v>64</v>
      </c>
      <c r="D73" s="185">
        <f>基金残高に係る経年分析!H56</f>
        <v>63</v>
      </c>
    </row>
    <row r="74" spans="1:16" x14ac:dyDescent="0.15">
      <c r="A74" s="184" t="s">
        <v>79</v>
      </c>
      <c r="B74" s="185">
        <f>基金残高に係る経年分析!F57</f>
        <v>4139</v>
      </c>
      <c r="C74" s="185">
        <f>基金残高に係る経年分析!G57</f>
        <v>3819</v>
      </c>
      <c r="D74" s="185">
        <f>基金残高に係る経年分析!H57</f>
        <v>3791</v>
      </c>
    </row>
  </sheetData>
  <sheetProtection algorithmName="SHA-512" hashValue="0vn3vXTBxDD8AvuAHgC53udGK8Oo/sOltDVYTnrRjuChC+8wdkkUZ0b/6TIR8IOxPf6zCCc4+sP1o/dp84sxAw==" saltValue="j2ZaJrxZXkZDVPkLdJc34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zoomScale="85" zoomScaleNormal="85"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3" t="s">
        <v>214</v>
      </c>
      <c r="DI1" s="624"/>
      <c r="DJ1" s="624"/>
      <c r="DK1" s="624"/>
      <c r="DL1" s="624"/>
      <c r="DM1" s="624"/>
      <c r="DN1" s="625"/>
      <c r="DO1" s="226"/>
      <c r="DP1" s="623" t="s">
        <v>215</v>
      </c>
      <c r="DQ1" s="624"/>
      <c r="DR1" s="624"/>
      <c r="DS1" s="624"/>
      <c r="DT1" s="624"/>
      <c r="DU1" s="624"/>
      <c r="DV1" s="624"/>
      <c r="DW1" s="624"/>
      <c r="DX1" s="624"/>
      <c r="DY1" s="624"/>
      <c r="DZ1" s="624"/>
      <c r="EA1" s="624"/>
      <c r="EB1" s="624"/>
      <c r="EC1" s="625"/>
      <c r="ED1" s="224"/>
      <c r="EE1" s="224"/>
      <c r="EF1" s="224"/>
      <c r="EG1" s="224"/>
      <c r="EH1" s="224"/>
      <c r="EI1" s="224"/>
      <c r="EJ1" s="224"/>
      <c r="EK1" s="224"/>
      <c r="EL1" s="224"/>
      <c r="EM1" s="224"/>
    </row>
    <row r="2" spans="2:143" ht="22.5" customHeight="1" x14ac:dyDescent="0.15">
      <c r="B2" s="227" t="s">
        <v>216</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26" t="s">
        <v>217</v>
      </c>
      <c r="C3" s="627"/>
      <c r="D3" s="627"/>
      <c r="E3" s="627"/>
      <c r="F3" s="627"/>
      <c r="G3" s="627"/>
      <c r="H3" s="627"/>
      <c r="I3" s="627"/>
      <c r="J3" s="627"/>
      <c r="K3" s="627"/>
      <c r="L3" s="627"/>
      <c r="M3" s="627"/>
      <c r="N3" s="627"/>
      <c r="O3" s="627"/>
      <c r="P3" s="627"/>
      <c r="Q3" s="627"/>
      <c r="R3" s="627"/>
      <c r="S3" s="627"/>
      <c r="T3" s="627"/>
      <c r="U3" s="627"/>
      <c r="V3" s="627"/>
      <c r="W3" s="627"/>
      <c r="X3" s="627"/>
      <c r="Y3" s="627"/>
      <c r="Z3" s="627"/>
      <c r="AA3" s="627"/>
      <c r="AB3" s="627"/>
      <c r="AC3" s="627"/>
      <c r="AD3" s="627"/>
      <c r="AE3" s="627"/>
      <c r="AF3" s="627"/>
      <c r="AG3" s="627"/>
      <c r="AH3" s="627"/>
      <c r="AI3" s="627"/>
      <c r="AJ3" s="627"/>
      <c r="AK3" s="627"/>
      <c r="AL3" s="627"/>
      <c r="AM3" s="627"/>
      <c r="AN3" s="627"/>
      <c r="AO3" s="627"/>
      <c r="AP3" s="626" t="s">
        <v>218</v>
      </c>
      <c r="AQ3" s="627"/>
      <c r="AR3" s="627"/>
      <c r="AS3" s="627"/>
      <c r="AT3" s="627"/>
      <c r="AU3" s="627"/>
      <c r="AV3" s="627"/>
      <c r="AW3" s="627"/>
      <c r="AX3" s="627"/>
      <c r="AY3" s="627"/>
      <c r="AZ3" s="627"/>
      <c r="BA3" s="627"/>
      <c r="BB3" s="627"/>
      <c r="BC3" s="627"/>
      <c r="BD3" s="627"/>
      <c r="BE3" s="627"/>
      <c r="BF3" s="627"/>
      <c r="BG3" s="627"/>
      <c r="BH3" s="627"/>
      <c r="BI3" s="627"/>
      <c r="BJ3" s="627"/>
      <c r="BK3" s="627"/>
      <c r="BL3" s="627"/>
      <c r="BM3" s="627"/>
      <c r="BN3" s="627"/>
      <c r="BO3" s="627"/>
      <c r="BP3" s="627"/>
      <c r="BQ3" s="627"/>
      <c r="BR3" s="627"/>
      <c r="BS3" s="627"/>
      <c r="BT3" s="627"/>
      <c r="BU3" s="627"/>
      <c r="BV3" s="627"/>
      <c r="BW3" s="627"/>
      <c r="BX3" s="627"/>
      <c r="BY3" s="627"/>
      <c r="BZ3" s="627"/>
      <c r="CA3" s="627"/>
      <c r="CB3" s="628"/>
      <c r="CD3" s="629" t="s">
        <v>219</v>
      </c>
      <c r="CE3" s="630"/>
      <c r="CF3" s="630"/>
      <c r="CG3" s="630"/>
      <c r="CH3" s="630"/>
      <c r="CI3" s="630"/>
      <c r="CJ3" s="630"/>
      <c r="CK3" s="630"/>
      <c r="CL3" s="630"/>
      <c r="CM3" s="630"/>
      <c r="CN3" s="630"/>
      <c r="CO3" s="630"/>
      <c r="CP3" s="630"/>
      <c r="CQ3" s="630"/>
      <c r="CR3" s="630"/>
      <c r="CS3" s="630"/>
      <c r="CT3" s="630"/>
      <c r="CU3" s="630"/>
      <c r="CV3" s="630"/>
      <c r="CW3" s="630"/>
      <c r="CX3" s="630"/>
      <c r="CY3" s="630"/>
      <c r="CZ3" s="630"/>
      <c r="DA3" s="630"/>
      <c r="DB3" s="630"/>
      <c r="DC3" s="630"/>
      <c r="DD3" s="630"/>
      <c r="DE3" s="630"/>
      <c r="DF3" s="630"/>
      <c r="DG3" s="630"/>
      <c r="DH3" s="630"/>
      <c r="DI3" s="630"/>
      <c r="DJ3" s="630"/>
      <c r="DK3" s="630"/>
      <c r="DL3" s="630"/>
      <c r="DM3" s="630"/>
      <c r="DN3" s="630"/>
      <c r="DO3" s="630"/>
      <c r="DP3" s="630"/>
      <c r="DQ3" s="630"/>
      <c r="DR3" s="630"/>
      <c r="DS3" s="630"/>
      <c r="DT3" s="630"/>
      <c r="DU3" s="630"/>
      <c r="DV3" s="630"/>
      <c r="DW3" s="630"/>
      <c r="DX3" s="630"/>
      <c r="DY3" s="630"/>
      <c r="DZ3" s="630"/>
      <c r="EA3" s="630"/>
      <c r="EB3" s="630"/>
      <c r="EC3" s="631"/>
    </row>
    <row r="4" spans="2:143" ht="11.25" customHeight="1" x14ac:dyDescent="0.15">
      <c r="B4" s="626" t="s">
        <v>1</v>
      </c>
      <c r="C4" s="627"/>
      <c r="D4" s="627"/>
      <c r="E4" s="627"/>
      <c r="F4" s="627"/>
      <c r="G4" s="627"/>
      <c r="H4" s="627"/>
      <c r="I4" s="627"/>
      <c r="J4" s="627"/>
      <c r="K4" s="627"/>
      <c r="L4" s="627"/>
      <c r="M4" s="627"/>
      <c r="N4" s="627"/>
      <c r="O4" s="627"/>
      <c r="P4" s="627"/>
      <c r="Q4" s="628"/>
      <c r="R4" s="626" t="s">
        <v>220</v>
      </c>
      <c r="S4" s="627"/>
      <c r="T4" s="627"/>
      <c r="U4" s="627"/>
      <c r="V4" s="627"/>
      <c r="W4" s="627"/>
      <c r="X4" s="627"/>
      <c r="Y4" s="628"/>
      <c r="Z4" s="626" t="s">
        <v>221</v>
      </c>
      <c r="AA4" s="627"/>
      <c r="AB4" s="627"/>
      <c r="AC4" s="628"/>
      <c r="AD4" s="626" t="s">
        <v>222</v>
      </c>
      <c r="AE4" s="627"/>
      <c r="AF4" s="627"/>
      <c r="AG4" s="627"/>
      <c r="AH4" s="627"/>
      <c r="AI4" s="627"/>
      <c r="AJ4" s="627"/>
      <c r="AK4" s="628"/>
      <c r="AL4" s="626" t="s">
        <v>221</v>
      </c>
      <c r="AM4" s="627"/>
      <c r="AN4" s="627"/>
      <c r="AO4" s="628"/>
      <c r="AP4" s="632" t="s">
        <v>223</v>
      </c>
      <c r="AQ4" s="632"/>
      <c r="AR4" s="632"/>
      <c r="AS4" s="632"/>
      <c r="AT4" s="632"/>
      <c r="AU4" s="632"/>
      <c r="AV4" s="632"/>
      <c r="AW4" s="632"/>
      <c r="AX4" s="632"/>
      <c r="AY4" s="632"/>
      <c r="AZ4" s="632"/>
      <c r="BA4" s="632"/>
      <c r="BB4" s="632"/>
      <c r="BC4" s="632"/>
      <c r="BD4" s="632"/>
      <c r="BE4" s="632"/>
      <c r="BF4" s="632"/>
      <c r="BG4" s="632" t="s">
        <v>224</v>
      </c>
      <c r="BH4" s="632"/>
      <c r="BI4" s="632"/>
      <c r="BJ4" s="632"/>
      <c r="BK4" s="632"/>
      <c r="BL4" s="632"/>
      <c r="BM4" s="632"/>
      <c r="BN4" s="632"/>
      <c r="BO4" s="632" t="s">
        <v>221</v>
      </c>
      <c r="BP4" s="632"/>
      <c r="BQ4" s="632"/>
      <c r="BR4" s="632"/>
      <c r="BS4" s="632" t="s">
        <v>225</v>
      </c>
      <c r="BT4" s="632"/>
      <c r="BU4" s="632"/>
      <c r="BV4" s="632"/>
      <c r="BW4" s="632"/>
      <c r="BX4" s="632"/>
      <c r="BY4" s="632"/>
      <c r="BZ4" s="632"/>
      <c r="CA4" s="632"/>
      <c r="CB4" s="632"/>
      <c r="CD4" s="629" t="s">
        <v>226</v>
      </c>
      <c r="CE4" s="630"/>
      <c r="CF4" s="630"/>
      <c r="CG4" s="630"/>
      <c r="CH4" s="630"/>
      <c r="CI4" s="630"/>
      <c r="CJ4" s="630"/>
      <c r="CK4" s="630"/>
      <c r="CL4" s="630"/>
      <c r="CM4" s="630"/>
      <c r="CN4" s="630"/>
      <c r="CO4" s="630"/>
      <c r="CP4" s="630"/>
      <c r="CQ4" s="630"/>
      <c r="CR4" s="630"/>
      <c r="CS4" s="630"/>
      <c r="CT4" s="630"/>
      <c r="CU4" s="630"/>
      <c r="CV4" s="630"/>
      <c r="CW4" s="630"/>
      <c r="CX4" s="630"/>
      <c r="CY4" s="630"/>
      <c r="CZ4" s="630"/>
      <c r="DA4" s="630"/>
      <c r="DB4" s="630"/>
      <c r="DC4" s="630"/>
      <c r="DD4" s="630"/>
      <c r="DE4" s="630"/>
      <c r="DF4" s="630"/>
      <c r="DG4" s="630"/>
      <c r="DH4" s="630"/>
      <c r="DI4" s="630"/>
      <c r="DJ4" s="630"/>
      <c r="DK4" s="630"/>
      <c r="DL4" s="630"/>
      <c r="DM4" s="630"/>
      <c r="DN4" s="630"/>
      <c r="DO4" s="630"/>
      <c r="DP4" s="630"/>
      <c r="DQ4" s="630"/>
      <c r="DR4" s="630"/>
      <c r="DS4" s="630"/>
      <c r="DT4" s="630"/>
      <c r="DU4" s="630"/>
      <c r="DV4" s="630"/>
      <c r="DW4" s="630"/>
      <c r="DX4" s="630"/>
      <c r="DY4" s="630"/>
      <c r="DZ4" s="630"/>
      <c r="EA4" s="630"/>
      <c r="EB4" s="630"/>
      <c r="EC4" s="631"/>
    </row>
    <row r="5" spans="2:143" s="230" customFormat="1" ht="11.25" customHeight="1" x14ac:dyDescent="0.15">
      <c r="B5" s="633" t="s">
        <v>227</v>
      </c>
      <c r="C5" s="634"/>
      <c r="D5" s="634"/>
      <c r="E5" s="634"/>
      <c r="F5" s="634"/>
      <c r="G5" s="634"/>
      <c r="H5" s="634"/>
      <c r="I5" s="634"/>
      <c r="J5" s="634"/>
      <c r="K5" s="634"/>
      <c r="L5" s="634"/>
      <c r="M5" s="634"/>
      <c r="N5" s="634"/>
      <c r="O5" s="634"/>
      <c r="P5" s="634"/>
      <c r="Q5" s="635"/>
      <c r="R5" s="636">
        <v>11037016</v>
      </c>
      <c r="S5" s="637"/>
      <c r="T5" s="637"/>
      <c r="U5" s="637"/>
      <c r="V5" s="637"/>
      <c r="W5" s="637"/>
      <c r="X5" s="637"/>
      <c r="Y5" s="638"/>
      <c r="Z5" s="639">
        <v>20.399999999999999</v>
      </c>
      <c r="AA5" s="639"/>
      <c r="AB5" s="639"/>
      <c r="AC5" s="639"/>
      <c r="AD5" s="640">
        <v>10601631</v>
      </c>
      <c r="AE5" s="640"/>
      <c r="AF5" s="640"/>
      <c r="AG5" s="640"/>
      <c r="AH5" s="640"/>
      <c r="AI5" s="640"/>
      <c r="AJ5" s="640"/>
      <c r="AK5" s="640"/>
      <c r="AL5" s="641">
        <v>53.8</v>
      </c>
      <c r="AM5" s="642"/>
      <c r="AN5" s="642"/>
      <c r="AO5" s="643"/>
      <c r="AP5" s="633" t="s">
        <v>228</v>
      </c>
      <c r="AQ5" s="634"/>
      <c r="AR5" s="634"/>
      <c r="AS5" s="634"/>
      <c r="AT5" s="634"/>
      <c r="AU5" s="634"/>
      <c r="AV5" s="634"/>
      <c r="AW5" s="634"/>
      <c r="AX5" s="634"/>
      <c r="AY5" s="634"/>
      <c r="AZ5" s="634"/>
      <c r="BA5" s="634"/>
      <c r="BB5" s="634"/>
      <c r="BC5" s="634"/>
      <c r="BD5" s="634"/>
      <c r="BE5" s="634"/>
      <c r="BF5" s="635"/>
      <c r="BG5" s="647">
        <v>10586678</v>
      </c>
      <c r="BH5" s="648"/>
      <c r="BI5" s="648"/>
      <c r="BJ5" s="648"/>
      <c r="BK5" s="648"/>
      <c r="BL5" s="648"/>
      <c r="BM5" s="648"/>
      <c r="BN5" s="649"/>
      <c r="BO5" s="650">
        <v>95.9</v>
      </c>
      <c r="BP5" s="650"/>
      <c r="BQ5" s="650"/>
      <c r="BR5" s="650"/>
      <c r="BS5" s="651">
        <v>504568</v>
      </c>
      <c r="BT5" s="651"/>
      <c r="BU5" s="651"/>
      <c r="BV5" s="651"/>
      <c r="BW5" s="651"/>
      <c r="BX5" s="651"/>
      <c r="BY5" s="651"/>
      <c r="BZ5" s="651"/>
      <c r="CA5" s="651"/>
      <c r="CB5" s="655"/>
      <c r="CD5" s="629" t="s">
        <v>223</v>
      </c>
      <c r="CE5" s="630"/>
      <c r="CF5" s="630"/>
      <c r="CG5" s="630"/>
      <c r="CH5" s="630"/>
      <c r="CI5" s="630"/>
      <c r="CJ5" s="630"/>
      <c r="CK5" s="630"/>
      <c r="CL5" s="630"/>
      <c r="CM5" s="630"/>
      <c r="CN5" s="630"/>
      <c r="CO5" s="630"/>
      <c r="CP5" s="630"/>
      <c r="CQ5" s="631"/>
      <c r="CR5" s="629" t="s">
        <v>229</v>
      </c>
      <c r="CS5" s="630"/>
      <c r="CT5" s="630"/>
      <c r="CU5" s="630"/>
      <c r="CV5" s="630"/>
      <c r="CW5" s="630"/>
      <c r="CX5" s="630"/>
      <c r="CY5" s="631"/>
      <c r="CZ5" s="629" t="s">
        <v>221</v>
      </c>
      <c r="DA5" s="630"/>
      <c r="DB5" s="630"/>
      <c r="DC5" s="631"/>
      <c r="DD5" s="629" t="s">
        <v>230</v>
      </c>
      <c r="DE5" s="630"/>
      <c r="DF5" s="630"/>
      <c r="DG5" s="630"/>
      <c r="DH5" s="630"/>
      <c r="DI5" s="630"/>
      <c r="DJ5" s="630"/>
      <c r="DK5" s="630"/>
      <c r="DL5" s="630"/>
      <c r="DM5" s="630"/>
      <c r="DN5" s="630"/>
      <c r="DO5" s="630"/>
      <c r="DP5" s="631"/>
      <c r="DQ5" s="629" t="s">
        <v>231</v>
      </c>
      <c r="DR5" s="630"/>
      <c r="DS5" s="630"/>
      <c r="DT5" s="630"/>
      <c r="DU5" s="630"/>
      <c r="DV5" s="630"/>
      <c r="DW5" s="630"/>
      <c r="DX5" s="630"/>
      <c r="DY5" s="630"/>
      <c r="DZ5" s="630"/>
      <c r="EA5" s="630"/>
      <c r="EB5" s="630"/>
      <c r="EC5" s="631"/>
    </row>
    <row r="6" spans="2:143" ht="11.25" customHeight="1" x14ac:dyDescent="0.15">
      <c r="B6" s="644" t="s">
        <v>232</v>
      </c>
      <c r="C6" s="645"/>
      <c r="D6" s="645"/>
      <c r="E6" s="645"/>
      <c r="F6" s="645"/>
      <c r="G6" s="645"/>
      <c r="H6" s="645"/>
      <c r="I6" s="645"/>
      <c r="J6" s="645"/>
      <c r="K6" s="645"/>
      <c r="L6" s="645"/>
      <c r="M6" s="645"/>
      <c r="N6" s="645"/>
      <c r="O6" s="645"/>
      <c r="P6" s="645"/>
      <c r="Q6" s="646"/>
      <c r="R6" s="647">
        <v>307837</v>
      </c>
      <c r="S6" s="648"/>
      <c r="T6" s="648"/>
      <c r="U6" s="648"/>
      <c r="V6" s="648"/>
      <c r="W6" s="648"/>
      <c r="X6" s="648"/>
      <c r="Y6" s="649"/>
      <c r="Z6" s="650">
        <v>0.6</v>
      </c>
      <c r="AA6" s="650"/>
      <c r="AB6" s="650"/>
      <c r="AC6" s="650"/>
      <c r="AD6" s="651">
        <v>307837</v>
      </c>
      <c r="AE6" s="651"/>
      <c r="AF6" s="651"/>
      <c r="AG6" s="651"/>
      <c r="AH6" s="651"/>
      <c r="AI6" s="651"/>
      <c r="AJ6" s="651"/>
      <c r="AK6" s="651"/>
      <c r="AL6" s="652">
        <v>1.6</v>
      </c>
      <c r="AM6" s="653"/>
      <c r="AN6" s="653"/>
      <c r="AO6" s="654"/>
      <c r="AP6" s="644" t="s">
        <v>233</v>
      </c>
      <c r="AQ6" s="645"/>
      <c r="AR6" s="645"/>
      <c r="AS6" s="645"/>
      <c r="AT6" s="645"/>
      <c r="AU6" s="645"/>
      <c r="AV6" s="645"/>
      <c r="AW6" s="645"/>
      <c r="AX6" s="645"/>
      <c r="AY6" s="645"/>
      <c r="AZ6" s="645"/>
      <c r="BA6" s="645"/>
      <c r="BB6" s="645"/>
      <c r="BC6" s="645"/>
      <c r="BD6" s="645"/>
      <c r="BE6" s="645"/>
      <c r="BF6" s="646"/>
      <c r="BG6" s="647">
        <v>10586678</v>
      </c>
      <c r="BH6" s="648"/>
      <c r="BI6" s="648"/>
      <c r="BJ6" s="648"/>
      <c r="BK6" s="648"/>
      <c r="BL6" s="648"/>
      <c r="BM6" s="648"/>
      <c r="BN6" s="649"/>
      <c r="BO6" s="650">
        <v>95.9</v>
      </c>
      <c r="BP6" s="650"/>
      <c r="BQ6" s="650"/>
      <c r="BR6" s="650"/>
      <c r="BS6" s="651">
        <v>504568</v>
      </c>
      <c r="BT6" s="651"/>
      <c r="BU6" s="651"/>
      <c r="BV6" s="651"/>
      <c r="BW6" s="651"/>
      <c r="BX6" s="651"/>
      <c r="BY6" s="651"/>
      <c r="BZ6" s="651"/>
      <c r="CA6" s="651"/>
      <c r="CB6" s="655"/>
      <c r="CD6" s="658" t="s">
        <v>234</v>
      </c>
      <c r="CE6" s="659"/>
      <c r="CF6" s="659"/>
      <c r="CG6" s="659"/>
      <c r="CH6" s="659"/>
      <c r="CI6" s="659"/>
      <c r="CJ6" s="659"/>
      <c r="CK6" s="659"/>
      <c r="CL6" s="659"/>
      <c r="CM6" s="659"/>
      <c r="CN6" s="659"/>
      <c r="CO6" s="659"/>
      <c r="CP6" s="659"/>
      <c r="CQ6" s="660"/>
      <c r="CR6" s="647">
        <v>297456</v>
      </c>
      <c r="CS6" s="648"/>
      <c r="CT6" s="648"/>
      <c r="CU6" s="648"/>
      <c r="CV6" s="648"/>
      <c r="CW6" s="648"/>
      <c r="CX6" s="648"/>
      <c r="CY6" s="649"/>
      <c r="CZ6" s="641">
        <v>0.6</v>
      </c>
      <c r="DA6" s="642"/>
      <c r="DB6" s="642"/>
      <c r="DC6" s="661"/>
      <c r="DD6" s="656" t="s">
        <v>129</v>
      </c>
      <c r="DE6" s="648"/>
      <c r="DF6" s="648"/>
      <c r="DG6" s="648"/>
      <c r="DH6" s="648"/>
      <c r="DI6" s="648"/>
      <c r="DJ6" s="648"/>
      <c r="DK6" s="648"/>
      <c r="DL6" s="648"/>
      <c r="DM6" s="648"/>
      <c r="DN6" s="648"/>
      <c r="DO6" s="648"/>
      <c r="DP6" s="649"/>
      <c r="DQ6" s="656">
        <v>297100</v>
      </c>
      <c r="DR6" s="648"/>
      <c r="DS6" s="648"/>
      <c r="DT6" s="648"/>
      <c r="DU6" s="648"/>
      <c r="DV6" s="648"/>
      <c r="DW6" s="648"/>
      <c r="DX6" s="648"/>
      <c r="DY6" s="648"/>
      <c r="DZ6" s="648"/>
      <c r="EA6" s="648"/>
      <c r="EB6" s="648"/>
      <c r="EC6" s="657"/>
    </row>
    <row r="7" spans="2:143" ht="11.25" customHeight="1" x14ac:dyDescent="0.15">
      <c r="B7" s="644" t="s">
        <v>235</v>
      </c>
      <c r="C7" s="645"/>
      <c r="D7" s="645"/>
      <c r="E7" s="645"/>
      <c r="F7" s="645"/>
      <c r="G7" s="645"/>
      <c r="H7" s="645"/>
      <c r="I7" s="645"/>
      <c r="J7" s="645"/>
      <c r="K7" s="645"/>
      <c r="L7" s="645"/>
      <c r="M7" s="645"/>
      <c r="N7" s="645"/>
      <c r="O7" s="645"/>
      <c r="P7" s="645"/>
      <c r="Q7" s="646"/>
      <c r="R7" s="647">
        <v>8570</v>
      </c>
      <c r="S7" s="648"/>
      <c r="T7" s="648"/>
      <c r="U7" s="648"/>
      <c r="V7" s="648"/>
      <c r="W7" s="648"/>
      <c r="X7" s="648"/>
      <c r="Y7" s="649"/>
      <c r="Z7" s="650">
        <v>0</v>
      </c>
      <c r="AA7" s="650"/>
      <c r="AB7" s="650"/>
      <c r="AC7" s="650"/>
      <c r="AD7" s="651">
        <v>8570</v>
      </c>
      <c r="AE7" s="651"/>
      <c r="AF7" s="651"/>
      <c r="AG7" s="651"/>
      <c r="AH7" s="651"/>
      <c r="AI7" s="651"/>
      <c r="AJ7" s="651"/>
      <c r="AK7" s="651"/>
      <c r="AL7" s="652">
        <v>0</v>
      </c>
      <c r="AM7" s="653"/>
      <c r="AN7" s="653"/>
      <c r="AO7" s="654"/>
      <c r="AP7" s="644" t="s">
        <v>236</v>
      </c>
      <c r="AQ7" s="645"/>
      <c r="AR7" s="645"/>
      <c r="AS7" s="645"/>
      <c r="AT7" s="645"/>
      <c r="AU7" s="645"/>
      <c r="AV7" s="645"/>
      <c r="AW7" s="645"/>
      <c r="AX7" s="645"/>
      <c r="AY7" s="645"/>
      <c r="AZ7" s="645"/>
      <c r="BA7" s="645"/>
      <c r="BB7" s="645"/>
      <c r="BC7" s="645"/>
      <c r="BD7" s="645"/>
      <c r="BE7" s="645"/>
      <c r="BF7" s="646"/>
      <c r="BG7" s="647">
        <v>4611815</v>
      </c>
      <c r="BH7" s="648"/>
      <c r="BI7" s="648"/>
      <c r="BJ7" s="648"/>
      <c r="BK7" s="648"/>
      <c r="BL7" s="648"/>
      <c r="BM7" s="648"/>
      <c r="BN7" s="649"/>
      <c r="BO7" s="650">
        <v>41.8</v>
      </c>
      <c r="BP7" s="650"/>
      <c r="BQ7" s="650"/>
      <c r="BR7" s="650"/>
      <c r="BS7" s="651">
        <v>167569</v>
      </c>
      <c r="BT7" s="651"/>
      <c r="BU7" s="651"/>
      <c r="BV7" s="651"/>
      <c r="BW7" s="651"/>
      <c r="BX7" s="651"/>
      <c r="BY7" s="651"/>
      <c r="BZ7" s="651"/>
      <c r="CA7" s="651"/>
      <c r="CB7" s="655"/>
      <c r="CD7" s="662" t="s">
        <v>237</v>
      </c>
      <c r="CE7" s="663"/>
      <c r="CF7" s="663"/>
      <c r="CG7" s="663"/>
      <c r="CH7" s="663"/>
      <c r="CI7" s="663"/>
      <c r="CJ7" s="663"/>
      <c r="CK7" s="663"/>
      <c r="CL7" s="663"/>
      <c r="CM7" s="663"/>
      <c r="CN7" s="663"/>
      <c r="CO7" s="663"/>
      <c r="CP7" s="663"/>
      <c r="CQ7" s="664"/>
      <c r="CR7" s="647">
        <v>15779864</v>
      </c>
      <c r="CS7" s="648"/>
      <c r="CT7" s="648"/>
      <c r="CU7" s="648"/>
      <c r="CV7" s="648"/>
      <c r="CW7" s="648"/>
      <c r="CX7" s="648"/>
      <c r="CY7" s="649"/>
      <c r="CZ7" s="650">
        <v>30</v>
      </c>
      <c r="DA7" s="650"/>
      <c r="DB7" s="650"/>
      <c r="DC7" s="650"/>
      <c r="DD7" s="656">
        <v>2726722</v>
      </c>
      <c r="DE7" s="648"/>
      <c r="DF7" s="648"/>
      <c r="DG7" s="648"/>
      <c r="DH7" s="648"/>
      <c r="DI7" s="648"/>
      <c r="DJ7" s="648"/>
      <c r="DK7" s="648"/>
      <c r="DL7" s="648"/>
      <c r="DM7" s="648"/>
      <c r="DN7" s="648"/>
      <c r="DO7" s="648"/>
      <c r="DP7" s="649"/>
      <c r="DQ7" s="656">
        <v>3358472</v>
      </c>
      <c r="DR7" s="648"/>
      <c r="DS7" s="648"/>
      <c r="DT7" s="648"/>
      <c r="DU7" s="648"/>
      <c r="DV7" s="648"/>
      <c r="DW7" s="648"/>
      <c r="DX7" s="648"/>
      <c r="DY7" s="648"/>
      <c r="DZ7" s="648"/>
      <c r="EA7" s="648"/>
      <c r="EB7" s="648"/>
      <c r="EC7" s="657"/>
    </row>
    <row r="8" spans="2:143" ht="11.25" customHeight="1" x14ac:dyDescent="0.15">
      <c r="B8" s="644" t="s">
        <v>238</v>
      </c>
      <c r="C8" s="645"/>
      <c r="D8" s="645"/>
      <c r="E8" s="645"/>
      <c r="F8" s="645"/>
      <c r="G8" s="645"/>
      <c r="H8" s="645"/>
      <c r="I8" s="645"/>
      <c r="J8" s="645"/>
      <c r="K8" s="645"/>
      <c r="L8" s="645"/>
      <c r="M8" s="645"/>
      <c r="N8" s="645"/>
      <c r="O8" s="645"/>
      <c r="P8" s="645"/>
      <c r="Q8" s="646"/>
      <c r="R8" s="647">
        <v>19886</v>
      </c>
      <c r="S8" s="648"/>
      <c r="T8" s="648"/>
      <c r="U8" s="648"/>
      <c r="V8" s="648"/>
      <c r="W8" s="648"/>
      <c r="X8" s="648"/>
      <c r="Y8" s="649"/>
      <c r="Z8" s="650">
        <v>0</v>
      </c>
      <c r="AA8" s="650"/>
      <c r="AB8" s="650"/>
      <c r="AC8" s="650"/>
      <c r="AD8" s="651">
        <v>19886</v>
      </c>
      <c r="AE8" s="651"/>
      <c r="AF8" s="651"/>
      <c r="AG8" s="651"/>
      <c r="AH8" s="651"/>
      <c r="AI8" s="651"/>
      <c r="AJ8" s="651"/>
      <c r="AK8" s="651"/>
      <c r="AL8" s="652">
        <v>0.1</v>
      </c>
      <c r="AM8" s="653"/>
      <c r="AN8" s="653"/>
      <c r="AO8" s="654"/>
      <c r="AP8" s="644" t="s">
        <v>239</v>
      </c>
      <c r="AQ8" s="645"/>
      <c r="AR8" s="645"/>
      <c r="AS8" s="645"/>
      <c r="AT8" s="645"/>
      <c r="AU8" s="645"/>
      <c r="AV8" s="645"/>
      <c r="AW8" s="645"/>
      <c r="AX8" s="645"/>
      <c r="AY8" s="645"/>
      <c r="AZ8" s="645"/>
      <c r="BA8" s="645"/>
      <c r="BB8" s="645"/>
      <c r="BC8" s="645"/>
      <c r="BD8" s="645"/>
      <c r="BE8" s="645"/>
      <c r="BF8" s="646"/>
      <c r="BG8" s="647">
        <v>142875</v>
      </c>
      <c r="BH8" s="648"/>
      <c r="BI8" s="648"/>
      <c r="BJ8" s="648"/>
      <c r="BK8" s="648"/>
      <c r="BL8" s="648"/>
      <c r="BM8" s="648"/>
      <c r="BN8" s="649"/>
      <c r="BO8" s="650">
        <v>1.3</v>
      </c>
      <c r="BP8" s="650"/>
      <c r="BQ8" s="650"/>
      <c r="BR8" s="650"/>
      <c r="BS8" s="656" t="s">
        <v>176</v>
      </c>
      <c r="BT8" s="648"/>
      <c r="BU8" s="648"/>
      <c r="BV8" s="648"/>
      <c r="BW8" s="648"/>
      <c r="BX8" s="648"/>
      <c r="BY8" s="648"/>
      <c r="BZ8" s="648"/>
      <c r="CA8" s="648"/>
      <c r="CB8" s="657"/>
      <c r="CD8" s="662" t="s">
        <v>240</v>
      </c>
      <c r="CE8" s="663"/>
      <c r="CF8" s="663"/>
      <c r="CG8" s="663"/>
      <c r="CH8" s="663"/>
      <c r="CI8" s="663"/>
      <c r="CJ8" s="663"/>
      <c r="CK8" s="663"/>
      <c r="CL8" s="663"/>
      <c r="CM8" s="663"/>
      <c r="CN8" s="663"/>
      <c r="CO8" s="663"/>
      <c r="CP8" s="663"/>
      <c r="CQ8" s="664"/>
      <c r="CR8" s="647">
        <v>13933685</v>
      </c>
      <c r="CS8" s="648"/>
      <c r="CT8" s="648"/>
      <c r="CU8" s="648"/>
      <c r="CV8" s="648"/>
      <c r="CW8" s="648"/>
      <c r="CX8" s="648"/>
      <c r="CY8" s="649"/>
      <c r="CZ8" s="650">
        <v>26.5</v>
      </c>
      <c r="DA8" s="650"/>
      <c r="DB8" s="650"/>
      <c r="DC8" s="650"/>
      <c r="DD8" s="656">
        <v>10110</v>
      </c>
      <c r="DE8" s="648"/>
      <c r="DF8" s="648"/>
      <c r="DG8" s="648"/>
      <c r="DH8" s="648"/>
      <c r="DI8" s="648"/>
      <c r="DJ8" s="648"/>
      <c r="DK8" s="648"/>
      <c r="DL8" s="648"/>
      <c r="DM8" s="648"/>
      <c r="DN8" s="648"/>
      <c r="DO8" s="648"/>
      <c r="DP8" s="649"/>
      <c r="DQ8" s="656">
        <v>6480290</v>
      </c>
      <c r="DR8" s="648"/>
      <c r="DS8" s="648"/>
      <c r="DT8" s="648"/>
      <c r="DU8" s="648"/>
      <c r="DV8" s="648"/>
      <c r="DW8" s="648"/>
      <c r="DX8" s="648"/>
      <c r="DY8" s="648"/>
      <c r="DZ8" s="648"/>
      <c r="EA8" s="648"/>
      <c r="EB8" s="648"/>
      <c r="EC8" s="657"/>
    </row>
    <row r="9" spans="2:143" ht="11.25" customHeight="1" x14ac:dyDescent="0.15">
      <c r="B9" s="644" t="s">
        <v>241</v>
      </c>
      <c r="C9" s="645"/>
      <c r="D9" s="645"/>
      <c r="E9" s="645"/>
      <c r="F9" s="645"/>
      <c r="G9" s="645"/>
      <c r="H9" s="645"/>
      <c r="I9" s="645"/>
      <c r="J9" s="645"/>
      <c r="K9" s="645"/>
      <c r="L9" s="645"/>
      <c r="M9" s="645"/>
      <c r="N9" s="645"/>
      <c r="O9" s="645"/>
      <c r="P9" s="645"/>
      <c r="Q9" s="646"/>
      <c r="R9" s="647">
        <v>29423</v>
      </c>
      <c r="S9" s="648"/>
      <c r="T9" s="648"/>
      <c r="U9" s="648"/>
      <c r="V9" s="648"/>
      <c r="W9" s="648"/>
      <c r="X9" s="648"/>
      <c r="Y9" s="649"/>
      <c r="Z9" s="650">
        <v>0.1</v>
      </c>
      <c r="AA9" s="650"/>
      <c r="AB9" s="650"/>
      <c r="AC9" s="650"/>
      <c r="AD9" s="651">
        <v>29423</v>
      </c>
      <c r="AE9" s="651"/>
      <c r="AF9" s="651"/>
      <c r="AG9" s="651"/>
      <c r="AH9" s="651"/>
      <c r="AI9" s="651"/>
      <c r="AJ9" s="651"/>
      <c r="AK9" s="651"/>
      <c r="AL9" s="652">
        <v>0.1</v>
      </c>
      <c r="AM9" s="653"/>
      <c r="AN9" s="653"/>
      <c r="AO9" s="654"/>
      <c r="AP9" s="644" t="s">
        <v>242</v>
      </c>
      <c r="AQ9" s="645"/>
      <c r="AR9" s="645"/>
      <c r="AS9" s="645"/>
      <c r="AT9" s="645"/>
      <c r="AU9" s="645"/>
      <c r="AV9" s="645"/>
      <c r="AW9" s="645"/>
      <c r="AX9" s="645"/>
      <c r="AY9" s="645"/>
      <c r="AZ9" s="645"/>
      <c r="BA9" s="645"/>
      <c r="BB9" s="645"/>
      <c r="BC9" s="645"/>
      <c r="BD9" s="645"/>
      <c r="BE9" s="645"/>
      <c r="BF9" s="646"/>
      <c r="BG9" s="647">
        <v>3456907</v>
      </c>
      <c r="BH9" s="648"/>
      <c r="BI9" s="648"/>
      <c r="BJ9" s="648"/>
      <c r="BK9" s="648"/>
      <c r="BL9" s="648"/>
      <c r="BM9" s="648"/>
      <c r="BN9" s="649"/>
      <c r="BO9" s="650">
        <v>31.3</v>
      </c>
      <c r="BP9" s="650"/>
      <c r="BQ9" s="650"/>
      <c r="BR9" s="650"/>
      <c r="BS9" s="656" t="s">
        <v>129</v>
      </c>
      <c r="BT9" s="648"/>
      <c r="BU9" s="648"/>
      <c r="BV9" s="648"/>
      <c r="BW9" s="648"/>
      <c r="BX9" s="648"/>
      <c r="BY9" s="648"/>
      <c r="BZ9" s="648"/>
      <c r="CA9" s="648"/>
      <c r="CB9" s="657"/>
      <c r="CD9" s="662" t="s">
        <v>243</v>
      </c>
      <c r="CE9" s="663"/>
      <c r="CF9" s="663"/>
      <c r="CG9" s="663"/>
      <c r="CH9" s="663"/>
      <c r="CI9" s="663"/>
      <c r="CJ9" s="663"/>
      <c r="CK9" s="663"/>
      <c r="CL9" s="663"/>
      <c r="CM9" s="663"/>
      <c r="CN9" s="663"/>
      <c r="CO9" s="663"/>
      <c r="CP9" s="663"/>
      <c r="CQ9" s="664"/>
      <c r="CR9" s="647">
        <v>2969766</v>
      </c>
      <c r="CS9" s="648"/>
      <c r="CT9" s="648"/>
      <c r="CU9" s="648"/>
      <c r="CV9" s="648"/>
      <c r="CW9" s="648"/>
      <c r="CX9" s="648"/>
      <c r="CY9" s="649"/>
      <c r="CZ9" s="650">
        <v>5.7</v>
      </c>
      <c r="DA9" s="650"/>
      <c r="DB9" s="650"/>
      <c r="DC9" s="650"/>
      <c r="DD9" s="656">
        <v>365319</v>
      </c>
      <c r="DE9" s="648"/>
      <c r="DF9" s="648"/>
      <c r="DG9" s="648"/>
      <c r="DH9" s="648"/>
      <c r="DI9" s="648"/>
      <c r="DJ9" s="648"/>
      <c r="DK9" s="648"/>
      <c r="DL9" s="648"/>
      <c r="DM9" s="648"/>
      <c r="DN9" s="648"/>
      <c r="DO9" s="648"/>
      <c r="DP9" s="649"/>
      <c r="DQ9" s="656">
        <v>2189150</v>
      </c>
      <c r="DR9" s="648"/>
      <c r="DS9" s="648"/>
      <c r="DT9" s="648"/>
      <c r="DU9" s="648"/>
      <c r="DV9" s="648"/>
      <c r="DW9" s="648"/>
      <c r="DX9" s="648"/>
      <c r="DY9" s="648"/>
      <c r="DZ9" s="648"/>
      <c r="EA9" s="648"/>
      <c r="EB9" s="648"/>
      <c r="EC9" s="657"/>
    </row>
    <row r="10" spans="2:143" ht="11.25" customHeight="1" x14ac:dyDescent="0.15">
      <c r="B10" s="644" t="s">
        <v>244</v>
      </c>
      <c r="C10" s="645"/>
      <c r="D10" s="645"/>
      <c r="E10" s="645"/>
      <c r="F10" s="645"/>
      <c r="G10" s="645"/>
      <c r="H10" s="645"/>
      <c r="I10" s="645"/>
      <c r="J10" s="645"/>
      <c r="K10" s="645"/>
      <c r="L10" s="645"/>
      <c r="M10" s="645"/>
      <c r="N10" s="645"/>
      <c r="O10" s="645"/>
      <c r="P10" s="645"/>
      <c r="Q10" s="646"/>
      <c r="R10" s="647" t="s">
        <v>176</v>
      </c>
      <c r="S10" s="648"/>
      <c r="T10" s="648"/>
      <c r="U10" s="648"/>
      <c r="V10" s="648"/>
      <c r="W10" s="648"/>
      <c r="X10" s="648"/>
      <c r="Y10" s="649"/>
      <c r="Z10" s="650" t="s">
        <v>176</v>
      </c>
      <c r="AA10" s="650"/>
      <c r="AB10" s="650"/>
      <c r="AC10" s="650"/>
      <c r="AD10" s="651" t="s">
        <v>129</v>
      </c>
      <c r="AE10" s="651"/>
      <c r="AF10" s="651"/>
      <c r="AG10" s="651"/>
      <c r="AH10" s="651"/>
      <c r="AI10" s="651"/>
      <c r="AJ10" s="651"/>
      <c r="AK10" s="651"/>
      <c r="AL10" s="652" t="s">
        <v>245</v>
      </c>
      <c r="AM10" s="653"/>
      <c r="AN10" s="653"/>
      <c r="AO10" s="654"/>
      <c r="AP10" s="644" t="s">
        <v>246</v>
      </c>
      <c r="AQ10" s="645"/>
      <c r="AR10" s="645"/>
      <c r="AS10" s="645"/>
      <c r="AT10" s="645"/>
      <c r="AU10" s="645"/>
      <c r="AV10" s="645"/>
      <c r="AW10" s="645"/>
      <c r="AX10" s="645"/>
      <c r="AY10" s="645"/>
      <c r="AZ10" s="645"/>
      <c r="BA10" s="645"/>
      <c r="BB10" s="645"/>
      <c r="BC10" s="645"/>
      <c r="BD10" s="645"/>
      <c r="BE10" s="645"/>
      <c r="BF10" s="646"/>
      <c r="BG10" s="647">
        <v>287707</v>
      </c>
      <c r="BH10" s="648"/>
      <c r="BI10" s="648"/>
      <c r="BJ10" s="648"/>
      <c r="BK10" s="648"/>
      <c r="BL10" s="648"/>
      <c r="BM10" s="648"/>
      <c r="BN10" s="649"/>
      <c r="BO10" s="650">
        <v>2.6</v>
      </c>
      <c r="BP10" s="650"/>
      <c r="BQ10" s="650"/>
      <c r="BR10" s="650"/>
      <c r="BS10" s="656" t="s">
        <v>176</v>
      </c>
      <c r="BT10" s="648"/>
      <c r="BU10" s="648"/>
      <c r="BV10" s="648"/>
      <c r="BW10" s="648"/>
      <c r="BX10" s="648"/>
      <c r="BY10" s="648"/>
      <c r="BZ10" s="648"/>
      <c r="CA10" s="648"/>
      <c r="CB10" s="657"/>
      <c r="CD10" s="662" t="s">
        <v>247</v>
      </c>
      <c r="CE10" s="663"/>
      <c r="CF10" s="663"/>
      <c r="CG10" s="663"/>
      <c r="CH10" s="663"/>
      <c r="CI10" s="663"/>
      <c r="CJ10" s="663"/>
      <c r="CK10" s="663"/>
      <c r="CL10" s="663"/>
      <c r="CM10" s="663"/>
      <c r="CN10" s="663"/>
      <c r="CO10" s="663"/>
      <c r="CP10" s="663"/>
      <c r="CQ10" s="664"/>
      <c r="CR10" s="647">
        <v>132439</v>
      </c>
      <c r="CS10" s="648"/>
      <c r="CT10" s="648"/>
      <c r="CU10" s="648"/>
      <c r="CV10" s="648"/>
      <c r="CW10" s="648"/>
      <c r="CX10" s="648"/>
      <c r="CY10" s="649"/>
      <c r="CZ10" s="650">
        <v>0.3</v>
      </c>
      <c r="DA10" s="650"/>
      <c r="DB10" s="650"/>
      <c r="DC10" s="650"/>
      <c r="DD10" s="656" t="s">
        <v>245</v>
      </c>
      <c r="DE10" s="648"/>
      <c r="DF10" s="648"/>
      <c r="DG10" s="648"/>
      <c r="DH10" s="648"/>
      <c r="DI10" s="648"/>
      <c r="DJ10" s="648"/>
      <c r="DK10" s="648"/>
      <c r="DL10" s="648"/>
      <c r="DM10" s="648"/>
      <c r="DN10" s="648"/>
      <c r="DO10" s="648"/>
      <c r="DP10" s="649"/>
      <c r="DQ10" s="656">
        <v>55602</v>
      </c>
      <c r="DR10" s="648"/>
      <c r="DS10" s="648"/>
      <c r="DT10" s="648"/>
      <c r="DU10" s="648"/>
      <c r="DV10" s="648"/>
      <c r="DW10" s="648"/>
      <c r="DX10" s="648"/>
      <c r="DY10" s="648"/>
      <c r="DZ10" s="648"/>
      <c r="EA10" s="648"/>
      <c r="EB10" s="648"/>
      <c r="EC10" s="657"/>
    </row>
    <row r="11" spans="2:143" ht="11.25" customHeight="1" x14ac:dyDescent="0.15">
      <c r="B11" s="644" t="s">
        <v>248</v>
      </c>
      <c r="C11" s="645"/>
      <c r="D11" s="645"/>
      <c r="E11" s="645"/>
      <c r="F11" s="645"/>
      <c r="G11" s="645"/>
      <c r="H11" s="645"/>
      <c r="I11" s="645"/>
      <c r="J11" s="645"/>
      <c r="K11" s="645"/>
      <c r="L11" s="645"/>
      <c r="M11" s="645"/>
      <c r="N11" s="645"/>
      <c r="O11" s="645"/>
      <c r="P11" s="645"/>
      <c r="Q11" s="646"/>
      <c r="R11" s="647">
        <v>1955333</v>
      </c>
      <c r="S11" s="648"/>
      <c r="T11" s="648"/>
      <c r="U11" s="648"/>
      <c r="V11" s="648"/>
      <c r="W11" s="648"/>
      <c r="X11" s="648"/>
      <c r="Y11" s="649"/>
      <c r="Z11" s="652">
        <v>3.6</v>
      </c>
      <c r="AA11" s="653"/>
      <c r="AB11" s="653"/>
      <c r="AC11" s="665"/>
      <c r="AD11" s="656">
        <v>1955333</v>
      </c>
      <c r="AE11" s="648"/>
      <c r="AF11" s="648"/>
      <c r="AG11" s="648"/>
      <c r="AH11" s="648"/>
      <c r="AI11" s="648"/>
      <c r="AJ11" s="648"/>
      <c r="AK11" s="649"/>
      <c r="AL11" s="652">
        <v>9.9</v>
      </c>
      <c r="AM11" s="653"/>
      <c r="AN11" s="653"/>
      <c r="AO11" s="654"/>
      <c r="AP11" s="644" t="s">
        <v>249</v>
      </c>
      <c r="AQ11" s="645"/>
      <c r="AR11" s="645"/>
      <c r="AS11" s="645"/>
      <c r="AT11" s="645"/>
      <c r="AU11" s="645"/>
      <c r="AV11" s="645"/>
      <c r="AW11" s="645"/>
      <c r="AX11" s="645"/>
      <c r="AY11" s="645"/>
      <c r="AZ11" s="645"/>
      <c r="BA11" s="645"/>
      <c r="BB11" s="645"/>
      <c r="BC11" s="645"/>
      <c r="BD11" s="645"/>
      <c r="BE11" s="645"/>
      <c r="BF11" s="646"/>
      <c r="BG11" s="647">
        <v>724326</v>
      </c>
      <c r="BH11" s="648"/>
      <c r="BI11" s="648"/>
      <c r="BJ11" s="648"/>
      <c r="BK11" s="648"/>
      <c r="BL11" s="648"/>
      <c r="BM11" s="648"/>
      <c r="BN11" s="649"/>
      <c r="BO11" s="650">
        <v>6.6</v>
      </c>
      <c r="BP11" s="650"/>
      <c r="BQ11" s="650"/>
      <c r="BR11" s="650"/>
      <c r="BS11" s="656">
        <v>167569</v>
      </c>
      <c r="BT11" s="648"/>
      <c r="BU11" s="648"/>
      <c r="BV11" s="648"/>
      <c r="BW11" s="648"/>
      <c r="BX11" s="648"/>
      <c r="BY11" s="648"/>
      <c r="BZ11" s="648"/>
      <c r="CA11" s="648"/>
      <c r="CB11" s="657"/>
      <c r="CD11" s="662" t="s">
        <v>250</v>
      </c>
      <c r="CE11" s="663"/>
      <c r="CF11" s="663"/>
      <c r="CG11" s="663"/>
      <c r="CH11" s="663"/>
      <c r="CI11" s="663"/>
      <c r="CJ11" s="663"/>
      <c r="CK11" s="663"/>
      <c r="CL11" s="663"/>
      <c r="CM11" s="663"/>
      <c r="CN11" s="663"/>
      <c r="CO11" s="663"/>
      <c r="CP11" s="663"/>
      <c r="CQ11" s="664"/>
      <c r="CR11" s="647">
        <v>1101927</v>
      </c>
      <c r="CS11" s="648"/>
      <c r="CT11" s="648"/>
      <c r="CU11" s="648"/>
      <c r="CV11" s="648"/>
      <c r="CW11" s="648"/>
      <c r="CX11" s="648"/>
      <c r="CY11" s="649"/>
      <c r="CZ11" s="650">
        <v>2.1</v>
      </c>
      <c r="DA11" s="650"/>
      <c r="DB11" s="650"/>
      <c r="DC11" s="650"/>
      <c r="DD11" s="656">
        <v>88376</v>
      </c>
      <c r="DE11" s="648"/>
      <c r="DF11" s="648"/>
      <c r="DG11" s="648"/>
      <c r="DH11" s="648"/>
      <c r="DI11" s="648"/>
      <c r="DJ11" s="648"/>
      <c r="DK11" s="648"/>
      <c r="DL11" s="648"/>
      <c r="DM11" s="648"/>
      <c r="DN11" s="648"/>
      <c r="DO11" s="648"/>
      <c r="DP11" s="649"/>
      <c r="DQ11" s="656">
        <v>514302</v>
      </c>
      <c r="DR11" s="648"/>
      <c r="DS11" s="648"/>
      <c r="DT11" s="648"/>
      <c r="DU11" s="648"/>
      <c r="DV11" s="648"/>
      <c r="DW11" s="648"/>
      <c r="DX11" s="648"/>
      <c r="DY11" s="648"/>
      <c r="DZ11" s="648"/>
      <c r="EA11" s="648"/>
      <c r="EB11" s="648"/>
      <c r="EC11" s="657"/>
    </row>
    <row r="12" spans="2:143" ht="11.25" customHeight="1" x14ac:dyDescent="0.15">
      <c r="B12" s="644" t="s">
        <v>251</v>
      </c>
      <c r="C12" s="645"/>
      <c r="D12" s="645"/>
      <c r="E12" s="645"/>
      <c r="F12" s="645"/>
      <c r="G12" s="645"/>
      <c r="H12" s="645"/>
      <c r="I12" s="645"/>
      <c r="J12" s="645"/>
      <c r="K12" s="645"/>
      <c r="L12" s="645"/>
      <c r="M12" s="645"/>
      <c r="N12" s="645"/>
      <c r="O12" s="645"/>
      <c r="P12" s="645"/>
      <c r="Q12" s="646"/>
      <c r="R12" s="647" t="s">
        <v>129</v>
      </c>
      <c r="S12" s="648"/>
      <c r="T12" s="648"/>
      <c r="U12" s="648"/>
      <c r="V12" s="648"/>
      <c r="W12" s="648"/>
      <c r="X12" s="648"/>
      <c r="Y12" s="649"/>
      <c r="Z12" s="650" t="s">
        <v>129</v>
      </c>
      <c r="AA12" s="650"/>
      <c r="AB12" s="650"/>
      <c r="AC12" s="650"/>
      <c r="AD12" s="651" t="s">
        <v>129</v>
      </c>
      <c r="AE12" s="651"/>
      <c r="AF12" s="651"/>
      <c r="AG12" s="651"/>
      <c r="AH12" s="651"/>
      <c r="AI12" s="651"/>
      <c r="AJ12" s="651"/>
      <c r="AK12" s="651"/>
      <c r="AL12" s="652" t="s">
        <v>245</v>
      </c>
      <c r="AM12" s="653"/>
      <c r="AN12" s="653"/>
      <c r="AO12" s="654"/>
      <c r="AP12" s="644" t="s">
        <v>252</v>
      </c>
      <c r="AQ12" s="645"/>
      <c r="AR12" s="645"/>
      <c r="AS12" s="645"/>
      <c r="AT12" s="645"/>
      <c r="AU12" s="645"/>
      <c r="AV12" s="645"/>
      <c r="AW12" s="645"/>
      <c r="AX12" s="645"/>
      <c r="AY12" s="645"/>
      <c r="AZ12" s="645"/>
      <c r="BA12" s="645"/>
      <c r="BB12" s="645"/>
      <c r="BC12" s="645"/>
      <c r="BD12" s="645"/>
      <c r="BE12" s="645"/>
      <c r="BF12" s="646"/>
      <c r="BG12" s="647">
        <v>5183796</v>
      </c>
      <c r="BH12" s="648"/>
      <c r="BI12" s="648"/>
      <c r="BJ12" s="648"/>
      <c r="BK12" s="648"/>
      <c r="BL12" s="648"/>
      <c r="BM12" s="648"/>
      <c r="BN12" s="649"/>
      <c r="BO12" s="650">
        <v>47</v>
      </c>
      <c r="BP12" s="650"/>
      <c r="BQ12" s="650"/>
      <c r="BR12" s="650"/>
      <c r="BS12" s="656">
        <v>336999</v>
      </c>
      <c r="BT12" s="648"/>
      <c r="BU12" s="648"/>
      <c r="BV12" s="648"/>
      <c r="BW12" s="648"/>
      <c r="BX12" s="648"/>
      <c r="BY12" s="648"/>
      <c r="BZ12" s="648"/>
      <c r="CA12" s="648"/>
      <c r="CB12" s="657"/>
      <c r="CD12" s="662" t="s">
        <v>253</v>
      </c>
      <c r="CE12" s="663"/>
      <c r="CF12" s="663"/>
      <c r="CG12" s="663"/>
      <c r="CH12" s="663"/>
      <c r="CI12" s="663"/>
      <c r="CJ12" s="663"/>
      <c r="CK12" s="663"/>
      <c r="CL12" s="663"/>
      <c r="CM12" s="663"/>
      <c r="CN12" s="663"/>
      <c r="CO12" s="663"/>
      <c r="CP12" s="663"/>
      <c r="CQ12" s="664"/>
      <c r="CR12" s="647">
        <v>4279741</v>
      </c>
      <c r="CS12" s="648"/>
      <c r="CT12" s="648"/>
      <c r="CU12" s="648"/>
      <c r="CV12" s="648"/>
      <c r="CW12" s="648"/>
      <c r="CX12" s="648"/>
      <c r="CY12" s="649"/>
      <c r="CZ12" s="650">
        <v>8.1</v>
      </c>
      <c r="DA12" s="650"/>
      <c r="DB12" s="650"/>
      <c r="DC12" s="650"/>
      <c r="DD12" s="656">
        <v>96664</v>
      </c>
      <c r="DE12" s="648"/>
      <c r="DF12" s="648"/>
      <c r="DG12" s="648"/>
      <c r="DH12" s="648"/>
      <c r="DI12" s="648"/>
      <c r="DJ12" s="648"/>
      <c r="DK12" s="648"/>
      <c r="DL12" s="648"/>
      <c r="DM12" s="648"/>
      <c r="DN12" s="648"/>
      <c r="DO12" s="648"/>
      <c r="DP12" s="649"/>
      <c r="DQ12" s="656">
        <v>1795228</v>
      </c>
      <c r="DR12" s="648"/>
      <c r="DS12" s="648"/>
      <c r="DT12" s="648"/>
      <c r="DU12" s="648"/>
      <c r="DV12" s="648"/>
      <c r="DW12" s="648"/>
      <c r="DX12" s="648"/>
      <c r="DY12" s="648"/>
      <c r="DZ12" s="648"/>
      <c r="EA12" s="648"/>
      <c r="EB12" s="648"/>
      <c r="EC12" s="657"/>
    </row>
    <row r="13" spans="2:143" ht="11.25" customHeight="1" x14ac:dyDescent="0.15">
      <c r="B13" s="644" t="s">
        <v>254</v>
      </c>
      <c r="C13" s="645"/>
      <c r="D13" s="645"/>
      <c r="E13" s="645"/>
      <c r="F13" s="645"/>
      <c r="G13" s="645"/>
      <c r="H13" s="645"/>
      <c r="I13" s="645"/>
      <c r="J13" s="645"/>
      <c r="K13" s="645"/>
      <c r="L13" s="645"/>
      <c r="M13" s="645"/>
      <c r="N13" s="645"/>
      <c r="O13" s="645"/>
      <c r="P13" s="645"/>
      <c r="Q13" s="646"/>
      <c r="R13" s="647" t="s">
        <v>129</v>
      </c>
      <c r="S13" s="648"/>
      <c r="T13" s="648"/>
      <c r="U13" s="648"/>
      <c r="V13" s="648"/>
      <c r="W13" s="648"/>
      <c r="X13" s="648"/>
      <c r="Y13" s="649"/>
      <c r="Z13" s="650" t="s">
        <v>245</v>
      </c>
      <c r="AA13" s="650"/>
      <c r="AB13" s="650"/>
      <c r="AC13" s="650"/>
      <c r="AD13" s="651" t="s">
        <v>129</v>
      </c>
      <c r="AE13" s="651"/>
      <c r="AF13" s="651"/>
      <c r="AG13" s="651"/>
      <c r="AH13" s="651"/>
      <c r="AI13" s="651"/>
      <c r="AJ13" s="651"/>
      <c r="AK13" s="651"/>
      <c r="AL13" s="652" t="s">
        <v>176</v>
      </c>
      <c r="AM13" s="653"/>
      <c r="AN13" s="653"/>
      <c r="AO13" s="654"/>
      <c r="AP13" s="644" t="s">
        <v>255</v>
      </c>
      <c r="AQ13" s="645"/>
      <c r="AR13" s="645"/>
      <c r="AS13" s="645"/>
      <c r="AT13" s="645"/>
      <c r="AU13" s="645"/>
      <c r="AV13" s="645"/>
      <c r="AW13" s="645"/>
      <c r="AX13" s="645"/>
      <c r="AY13" s="645"/>
      <c r="AZ13" s="645"/>
      <c r="BA13" s="645"/>
      <c r="BB13" s="645"/>
      <c r="BC13" s="645"/>
      <c r="BD13" s="645"/>
      <c r="BE13" s="645"/>
      <c r="BF13" s="646"/>
      <c r="BG13" s="647">
        <v>5063647</v>
      </c>
      <c r="BH13" s="648"/>
      <c r="BI13" s="648"/>
      <c r="BJ13" s="648"/>
      <c r="BK13" s="648"/>
      <c r="BL13" s="648"/>
      <c r="BM13" s="648"/>
      <c r="BN13" s="649"/>
      <c r="BO13" s="650">
        <v>45.9</v>
      </c>
      <c r="BP13" s="650"/>
      <c r="BQ13" s="650"/>
      <c r="BR13" s="650"/>
      <c r="BS13" s="656">
        <v>336999</v>
      </c>
      <c r="BT13" s="648"/>
      <c r="BU13" s="648"/>
      <c r="BV13" s="648"/>
      <c r="BW13" s="648"/>
      <c r="BX13" s="648"/>
      <c r="BY13" s="648"/>
      <c r="BZ13" s="648"/>
      <c r="CA13" s="648"/>
      <c r="CB13" s="657"/>
      <c r="CD13" s="662" t="s">
        <v>256</v>
      </c>
      <c r="CE13" s="663"/>
      <c r="CF13" s="663"/>
      <c r="CG13" s="663"/>
      <c r="CH13" s="663"/>
      <c r="CI13" s="663"/>
      <c r="CJ13" s="663"/>
      <c r="CK13" s="663"/>
      <c r="CL13" s="663"/>
      <c r="CM13" s="663"/>
      <c r="CN13" s="663"/>
      <c r="CO13" s="663"/>
      <c r="CP13" s="663"/>
      <c r="CQ13" s="664"/>
      <c r="CR13" s="647">
        <v>4421353</v>
      </c>
      <c r="CS13" s="648"/>
      <c r="CT13" s="648"/>
      <c r="CU13" s="648"/>
      <c r="CV13" s="648"/>
      <c r="CW13" s="648"/>
      <c r="CX13" s="648"/>
      <c r="CY13" s="649"/>
      <c r="CZ13" s="650">
        <v>8.4</v>
      </c>
      <c r="DA13" s="650"/>
      <c r="DB13" s="650"/>
      <c r="DC13" s="650"/>
      <c r="DD13" s="656">
        <v>1177715</v>
      </c>
      <c r="DE13" s="648"/>
      <c r="DF13" s="648"/>
      <c r="DG13" s="648"/>
      <c r="DH13" s="648"/>
      <c r="DI13" s="648"/>
      <c r="DJ13" s="648"/>
      <c r="DK13" s="648"/>
      <c r="DL13" s="648"/>
      <c r="DM13" s="648"/>
      <c r="DN13" s="648"/>
      <c r="DO13" s="648"/>
      <c r="DP13" s="649"/>
      <c r="DQ13" s="656">
        <v>2549759</v>
      </c>
      <c r="DR13" s="648"/>
      <c r="DS13" s="648"/>
      <c r="DT13" s="648"/>
      <c r="DU13" s="648"/>
      <c r="DV13" s="648"/>
      <c r="DW13" s="648"/>
      <c r="DX13" s="648"/>
      <c r="DY13" s="648"/>
      <c r="DZ13" s="648"/>
      <c r="EA13" s="648"/>
      <c r="EB13" s="648"/>
      <c r="EC13" s="657"/>
    </row>
    <row r="14" spans="2:143" ht="11.25" customHeight="1" x14ac:dyDescent="0.15">
      <c r="B14" s="644" t="s">
        <v>257</v>
      </c>
      <c r="C14" s="645"/>
      <c r="D14" s="645"/>
      <c r="E14" s="645"/>
      <c r="F14" s="645"/>
      <c r="G14" s="645"/>
      <c r="H14" s="645"/>
      <c r="I14" s="645"/>
      <c r="J14" s="645"/>
      <c r="K14" s="645"/>
      <c r="L14" s="645"/>
      <c r="M14" s="645"/>
      <c r="N14" s="645"/>
      <c r="O14" s="645"/>
      <c r="P14" s="645"/>
      <c r="Q14" s="646"/>
      <c r="R14" s="647" t="s">
        <v>129</v>
      </c>
      <c r="S14" s="648"/>
      <c r="T14" s="648"/>
      <c r="U14" s="648"/>
      <c r="V14" s="648"/>
      <c r="W14" s="648"/>
      <c r="X14" s="648"/>
      <c r="Y14" s="649"/>
      <c r="Z14" s="650" t="s">
        <v>176</v>
      </c>
      <c r="AA14" s="650"/>
      <c r="AB14" s="650"/>
      <c r="AC14" s="650"/>
      <c r="AD14" s="651" t="s">
        <v>129</v>
      </c>
      <c r="AE14" s="651"/>
      <c r="AF14" s="651"/>
      <c r="AG14" s="651"/>
      <c r="AH14" s="651"/>
      <c r="AI14" s="651"/>
      <c r="AJ14" s="651"/>
      <c r="AK14" s="651"/>
      <c r="AL14" s="652" t="s">
        <v>176</v>
      </c>
      <c r="AM14" s="653"/>
      <c r="AN14" s="653"/>
      <c r="AO14" s="654"/>
      <c r="AP14" s="644" t="s">
        <v>258</v>
      </c>
      <c r="AQ14" s="645"/>
      <c r="AR14" s="645"/>
      <c r="AS14" s="645"/>
      <c r="AT14" s="645"/>
      <c r="AU14" s="645"/>
      <c r="AV14" s="645"/>
      <c r="AW14" s="645"/>
      <c r="AX14" s="645"/>
      <c r="AY14" s="645"/>
      <c r="AZ14" s="645"/>
      <c r="BA14" s="645"/>
      <c r="BB14" s="645"/>
      <c r="BC14" s="645"/>
      <c r="BD14" s="645"/>
      <c r="BE14" s="645"/>
      <c r="BF14" s="646"/>
      <c r="BG14" s="647">
        <v>267502</v>
      </c>
      <c r="BH14" s="648"/>
      <c r="BI14" s="648"/>
      <c r="BJ14" s="648"/>
      <c r="BK14" s="648"/>
      <c r="BL14" s="648"/>
      <c r="BM14" s="648"/>
      <c r="BN14" s="649"/>
      <c r="BO14" s="650">
        <v>2.4</v>
      </c>
      <c r="BP14" s="650"/>
      <c r="BQ14" s="650"/>
      <c r="BR14" s="650"/>
      <c r="BS14" s="656" t="s">
        <v>129</v>
      </c>
      <c r="BT14" s="648"/>
      <c r="BU14" s="648"/>
      <c r="BV14" s="648"/>
      <c r="BW14" s="648"/>
      <c r="BX14" s="648"/>
      <c r="BY14" s="648"/>
      <c r="BZ14" s="648"/>
      <c r="CA14" s="648"/>
      <c r="CB14" s="657"/>
      <c r="CD14" s="662" t="s">
        <v>259</v>
      </c>
      <c r="CE14" s="663"/>
      <c r="CF14" s="663"/>
      <c r="CG14" s="663"/>
      <c r="CH14" s="663"/>
      <c r="CI14" s="663"/>
      <c r="CJ14" s="663"/>
      <c r="CK14" s="663"/>
      <c r="CL14" s="663"/>
      <c r="CM14" s="663"/>
      <c r="CN14" s="663"/>
      <c r="CO14" s="663"/>
      <c r="CP14" s="663"/>
      <c r="CQ14" s="664"/>
      <c r="CR14" s="647">
        <v>1264013</v>
      </c>
      <c r="CS14" s="648"/>
      <c r="CT14" s="648"/>
      <c r="CU14" s="648"/>
      <c r="CV14" s="648"/>
      <c r="CW14" s="648"/>
      <c r="CX14" s="648"/>
      <c r="CY14" s="649"/>
      <c r="CZ14" s="650">
        <v>2.4</v>
      </c>
      <c r="DA14" s="650"/>
      <c r="DB14" s="650"/>
      <c r="DC14" s="650"/>
      <c r="DD14" s="656">
        <v>9341</v>
      </c>
      <c r="DE14" s="648"/>
      <c r="DF14" s="648"/>
      <c r="DG14" s="648"/>
      <c r="DH14" s="648"/>
      <c r="DI14" s="648"/>
      <c r="DJ14" s="648"/>
      <c r="DK14" s="648"/>
      <c r="DL14" s="648"/>
      <c r="DM14" s="648"/>
      <c r="DN14" s="648"/>
      <c r="DO14" s="648"/>
      <c r="DP14" s="649"/>
      <c r="DQ14" s="656">
        <v>1244155</v>
      </c>
      <c r="DR14" s="648"/>
      <c r="DS14" s="648"/>
      <c r="DT14" s="648"/>
      <c r="DU14" s="648"/>
      <c r="DV14" s="648"/>
      <c r="DW14" s="648"/>
      <c r="DX14" s="648"/>
      <c r="DY14" s="648"/>
      <c r="DZ14" s="648"/>
      <c r="EA14" s="648"/>
      <c r="EB14" s="648"/>
      <c r="EC14" s="657"/>
    </row>
    <row r="15" spans="2:143" ht="11.25" customHeight="1" x14ac:dyDescent="0.15">
      <c r="B15" s="644" t="s">
        <v>260</v>
      </c>
      <c r="C15" s="645"/>
      <c r="D15" s="645"/>
      <c r="E15" s="645"/>
      <c r="F15" s="645"/>
      <c r="G15" s="645"/>
      <c r="H15" s="645"/>
      <c r="I15" s="645"/>
      <c r="J15" s="645"/>
      <c r="K15" s="645"/>
      <c r="L15" s="645"/>
      <c r="M15" s="645"/>
      <c r="N15" s="645"/>
      <c r="O15" s="645"/>
      <c r="P15" s="645"/>
      <c r="Q15" s="646"/>
      <c r="R15" s="647" t="s">
        <v>129</v>
      </c>
      <c r="S15" s="648"/>
      <c r="T15" s="648"/>
      <c r="U15" s="648"/>
      <c r="V15" s="648"/>
      <c r="W15" s="648"/>
      <c r="X15" s="648"/>
      <c r="Y15" s="649"/>
      <c r="Z15" s="650" t="s">
        <v>129</v>
      </c>
      <c r="AA15" s="650"/>
      <c r="AB15" s="650"/>
      <c r="AC15" s="650"/>
      <c r="AD15" s="651" t="s">
        <v>245</v>
      </c>
      <c r="AE15" s="651"/>
      <c r="AF15" s="651"/>
      <c r="AG15" s="651"/>
      <c r="AH15" s="651"/>
      <c r="AI15" s="651"/>
      <c r="AJ15" s="651"/>
      <c r="AK15" s="651"/>
      <c r="AL15" s="652" t="s">
        <v>129</v>
      </c>
      <c r="AM15" s="653"/>
      <c r="AN15" s="653"/>
      <c r="AO15" s="654"/>
      <c r="AP15" s="644" t="s">
        <v>261</v>
      </c>
      <c r="AQ15" s="645"/>
      <c r="AR15" s="645"/>
      <c r="AS15" s="645"/>
      <c r="AT15" s="645"/>
      <c r="AU15" s="645"/>
      <c r="AV15" s="645"/>
      <c r="AW15" s="645"/>
      <c r="AX15" s="645"/>
      <c r="AY15" s="645"/>
      <c r="AZ15" s="645"/>
      <c r="BA15" s="645"/>
      <c r="BB15" s="645"/>
      <c r="BC15" s="645"/>
      <c r="BD15" s="645"/>
      <c r="BE15" s="645"/>
      <c r="BF15" s="646"/>
      <c r="BG15" s="647">
        <v>523385</v>
      </c>
      <c r="BH15" s="648"/>
      <c r="BI15" s="648"/>
      <c r="BJ15" s="648"/>
      <c r="BK15" s="648"/>
      <c r="BL15" s="648"/>
      <c r="BM15" s="648"/>
      <c r="BN15" s="649"/>
      <c r="BO15" s="650">
        <v>4.7</v>
      </c>
      <c r="BP15" s="650"/>
      <c r="BQ15" s="650"/>
      <c r="BR15" s="650"/>
      <c r="BS15" s="656" t="s">
        <v>245</v>
      </c>
      <c r="BT15" s="648"/>
      <c r="BU15" s="648"/>
      <c r="BV15" s="648"/>
      <c r="BW15" s="648"/>
      <c r="BX15" s="648"/>
      <c r="BY15" s="648"/>
      <c r="BZ15" s="648"/>
      <c r="CA15" s="648"/>
      <c r="CB15" s="657"/>
      <c r="CD15" s="662" t="s">
        <v>262</v>
      </c>
      <c r="CE15" s="663"/>
      <c r="CF15" s="663"/>
      <c r="CG15" s="663"/>
      <c r="CH15" s="663"/>
      <c r="CI15" s="663"/>
      <c r="CJ15" s="663"/>
      <c r="CK15" s="663"/>
      <c r="CL15" s="663"/>
      <c r="CM15" s="663"/>
      <c r="CN15" s="663"/>
      <c r="CO15" s="663"/>
      <c r="CP15" s="663"/>
      <c r="CQ15" s="664"/>
      <c r="CR15" s="647">
        <v>4981410</v>
      </c>
      <c r="CS15" s="648"/>
      <c r="CT15" s="648"/>
      <c r="CU15" s="648"/>
      <c r="CV15" s="648"/>
      <c r="CW15" s="648"/>
      <c r="CX15" s="648"/>
      <c r="CY15" s="649"/>
      <c r="CZ15" s="650">
        <v>9.5</v>
      </c>
      <c r="DA15" s="650"/>
      <c r="DB15" s="650"/>
      <c r="DC15" s="650"/>
      <c r="DD15" s="656">
        <v>1239824</v>
      </c>
      <c r="DE15" s="648"/>
      <c r="DF15" s="648"/>
      <c r="DG15" s="648"/>
      <c r="DH15" s="648"/>
      <c r="DI15" s="648"/>
      <c r="DJ15" s="648"/>
      <c r="DK15" s="648"/>
      <c r="DL15" s="648"/>
      <c r="DM15" s="648"/>
      <c r="DN15" s="648"/>
      <c r="DO15" s="648"/>
      <c r="DP15" s="649"/>
      <c r="DQ15" s="656">
        <v>3114375</v>
      </c>
      <c r="DR15" s="648"/>
      <c r="DS15" s="648"/>
      <c r="DT15" s="648"/>
      <c r="DU15" s="648"/>
      <c r="DV15" s="648"/>
      <c r="DW15" s="648"/>
      <c r="DX15" s="648"/>
      <c r="DY15" s="648"/>
      <c r="DZ15" s="648"/>
      <c r="EA15" s="648"/>
      <c r="EB15" s="648"/>
      <c r="EC15" s="657"/>
    </row>
    <row r="16" spans="2:143" ht="11.25" customHeight="1" x14ac:dyDescent="0.15">
      <c r="B16" s="644" t="s">
        <v>263</v>
      </c>
      <c r="C16" s="645"/>
      <c r="D16" s="645"/>
      <c r="E16" s="645"/>
      <c r="F16" s="645"/>
      <c r="G16" s="645"/>
      <c r="H16" s="645"/>
      <c r="I16" s="645"/>
      <c r="J16" s="645"/>
      <c r="K16" s="645"/>
      <c r="L16" s="645"/>
      <c r="M16" s="645"/>
      <c r="N16" s="645"/>
      <c r="O16" s="645"/>
      <c r="P16" s="645"/>
      <c r="Q16" s="646"/>
      <c r="R16" s="647">
        <v>20568</v>
      </c>
      <c r="S16" s="648"/>
      <c r="T16" s="648"/>
      <c r="U16" s="648"/>
      <c r="V16" s="648"/>
      <c r="W16" s="648"/>
      <c r="X16" s="648"/>
      <c r="Y16" s="649"/>
      <c r="Z16" s="650">
        <v>0</v>
      </c>
      <c r="AA16" s="650"/>
      <c r="AB16" s="650"/>
      <c r="AC16" s="650"/>
      <c r="AD16" s="651">
        <v>20568</v>
      </c>
      <c r="AE16" s="651"/>
      <c r="AF16" s="651"/>
      <c r="AG16" s="651"/>
      <c r="AH16" s="651"/>
      <c r="AI16" s="651"/>
      <c r="AJ16" s="651"/>
      <c r="AK16" s="651"/>
      <c r="AL16" s="652">
        <v>0.1</v>
      </c>
      <c r="AM16" s="653"/>
      <c r="AN16" s="653"/>
      <c r="AO16" s="654"/>
      <c r="AP16" s="644" t="s">
        <v>264</v>
      </c>
      <c r="AQ16" s="645"/>
      <c r="AR16" s="645"/>
      <c r="AS16" s="645"/>
      <c r="AT16" s="645"/>
      <c r="AU16" s="645"/>
      <c r="AV16" s="645"/>
      <c r="AW16" s="645"/>
      <c r="AX16" s="645"/>
      <c r="AY16" s="645"/>
      <c r="AZ16" s="645"/>
      <c r="BA16" s="645"/>
      <c r="BB16" s="645"/>
      <c r="BC16" s="645"/>
      <c r="BD16" s="645"/>
      <c r="BE16" s="645"/>
      <c r="BF16" s="646"/>
      <c r="BG16" s="647">
        <v>180</v>
      </c>
      <c r="BH16" s="648"/>
      <c r="BI16" s="648"/>
      <c r="BJ16" s="648"/>
      <c r="BK16" s="648"/>
      <c r="BL16" s="648"/>
      <c r="BM16" s="648"/>
      <c r="BN16" s="649"/>
      <c r="BO16" s="650">
        <v>0</v>
      </c>
      <c r="BP16" s="650"/>
      <c r="BQ16" s="650"/>
      <c r="BR16" s="650"/>
      <c r="BS16" s="656" t="s">
        <v>176</v>
      </c>
      <c r="BT16" s="648"/>
      <c r="BU16" s="648"/>
      <c r="BV16" s="648"/>
      <c r="BW16" s="648"/>
      <c r="BX16" s="648"/>
      <c r="BY16" s="648"/>
      <c r="BZ16" s="648"/>
      <c r="CA16" s="648"/>
      <c r="CB16" s="657"/>
      <c r="CD16" s="662" t="s">
        <v>265</v>
      </c>
      <c r="CE16" s="663"/>
      <c r="CF16" s="663"/>
      <c r="CG16" s="663"/>
      <c r="CH16" s="663"/>
      <c r="CI16" s="663"/>
      <c r="CJ16" s="663"/>
      <c r="CK16" s="663"/>
      <c r="CL16" s="663"/>
      <c r="CM16" s="663"/>
      <c r="CN16" s="663"/>
      <c r="CO16" s="663"/>
      <c r="CP16" s="663"/>
      <c r="CQ16" s="664"/>
      <c r="CR16" s="647">
        <v>108251</v>
      </c>
      <c r="CS16" s="648"/>
      <c r="CT16" s="648"/>
      <c r="CU16" s="648"/>
      <c r="CV16" s="648"/>
      <c r="CW16" s="648"/>
      <c r="CX16" s="648"/>
      <c r="CY16" s="649"/>
      <c r="CZ16" s="650">
        <v>0.2</v>
      </c>
      <c r="DA16" s="650"/>
      <c r="DB16" s="650"/>
      <c r="DC16" s="650"/>
      <c r="DD16" s="656" t="s">
        <v>129</v>
      </c>
      <c r="DE16" s="648"/>
      <c r="DF16" s="648"/>
      <c r="DG16" s="648"/>
      <c r="DH16" s="648"/>
      <c r="DI16" s="648"/>
      <c r="DJ16" s="648"/>
      <c r="DK16" s="648"/>
      <c r="DL16" s="648"/>
      <c r="DM16" s="648"/>
      <c r="DN16" s="648"/>
      <c r="DO16" s="648"/>
      <c r="DP16" s="649"/>
      <c r="DQ16" s="656">
        <v>21805</v>
      </c>
      <c r="DR16" s="648"/>
      <c r="DS16" s="648"/>
      <c r="DT16" s="648"/>
      <c r="DU16" s="648"/>
      <c r="DV16" s="648"/>
      <c r="DW16" s="648"/>
      <c r="DX16" s="648"/>
      <c r="DY16" s="648"/>
      <c r="DZ16" s="648"/>
      <c r="EA16" s="648"/>
      <c r="EB16" s="648"/>
      <c r="EC16" s="657"/>
    </row>
    <row r="17" spans="2:133" ht="11.25" customHeight="1" x14ac:dyDescent="0.15">
      <c r="B17" s="644" t="s">
        <v>266</v>
      </c>
      <c r="C17" s="645"/>
      <c r="D17" s="645"/>
      <c r="E17" s="645"/>
      <c r="F17" s="645"/>
      <c r="G17" s="645"/>
      <c r="H17" s="645"/>
      <c r="I17" s="645"/>
      <c r="J17" s="645"/>
      <c r="K17" s="645"/>
      <c r="L17" s="645"/>
      <c r="M17" s="645"/>
      <c r="N17" s="645"/>
      <c r="O17" s="645"/>
      <c r="P17" s="645"/>
      <c r="Q17" s="646"/>
      <c r="R17" s="647">
        <v>66706</v>
      </c>
      <c r="S17" s="648"/>
      <c r="T17" s="648"/>
      <c r="U17" s="648"/>
      <c r="V17" s="648"/>
      <c r="W17" s="648"/>
      <c r="X17" s="648"/>
      <c r="Y17" s="649"/>
      <c r="Z17" s="650">
        <v>0.1</v>
      </c>
      <c r="AA17" s="650"/>
      <c r="AB17" s="650"/>
      <c r="AC17" s="650"/>
      <c r="AD17" s="651">
        <v>66706</v>
      </c>
      <c r="AE17" s="651"/>
      <c r="AF17" s="651"/>
      <c r="AG17" s="651"/>
      <c r="AH17" s="651"/>
      <c r="AI17" s="651"/>
      <c r="AJ17" s="651"/>
      <c r="AK17" s="651"/>
      <c r="AL17" s="652">
        <v>0.3</v>
      </c>
      <c r="AM17" s="653"/>
      <c r="AN17" s="653"/>
      <c r="AO17" s="654"/>
      <c r="AP17" s="644" t="s">
        <v>267</v>
      </c>
      <c r="AQ17" s="645"/>
      <c r="AR17" s="645"/>
      <c r="AS17" s="645"/>
      <c r="AT17" s="645"/>
      <c r="AU17" s="645"/>
      <c r="AV17" s="645"/>
      <c r="AW17" s="645"/>
      <c r="AX17" s="645"/>
      <c r="AY17" s="645"/>
      <c r="AZ17" s="645"/>
      <c r="BA17" s="645"/>
      <c r="BB17" s="645"/>
      <c r="BC17" s="645"/>
      <c r="BD17" s="645"/>
      <c r="BE17" s="645"/>
      <c r="BF17" s="646"/>
      <c r="BG17" s="647" t="s">
        <v>245</v>
      </c>
      <c r="BH17" s="648"/>
      <c r="BI17" s="648"/>
      <c r="BJ17" s="648"/>
      <c r="BK17" s="648"/>
      <c r="BL17" s="648"/>
      <c r="BM17" s="648"/>
      <c r="BN17" s="649"/>
      <c r="BO17" s="650" t="s">
        <v>129</v>
      </c>
      <c r="BP17" s="650"/>
      <c r="BQ17" s="650"/>
      <c r="BR17" s="650"/>
      <c r="BS17" s="656" t="s">
        <v>176</v>
      </c>
      <c r="BT17" s="648"/>
      <c r="BU17" s="648"/>
      <c r="BV17" s="648"/>
      <c r="BW17" s="648"/>
      <c r="BX17" s="648"/>
      <c r="BY17" s="648"/>
      <c r="BZ17" s="648"/>
      <c r="CA17" s="648"/>
      <c r="CB17" s="657"/>
      <c r="CD17" s="662" t="s">
        <v>268</v>
      </c>
      <c r="CE17" s="663"/>
      <c r="CF17" s="663"/>
      <c r="CG17" s="663"/>
      <c r="CH17" s="663"/>
      <c r="CI17" s="663"/>
      <c r="CJ17" s="663"/>
      <c r="CK17" s="663"/>
      <c r="CL17" s="663"/>
      <c r="CM17" s="663"/>
      <c r="CN17" s="663"/>
      <c r="CO17" s="663"/>
      <c r="CP17" s="663"/>
      <c r="CQ17" s="664"/>
      <c r="CR17" s="647">
        <v>3263280</v>
      </c>
      <c r="CS17" s="648"/>
      <c r="CT17" s="648"/>
      <c r="CU17" s="648"/>
      <c r="CV17" s="648"/>
      <c r="CW17" s="648"/>
      <c r="CX17" s="648"/>
      <c r="CY17" s="649"/>
      <c r="CZ17" s="650">
        <v>6.2</v>
      </c>
      <c r="DA17" s="650"/>
      <c r="DB17" s="650"/>
      <c r="DC17" s="650"/>
      <c r="DD17" s="656" t="s">
        <v>245</v>
      </c>
      <c r="DE17" s="648"/>
      <c r="DF17" s="648"/>
      <c r="DG17" s="648"/>
      <c r="DH17" s="648"/>
      <c r="DI17" s="648"/>
      <c r="DJ17" s="648"/>
      <c r="DK17" s="648"/>
      <c r="DL17" s="648"/>
      <c r="DM17" s="648"/>
      <c r="DN17" s="648"/>
      <c r="DO17" s="648"/>
      <c r="DP17" s="649"/>
      <c r="DQ17" s="656">
        <v>3098081</v>
      </c>
      <c r="DR17" s="648"/>
      <c r="DS17" s="648"/>
      <c r="DT17" s="648"/>
      <c r="DU17" s="648"/>
      <c r="DV17" s="648"/>
      <c r="DW17" s="648"/>
      <c r="DX17" s="648"/>
      <c r="DY17" s="648"/>
      <c r="DZ17" s="648"/>
      <c r="EA17" s="648"/>
      <c r="EB17" s="648"/>
      <c r="EC17" s="657"/>
    </row>
    <row r="18" spans="2:133" ht="11.25" customHeight="1" x14ac:dyDescent="0.15">
      <c r="B18" s="644" t="s">
        <v>269</v>
      </c>
      <c r="C18" s="645"/>
      <c r="D18" s="645"/>
      <c r="E18" s="645"/>
      <c r="F18" s="645"/>
      <c r="G18" s="645"/>
      <c r="H18" s="645"/>
      <c r="I18" s="645"/>
      <c r="J18" s="645"/>
      <c r="K18" s="645"/>
      <c r="L18" s="645"/>
      <c r="M18" s="645"/>
      <c r="N18" s="645"/>
      <c r="O18" s="645"/>
      <c r="P18" s="645"/>
      <c r="Q18" s="646"/>
      <c r="R18" s="647">
        <v>75734</v>
      </c>
      <c r="S18" s="648"/>
      <c r="T18" s="648"/>
      <c r="U18" s="648"/>
      <c r="V18" s="648"/>
      <c r="W18" s="648"/>
      <c r="X18" s="648"/>
      <c r="Y18" s="649"/>
      <c r="Z18" s="650">
        <v>0.1</v>
      </c>
      <c r="AA18" s="650"/>
      <c r="AB18" s="650"/>
      <c r="AC18" s="650"/>
      <c r="AD18" s="651">
        <v>75734</v>
      </c>
      <c r="AE18" s="651"/>
      <c r="AF18" s="651"/>
      <c r="AG18" s="651"/>
      <c r="AH18" s="651"/>
      <c r="AI18" s="651"/>
      <c r="AJ18" s="651"/>
      <c r="AK18" s="651"/>
      <c r="AL18" s="652">
        <v>0.4</v>
      </c>
      <c r="AM18" s="653"/>
      <c r="AN18" s="653"/>
      <c r="AO18" s="654"/>
      <c r="AP18" s="644" t="s">
        <v>270</v>
      </c>
      <c r="AQ18" s="645"/>
      <c r="AR18" s="645"/>
      <c r="AS18" s="645"/>
      <c r="AT18" s="645"/>
      <c r="AU18" s="645"/>
      <c r="AV18" s="645"/>
      <c r="AW18" s="645"/>
      <c r="AX18" s="645"/>
      <c r="AY18" s="645"/>
      <c r="AZ18" s="645"/>
      <c r="BA18" s="645"/>
      <c r="BB18" s="645"/>
      <c r="BC18" s="645"/>
      <c r="BD18" s="645"/>
      <c r="BE18" s="645"/>
      <c r="BF18" s="646"/>
      <c r="BG18" s="647" t="s">
        <v>129</v>
      </c>
      <c r="BH18" s="648"/>
      <c r="BI18" s="648"/>
      <c r="BJ18" s="648"/>
      <c r="BK18" s="648"/>
      <c r="BL18" s="648"/>
      <c r="BM18" s="648"/>
      <c r="BN18" s="649"/>
      <c r="BO18" s="650" t="s">
        <v>245</v>
      </c>
      <c r="BP18" s="650"/>
      <c r="BQ18" s="650"/>
      <c r="BR18" s="650"/>
      <c r="BS18" s="656" t="s">
        <v>176</v>
      </c>
      <c r="BT18" s="648"/>
      <c r="BU18" s="648"/>
      <c r="BV18" s="648"/>
      <c r="BW18" s="648"/>
      <c r="BX18" s="648"/>
      <c r="BY18" s="648"/>
      <c r="BZ18" s="648"/>
      <c r="CA18" s="648"/>
      <c r="CB18" s="657"/>
      <c r="CD18" s="662" t="s">
        <v>271</v>
      </c>
      <c r="CE18" s="663"/>
      <c r="CF18" s="663"/>
      <c r="CG18" s="663"/>
      <c r="CH18" s="663"/>
      <c r="CI18" s="663"/>
      <c r="CJ18" s="663"/>
      <c r="CK18" s="663"/>
      <c r="CL18" s="663"/>
      <c r="CM18" s="663"/>
      <c r="CN18" s="663"/>
      <c r="CO18" s="663"/>
      <c r="CP18" s="663"/>
      <c r="CQ18" s="664"/>
      <c r="CR18" s="647" t="s">
        <v>129</v>
      </c>
      <c r="CS18" s="648"/>
      <c r="CT18" s="648"/>
      <c r="CU18" s="648"/>
      <c r="CV18" s="648"/>
      <c r="CW18" s="648"/>
      <c r="CX18" s="648"/>
      <c r="CY18" s="649"/>
      <c r="CZ18" s="650" t="s">
        <v>176</v>
      </c>
      <c r="DA18" s="650"/>
      <c r="DB18" s="650"/>
      <c r="DC18" s="650"/>
      <c r="DD18" s="656" t="s">
        <v>176</v>
      </c>
      <c r="DE18" s="648"/>
      <c r="DF18" s="648"/>
      <c r="DG18" s="648"/>
      <c r="DH18" s="648"/>
      <c r="DI18" s="648"/>
      <c r="DJ18" s="648"/>
      <c r="DK18" s="648"/>
      <c r="DL18" s="648"/>
      <c r="DM18" s="648"/>
      <c r="DN18" s="648"/>
      <c r="DO18" s="648"/>
      <c r="DP18" s="649"/>
      <c r="DQ18" s="656" t="s">
        <v>129</v>
      </c>
      <c r="DR18" s="648"/>
      <c r="DS18" s="648"/>
      <c r="DT18" s="648"/>
      <c r="DU18" s="648"/>
      <c r="DV18" s="648"/>
      <c r="DW18" s="648"/>
      <c r="DX18" s="648"/>
      <c r="DY18" s="648"/>
      <c r="DZ18" s="648"/>
      <c r="EA18" s="648"/>
      <c r="EB18" s="648"/>
      <c r="EC18" s="657"/>
    </row>
    <row r="19" spans="2:133" ht="11.25" customHeight="1" x14ac:dyDescent="0.15">
      <c r="B19" s="644" t="s">
        <v>272</v>
      </c>
      <c r="C19" s="645"/>
      <c r="D19" s="645"/>
      <c r="E19" s="645"/>
      <c r="F19" s="645"/>
      <c r="G19" s="645"/>
      <c r="H19" s="645"/>
      <c r="I19" s="645"/>
      <c r="J19" s="645"/>
      <c r="K19" s="645"/>
      <c r="L19" s="645"/>
      <c r="M19" s="645"/>
      <c r="N19" s="645"/>
      <c r="O19" s="645"/>
      <c r="P19" s="645"/>
      <c r="Q19" s="646"/>
      <c r="R19" s="647">
        <v>60101</v>
      </c>
      <c r="S19" s="648"/>
      <c r="T19" s="648"/>
      <c r="U19" s="648"/>
      <c r="V19" s="648"/>
      <c r="W19" s="648"/>
      <c r="X19" s="648"/>
      <c r="Y19" s="649"/>
      <c r="Z19" s="650">
        <v>0.1</v>
      </c>
      <c r="AA19" s="650"/>
      <c r="AB19" s="650"/>
      <c r="AC19" s="650"/>
      <c r="AD19" s="651">
        <v>60101</v>
      </c>
      <c r="AE19" s="651"/>
      <c r="AF19" s="651"/>
      <c r="AG19" s="651"/>
      <c r="AH19" s="651"/>
      <c r="AI19" s="651"/>
      <c r="AJ19" s="651"/>
      <c r="AK19" s="651"/>
      <c r="AL19" s="652">
        <v>0.3</v>
      </c>
      <c r="AM19" s="653"/>
      <c r="AN19" s="653"/>
      <c r="AO19" s="654"/>
      <c r="AP19" s="644" t="s">
        <v>273</v>
      </c>
      <c r="AQ19" s="645"/>
      <c r="AR19" s="645"/>
      <c r="AS19" s="645"/>
      <c r="AT19" s="645"/>
      <c r="AU19" s="645"/>
      <c r="AV19" s="645"/>
      <c r="AW19" s="645"/>
      <c r="AX19" s="645"/>
      <c r="AY19" s="645"/>
      <c r="AZ19" s="645"/>
      <c r="BA19" s="645"/>
      <c r="BB19" s="645"/>
      <c r="BC19" s="645"/>
      <c r="BD19" s="645"/>
      <c r="BE19" s="645"/>
      <c r="BF19" s="646"/>
      <c r="BG19" s="647">
        <v>450338</v>
      </c>
      <c r="BH19" s="648"/>
      <c r="BI19" s="648"/>
      <c r="BJ19" s="648"/>
      <c r="BK19" s="648"/>
      <c r="BL19" s="648"/>
      <c r="BM19" s="648"/>
      <c r="BN19" s="649"/>
      <c r="BO19" s="650">
        <v>4.0999999999999996</v>
      </c>
      <c r="BP19" s="650"/>
      <c r="BQ19" s="650"/>
      <c r="BR19" s="650"/>
      <c r="BS19" s="656" t="s">
        <v>245</v>
      </c>
      <c r="BT19" s="648"/>
      <c r="BU19" s="648"/>
      <c r="BV19" s="648"/>
      <c r="BW19" s="648"/>
      <c r="BX19" s="648"/>
      <c r="BY19" s="648"/>
      <c r="BZ19" s="648"/>
      <c r="CA19" s="648"/>
      <c r="CB19" s="657"/>
      <c r="CD19" s="662" t="s">
        <v>274</v>
      </c>
      <c r="CE19" s="663"/>
      <c r="CF19" s="663"/>
      <c r="CG19" s="663"/>
      <c r="CH19" s="663"/>
      <c r="CI19" s="663"/>
      <c r="CJ19" s="663"/>
      <c r="CK19" s="663"/>
      <c r="CL19" s="663"/>
      <c r="CM19" s="663"/>
      <c r="CN19" s="663"/>
      <c r="CO19" s="663"/>
      <c r="CP19" s="663"/>
      <c r="CQ19" s="664"/>
      <c r="CR19" s="647" t="s">
        <v>176</v>
      </c>
      <c r="CS19" s="648"/>
      <c r="CT19" s="648"/>
      <c r="CU19" s="648"/>
      <c r="CV19" s="648"/>
      <c r="CW19" s="648"/>
      <c r="CX19" s="648"/>
      <c r="CY19" s="649"/>
      <c r="CZ19" s="650" t="s">
        <v>129</v>
      </c>
      <c r="DA19" s="650"/>
      <c r="DB19" s="650"/>
      <c r="DC19" s="650"/>
      <c r="DD19" s="656" t="s">
        <v>129</v>
      </c>
      <c r="DE19" s="648"/>
      <c r="DF19" s="648"/>
      <c r="DG19" s="648"/>
      <c r="DH19" s="648"/>
      <c r="DI19" s="648"/>
      <c r="DJ19" s="648"/>
      <c r="DK19" s="648"/>
      <c r="DL19" s="648"/>
      <c r="DM19" s="648"/>
      <c r="DN19" s="648"/>
      <c r="DO19" s="648"/>
      <c r="DP19" s="649"/>
      <c r="DQ19" s="656" t="s">
        <v>129</v>
      </c>
      <c r="DR19" s="648"/>
      <c r="DS19" s="648"/>
      <c r="DT19" s="648"/>
      <c r="DU19" s="648"/>
      <c r="DV19" s="648"/>
      <c r="DW19" s="648"/>
      <c r="DX19" s="648"/>
      <c r="DY19" s="648"/>
      <c r="DZ19" s="648"/>
      <c r="EA19" s="648"/>
      <c r="EB19" s="648"/>
      <c r="EC19" s="657"/>
    </row>
    <row r="20" spans="2:133" ht="11.25" customHeight="1" x14ac:dyDescent="0.15">
      <c r="B20" s="644" t="s">
        <v>275</v>
      </c>
      <c r="C20" s="645"/>
      <c r="D20" s="645"/>
      <c r="E20" s="645"/>
      <c r="F20" s="645"/>
      <c r="G20" s="645"/>
      <c r="H20" s="645"/>
      <c r="I20" s="645"/>
      <c r="J20" s="645"/>
      <c r="K20" s="645"/>
      <c r="L20" s="645"/>
      <c r="M20" s="645"/>
      <c r="N20" s="645"/>
      <c r="O20" s="645"/>
      <c r="P20" s="645"/>
      <c r="Q20" s="646"/>
      <c r="R20" s="647">
        <v>9551</v>
      </c>
      <c r="S20" s="648"/>
      <c r="T20" s="648"/>
      <c r="U20" s="648"/>
      <c r="V20" s="648"/>
      <c r="W20" s="648"/>
      <c r="X20" s="648"/>
      <c r="Y20" s="649"/>
      <c r="Z20" s="650">
        <v>0</v>
      </c>
      <c r="AA20" s="650"/>
      <c r="AB20" s="650"/>
      <c r="AC20" s="650"/>
      <c r="AD20" s="651">
        <v>9551</v>
      </c>
      <c r="AE20" s="651"/>
      <c r="AF20" s="651"/>
      <c r="AG20" s="651"/>
      <c r="AH20" s="651"/>
      <c r="AI20" s="651"/>
      <c r="AJ20" s="651"/>
      <c r="AK20" s="651"/>
      <c r="AL20" s="652">
        <v>0</v>
      </c>
      <c r="AM20" s="653"/>
      <c r="AN20" s="653"/>
      <c r="AO20" s="654"/>
      <c r="AP20" s="644" t="s">
        <v>276</v>
      </c>
      <c r="AQ20" s="645"/>
      <c r="AR20" s="645"/>
      <c r="AS20" s="645"/>
      <c r="AT20" s="645"/>
      <c r="AU20" s="645"/>
      <c r="AV20" s="645"/>
      <c r="AW20" s="645"/>
      <c r="AX20" s="645"/>
      <c r="AY20" s="645"/>
      <c r="AZ20" s="645"/>
      <c r="BA20" s="645"/>
      <c r="BB20" s="645"/>
      <c r="BC20" s="645"/>
      <c r="BD20" s="645"/>
      <c r="BE20" s="645"/>
      <c r="BF20" s="646"/>
      <c r="BG20" s="647">
        <v>450338</v>
      </c>
      <c r="BH20" s="648"/>
      <c r="BI20" s="648"/>
      <c r="BJ20" s="648"/>
      <c r="BK20" s="648"/>
      <c r="BL20" s="648"/>
      <c r="BM20" s="648"/>
      <c r="BN20" s="649"/>
      <c r="BO20" s="650">
        <v>4.0999999999999996</v>
      </c>
      <c r="BP20" s="650"/>
      <c r="BQ20" s="650"/>
      <c r="BR20" s="650"/>
      <c r="BS20" s="656" t="s">
        <v>129</v>
      </c>
      <c r="BT20" s="648"/>
      <c r="BU20" s="648"/>
      <c r="BV20" s="648"/>
      <c r="BW20" s="648"/>
      <c r="BX20" s="648"/>
      <c r="BY20" s="648"/>
      <c r="BZ20" s="648"/>
      <c r="CA20" s="648"/>
      <c r="CB20" s="657"/>
      <c r="CD20" s="662" t="s">
        <v>277</v>
      </c>
      <c r="CE20" s="663"/>
      <c r="CF20" s="663"/>
      <c r="CG20" s="663"/>
      <c r="CH20" s="663"/>
      <c r="CI20" s="663"/>
      <c r="CJ20" s="663"/>
      <c r="CK20" s="663"/>
      <c r="CL20" s="663"/>
      <c r="CM20" s="663"/>
      <c r="CN20" s="663"/>
      <c r="CO20" s="663"/>
      <c r="CP20" s="663"/>
      <c r="CQ20" s="664"/>
      <c r="CR20" s="647">
        <v>52533185</v>
      </c>
      <c r="CS20" s="648"/>
      <c r="CT20" s="648"/>
      <c r="CU20" s="648"/>
      <c r="CV20" s="648"/>
      <c r="CW20" s="648"/>
      <c r="CX20" s="648"/>
      <c r="CY20" s="649"/>
      <c r="CZ20" s="650">
        <v>100</v>
      </c>
      <c r="DA20" s="650"/>
      <c r="DB20" s="650"/>
      <c r="DC20" s="650"/>
      <c r="DD20" s="656">
        <v>5714071</v>
      </c>
      <c r="DE20" s="648"/>
      <c r="DF20" s="648"/>
      <c r="DG20" s="648"/>
      <c r="DH20" s="648"/>
      <c r="DI20" s="648"/>
      <c r="DJ20" s="648"/>
      <c r="DK20" s="648"/>
      <c r="DL20" s="648"/>
      <c r="DM20" s="648"/>
      <c r="DN20" s="648"/>
      <c r="DO20" s="648"/>
      <c r="DP20" s="649"/>
      <c r="DQ20" s="656">
        <v>24718319</v>
      </c>
      <c r="DR20" s="648"/>
      <c r="DS20" s="648"/>
      <c r="DT20" s="648"/>
      <c r="DU20" s="648"/>
      <c r="DV20" s="648"/>
      <c r="DW20" s="648"/>
      <c r="DX20" s="648"/>
      <c r="DY20" s="648"/>
      <c r="DZ20" s="648"/>
      <c r="EA20" s="648"/>
      <c r="EB20" s="648"/>
      <c r="EC20" s="657"/>
    </row>
    <row r="21" spans="2:133" ht="11.25" customHeight="1" x14ac:dyDescent="0.15">
      <c r="B21" s="644" t="s">
        <v>278</v>
      </c>
      <c r="C21" s="645"/>
      <c r="D21" s="645"/>
      <c r="E21" s="645"/>
      <c r="F21" s="645"/>
      <c r="G21" s="645"/>
      <c r="H21" s="645"/>
      <c r="I21" s="645"/>
      <c r="J21" s="645"/>
      <c r="K21" s="645"/>
      <c r="L21" s="645"/>
      <c r="M21" s="645"/>
      <c r="N21" s="645"/>
      <c r="O21" s="645"/>
      <c r="P21" s="645"/>
      <c r="Q21" s="646"/>
      <c r="R21" s="647">
        <v>6082</v>
      </c>
      <c r="S21" s="648"/>
      <c r="T21" s="648"/>
      <c r="U21" s="648"/>
      <c r="V21" s="648"/>
      <c r="W21" s="648"/>
      <c r="X21" s="648"/>
      <c r="Y21" s="649"/>
      <c r="Z21" s="650">
        <v>0</v>
      </c>
      <c r="AA21" s="650"/>
      <c r="AB21" s="650"/>
      <c r="AC21" s="650"/>
      <c r="AD21" s="651">
        <v>6082</v>
      </c>
      <c r="AE21" s="651"/>
      <c r="AF21" s="651"/>
      <c r="AG21" s="651"/>
      <c r="AH21" s="651"/>
      <c r="AI21" s="651"/>
      <c r="AJ21" s="651"/>
      <c r="AK21" s="651"/>
      <c r="AL21" s="652">
        <v>0</v>
      </c>
      <c r="AM21" s="653"/>
      <c r="AN21" s="653"/>
      <c r="AO21" s="654"/>
      <c r="AP21" s="666" t="s">
        <v>279</v>
      </c>
      <c r="AQ21" s="667"/>
      <c r="AR21" s="667"/>
      <c r="AS21" s="667"/>
      <c r="AT21" s="667"/>
      <c r="AU21" s="667"/>
      <c r="AV21" s="667"/>
      <c r="AW21" s="667"/>
      <c r="AX21" s="667"/>
      <c r="AY21" s="667"/>
      <c r="AZ21" s="667"/>
      <c r="BA21" s="667"/>
      <c r="BB21" s="667"/>
      <c r="BC21" s="667"/>
      <c r="BD21" s="667"/>
      <c r="BE21" s="667"/>
      <c r="BF21" s="668"/>
      <c r="BG21" s="647">
        <v>14953</v>
      </c>
      <c r="BH21" s="648"/>
      <c r="BI21" s="648"/>
      <c r="BJ21" s="648"/>
      <c r="BK21" s="648"/>
      <c r="BL21" s="648"/>
      <c r="BM21" s="648"/>
      <c r="BN21" s="649"/>
      <c r="BO21" s="650">
        <v>0.1</v>
      </c>
      <c r="BP21" s="650"/>
      <c r="BQ21" s="650"/>
      <c r="BR21" s="650"/>
      <c r="BS21" s="656" t="s">
        <v>129</v>
      </c>
      <c r="BT21" s="648"/>
      <c r="BU21" s="648"/>
      <c r="BV21" s="648"/>
      <c r="BW21" s="648"/>
      <c r="BX21" s="648"/>
      <c r="BY21" s="648"/>
      <c r="BZ21" s="648"/>
      <c r="CA21" s="648"/>
      <c r="CB21" s="657"/>
      <c r="CD21" s="672"/>
      <c r="CE21" s="673"/>
      <c r="CF21" s="673"/>
      <c r="CG21" s="673"/>
      <c r="CH21" s="673"/>
      <c r="CI21" s="673"/>
      <c r="CJ21" s="673"/>
      <c r="CK21" s="673"/>
      <c r="CL21" s="673"/>
      <c r="CM21" s="673"/>
      <c r="CN21" s="673"/>
      <c r="CO21" s="673"/>
      <c r="CP21" s="673"/>
      <c r="CQ21" s="674"/>
      <c r="CR21" s="675"/>
      <c r="CS21" s="670"/>
      <c r="CT21" s="670"/>
      <c r="CU21" s="670"/>
      <c r="CV21" s="670"/>
      <c r="CW21" s="670"/>
      <c r="CX21" s="670"/>
      <c r="CY21" s="676"/>
      <c r="CZ21" s="677"/>
      <c r="DA21" s="677"/>
      <c r="DB21" s="677"/>
      <c r="DC21" s="677"/>
      <c r="DD21" s="669"/>
      <c r="DE21" s="670"/>
      <c r="DF21" s="670"/>
      <c r="DG21" s="670"/>
      <c r="DH21" s="670"/>
      <c r="DI21" s="670"/>
      <c r="DJ21" s="670"/>
      <c r="DK21" s="670"/>
      <c r="DL21" s="670"/>
      <c r="DM21" s="670"/>
      <c r="DN21" s="670"/>
      <c r="DO21" s="670"/>
      <c r="DP21" s="676"/>
      <c r="DQ21" s="669"/>
      <c r="DR21" s="670"/>
      <c r="DS21" s="670"/>
      <c r="DT21" s="670"/>
      <c r="DU21" s="670"/>
      <c r="DV21" s="670"/>
      <c r="DW21" s="670"/>
      <c r="DX21" s="670"/>
      <c r="DY21" s="670"/>
      <c r="DZ21" s="670"/>
      <c r="EA21" s="670"/>
      <c r="EB21" s="670"/>
      <c r="EC21" s="671"/>
    </row>
    <row r="22" spans="2:133" ht="11.25" customHeight="1" x14ac:dyDescent="0.15">
      <c r="B22" s="644" t="s">
        <v>280</v>
      </c>
      <c r="C22" s="645"/>
      <c r="D22" s="645"/>
      <c r="E22" s="645"/>
      <c r="F22" s="645"/>
      <c r="G22" s="645"/>
      <c r="H22" s="645"/>
      <c r="I22" s="645"/>
      <c r="J22" s="645"/>
      <c r="K22" s="645"/>
      <c r="L22" s="645"/>
      <c r="M22" s="645"/>
      <c r="N22" s="645"/>
      <c r="O22" s="645"/>
      <c r="P22" s="645"/>
      <c r="Q22" s="646"/>
      <c r="R22" s="647">
        <v>7815390</v>
      </c>
      <c r="S22" s="648"/>
      <c r="T22" s="648"/>
      <c r="U22" s="648"/>
      <c r="V22" s="648"/>
      <c r="W22" s="648"/>
      <c r="X22" s="648"/>
      <c r="Y22" s="649"/>
      <c r="Z22" s="650">
        <v>14.5</v>
      </c>
      <c r="AA22" s="650"/>
      <c r="AB22" s="650"/>
      <c r="AC22" s="650"/>
      <c r="AD22" s="651">
        <v>6580204</v>
      </c>
      <c r="AE22" s="651"/>
      <c r="AF22" s="651"/>
      <c r="AG22" s="651"/>
      <c r="AH22" s="651"/>
      <c r="AI22" s="651"/>
      <c r="AJ22" s="651"/>
      <c r="AK22" s="651"/>
      <c r="AL22" s="652">
        <v>33.4</v>
      </c>
      <c r="AM22" s="653"/>
      <c r="AN22" s="653"/>
      <c r="AO22" s="654"/>
      <c r="AP22" s="666" t="s">
        <v>281</v>
      </c>
      <c r="AQ22" s="667"/>
      <c r="AR22" s="667"/>
      <c r="AS22" s="667"/>
      <c r="AT22" s="667"/>
      <c r="AU22" s="667"/>
      <c r="AV22" s="667"/>
      <c r="AW22" s="667"/>
      <c r="AX22" s="667"/>
      <c r="AY22" s="667"/>
      <c r="AZ22" s="667"/>
      <c r="BA22" s="667"/>
      <c r="BB22" s="667"/>
      <c r="BC22" s="667"/>
      <c r="BD22" s="667"/>
      <c r="BE22" s="667"/>
      <c r="BF22" s="668"/>
      <c r="BG22" s="647" t="s">
        <v>129</v>
      </c>
      <c r="BH22" s="648"/>
      <c r="BI22" s="648"/>
      <c r="BJ22" s="648"/>
      <c r="BK22" s="648"/>
      <c r="BL22" s="648"/>
      <c r="BM22" s="648"/>
      <c r="BN22" s="649"/>
      <c r="BO22" s="650" t="s">
        <v>129</v>
      </c>
      <c r="BP22" s="650"/>
      <c r="BQ22" s="650"/>
      <c r="BR22" s="650"/>
      <c r="BS22" s="656" t="s">
        <v>129</v>
      </c>
      <c r="BT22" s="648"/>
      <c r="BU22" s="648"/>
      <c r="BV22" s="648"/>
      <c r="BW22" s="648"/>
      <c r="BX22" s="648"/>
      <c r="BY22" s="648"/>
      <c r="BZ22" s="648"/>
      <c r="CA22" s="648"/>
      <c r="CB22" s="657"/>
      <c r="CD22" s="629" t="s">
        <v>282</v>
      </c>
      <c r="CE22" s="630"/>
      <c r="CF22" s="630"/>
      <c r="CG22" s="630"/>
      <c r="CH22" s="630"/>
      <c r="CI22" s="630"/>
      <c r="CJ22" s="630"/>
      <c r="CK22" s="630"/>
      <c r="CL22" s="630"/>
      <c r="CM22" s="630"/>
      <c r="CN22" s="630"/>
      <c r="CO22" s="630"/>
      <c r="CP22" s="630"/>
      <c r="CQ22" s="630"/>
      <c r="CR22" s="630"/>
      <c r="CS22" s="630"/>
      <c r="CT22" s="630"/>
      <c r="CU22" s="630"/>
      <c r="CV22" s="630"/>
      <c r="CW22" s="630"/>
      <c r="CX22" s="630"/>
      <c r="CY22" s="630"/>
      <c r="CZ22" s="630"/>
      <c r="DA22" s="630"/>
      <c r="DB22" s="630"/>
      <c r="DC22" s="630"/>
      <c r="DD22" s="630"/>
      <c r="DE22" s="630"/>
      <c r="DF22" s="630"/>
      <c r="DG22" s="630"/>
      <c r="DH22" s="630"/>
      <c r="DI22" s="630"/>
      <c r="DJ22" s="630"/>
      <c r="DK22" s="630"/>
      <c r="DL22" s="630"/>
      <c r="DM22" s="630"/>
      <c r="DN22" s="630"/>
      <c r="DO22" s="630"/>
      <c r="DP22" s="630"/>
      <c r="DQ22" s="630"/>
      <c r="DR22" s="630"/>
      <c r="DS22" s="630"/>
      <c r="DT22" s="630"/>
      <c r="DU22" s="630"/>
      <c r="DV22" s="630"/>
      <c r="DW22" s="630"/>
      <c r="DX22" s="630"/>
      <c r="DY22" s="630"/>
      <c r="DZ22" s="630"/>
      <c r="EA22" s="630"/>
      <c r="EB22" s="630"/>
      <c r="EC22" s="631"/>
    </row>
    <row r="23" spans="2:133" ht="11.25" customHeight="1" x14ac:dyDescent="0.15">
      <c r="B23" s="644" t="s">
        <v>283</v>
      </c>
      <c r="C23" s="645"/>
      <c r="D23" s="645"/>
      <c r="E23" s="645"/>
      <c r="F23" s="645"/>
      <c r="G23" s="645"/>
      <c r="H23" s="645"/>
      <c r="I23" s="645"/>
      <c r="J23" s="645"/>
      <c r="K23" s="645"/>
      <c r="L23" s="645"/>
      <c r="M23" s="645"/>
      <c r="N23" s="645"/>
      <c r="O23" s="645"/>
      <c r="P23" s="645"/>
      <c r="Q23" s="646"/>
      <c r="R23" s="647">
        <v>6580204</v>
      </c>
      <c r="S23" s="648"/>
      <c r="T23" s="648"/>
      <c r="U23" s="648"/>
      <c r="V23" s="648"/>
      <c r="W23" s="648"/>
      <c r="X23" s="648"/>
      <c r="Y23" s="649"/>
      <c r="Z23" s="650">
        <v>12.2</v>
      </c>
      <c r="AA23" s="650"/>
      <c r="AB23" s="650"/>
      <c r="AC23" s="650"/>
      <c r="AD23" s="651">
        <v>6580204</v>
      </c>
      <c r="AE23" s="651"/>
      <c r="AF23" s="651"/>
      <c r="AG23" s="651"/>
      <c r="AH23" s="651"/>
      <c r="AI23" s="651"/>
      <c r="AJ23" s="651"/>
      <c r="AK23" s="651"/>
      <c r="AL23" s="652">
        <v>33.4</v>
      </c>
      <c r="AM23" s="653"/>
      <c r="AN23" s="653"/>
      <c r="AO23" s="654"/>
      <c r="AP23" s="666" t="s">
        <v>284</v>
      </c>
      <c r="AQ23" s="667"/>
      <c r="AR23" s="667"/>
      <c r="AS23" s="667"/>
      <c r="AT23" s="667"/>
      <c r="AU23" s="667"/>
      <c r="AV23" s="667"/>
      <c r="AW23" s="667"/>
      <c r="AX23" s="667"/>
      <c r="AY23" s="667"/>
      <c r="AZ23" s="667"/>
      <c r="BA23" s="667"/>
      <c r="BB23" s="667"/>
      <c r="BC23" s="667"/>
      <c r="BD23" s="667"/>
      <c r="BE23" s="667"/>
      <c r="BF23" s="668"/>
      <c r="BG23" s="647">
        <v>435385</v>
      </c>
      <c r="BH23" s="648"/>
      <c r="BI23" s="648"/>
      <c r="BJ23" s="648"/>
      <c r="BK23" s="648"/>
      <c r="BL23" s="648"/>
      <c r="BM23" s="648"/>
      <c r="BN23" s="649"/>
      <c r="BO23" s="650">
        <v>3.9</v>
      </c>
      <c r="BP23" s="650"/>
      <c r="BQ23" s="650"/>
      <c r="BR23" s="650"/>
      <c r="BS23" s="656" t="s">
        <v>176</v>
      </c>
      <c r="BT23" s="648"/>
      <c r="BU23" s="648"/>
      <c r="BV23" s="648"/>
      <c r="BW23" s="648"/>
      <c r="BX23" s="648"/>
      <c r="BY23" s="648"/>
      <c r="BZ23" s="648"/>
      <c r="CA23" s="648"/>
      <c r="CB23" s="657"/>
      <c r="CD23" s="629" t="s">
        <v>223</v>
      </c>
      <c r="CE23" s="630"/>
      <c r="CF23" s="630"/>
      <c r="CG23" s="630"/>
      <c r="CH23" s="630"/>
      <c r="CI23" s="630"/>
      <c r="CJ23" s="630"/>
      <c r="CK23" s="630"/>
      <c r="CL23" s="630"/>
      <c r="CM23" s="630"/>
      <c r="CN23" s="630"/>
      <c r="CO23" s="630"/>
      <c r="CP23" s="630"/>
      <c r="CQ23" s="631"/>
      <c r="CR23" s="629" t="s">
        <v>285</v>
      </c>
      <c r="CS23" s="630"/>
      <c r="CT23" s="630"/>
      <c r="CU23" s="630"/>
      <c r="CV23" s="630"/>
      <c r="CW23" s="630"/>
      <c r="CX23" s="630"/>
      <c r="CY23" s="631"/>
      <c r="CZ23" s="629" t="s">
        <v>286</v>
      </c>
      <c r="DA23" s="630"/>
      <c r="DB23" s="630"/>
      <c r="DC23" s="631"/>
      <c r="DD23" s="629" t="s">
        <v>287</v>
      </c>
      <c r="DE23" s="630"/>
      <c r="DF23" s="630"/>
      <c r="DG23" s="630"/>
      <c r="DH23" s="630"/>
      <c r="DI23" s="630"/>
      <c r="DJ23" s="630"/>
      <c r="DK23" s="631"/>
      <c r="DL23" s="678" t="s">
        <v>288</v>
      </c>
      <c r="DM23" s="679"/>
      <c r="DN23" s="679"/>
      <c r="DO23" s="679"/>
      <c r="DP23" s="679"/>
      <c r="DQ23" s="679"/>
      <c r="DR23" s="679"/>
      <c r="DS23" s="679"/>
      <c r="DT23" s="679"/>
      <c r="DU23" s="679"/>
      <c r="DV23" s="680"/>
      <c r="DW23" s="629" t="s">
        <v>289</v>
      </c>
      <c r="DX23" s="630"/>
      <c r="DY23" s="630"/>
      <c r="DZ23" s="630"/>
      <c r="EA23" s="630"/>
      <c r="EB23" s="630"/>
      <c r="EC23" s="631"/>
    </row>
    <row r="24" spans="2:133" ht="11.25" customHeight="1" x14ac:dyDescent="0.15">
      <c r="B24" s="644" t="s">
        <v>290</v>
      </c>
      <c r="C24" s="645"/>
      <c r="D24" s="645"/>
      <c r="E24" s="645"/>
      <c r="F24" s="645"/>
      <c r="G24" s="645"/>
      <c r="H24" s="645"/>
      <c r="I24" s="645"/>
      <c r="J24" s="645"/>
      <c r="K24" s="645"/>
      <c r="L24" s="645"/>
      <c r="M24" s="645"/>
      <c r="N24" s="645"/>
      <c r="O24" s="645"/>
      <c r="P24" s="645"/>
      <c r="Q24" s="646"/>
      <c r="R24" s="647">
        <v>1233319</v>
      </c>
      <c r="S24" s="648"/>
      <c r="T24" s="648"/>
      <c r="U24" s="648"/>
      <c r="V24" s="648"/>
      <c r="W24" s="648"/>
      <c r="X24" s="648"/>
      <c r="Y24" s="649"/>
      <c r="Z24" s="650">
        <v>2.2999999999999998</v>
      </c>
      <c r="AA24" s="650"/>
      <c r="AB24" s="650"/>
      <c r="AC24" s="650"/>
      <c r="AD24" s="651" t="s">
        <v>129</v>
      </c>
      <c r="AE24" s="651"/>
      <c r="AF24" s="651"/>
      <c r="AG24" s="651"/>
      <c r="AH24" s="651"/>
      <c r="AI24" s="651"/>
      <c r="AJ24" s="651"/>
      <c r="AK24" s="651"/>
      <c r="AL24" s="652" t="s">
        <v>245</v>
      </c>
      <c r="AM24" s="653"/>
      <c r="AN24" s="653"/>
      <c r="AO24" s="654"/>
      <c r="AP24" s="666" t="s">
        <v>291</v>
      </c>
      <c r="AQ24" s="667"/>
      <c r="AR24" s="667"/>
      <c r="AS24" s="667"/>
      <c r="AT24" s="667"/>
      <c r="AU24" s="667"/>
      <c r="AV24" s="667"/>
      <c r="AW24" s="667"/>
      <c r="AX24" s="667"/>
      <c r="AY24" s="667"/>
      <c r="AZ24" s="667"/>
      <c r="BA24" s="667"/>
      <c r="BB24" s="667"/>
      <c r="BC24" s="667"/>
      <c r="BD24" s="667"/>
      <c r="BE24" s="667"/>
      <c r="BF24" s="668"/>
      <c r="BG24" s="647" t="s">
        <v>129</v>
      </c>
      <c r="BH24" s="648"/>
      <c r="BI24" s="648"/>
      <c r="BJ24" s="648"/>
      <c r="BK24" s="648"/>
      <c r="BL24" s="648"/>
      <c r="BM24" s="648"/>
      <c r="BN24" s="649"/>
      <c r="BO24" s="650" t="s">
        <v>245</v>
      </c>
      <c r="BP24" s="650"/>
      <c r="BQ24" s="650"/>
      <c r="BR24" s="650"/>
      <c r="BS24" s="656" t="s">
        <v>129</v>
      </c>
      <c r="BT24" s="648"/>
      <c r="BU24" s="648"/>
      <c r="BV24" s="648"/>
      <c r="BW24" s="648"/>
      <c r="BX24" s="648"/>
      <c r="BY24" s="648"/>
      <c r="BZ24" s="648"/>
      <c r="CA24" s="648"/>
      <c r="CB24" s="657"/>
      <c r="CD24" s="658" t="s">
        <v>292</v>
      </c>
      <c r="CE24" s="659"/>
      <c r="CF24" s="659"/>
      <c r="CG24" s="659"/>
      <c r="CH24" s="659"/>
      <c r="CI24" s="659"/>
      <c r="CJ24" s="659"/>
      <c r="CK24" s="659"/>
      <c r="CL24" s="659"/>
      <c r="CM24" s="659"/>
      <c r="CN24" s="659"/>
      <c r="CO24" s="659"/>
      <c r="CP24" s="659"/>
      <c r="CQ24" s="660"/>
      <c r="CR24" s="636">
        <v>16841461</v>
      </c>
      <c r="CS24" s="637"/>
      <c r="CT24" s="637"/>
      <c r="CU24" s="637"/>
      <c r="CV24" s="637"/>
      <c r="CW24" s="637"/>
      <c r="CX24" s="637"/>
      <c r="CY24" s="638"/>
      <c r="CZ24" s="641">
        <v>32.1</v>
      </c>
      <c r="DA24" s="642"/>
      <c r="DB24" s="642"/>
      <c r="DC24" s="661"/>
      <c r="DD24" s="683">
        <v>10076189</v>
      </c>
      <c r="DE24" s="637"/>
      <c r="DF24" s="637"/>
      <c r="DG24" s="637"/>
      <c r="DH24" s="637"/>
      <c r="DI24" s="637"/>
      <c r="DJ24" s="637"/>
      <c r="DK24" s="638"/>
      <c r="DL24" s="683">
        <v>9761276</v>
      </c>
      <c r="DM24" s="637"/>
      <c r="DN24" s="637"/>
      <c r="DO24" s="637"/>
      <c r="DP24" s="637"/>
      <c r="DQ24" s="637"/>
      <c r="DR24" s="637"/>
      <c r="DS24" s="637"/>
      <c r="DT24" s="637"/>
      <c r="DU24" s="637"/>
      <c r="DV24" s="638"/>
      <c r="DW24" s="641">
        <v>47.2</v>
      </c>
      <c r="DX24" s="642"/>
      <c r="DY24" s="642"/>
      <c r="DZ24" s="642"/>
      <c r="EA24" s="642"/>
      <c r="EB24" s="642"/>
      <c r="EC24" s="643"/>
    </row>
    <row r="25" spans="2:133" ht="11.25" customHeight="1" x14ac:dyDescent="0.15">
      <c r="B25" s="644" t="s">
        <v>293</v>
      </c>
      <c r="C25" s="645"/>
      <c r="D25" s="645"/>
      <c r="E25" s="645"/>
      <c r="F25" s="645"/>
      <c r="G25" s="645"/>
      <c r="H25" s="645"/>
      <c r="I25" s="645"/>
      <c r="J25" s="645"/>
      <c r="K25" s="645"/>
      <c r="L25" s="645"/>
      <c r="M25" s="645"/>
      <c r="N25" s="645"/>
      <c r="O25" s="645"/>
      <c r="P25" s="645"/>
      <c r="Q25" s="646"/>
      <c r="R25" s="647">
        <v>1867</v>
      </c>
      <c r="S25" s="648"/>
      <c r="T25" s="648"/>
      <c r="U25" s="648"/>
      <c r="V25" s="648"/>
      <c r="W25" s="648"/>
      <c r="X25" s="648"/>
      <c r="Y25" s="649"/>
      <c r="Z25" s="650">
        <v>0</v>
      </c>
      <c r="AA25" s="650"/>
      <c r="AB25" s="650"/>
      <c r="AC25" s="650"/>
      <c r="AD25" s="651" t="s">
        <v>245</v>
      </c>
      <c r="AE25" s="651"/>
      <c r="AF25" s="651"/>
      <c r="AG25" s="651"/>
      <c r="AH25" s="651"/>
      <c r="AI25" s="651"/>
      <c r="AJ25" s="651"/>
      <c r="AK25" s="651"/>
      <c r="AL25" s="652" t="s">
        <v>245</v>
      </c>
      <c r="AM25" s="653"/>
      <c r="AN25" s="653"/>
      <c r="AO25" s="654"/>
      <c r="AP25" s="666" t="s">
        <v>294</v>
      </c>
      <c r="AQ25" s="667"/>
      <c r="AR25" s="667"/>
      <c r="AS25" s="667"/>
      <c r="AT25" s="667"/>
      <c r="AU25" s="667"/>
      <c r="AV25" s="667"/>
      <c r="AW25" s="667"/>
      <c r="AX25" s="667"/>
      <c r="AY25" s="667"/>
      <c r="AZ25" s="667"/>
      <c r="BA25" s="667"/>
      <c r="BB25" s="667"/>
      <c r="BC25" s="667"/>
      <c r="BD25" s="667"/>
      <c r="BE25" s="667"/>
      <c r="BF25" s="668"/>
      <c r="BG25" s="647" t="s">
        <v>245</v>
      </c>
      <c r="BH25" s="648"/>
      <c r="BI25" s="648"/>
      <c r="BJ25" s="648"/>
      <c r="BK25" s="648"/>
      <c r="BL25" s="648"/>
      <c r="BM25" s="648"/>
      <c r="BN25" s="649"/>
      <c r="BO25" s="650" t="s">
        <v>176</v>
      </c>
      <c r="BP25" s="650"/>
      <c r="BQ25" s="650"/>
      <c r="BR25" s="650"/>
      <c r="BS25" s="656" t="s">
        <v>245</v>
      </c>
      <c r="BT25" s="648"/>
      <c r="BU25" s="648"/>
      <c r="BV25" s="648"/>
      <c r="BW25" s="648"/>
      <c r="BX25" s="648"/>
      <c r="BY25" s="648"/>
      <c r="BZ25" s="648"/>
      <c r="CA25" s="648"/>
      <c r="CB25" s="657"/>
      <c r="CD25" s="662" t="s">
        <v>295</v>
      </c>
      <c r="CE25" s="663"/>
      <c r="CF25" s="663"/>
      <c r="CG25" s="663"/>
      <c r="CH25" s="663"/>
      <c r="CI25" s="663"/>
      <c r="CJ25" s="663"/>
      <c r="CK25" s="663"/>
      <c r="CL25" s="663"/>
      <c r="CM25" s="663"/>
      <c r="CN25" s="663"/>
      <c r="CO25" s="663"/>
      <c r="CP25" s="663"/>
      <c r="CQ25" s="664"/>
      <c r="CR25" s="647">
        <v>4831424</v>
      </c>
      <c r="CS25" s="684"/>
      <c r="CT25" s="684"/>
      <c r="CU25" s="684"/>
      <c r="CV25" s="684"/>
      <c r="CW25" s="684"/>
      <c r="CX25" s="684"/>
      <c r="CY25" s="685"/>
      <c r="CZ25" s="652">
        <v>9.1999999999999993</v>
      </c>
      <c r="DA25" s="681"/>
      <c r="DB25" s="681"/>
      <c r="DC25" s="686"/>
      <c r="DD25" s="656">
        <v>4528289</v>
      </c>
      <c r="DE25" s="684"/>
      <c r="DF25" s="684"/>
      <c r="DG25" s="684"/>
      <c r="DH25" s="684"/>
      <c r="DI25" s="684"/>
      <c r="DJ25" s="684"/>
      <c r="DK25" s="685"/>
      <c r="DL25" s="656">
        <v>4240510</v>
      </c>
      <c r="DM25" s="684"/>
      <c r="DN25" s="684"/>
      <c r="DO25" s="684"/>
      <c r="DP25" s="684"/>
      <c r="DQ25" s="684"/>
      <c r="DR25" s="684"/>
      <c r="DS25" s="684"/>
      <c r="DT25" s="684"/>
      <c r="DU25" s="684"/>
      <c r="DV25" s="685"/>
      <c r="DW25" s="652">
        <v>20.5</v>
      </c>
      <c r="DX25" s="681"/>
      <c r="DY25" s="681"/>
      <c r="DZ25" s="681"/>
      <c r="EA25" s="681"/>
      <c r="EB25" s="681"/>
      <c r="EC25" s="682"/>
    </row>
    <row r="26" spans="2:133" ht="11.25" customHeight="1" x14ac:dyDescent="0.15">
      <c r="B26" s="644" t="s">
        <v>296</v>
      </c>
      <c r="C26" s="645"/>
      <c r="D26" s="645"/>
      <c r="E26" s="645"/>
      <c r="F26" s="645"/>
      <c r="G26" s="645"/>
      <c r="H26" s="645"/>
      <c r="I26" s="645"/>
      <c r="J26" s="645"/>
      <c r="K26" s="645"/>
      <c r="L26" s="645"/>
      <c r="M26" s="645"/>
      <c r="N26" s="645"/>
      <c r="O26" s="645"/>
      <c r="P26" s="645"/>
      <c r="Q26" s="646"/>
      <c r="R26" s="647">
        <v>21336463</v>
      </c>
      <c r="S26" s="648"/>
      <c r="T26" s="648"/>
      <c r="U26" s="648"/>
      <c r="V26" s="648"/>
      <c r="W26" s="648"/>
      <c r="X26" s="648"/>
      <c r="Y26" s="649"/>
      <c r="Z26" s="650">
        <v>39.5</v>
      </c>
      <c r="AA26" s="650"/>
      <c r="AB26" s="650"/>
      <c r="AC26" s="650"/>
      <c r="AD26" s="651">
        <v>19665892</v>
      </c>
      <c r="AE26" s="651"/>
      <c r="AF26" s="651"/>
      <c r="AG26" s="651"/>
      <c r="AH26" s="651"/>
      <c r="AI26" s="651"/>
      <c r="AJ26" s="651"/>
      <c r="AK26" s="651"/>
      <c r="AL26" s="652">
        <v>99.8</v>
      </c>
      <c r="AM26" s="653"/>
      <c r="AN26" s="653"/>
      <c r="AO26" s="654"/>
      <c r="AP26" s="666" t="s">
        <v>297</v>
      </c>
      <c r="AQ26" s="687"/>
      <c r="AR26" s="687"/>
      <c r="AS26" s="687"/>
      <c r="AT26" s="687"/>
      <c r="AU26" s="687"/>
      <c r="AV26" s="687"/>
      <c r="AW26" s="687"/>
      <c r="AX26" s="687"/>
      <c r="AY26" s="687"/>
      <c r="AZ26" s="687"/>
      <c r="BA26" s="687"/>
      <c r="BB26" s="687"/>
      <c r="BC26" s="687"/>
      <c r="BD26" s="687"/>
      <c r="BE26" s="687"/>
      <c r="BF26" s="668"/>
      <c r="BG26" s="647" t="s">
        <v>129</v>
      </c>
      <c r="BH26" s="648"/>
      <c r="BI26" s="648"/>
      <c r="BJ26" s="648"/>
      <c r="BK26" s="648"/>
      <c r="BL26" s="648"/>
      <c r="BM26" s="648"/>
      <c r="BN26" s="649"/>
      <c r="BO26" s="650" t="s">
        <v>129</v>
      </c>
      <c r="BP26" s="650"/>
      <c r="BQ26" s="650"/>
      <c r="BR26" s="650"/>
      <c r="BS26" s="656" t="s">
        <v>129</v>
      </c>
      <c r="BT26" s="648"/>
      <c r="BU26" s="648"/>
      <c r="BV26" s="648"/>
      <c r="BW26" s="648"/>
      <c r="BX26" s="648"/>
      <c r="BY26" s="648"/>
      <c r="BZ26" s="648"/>
      <c r="CA26" s="648"/>
      <c r="CB26" s="657"/>
      <c r="CD26" s="662" t="s">
        <v>298</v>
      </c>
      <c r="CE26" s="663"/>
      <c r="CF26" s="663"/>
      <c r="CG26" s="663"/>
      <c r="CH26" s="663"/>
      <c r="CI26" s="663"/>
      <c r="CJ26" s="663"/>
      <c r="CK26" s="663"/>
      <c r="CL26" s="663"/>
      <c r="CM26" s="663"/>
      <c r="CN26" s="663"/>
      <c r="CO26" s="663"/>
      <c r="CP26" s="663"/>
      <c r="CQ26" s="664"/>
      <c r="CR26" s="647">
        <v>2909125</v>
      </c>
      <c r="CS26" s="648"/>
      <c r="CT26" s="648"/>
      <c r="CU26" s="648"/>
      <c r="CV26" s="648"/>
      <c r="CW26" s="648"/>
      <c r="CX26" s="648"/>
      <c r="CY26" s="649"/>
      <c r="CZ26" s="652">
        <v>5.5</v>
      </c>
      <c r="DA26" s="681"/>
      <c r="DB26" s="681"/>
      <c r="DC26" s="686"/>
      <c r="DD26" s="656">
        <v>2736149</v>
      </c>
      <c r="DE26" s="648"/>
      <c r="DF26" s="648"/>
      <c r="DG26" s="648"/>
      <c r="DH26" s="648"/>
      <c r="DI26" s="648"/>
      <c r="DJ26" s="648"/>
      <c r="DK26" s="649"/>
      <c r="DL26" s="656" t="s">
        <v>245</v>
      </c>
      <c r="DM26" s="648"/>
      <c r="DN26" s="648"/>
      <c r="DO26" s="648"/>
      <c r="DP26" s="648"/>
      <c r="DQ26" s="648"/>
      <c r="DR26" s="648"/>
      <c r="DS26" s="648"/>
      <c r="DT26" s="648"/>
      <c r="DU26" s="648"/>
      <c r="DV26" s="649"/>
      <c r="DW26" s="652" t="s">
        <v>129</v>
      </c>
      <c r="DX26" s="681"/>
      <c r="DY26" s="681"/>
      <c r="DZ26" s="681"/>
      <c r="EA26" s="681"/>
      <c r="EB26" s="681"/>
      <c r="EC26" s="682"/>
    </row>
    <row r="27" spans="2:133" ht="11.25" customHeight="1" x14ac:dyDescent="0.15">
      <c r="B27" s="644" t="s">
        <v>299</v>
      </c>
      <c r="C27" s="645"/>
      <c r="D27" s="645"/>
      <c r="E27" s="645"/>
      <c r="F27" s="645"/>
      <c r="G27" s="645"/>
      <c r="H27" s="645"/>
      <c r="I27" s="645"/>
      <c r="J27" s="645"/>
      <c r="K27" s="645"/>
      <c r="L27" s="645"/>
      <c r="M27" s="645"/>
      <c r="N27" s="645"/>
      <c r="O27" s="645"/>
      <c r="P27" s="645"/>
      <c r="Q27" s="646"/>
      <c r="R27" s="647">
        <v>14179</v>
      </c>
      <c r="S27" s="648"/>
      <c r="T27" s="648"/>
      <c r="U27" s="648"/>
      <c r="V27" s="648"/>
      <c r="W27" s="648"/>
      <c r="X27" s="648"/>
      <c r="Y27" s="649"/>
      <c r="Z27" s="650">
        <v>0</v>
      </c>
      <c r="AA27" s="650"/>
      <c r="AB27" s="650"/>
      <c r="AC27" s="650"/>
      <c r="AD27" s="651">
        <v>14179</v>
      </c>
      <c r="AE27" s="651"/>
      <c r="AF27" s="651"/>
      <c r="AG27" s="651"/>
      <c r="AH27" s="651"/>
      <c r="AI27" s="651"/>
      <c r="AJ27" s="651"/>
      <c r="AK27" s="651"/>
      <c r="AL27" s="652">
        <v>0.1</v>
      </c>
      <c r="AM27" s="653"/>
      <c r="AN27" s="653"/>
      <c r="AO27" s="654"/>
      <c r="AP27" s="644" t="s">
        <v>300</v>
      </c>
      <c r="AQ27" s="645"/>
      <c r="AR27" s="645"/>
      <c r="AS27" s="645"/>
      <c r="AT27" s="645"/>
      <c r="AU27" s="645"/>
      <c r="AV27" s="645"/>
      <c r="AW27" s="645"/>
      <c r="AX27" s="645"/>
      <c r="AY27" s="645"/>
      <c r="AZ27" s="645"/>
      <c r="BA27" s="645"/>
      <c r="BB27" s="645"/>
      <c r="BC27" s="645"/>
      <c r="BD27" s="645"/>
      <c r="BE27" s="645"/>
      <c r="BF27" s="646"/>
      <c r="BG27" s="647">
        <v>11037016</v>
      </c>
      <c r="BH27" s="648"/>
      <c r="BI27" s="648"/>
      <c r="BJ27" s="648"/>
      <c r="BK27" s="648"/>
      <c r="BL27" s="648"/>
      <c r="BM27" s="648"/>
      <c r="BN27" s="649"/>
      <c r="BO27" s="650">
        <v>100</v>
      </c>
      <c r="BP27" s="650"/>
      <c r="BQ27" s="650"/>
      <c r="BR27" s="650"/>
      <c r="BS27" s="656">
        <v>504568</v>
      </c>
      <c r="BT27" s="648"/>
      <c r="BU27" s="648"/>
      <c r="BV27" s="648"/>
      <c r="BW27" s="648"/>
      <c r="BX27" s="648"/>
      <c r="BY27" s="648"/>
      <c r="BZ27" s="648"/>
      <c r="CA27" s="648"/>
      <c r="CB27" s="657"/>
      <c r="CD27" s="662" t="s">
        <v>301</v>
      </c>
      <c r="CE27" s="663"/>
      <c r="CF27" s="663"/>
      <c r="CG27" s="663"/>
      <c r="CH27" s="663"/>
      <c r="CI27" s="663"/>
      <c r="CJ27" s="663"/>
      <c r="CK27" s="663"/>
      <c r="CL27" s="663"/>
      <c r="CM27" s="663"/>
      <c r="CN27" s="663"/>
      <c r="CO27" s="663"/>
      <c r="CP27" s="663"/>
      <c r="CQ27" s="664"/>
      <c r="CR27" s="647">
        <v>8746758</v>
      </c>
      <c r="CS27" s="684"/>
      <c r="CT27" s="684"/>
      <c r="CU27" s="684"/>
      <c r="CV27" s="684"/>
      <c r="CW27" s="684"/>
      <c r="CX27" s="684"/>
      <c r="CY27" s="685"/>
      <c r="CZ27" s="652">
        <v>16.600000000000001</v>
      </c>
      <c r="DA27" s="681"/>
      <c r="DB27" s="681"/>
      <c r="DC27" s="686"/>
      <c r="DD27" s="656">
        <v>2449820</v>
      </c>
      <c r="DE27" s="684"/>
      <c r="DF27" s="684"/>
      <c r="DG27" s="684"/>
      <c r="DH27" s="684"/>
      <c r="DI27" s="684"/>
      <c r="DJ27" s="684"/>
      <c r="DK27" s="685"/>
      <c r="DL27" s="656">
        <v>2422686</v>
      </c>
      <c r="DM27" s="684"/>
      <c r="DN27" s="684"/>
      <c r="DO27" s="684"/>
      <c r="DP27" s="684"/>
      <c r="DQ27" s="684"/>
      <c r="DR27" s="684"/>
      <c r="DS27" s="684"/>
      <c r="DT27" s="684"/>
      <c r="DU27" s="684"/>
      <c r="DV27" s="685"/>
      <c r="DW27" s="652">
        <v>11.7</v>
      </c>
      <c r="DX27" s="681"/>
      <c r="DY27" s="681"/>
      <c r="DZ27" s="681"/>
      <c r="EA27" s="681"/>
      <c r="EB27" s="681"/>
      <c r="EC27" s="682"/>
    </row>
    <row r="28" spans="2:133" ht="11.25" customHeight="1" x14ac:dyDescent="0.15">
      <c r="B28" s="644" t="s">
        <v>302</v>
      </c>
      <c r="C28" s="645"/>
      <c r="D28" s="645"/>
      <c r="E28" s="645"/>
      <c r="F28" s="645"/>
      <c r="G28" s="645"/>
      <c r="H28" s="645"/>
      <c r="I28" s="645"/>
      <c r="J28" s="645"/>
      <c r="K28" s="645"/>
      <c r="L28" s="645"/>
      <c r="M28" s="645"/>
      <c r="N28" s="645"/>
      <c r="O28" s="645"/>
      <c r="P28" s="645"/>
      <c r="Q28" s="646"/>
      <c r="R28" s="647">
        <v>203146</v>
      </c>
      <c r="S28" s="648"/>
      <c r="T28" s="648"/>
      <c r="U28" s="648"/>
      <c r="V28" s="648"/>
      <c r="W28" s="648"/>
      <c r="X28" s="648"/>
      <c r="Y28" s="649"/>
      <c r="Z28" s="650">
        <v>0.4</v>
      </c>
      <c r="AA28" s="650"/>
      <c r="AB28" s="650"/>
      <c r="AC28" s="650"/>
      <c r="AD28" s="651" t="s">
        <v>129</v>
      </c>
      <c r="AE28" s="651"/>
      <c r="AF28" s="651"/>
      <c r="AG28" s="651"/>
      <c r="AH28" s="651"/>
      <c r="AI28" s="651"/>
      <c r="AJ28" s="651"/>
      <c r="AK28" s="651"/>
      <c r="AL28" s="652" t="s">
        <v>129</v>
      </c>
      <c r="AM28" s="653"/>
      <c r="AN28" s="653"/>
      <c r="AO28" s="654"/>
      <c r="AP28" s="644"/>
      <c r="AQ28" s="645"/>
      <c r="AR28" s="645"/>
      <c r="AS28" s="645"/>
      <c r="AT28" s="645"/>
      <c r="AU28" s="645"/>
      <c r="AV28" s="645"/>
      <c r="AW28" s="645"/>
      <c r="AX28" s="645"/>
      <c r="AY28" s="645"/>
      <c r="AZ28" s="645"/>
      <c r="BA28" s="645"/>
      <c r="BB28" s="645"/>
      <c r="BC28" s="645"/>
      <c r="BD28" s="645"/>
      <c r="BE28" s="645"/>
      <c r="BF28" s="646"/>
      <c r="BG28" s="647"/>
      <c r="BH28" s="648"/>
      <c r="BI28" s="648"/>
      <c r="BJ28" s="648"/>
      <c r="BK28" s="648"/>
      <c r="BL28" s="648"/>
      <c r="BM28" s="648"/>
      <c r="BN28" s="649"/>
      <c r="BO28" s="650"/>
      <c r="BP28" s="650"/>
      <c r="BQ28" s="650"/>
      <c r="BR28" s="650"/>
      <c r="BS28" s="656"/>
      <c r="BT28" s="648"/>
      <c r="BU28" s="648"/>
      <c r="BV28" s="648"/>
      <c r="BW28" s="648"/>
      <c r="BX28" s="648"/>
      <c r="BY28" s="648"/>
      <c r="BZ28" s="648"/>
      <c r="CA28" s="648"/>
      <c r="CB28" s="657"/>
      <c r="CD28" s="662" t="s">
        <v>303</v>
      </c>
      <c r="CE28" s="663"/>
      <c r="CF28" s="663"/>
      <c r="CG28" s="663"/>
      <c r="CH28" s="663"/>
      <c r="CI28" s="663"/>
      <c r="CJ28" s="663"/>
      <c r="CK28" s="663"/>
      <c r="CL28" s="663"/>
      <c r="CM28" s="663"/>
      <c r="CN28" s="663"/>
      <c r="CO28" s="663"/>
      <c r="CP28" s="663"/>
      <c r="CQ28" s="664"/>
      <c r="CR28" s="647">
        <v>3263279</v>
      </c>
      <c r="CS28" s="648"/>
      <c r="CT28" s="648"/>
      <c r="CU28" s="648"/>
      <c r="CV28" s="648"/>
      <c r="CW28" s="648"/>
      <c r="CX28" s="648"/>
      <c r="CY28" s="649"/>
      <c r="CZ28" s="652">
        <v>6.2</v>
      </c>
      <c r="DA28" s="681"/>
      <c r="DB28" s="681"/>
      <c r="DC28" s="686"/>
      <c r="DD28" s="656">
        <v>3098080</v>
      </c>
      <c r="DE28" s="648"/>
      <c r="DF28" s="648"/>
      <c r="DG28" s="648"/>
      <c r="DH28" s="648"/>
      <c r="DI28" s="648"/>
      <c r="DJ28" s="648"/>
      <c r="DK28" s="649"/>
      <c r="DL28" s="656">
        <v>3098080</v>
      </c>
      <c r="DM28" s="648"/>
      <c r="DN28" s="648"/>
      <c r="DO28" s="648"/>
      <c r="DP28" s="648"/>
      <c r="DQ28" s="648"/>
      <c r="DR28" s="648"/>
      <c r="DS28" s="648"/>
      <c r="DT28" s="648"/>
      <c r="DU28" s="648"/>
      <c r="DV28" s="649"/>
      <c r="DW28" s="652">
        <v>15</v>
      </c>
      <c r="DX28" s="681"/>
      <c r="DY28" s="681"/>
      <c r="DZ28" s="681"/>
      <c r="EA28" s="681"/>
      <c r="EB28" s="681"/>
      <c r="EC28" s="682"/>
    </row>
    <row r="29" spans="2:133" ht="11.25" customHeight="1" x14ac:dyDescent="0.15">
      <c r="B29" s="644" t="s">
        <v>304</v>
      </c>
      <c r="C29" s="645"/>
      <c r="D29" s="645"/>
      <c r="E29" s="645"/>
      <c r="F29" s="645"/>
      <c r="G29" s="645"/>
      <c r="H29" s="645"/>
      <c r="I29" s="645"/>
      <c r="J29" s="645"/>
      <c r="K29" s="645"/>
      <c r="L29" s="645"/>
      <c r="M29" s="645"/>
      <c r="N29" s="645"/>
      <c r="O29" s="645"/>
      <c r="P29" s="645"/>
      <c r="Q29" s="646"/>
      <c r="R29" s="647">
        <v>233548</v>
      </c>
      <c r="S29" s="648"/>
      <c r="T29" s="648"/>
      <c r="U29" s="648"/>
      <c r="V29" s="648"/>
      <c r="W29" s="648"/>
      <c r="X29" s="648"/>
      <c r="Y29" s="649"/>
      <c r="Z29" s="650">
        <v>0.4</v>
      </c>
      <c r="AA29" s="650"/>
      <c r="AB29" s="650"/>
      <c r="AC29" s="650"/>
      <c r="AD29" s="651">
        <v>16737</v>
      </c>
      <c r="AE29" s="651"/>
      <c r="AF29" s="651"/>
      <c r="AG29" s="651"/>
      <c r="AH29" s="651"/>
      <c r="AI29" s="651"/>
      <c r="AJ29" s="651"/>
      <c r="AK29" s="651"/>
      <c r="AL29" s="652">
        <v>0.1</v>
      </c>
      <c r="AM29" s="653"/>
      <c r="AN29" s="653"/>
      <c r="AO29" s="654"/>
      <c r="AP29" s="688"/>
      <c r="AQ29" s="689"/>
      <c r="AR29" s="689"/>
      <c r="AS29" s="689"/>
      <c r="AT29" s="689"/>
      <c r="AU29" s="689"/>
      <c r="AV29" s="689"/>
      <c r="AW29" s="689"/>
      <c r="AX29" s="689"/>
      <c r="AY29" s="689"/>
      <c r="AZ29" s="689"/>
      <c r="BA29" s="689"/>
      <c r="BB29" s="689"/>
      <c r="BC29" s="689"/>
      <c r="BD29" s="689"/>
      <c r="BE29" s="689"/>
      <c r="BF29" s="690"/>
      <c r="BG29" s="647"/>
      <c r="BH29" s="648"/>
      <c r="BI29" s="648"/>
      <c r="BJ29" s="648"/>
      <c r="BK29" s="648"/>
      <c r="BL29" s="648"/>
      <c r="BM29" s="648"/>
      <c r="BN29" s="649"/>
      <c r="BO29" s="650"/>
      <c r="BP29" s="650"/>
      <c r="BQ29" s="650"/>
      <c r="BR29" s="650"/>
      <c r="BS29" s="651"/>
      <c r="BT29" s="651"/>
      <c r="BU29" s="651"/>
      <c r="BV29" s="651"/>
      <c r="BW29" s="651"/>
      <c r="BX29" s="651"/>
      <c r="BY29" s="651"/>
      <c r="BZ29" s="651"/>
      <c r="CA29" s="651"/>
      <c r="CB29" s="655"/>
      <c r="CD29" s="693" t="s">
        <v>305</v>
      </c>
      <c r="CE29" s="694"/>
      <c r="CF29" s="662" t="s">
        <v>70</v>
      </c>
      <c r="CG29" s="663"/>
      <c r="CH29" s="663"/>
      <c r="CI29" s="663"/>
      <c r="CJ29" s="663"/>
      <c r="CK29" s="663"/>
      <c r="CL29" s="663"/>
      <c r="CM29" s="663"/>
      <c r="CN29" s="663"/>
      <c r="CO29" s="663"/>
      <c r="CP29" s="663"/>
      <c r="CQ29" s="664"/>
      <c r="CR29" s="647">
        <v>3261525</v>
      </c>
      <c r="CS29" s="684"/>
      <c r="CT29" s="684"/>
      <c r="CU29" s="684"/>
      <c r="CV29" s="684"/>
      <c r="CW29" s="684"/>
      <c r="CX29" s="684"/>
      <c r="CY29" s="685"/>
      <c r="CZ29" s="652">
        <v>6.2</v>
      </c>
      <c r="DA29" s="681"/>
      <c r="DB29" s="681"/>
      <c r="DC29" s="686"/>
      <c r="DD29" s="656">
        <v>3096326</v>
      </c>
      <c r="DE29" s="684"/>
      <c r="DF29" s="684"/>
      <c r="DG29" s="684"/>
      <c r="DH29" s="684"/>
      <c r="DI29" s="684"/>
      <c r="DJ29" s="684"/>
      <c r="DK29" s="685"/>
      <c r="DL29" s="656">
        <v>3096326</v>
      </c>
      <c r="DM29" s="684"/>
      <c r="DN29" s="684"/>
      <c r="DO29" s="684"/>
      <c r="DP29" s="684"/>
      <c r="DQ29" s="684"/>
      <c r="DR29" s="684"/>
      <c r="DS29" s="684"/>
      <c r="DT29" s="684"/>
      <c r="DU29" s="684"/>
      <c r="DV29" s="685"/>
      <c r="DW29" s="652">
        <v>15</v>
      </c>
      <c r="DX29" s="681"/>
      <c r="DY29" s="681"/>
      <c r="DZ29" s="681"/>
      <c r="EA29" s="681"/>
      <c r="EB29" s="681"/>
      <c r="EC29" s="682"/>
    </row>
    <row r="30" spans="2:133" ht="11.25" customHeight="1" x14ac:dyDescent="0.15">
      <c r="B30" s="644" t="s">
        <v>306</v>
      </c>
      <c r="C30" s="645"/>
      <c r="D30" s="645"/>
      <c r="E30" s="645"/>
      <c r="F30" s="645"/>
      <c r="G30" s="645"/>
      <c r="H30" s="645"/>
      <c r="I30" s="645"/>
      <c r="J30" s="645"/>
      <c r="K30" s="645"/>
      <c r="L30" s="645"/>
      <c r="M30" s="645"/>
      <c r="N30" s="645"/>
      <c r="O30" s="645"/>
      <c r="P30" s="645"/>
      <c r="Q30" s="646"/>
      <c r="R30" s="647">
        <v>50051</v>
      </c>
      <c r="S30" s="648"/>
      <c r="T30" s="648"/>
      <c r="U30" s="648"/>
      <c r="V30" s="648"/>
      <c r="W30" s="648"/>
      <c r="X30" s="648"/>
      <c r="Y30" s="649"/>
      <c r="Z30" s="650">
        <v>0.1</v>
      </c>
      <c r="AA30" s="650"/>
      <c r="AB30" s="650"/>
      <c r="AC30" s="650"/>
      <c r="AD30" s="651">
        <v>8</v>
      </c>
      <c r="AE30" s="651"/>
      <c r="AF30" s="651"/>
      <c r="AG30" s="651"/>
      <c r="AH30" s="651"/>
      <c r="AI30" s="651"/>
      <c r="AJ30" s="651"/>
      <c r="AK30" s="651"/>
      <c r="AL30" s="652">
        <v>0</v>
      </c>
      <c r="AM30" s="653"/>
      <c r="AN30" s="653"/>
      <c r="AO30" s="654"/>
      <c r="AP30" s="626" t="s">
        <v>223</v>
      </c>
      <c r="AQ30" s="627"/>
      <c r="AR30" s="627"/>
      <c r="AS30" s="627"/>
      <c r="AT30" s="627"/>
      <c r="AU30" s="627"/>
      <c r="AV30" s="627"/>
      <c r="AW30" s="627"/>
      <c r="AX30" s="627"/>
      <c r="AY30" s="627"/>
      <c r="AZ30" s="627"/>
      <c r="BA30" s="627"/>
      <c r="BB30" s="627"/>
      <c r="BC30" s="627"/>
      <c r="BD30" s="627"/>
      <c r="BE30" s="627"/>
      <c r="BF30" s="628"/>
      <c r="BG30" s="626" t="s">
        <v>307</v>
      </c>
      <c r="BH30" s="691"/>
      <c r="BI30" s="691"/>
      <c r="BJ30" s="691"/>
      <c r="BK30" s="691"/>
      <c r="BL30" s="691"/>
      <c r="BM30" s="691"/>
      <c r="BN30" s="691"/>
      <c r="BO30" s="691"/>
      <c r="BP30" s="691"/>
      <c r="BQ30" s="692"/>
      <c r="BR30" s="626" t="s">
        <v>308</v>
      </c>
      <c r="BS30" s="691"/>
      <c r="BT30" s="691"/>
      <c r="BU30" s="691"/>
      <c r="BV30" s="691"/>
      <c r="BW30" s="691"/>
      <c r="BX30" s="691"/>
      <c r="BY30" s="691"/>
      <c r="BZ30" s="691"/>
      <c r="CA30" s="691"/>
      <c r="CB30" s="692"/>
      <c r="CD30" s="695"/>
      <c r="CE30" s="696"/>
      <c r="CF30" s="662" t="s">
        <v>309</v>
      </c>
      <c r="CG30" s="663"/>
      <c r="CH30" s="663"/>
      <c r="CI30" s="663"/>
      <c r="CJ30" s="663"/>
      <c r="CK30" s="663"/>
      <c r="CL30" s="663"/>
      <c r="CM30" s="663"/>
      <c r="CN30" s="663"/>
      <c r="CO30" s="663"/>
      <c r="CP30" s="663"/>
      <c r="CQ30" s="664"/>
      <c r="CR30" s="647">
        <v>3051068</v>
      </c>
      <c r="CS30" s="648"/>
      <c r="CT30" s="648"/>
      <c r="CU30" s="648"/>
      <c r="CV30" s="648"/>
      <c r="CW30" s="648"/>
      <c r="CX30" s="648"/>
      <c r="CY30" s="649"/>
      <c r="CZ30" s="652">
        <v>5.8</v>
      </c>
      <c r="DA30" s="681"/>
      <c r="DB30" s="681"/>
      <c r="DC30" s="686"/>
      <c r="DD30" s="656">
        <v>2889152</v>
      </c>
      <c r="DE30" s="648"/>
      <c r="DF30" s="648"/>
      <c r="DG30" s="648"/>
      <c r="DH30" s="648"/>
      <c r="DI30" s="648"/>
      <c r="DJ30" s="648"/>
      <c r="DK30" s="649"/>
      <c r="DL30" s="656">
        <v>2889152</v>
      </c>
      <c r="DM30" s="648"/>
      <c r="DN30" s="648"/>
      <c r="DO30" s="648"/>
      <c r="DP30" s="648"/>
      <c r="DQ30" s="648"/>
      <c r="DR30" s="648"/>
      <c r="DS30" s="648"/>
      <c r="DT30" s="648"/>
      <c r="DU30" s="648"/>
      <c r="DV30" s="649"/>
      <c r="DW30" s="652">
        <v>14</v>
      </c>
      <c r="DX30" s="681"/>
      <c r="DY30" s="681"/>
      <c r="DZ30" s="681"/>
      <c r="EA30" s="681"/>
      <c r="EB30" s="681"/>
      <c r="EC30" s="682"/>
    </row>
    <row r="31" spans="2:133" ht="11.25" customHeight="1" x14ac:dyDescent="0.15">
      <c r="B31" s="644" t="s">
        <v>310</v>
      </c>
      <c r="C31" s="645"/>
      <c r="D31" s="645"/>
      <c r="E31" s="645"/>
      <c r="F31" s="645"/>
      <c r="G31" s="645"/>
      <c r="H31" s="645"/>
      <c r="I31" s="645"/>
      <c r="J31" s="645"/>
      <c r="K31" s="645"/>
      <c r="L31" s="645"/>
      <c r="M31" s="645"/>
      <c r="N31" s="645"/>
      <c r="O31" s="645"/>
      <c r="P31" s="645"/>
      <c r="Q31" s="646"/>
      <c r="R31" s="647">
        <v>15310533</v>
      </c>
      <c r="S31" s="648"/>
      <c r="T31" s="648"/>
      <c r="U31" s="648"/>
      <c r="V31" s="648"/>
      <c r="W31" s="648"/>
      <c r="X31" s="648"/>
      <c r="Y31" s="649"/>
      <c r="Z31" s="650">
        <v>28.3</v>
      </c>
      <c r="AA31" s="650"/>
      <c r="AB31" s="650"/>
      <c r="AC31" s="650"/>
      <c r="AD31" s="651" t="s">
        <v>245</v>
      </c>
      <c r="AE31" s="651"/>
      <c r="AF31" s="651"/>
      <c r="AG31" s="651"/>
      <c r="AH31" s="651"/>
      <c r="AI31" s="651"/>
      <c r="AJ31" s="651"/>
      <c r="AK31" s="651"/>
      <c r="AL31" s="652" t="s">
        <v>245</v>
      </c>
      <c r="AM31" s="653"/>
      <c r="AN31" s="653"/>
      <c r="AO31" s="654"/>
      <c r="AP31" s="704" t="s">
        <v>311</v>
      </c>
      <c r="AQ31" s="705"/>
      <c r="AR31" s="705"/>
      <c r="AS31" s="705"/>
      <c r="AT31" s="710" t="s">
        <v>312</v>
      </c>
      <c r="AU31" s="231"/>
      <c r="AV31" s="231"/>
      <c r="AW31" s="231"/>
      <c r="AX31" s="633" t="s">
        <v>188</v>
      </c>
      <c r="AY31" s="634"/>
      <c r="AZ31" s="634"/>
      <c r="BA31" s="634"/>
      <c r="BB31" s="634"/>
      <c r="BC31" s="634"/>
      <c r="BD31" s="634"/>
      <c r="BE31" s="634"/>
      <c r="BF31" s="635"/>
      <c r="BG31" s="703">
        <v>98.7</v>
      </c>
      <c r="BH31" s="699"/>
      <c r="BI31" s="699"/>
      <c r="BJ31" s="699"/>
      <c r="BK31" s="699"/>
      <c r="BL31" s="699"/>
      <c r="BM31" s="642">
        <v>96.6</v>
      </c>
      <c r="BN31" s="699"/>
      <c r="BO31" s="699"/>
      <c r="BP31" s="699"/>
      <c r="BQ31" s="700"/>
      <c r="BR31" s="703">
        <v>99.2</v>
      </c>
      <c r="BS31" s="699"/>
      <c r="BT31" s="699"/>
      <c r="BU31" s="699"/>
      <c r="BV31" s="699"/>
      <c r="BW31" s="699"/>
      <c r="BX31" s="642">
        <v>96.8</v>
      </c>
      <c r="BY31" s="699"/>
      <c r="BZ31" s="699"/>
      <c r="CA31" s="699"/>
      <c r="CB31" s="700"/>
      <c r="CD31" s="695"/>
      <c r="CE31" s="696"/>
      <c r="CF31" s="662" t="s">
        <v>313</v>
      </c>
      <c r="CG31" s="663"/>
      <c r="CH31" s="663"/>
      <c r="CI31" s="663"/>
      <c r="CJ31" s="663"/>
      <c r="CK31" s="663"/>
      <c r="CL31" s="663"/>
      <c r="CM31" s="663"/>
      <c r="CN31" s="663"/>
      <c r="CO31" s="663"/>
      <c r="CP31" s="663"/>
      <c r="CQ31" s="664"/>
      <c r="CR31" s="647">
        <v>210457</v>
      </c>
      <c r="CS31" s="684"/>
      <c r="CT31" s="684"/>
      <c r="CU31" s="684"/>
      <c r="CV31" s="684"/>
      <c r="CW31" s="684"/>
      <c r="CX31" s="684"/>
      <c r="CY31" s="685"/>
      <c r="CZ31" s="652">
        <v>0.4</v>
      </c>
      <c r="DA31" s="681"/>
      <c r="DB31" s="681"/>
      <c r="DC31" s="686"/>
      <c r="DD31" s="656">
        <v>207174</v>
      </c>
      <c r="DE31" s="684"/>
      <c r="DF31" s="684"/>
      <c r="DG31" s="684"/>
      <c r="DH31" s="684"/>
      <c r="DI31" s="684"/>
      <c r="DJ31" s="684"/>
      <c r="DK31" s="685"/>
      <c r="DL31" s="656">
        <v>207174</v>
      </c>
      <c r="DM31" s="684"/>
      <c r="DN31" s="684"/>
      <c r="DO31" s="684"/>
      <c r="DP31" s="684"/>
      <c r="DQ31" s="684"/>
      <c r="DR31" s="684"/>
      <c r="DS31" s="684"/>
      <c r="DT31" s="684"/>
      <c r="DU31" s="684"/>
      <c r="DV31" s="685"/>
      <c r="DW31" s="652">
        <v>1</v>
      </c>
      <c r="DX31" s="681"/>
      <c r="DY31" s="681"/>
      <c r="DZ31" s="681"/>
      <c r="EA31" s="681"/>
      <c r="EB31" s="681"/>
      <c r="EC31" s="682"/>
    </row>
    <row r="32" spans="2:133" ht="11.25" customHeight="1" x14ac:dyDescent="0.15">
      <c r="B32" s="714" t="s">
        <v>314</v>
      </c>
      <c r="C32" s="715"/>
      <c r="D32" s="715"/>
      <c r="E32" s="715"/>
      <c r="F32" s="715"/>
      <c r="G32" s="715"/>
      <c r="H32" s="715"/>
      <c r="I32" s="715"/>
      <c r="J32" s="715"/>
      <c r="K32" s="715"/>
      <c r="L32" s="715"/>
      <c r="M32" s="715"/>
      <c r="N32" s="715"/>
      <c r="O32" s="715"/>
      <c r="P32" s="715"/>
      <c r="Q32" s="716"/>
      <c r="R32" s="647" t="s">
        <v>245</v>
      </c>
      <c r="S32" s="648"/>
      <c r="T32" s="648"/>
      <c r="U32" s="648"/>
      <c r="V32" s="648"/>
      <c r="W32" s="648"/>
      <c r="X32" s="648"/>
      <c r="Y32" s="649"/>
      <c r="Z32" s="650" t="s">
        <v>245</v>
      </c>
      <c r="AA32" s="650"/>
      <c r="AB32" s="650"/>
      <c r="AC32" s="650"/>
      <c r="AD32" s="651" t="s">
        <v>129</v>
      </c>
      <c r="AE32" s="651"/>
      <c r="AF32" s="651"/>
      <c r="AG32" s="651"/>
      <c r="AH32" s="651"/>
      <c r="AI32" s="651"/>
      <c r="AJ32" s="651"/>
      <c r="AK32" s="651"/>
      <c r="AL32" s="652" t="s">
        <v>245</v>
      </c>
      <c r="AM32" s="653"/>
      <c r="AN32" s="653"/>
      <c r="AO32" s="654"/>
      <c r="AP32" s="706"/>
      <c r="AQ32" s="707"/>
      <c r="AR32" s="707"/>
      <c r="AS32" s="707"/>
      <c r="AT32" s="711"/>
      <c r="AU32" s="230" t="s">
        <v>315</v>
      </c>
      <c r="AV32" s="230"/>
      <c r="AW32" s="230"/>
      <c r="AX32" s="644" t="s">
        <v>316</v>
      </c>
      <c r="AY32" s="645"/>
      <c r="AZ32" s="645"/>
      <c r="BA32" s="645"/>
      <c r="BB32" s="645"/>
      <c r="BC32" s="645"/>
      <c r="BD32" s="645"/>
      <c r="BE32" s="645"/>
      <c r="BF32" s="646"/>
      <c r="BG32" s="713">
        <v>99.2</v>
      </c>
      <c r="BH32" s="684"/>
      <c r="BI32" s="684"/>
      <c r="BJ32" s="684"/>
      <c r="BK32" s="684"/>
      <c r="BL32" s="684"/>
      <c r="BM32" s="653">
        <v>97.3</v>
      </c>
      <c r="BN32" s="701"/>
      <c r="BO32" s="701"/>
      <c r="BP32" s="701"/>
      <c r="BQ32" s="702"/>
      <c r="BR32" s="713">
        <v>99.3</v>
      </c>
      <c r="BS32" s="684"/>
      <c r="BT32" s="684"/>
      <c r="BU32" s="684"/>
      <c r="BV32" s="684"/>
      <c r="BW32" s="684"/>
      <c r="BX32" s="653">
        <v>97.2</v>
      </c>
      <c r="BY32" s="701"/>
      <c r="BZ32" s="701"/>
      <c r="CA32" s="701"/>
      <c r="CB32" s="702"/>
      <c r="CD32" s="697"/>
      <c r="CE32" s="698"/>
      <c r="CF32" s="662" t="s">
        <v>317</v>
      </c>
      <c r="CG32" s="663"/>
      <c r="CH32" s="663"/>
      <c r="CI32" s="663"/>
      <c r="CJ32" s="663"/>
      <c r="CK32" s="663"/>
      <c r="CL32" s="663"/>
      <c r="CM32" s="663"/>
      <c r="CN32" s="663"/>
      <c r="CO32" s="663"/>
      <c r="CP32" s="663"/>
      <c r="CQ32" s="664"/>
      <c r="CR32" s="647">
        <v>1754</v>
      </c>
      <c r="CS32" s="648"/>
      <c r="CT32" s="648"/>
      <c r="CU32" s="648"/>
      <c r="CV32" s="648"/>
      <c r="CW32" s="648"/>
      <c r="CX32" s="648"/>
      <c r="CY32" s="649"/>
      <c r="CZ32" s="652">
        <v>0</v>
      </c>
      <c r="DA32" s="681"/>
      <c r="DB32" s="681"/>
      <c r="DC32" s="686"/>
      <c r="DD32" s="656">
        <v>1754</v>
      </c>
      <c r="DE32" s="648"/>
      <c r="DF32" s="648"/>
      <c r="DG32" s="648"/>
      <c r="DH32" s="648"/>
      <c r="DI32" s="648"/>
      <c r="DJ32" s="648"/>
      <c r="DK32" s="649"/>
      <c r="DL32" s="656">
        <v>1754</v>
      </c>
      <c r="DM32" s="648"/>
      <c r="DN32" s="648"/>
      <c r="DO32" s="648"/>
      <c r="DP32" s="648"/>
      <c r="DQ32" s="648"/>
      <c r="DR32" s="648"/>
      <c r="DS32" s="648"/>
      <c r="DT32" s="648"/>
      <c r="DU32" s="648"/>
      <c r="DV32" s="649"/>
      <c r="DW32" s="652">
        <v>0</v>
      </c>
      <c r="DX32" s="681"/>
      <c r="DY32" s="681"/>
      <c r="DZ32" s="681"/>
      <c r="EA32" s="681"/>
      <c r="EB32" s="681"/>
      <c r="EC32" s="682"/>
    </row>
    <row r="33" spans="2:133" ht="11.25" customHeight="1" x14ac:dyDescent="0.15">
      <c r="B33" s="644" t="s">
        <v>318</v>
      </c>
      <c r="C33" s="645"/>
      <c r="D33" s="645"/>
      <c r="E33" s="645"/>
      <c r="F33" s="645"/>
      <c r="G33" s="645"/>
      <c r="H33" s="645"/>
      <c r="I33" s="645"/>
      <c r="J33" s="645"/>
      <c r="K33" s="645"/>
      <c r="L33" s="645"/>
      <c r="M33" s="645"/>
      <c r="N33" s="645"/>
      <c r="O33" s="645"/>
      <c r="P33" s="645"/>
      <c r="Q33" s="646"/>
      <c r="R33" s="647">
        <v>3253968</v>
      </c>
      <c r="S33" s="648"/>
      <c r="T33" s="648"/>
      <c r="U33" s="648"/>
      <c r="V33" s="648"/>
      <c r="W33" s="648"/>
      <c r="X33" s="648"/>
      <c r="Y33" s="649"/>
      <c r="Z33" s="650">
        <v>6</v>
      </c>
      <c r="AA33" s="650"/>
      <c r="AB33" s="650"/>
      <c r="AC33" s="650"/>
      <c r="AD33" s="651" t="s">
        <v>176</v>
      </c>
      <c r="AE33" s="651"/>
      <c r="AF33" s="651"/>
      <c r="AG33" s="651"/>
      <c r="AH33" s="651"/>
      <c r="AI33" s="651"/>
      <c r="AJ33" s="651"/>
      <c r="AK33" s="651"/>
      <c r="AL33" s="652" t="s">
        <v>129</v>
      </c>
      <c r="AM33" s="653"/>
      <c r="AN33" s="653"/>
      <c r="AO33" s="654"/>
      <c r="AP33" s="708"/>
      <c r="AQ33" s="709"/>
      <c r="AR33" s="709"/>
      <c r="AS33" s="709"/>
      <c r="AT33" s="712"/>
      <c r="AU33" s="232"/>
      <c r="AV33" s="232"/>
      <c r="AW33" s="232"/>
      <c r="AX33" s="688" t="s">
        <v>319</v>
      </c>
      <c r="AY33" s="689"/>
      <c r="AZ33" s="689"/>
      <c r="BA33" s="689"/>
      <c r="BB33" s="689"/>
      <c r="BC33" s="689"/>
      <c r="BD33" s="689"/>
      <c r="BE33" s="689"/>
      <c r="BF33" s="690"/>
      <c r="BG33" s="717">
        <v>98.2</v>
      </c>
      <c r="BH33" s="718"/>
      <c r="BI33" s="718"/>
      <c r="BJ33" s="718"/>
      <c r="BK33" s="718"/>
      <c r="BL33" s="718"/>
      <c r="BM33" s="719">
        <v>95.6</v>
      </c>
      <c r="BN33" s="718"/>
      <c r="BO33" s="718"/>
      <c r="BP33" s="718"/>
      <c r="BQ33" s="720"/>
      <c r="BR33" s="717">
        <v>99</v>
      </c>
      <c r="BS33" s="718"/>
      <c r="BT33" s="718"/>
      <c r="BU33" s="718"/>
      <c r="BV33" s="718"/>
      <c r="BW33" s="718"/>
      <c r="BX33" s="719">
        <v>96.1</v>
      </c>
      <c r="BY33" s="718"/>
      <c r="BZ33" s="718"/>
      <c r="CA33" s="718"/>
      <c r="CB33" s="720"/>
      <c r="CD33" s="662" t="s">
        <v>320</v>
      </c>
      <c r="CE33" s="663"/>
      <c r="CF33" s="663"/>
      <c r="CG33" s="663"/>
      <c r="CH33" s="663"/>
      <c r="CI33" s="663"/>
      <c r="CJ33" s="663"/>
      <c r="CK33" s="663"/>
      <c r="CL33" s="663"/>
      <c r="CM33" s="663"/>
      <c r="CN33" s="663"/>
      <c r="CO33" s="663"/>
      <c r="CP33" s="663"/>
      <c r="CQ33" s="664"/>
      <c r="CR33" s="647">
        <v>29869402</v>
      </c>
      <c r="CS33" s="684"/>
      <c r="CT33" s="684"/>
      <c r="CU33" s="684"/>
      <c r="CV33" s="684"/>
      <c r="CW33" s="684"/>
      <c r="CX33" s="684"/>
      <c r="CY33" s="685"/>
      <c r="CZ33" s="652">
        <v>56.9</v>
      </c>
      <c r="DA33" s="681"/>
      <c r="DB33" s="681"/>
      <c r="DC33" s="686"/>
      <c r="DD33" s="656">
        <v>14081118</v>
      </c>
      <c r="DE33" s="684"/>
      <c r="DF33" s="684"/>
      <c r="DG33" s="684"/>
      <c r="DH33" s="684"/>
      <c r="DI33" s="684"/>
      <c r="DJ33" s="684"/>
      <c r="DK33" s="685"/>
      <c r="DL33" s="656">
        <v>9382787</v>
      </c>
      <c r="DM33" s="684"/>
      <c r="DN33" s="684"/>
      <c r="DO33" s="684"/>
      <c r="DP33" s="684"/>
      <c r="DQ33" s="684"/>
      <c r="DR33" s="684"/>
      <c r="DS33" s="684"/>
      <c r="DT33" s="684"/>
      <c r="DU33" s="684"/>
      <c r="DV33" s="685"/>
      <c r="DW33" s="652">
        <v>45.4</v>
      </c>
      <c r="DX33" s="681"/>
      <c r="DY33" s="681"/>
      <c r="DZ33" s="681"/>
      <c r="EA33" s="681"/>
      <c r="EB33" s="681"/>
      <c r="EC33" s="682"/>
    </row>
    <row r="34" spans="2:133" ht="11.25" customHeight="1" x14ac:dyDescent="0.15">
      <c r="B34" s="644" t="s">
        <v>321</v>
      </c>
      <c r="C34" s="645"/>
      <c r="D34" s="645"/>
      <c r="E34" s="645"/>
      <c r="F34" s="645"/>
      <c r="G34" s="645"/>
      <c r="H34" s="645"/>
      <c r="I34" s="645"/>
      <c r="J34" s="645"/>
      <c r="K34" s="645"/>
      <c r="L34" s="645"/>
      <c r="M34" s="645"/>
      <c r="N34" s="645"/>
      <c r="O34" s="645"/>
      <c r="P34" s="645"/>
      <c r="Q34" s="646"/>
      <c r="R34" s="647">
        <v>385475</v>
      </c>
      <c r="S34" s="648"/>
      <c r="T34" s="648"/>
      <c r="U34" s="648"/>
      <c r="V34" s="648"/>
      <c r="W34" s="648"/>
      <c r="X34" s="648"/>
      <c r="Y34" s="649"/>
      <c r="Z34" s="650">
        <v>0.7</v>
      </c>
      <c r="AA34" s="650"/>
      <c r="AB34" s="650"/>
      <c r="AC34" s="650"/>
      <c r="AD34" s="651" t="s">
        <v>176</v>
      </c>
      <c r="AE34" s="651"/>
      <c r="AF34" s="651"/>
      <c r="AG34" s="651"/>
      <c r="AH34" s="651"/>
      <c r="AI34" s="651"/>
      <c r="AJ34" s="651"/>
      <c r="AK34" s="651"/>
      <c r="AL34" s="652" t="s">
        <v>245</v>
      </c>
      <c r="AM34" s="653"/>
      <c r="AN34" s="653"/>
      <c r="AO34" s="654"/>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2" t="s">
        <v>322</v>
      </c>
      <c r="CE34" s="663"/>
      <c r="CF34" s="663"/>
      <c r="CG34" s="663"/>
      <c r="CH34" s="663"/>
      <c r="CI34" s="663"/>
      <c r="CJ34" s="663"/>
      <c r="CK34" s="663"/>
      <c r="CL34" s="663"/>
      <c r="CM34" s="663"/>
      <c r="CN34" s="663"/>
      <c r="CO34" s="663"/>
      <c r="CP34" s="663"/>
      <c r="CQ34" s="664"/>
      <c r="CR34" s="647">
        <v>5009864</v>
      </c>
      <c r="CS34" s="648"/>
      <c r="CT34" s="648"/>
      <c r="CU34" s="648"/>
      <c r="CV34" s="648"/>
      <c r="CW34" s="648"/>
      <c r="CX34" s="648"/>
      <c r="CY34" s="649"/>
      <c r="CZ34" s="652">
        <v>9.5</v>
      </c>
      <c r="DA34" s="681"/>
      <c r="DB34" s="681"/>
      <c r="DC34" s="686"/>
      <c r="DD34" s="656">
        <v>3460977</v>
      </c>
      <c r="DE34" s="648"/>
      <c r="DF34" s="648"/>
      <c r="DG34" s="648"/>
      <c r="DH34" s="648"/>
      <c r="DI34" s="648"/>
      <c r="DJ34" s="648"/>
      <c r="DK34" s="649"/>
      <c r="DL34" s="656">
        <v>2652606</v>
      </c>
      <c r="DM34" s="648"/>
      <c r="DN34" s="648"/>
      <c r="DO34" s="648"/>
      <c r="DP34" s="648"/>
      <c r="DQ34" s="648"/>
      <c r="DR34" s="648"/>
      <c r="DS34" s="648"/>
      <c r="DT34" s="648"/>
      <c r="DU34" s="648"/>
      <c r="DV34" s="649"/>
      <c r="DW34" s="652">
        <v>12.8</v>
      </c>
      <c r="DX34" s="681"/>
      <c r="DY34" s="681"/>
      <c r="DZ34" s="681"/>
      <c r="EA34" s="681"/>
      <c r="EB34" s="681"/>
      <c r="EC34" s="682"/>
    </row>
    <row r="35" spans="2:133" ht="11.25" customHeight="1" x14ac:dyDescent="0.15">
      <c r="B35" s="644" t="s">
        <v>323</v>
      </c>
      <c r="C35" s="645"/>
      <c r="D35" s="645"/>
      <c r="E35" s="645"/>
      <c r="F35" s="645"/>
      <c r="G35" s="645"/>
      <c r="H35" s="645"/>
      <c r="I35" s="645"/>
      <c r="J35" s="645"/>
      <c r="K35" s="645"/>
      <c r="L35" s="645"/>
      <c r="M35" s="645"/>
      <c r="N35" s="645"/>
      <c r="O35" s="645"/>
      <c r="P35" s="645"/>
      <c r="Q35" s="646"/>
      <c r="R35" s="647">
        <v>1451105</v>
      </c>
      <c r="S35" s="648"/>
      <c r="T35" s="648"/>
      <c r="U35" s="648"/>
      <c r="V35" s="648"/>
      <c r="W35" s="648"/>
      <c r="X35" s="648"/>
      <c r="Y35" s="649"/>
      <c r="Z35" s="650">
        <v>2.7</v>
      </c>
      <c r="AA35" s="650"/>
      <c r="AB35" s="650"/>
      <c r="AC35" s="650"/>
      <c r="AD35" s="651" t="s">
        <v>176</v>
      </c>
      <c r="AE35" s="651"/>
      <c r="AF35" s="651"/>
      <c r="AG35" s="651"/>
      <c r="AH35" s="651"/>
      <c r="AI35" s="651"/>
      <c r="AJ35" s="651"/>
      <c r="AK35" s="651"/>
      <c r="AL35" s="652" t="s">
        <v>129</v>
      </c>
      <c r="AM35" s="653"/>
      <c r="AN35" s="653"/>
      <c r="AO35" s="654"/>
      <c r="AP35" s="235"/>
      <c r="AQ35" s="626" t="s">
        <v>324</v>
      </c>
      <c r="AR35" s="627"/>
      <c r="AS35" s="627"/>
      <c r="AT35" s="627"/>
      <c r="AU35" s="627"/>
      <c r="AV35" s="627"/>
      <c r="AW35" s="627"/>
      <c r="AX35" s="627"/>
      <c r="AY35" s="627"/>
      <c r="AZ35" s="627"/>
      <c r="BA35" s="627"/>
      <c r="BB35" s="627"/>
      <c r="BC35" s="627"/>
      <c r="BD35" s="627"/>
      <c r="BE35" s="627"/>
      <c r="BF35" s="628"/>
      <c r="BG35" s="626" t="s">
        <v>325</v>
      </c>
      <c r="BH35" s="627"/>
      <c r="BI35" s="627"/>
      <c r="BJ35" s="627"/>
      <c r="BK35" s="627"/>
      <c r="BL35" s="627"/>
      <c r="BM35" s="627"/>
      <c r="BN35" s="627"/>
      <c r="BO35" s="627"/>
      <c r="BP35" s="627"/>
      <c r="BQ35" s="627"/>
      <c r="BR35" s="627"/>
      <c r="BS35" s="627"/>
      <c r="BT35" s="627"/>
      <c r="BU35" s="627"/>
      <c r="BV35" s="627"/>
      <c r="BW35" s="627"/>
      <c r="BX35" s="627"/>
      <c r="BY35" s="627"/>
      <c r="BZ35" s="627"/>
      <c r="CA35" s="627"/>
      <c r="CB35" s="628"/>
      <c r="CD35" s="662" t="s">
        <v>326</v>
      </c>
      <c r="CE35" s="663"/>
      <c r="CF35" s="663"/>
      <c r="CG35" s="663"/>
      <c r="CH35" s="663"/>
      <c r="CI35" s="663"/>
      <c r="CJ35" s="663"/>
      <c r="CK35" s="663"/>
      <c r="CL35" s="663"/>
      <c r="CM35" s="663"/>
      <c r="CN35" s="663"/>
      <c r="CO35" s="663"/>
      <c r="CP35" s="663"/>
      <c r="CQ35" s="664"/>
      <c r="CR35" s="647">
        <v>1660601</v>
      </c>
      <c r="CS35" s="684"/>
      <c r="CT35" s="684"/>
      <c r="CU35" s="684"/>
      <c r="CV35" s="684"/>
      <c r="CW35" s="684"/>
      <c r="CX35" s="684"/>
      <c r="CY35" s="685"/>
      <c r="CZ35" s="652">
        <v>3.2</v>
      </c>
      <c r="DA35" s="681"/>
      <c r="DB35" s="681"/>
      <c r="DC35" s="686"/>
      <c r="DD35" s="656">
        <v>1413487</v>
      </c>
      <c r="DE35" s="684"/>
      <c r="DF35" s="684"/>
      <c r="DG35" s="684"/>
      <c r="DH35" s="684"/>
      <c r="DI35" s="684"/>
      <c r="DJ35" s="684"/>
      <c r="DK35" s="685"/>
      <c r="DL35" s="656">
        <v>574053</v>
      </c>
      <c r="DM35" s="684"/>
      <c r="DN35" s="684"/>
      <c r="DO35" s="684"/>
      <c r="DP35" s="684"/>
      <c r="DQ35" s="684"/>
      <c r="DR35" s="684"/>
      <c r="DS35" s="684"/>
      <c r="DT35" s="684"/>
      <c r="DU35" s="684"/>
      <c r="DV35" s="685"/>
      <c r="DW35" s="652">
        <v>2.8</v>
      </c>
      <c r="DX35" s="681"/>
      <c r="DY35" s="681"/>
      <c r="DZ35" s="681"/>
      <c r="EA35" s="681"/>
      <c r="EB35" s="681"/>
      <c r="EC35" s="682"/>
    </row>
    <row r="36" spans="2:133" ht="11.25" customHeight="1" x14ac:dyDescent="0.15">
      <c r="B36" s="644" t="s">
        <v>327</v>
      </c>
      <c r="C36" s="645"/>
      <c r="D36" s="645"/>
      <c r="E36" s="645"/>
      <c r="F36" s="645"/>
      <c r="G36" s="645"/>
      <c r="H36" s="645"/>
      <c r="I36" s="645"/>
      <c r="J36" s="645"/>
      <c r="K36" s="645"/>
      <c r="L36" s="645"/>
      <c r="M36" s="645"/>
      <c r="N36" s="645"/>
      <c r="O36" s="645"/>
      <c r="P36" s="645"/>
      <c r="Q36" s="646"/>
      <c r="R36" s="647">
        <v>2182375</v>
      </c>
      <c r="S36" s="648"/>
      <c r="T36" s="648"/>
      <c r="U36" s="648"/>
      <c r="V36" s="648"/>
      <c r="W36" s="648"/>
      <c r="X36" s="648"/>
      <c r="Y36" s="649"/>
      <c r="Z36" s="650">
        <v>4</v>
      </c>
      <c r="AA36" s="650"/>
      <c r="AB36" s="650"/>
      <c r="AC36" s="650"/>
      <c r="AD36" s="651" t="s">
        <v>245</v>
      </c>
      <c r="AE36" s="651"/>
      <c r="AF36" s="651"/>
      <c r="AG36" s="651"/>
      <c r="AH36" s="651"/>
      <c r="AI36" s="651"/>
      <c r="AJ36" s="651"/>
      <c r="AK36" s="651"/>
      <c r="AL36" s="652" t="s">
        <v>129</v>
      </c>
      <c r="AM36" s="653"/>
      <c r="AN36" s="653"/>
      <c r="AO36" s="654"/>
      <c r="AP36" s="235"/>
      <c r="AQ36" s="721" t="s">
        <v>328</v>
      </c>
      <c r="AR36" s="722"/>
      <c r="AS36" s="722"/>
      <c r="AT36" s="722"/>
      <c r="AU36" s="722"/>
      <c r="AV36" s="722"/>
      <c r="AW36" s="722"/>
      <c r="AX36" s="722"/>
      <c r="AY36" s="723"/>
      <c r="AZ36" s="636">
        <v>5594498</v>
      </c>
      <c r="BA36" s="637"/>
      <c r="BB36" s="637"/>
      <c r="BC36" s="637"/>
      <c r="BD36" s="637"/>
      <c r="BE36" s="637"/>
      <c r="BF36" s="724"/>
      <c r="BG36" s="658" t="s">
        <v>329</v>
      </c>
      <c r="BH36" s="659"/>
      <c r="BI36" s="659"/>
      <c r="BJ36" s="659"/>
      <c r="BK36" s="659"/>
      <c r="BL36" s="659"/>
      <c r="BM36" s="659"/>
      <c r="BN36" s="659"/>
      <c r="BO36" s="659"/>
      <c r="BP36" s="659"/>
      <c r="BQ36" s="659"/>
      <c r="BR36" s="659"/>
      <c r="BS36" s="659"/>
      <c r="BT36" s="659"/>
      <c r="BU36" s="660"/>
      <c r="BV36" s="636">
        <v>328564</v>
      </c>
      <c r="BW36" s="637"/>
      <c r="BX36" s="637"/>
      <c r="BY36" s="637"/>
      <c r="BZ36" s="637"/>
      <c r="CA36" s="637"/>
      <c r="CB36" s="724"/>
      <c r="CD36" s="662" t="s">
        <v>330</v>
      </c>
      <c r="CE36" s="663"/>
      <c r="CF36" s="663"/>
      <c r="CG36" s="663"/>
      <c r="CH36" s="663"/>
      <c r="CI36" s="663"/>
      <c r="CJ36" s="663"/>
      <c r="CK36" s="663"/>
      <c r="CL36" s="663"/>
      <c r="CM36" s="663"/>
      <c r="CN36" s="663"/>
      <c r="CO36" s="663"/>
      <c r="CP36" s="663"/>
      <c r="CQ36" s="664"/>
      <c r="CR36" s="647">
        <v>14570300</v>
      </c>
      <c r="CS36" s="648"/>
      <c r="CT36" s="648"/>
      <c r="CU36" s="648"/>
      <c r="CV36" s="648"/>
      <c r="CW36" s="648"/>
      <c r="CX36" s="648"/>
      <c r="CY36" s="649"/>
      <c r="CZ36" s="652">
        <v>27.7</v>
      </c>
      <c r="DA36" s="681"/>
      <c r="DB36" s="681"/>
      <c r="DC36" s="686"/>
      <c r="DD36" s="656">
        <v>5097036</v>
      </c>
      <c r="DE36" s="648"/>
      <c r="DF36" s="648"/>
      <c r="DG36" s="648"/>
      <c r="DH36" s="648"/>
      <c r="DI36" s="648"/>
      <c r="DJ36" s="648"/>
      <c r="DK36" s="649"/>
      <c r="DL36" s="656">
        <v>3520975</v>
      </c>
      <c r="DM36" s="648"/>
      <c r="DN36" s="648"/>
      <c r="DO36" s="648"/>
      <c r="DP36" s="648"/>
      <c r="DQ36" s="648"/>
      <c r="DR36" s="648"/>
      <c r="DS36" s="648"/>
      <c r="DT36" s="648"/>
      <c r="DU36" s="648"/>
      <c r="DV36" s="649"/>
      <c r="DW36" s="652">
        <v>17</v>
      </c>
      <c r="DX36" s="681"/>
      <c r="DY36" s="681"/>
      <c r="DZ36" s="681"/>
      <c r="EA36" s="681"/>
      <c r="EB36" s="681"/>
      <c r="EC36" s="682"/>
    </row>
    <row r="37" spans="2:133" ht="11.25" customHeight="1" x14ac:dyDescent="0.15">
      <c r="B37" s="644" t="s">
        <v>331</v>
      </c>
      <c r="C37" s="645"/>
      <c r="D37" s="645"/>
      <c r="E37" s="645"/>
      <c r="F37" s="645"/>
      <c r="G37" s="645"/>
      <c r="H37" s="645"/>
      <c r="I37" s="645"/>
      <c r="J37" s="645"/>
      <c r="K37" s="645"/>
      <c r="L37" s="645"/>
      <c r="M37" s="645"/>
      <c r="N37" s="645"/>
      <c r="O37" s="645"/>
      <c r="P37" s="645"/>
      <c r="Q37" s="646"/>
      <c r="R37" s="647">
        <v>1485032</v>
      </c>
      <c r="S37" s="648"/>
      <c r="T37" s="648"/>
      <c r="U37" s="648"/>
      <c r="V37" s="648"/>
      <c r="W37" s="648"/>
      <c r="X37" s="648"/>
      <c r="Y37" s="649"/>
      <c r="Z37" s="650">
        <v>2.7</v>
      </c>
      <c r="AA37" s="650"/>
      <c r="AB37" s="650"/>
      <c r="AC37" s="650"/>
      <c r="AD37" s="651" t="s">
        <v>129</v>
      </c>
      <c r="AE37" s="651"/>
      <c r="AF37" s="651"/>
      <c r="AG37" s="651"/>
      <c r="AH37" s="651"/>
      <c r="AI37" s="651"/>
      <c r="AJ37" s="651"/>
      <c r="AK37" s="651"/>
      <c r="AL37" s="652" t="s">
        <v>245</v>
      </c>
      <c r="AM37" s="653"/>
      <c r="AN37" s="653"/>
      <c r="AO37" s="654"/>
      <c r="AQ37" s="725" t="s">
        <v>332</v>
      </c>
      <c r="AR37" s="726"/>
      <c r="AS37" s="726"/>
      <c r="AT37" s="726"/>
      <c r="AU37" s="726"/>
      <c r="AV37" s="726"/>
      <c r="AW37" s="726"/>
      <c r="AX37" s="726"/>
      <c r="AY37" s="727"/>
      <c r="AZ37" s="647">
        <v>1006933</v>
      </c>
      <c r="BA37" s="648"/>
      <c r="BB37" s="648"/>
      <c r="BC37" s="648"/>
      <c r="BD37" s="684"/>
      <c r="BE37" s="684"/>
      <c r="BF37" s="702"/>
      <c r="BG37" s="662" t="s">
        <v>333</v>
      </c>
      <c r="BH37" s="663"/>
      <c r="BI37" s="663"/>
      <c r="BJ37" s="663"/>
      <c r="BK37" s="663"/>
      <c r="BL37" s="663"/>
      <c r="BM37" s="663"/>
      <c r="BN37" s="663"/>
      <c r="BO37" s="663"/>
      <c r="BP37" s="663"/>
      <c r="BQ37" s="663"/>
      <c r="BR37" s="663"/>
      <c r="BS37" s="663"/>
      <c r="BT37" s="663"/>
      <c r="BU37" s="664"/>
      <c r="BV37" s="647">
        <v>204252</v>
      </c>
      <c r="BW37" s="648"/>
      <c r="BX37" s="648"/>
      <c r="BY37" s="648"/>
      <c r="BZ37" s="648"/>
      <c r="CA37" s="648"/>
      <c r="CB37" s="657"/>
      <c r="CD37" s="662" t="s">
        <v>334</v>
      </c>
      <c r="CE37" s="663"/>
      <c r="CF37" s="663"/>
      <c r="CG37" s="663"/>
      <c r="CH37" s="663"/>
      <c r="CI37" s="663"/>
      <c r="CJ37" s="663"/>
      <c r="CK37" s="663"/>
      <c r="CL37" s="663"/>
      <c r="CM37" s="663"/>
      <c r="CN37" s="663"/>
      <c r="CO37" s="663"/>
      <c r="CP37" s="663"/>
      <c r="CQ37" s="664"/>
      <c r="CR37" s="647">
        <v>1973919</v>
      </c>
      <c r="CS37" s="684"/>
      <c r="CT37" s="684"/>
      <c r="CU37" s="684"/>
      <c r="CV37" s="684"/>
      <c r="CW37" s="684"/>
      <c r="CX37" s="684"/>
      <c r="CY37" s="685"/>
      <c r="CZ37" s="652">
        <v>3.8</v>
      </c>
      <c r="DA37" s="681"/>
      <c r="DB37" s="681"/>
      <c r="DC37" s="686"/>
      <c r="DD37" s="656">
        <v>1956219</v>
      </c>
      <c r="DE37" s="684"/>
      <c r="DF37" s="684"/>
      <c r="DG37" s="684"/>
      <c r="DH37" s="684"/>
      <c r="DI37" s="684"/>
      <c r="DJ37" s="684"/>
      <c r="DK37" s="685"/>
      <c r="DL37" s="656">
        <v>1817238</v>
      </c>
      <c r="DM37" s="684"/>
      <c r="DN37" s="684"/>
      <c r="DO37" s="684"/>
      <c r="DP37" s="684"/>
      <c r="DQ37" s="684"/>
      <c r="DR37" s="684"/>
      <c r="DS37" s="684"/>
      <c r="DT37" s="684"/>
      <c r="DU37" s="684"/>
      <c r="DV37" s="685"/>
      <c r="DW37" s="652">
        <v>8.8000000000000007</v>
      </c>
      <c r="DX37" s="681"/>
      <c r="DY37" s="681"/>
      <c r="DZ37" s="681"/>
      <c r="EA37" s="681"/>
      <c r="EB37" s="681"/>
      <c r="EC37" s="682"/>
    </row>
    <row r="38" spans="2:133" ht="11.25" customHeight="1" x14ac:dyDescent="0.15">
      <c r="B38" s="644" t="s">
        <v>335</v>
      </c>
      <c r="C38" s="645"/>
      <c r="D38" s="645"/>
      <c r="E38" s="645"/>
      <c r="F38" s="645"/>
      <c r="G38" s="645"/>
      <c r="H38" s="645"/>
      <c r="I38" s="645"/>
      <c r="J38" s="645"/>
      <c r="K38" s="645"/>
      <c r="L38" s="645"/>
      <c r="M38" s="645"/>
      <c r="N38" s="645"/>
      <c r="O38" s="645"/>
      <c r="P38" s="645"/>
      <c r="Q38" s="646"/>
      <c r="R38" s="647">
        <v>2424151</v>
      </c>
      <c r="S38" s="648"/>
      <c r="T38" s="648"/>
      <c r="U38" s="648"/>
      <c r="V38" s="648"/>
      <c r="W38" s="648"/>
      <c r="X38" s="648"/>
      <c r="Y38" s="649"/>
      <c r="Z38" s="650">
        <v>4.5</v>
      </c>
      <c r="AA38" s="650"/>
      <c r="AB38" s="650"/>
      <c r="AC38" s="650"/>
      <c r="AD38" s="651">
        <v>11455</v>
      </c>
      <c r="AE38" s="651"/>
      <c r="AF38" s="651"/>
      <c r="AG38" s="651"/>
      <c r="AH38" s="651"/>
      <c r="AI38" s="651"/>
      <c r="AJ38" s="651"/>
      <c r="AK38" s="651"/>
      <c r="AL38" s="652">
        <v>0.1</v>
      </c>
      <c r="AM38" s="653"/>
      <c r="AN38" s="653"/>
      <c r="AO38" s="654"/>
      <c r="AQ38" s="725" t="s">
        <v>336</v>
      </c>
      <c r="AR38" s="726"/>
      <c r="AS38" s="726"/>
      <c r="AT38" s="726"/>
      <c r="AU38" s="726"/>
      <c r="AV38" s="726"/>
      <c r="AW38" s="726"/>
      <c r="AX38" s="726"/>
      <c r="AY38" s="727"/>
      <c r="AZ38" s="647">
        <v>702234</v>
      </c>
      <c r="BA38" s="648"/>
      <c r="BB38" s="648"/>
      <c r="BC38" s="648"/>
      <c r="BD38" s="684"/>
      <c r="BE38" s="684"/>
      <c r="BF38" s="702"/>
      <c r="BG38" s="662" t="s">
        <v>337</v>
      </c>
      <c r="BH38" s="663"/>
      <c r="BI38" s="663"/>
      <c r="BJ38" s="663"/>
      <c r="BK38" s="663"/>
      <c r="BL38" s="663"/>
      <c r="BM38" s="663"/>
      <c r="BN38" s="663"/>
      <c r="BO38" s="663"/>
      <c r="BP38" s="663"/>
      <c r="BQ38" s="663"/>
      <c r="BR38" s="663"/>
      <c r="BS38" s="663"/>
      <c r="BT38" s="663"/>
      <c r="BU38" s="664"/>
      <c r="BV38" s="647">
        <v>9513</v>
      </c>
      <c r="BW38" s="648"/>
      <c r="BX38" s="648"/>
      <c r="BY38" s="648"/>
      <c r="BZ38" s="648"/>
      <c r="CA38" s="648"/>
      <c r="CB38" s="657"/>
      <c r="CD38" s="662" t="s">
        <v>338</v>
      </c>
      <c r="CE38" s="663"/>
      <c r="CF38" s="663"/>
      <c r="CG38" s="663"/>
      <c r="CH38" s="663"/>
      <c r="CI38" s="663"/>
      <c r="CJ38" s="663"/>
      <c r="CK38" s="663"/>
      <c r="CL38" s="663"/>
      <c r="CM38" s="663"/>
      <c r="CN38" s="663"/>
      <c r="CO38" s="663"/>
      <c r="CP38" s="663"/>
      <c r="CQ38" s="664"/>
      <c r="CR38" s="647">
        <v>3829058</v>
      </c>
      <c r="CS38" s="648"/>
      <c r="CT38" s="648"/>
      <c r="CU38" s="648"/>
      <c r="CV38" s="648"/>
      <c r="CW38" s="648"/>
      <c r="CX38" s="648"/>
      <c r="CY38" s="649"/>
      <c r="CZ38" s="652">
        <v>7.3</v>
      </c>
      <c r="DA38" s="681"/>
      <c r="DB38" s="681"/>
      <c r="DC38" s="686"/>
      <c r="DD38" s="656">
        <v>2810338</v>
      </c>
      <c r="DE38" s="648"/>
      <c r="DF38" s="648"/>
      <c r="DG38" s="648"/>
      <c r="DH38" s="648"/>
      <c r="DI38" s="648"/>
      <c r="DJ38" s="648"/>
      <c r="DK38" s="649"/>
      <c r="DL38" s="656">
        <v>2635153</v>
      </c>
      <c r="DM38" s="648"/>
      <c r="DN38" s="648"/>
      <c r="DO38" s="648"/>
      <c r="DP38" s="648"/>
      <c r="DQ38" s="648"/>
      <c r="DR38" s="648"/>
      <c r="DS38" s="648"/>
      <c r="DT38" s="648"/>
      <c r="DU38" s="648"/>
      <c r="DV38" s="649"/>
      <c r="DW38" s="652">
        <v>12.7</v>
      </c>
      <c r="DX38" s="681"/>
      <c r="DY38" s="681"/>
      <c r="DZ38" s="681"/>
      <c r="EA38" s="681"/>
      <c r="EB38" s="681"/>
      <c r="EC38" s="682"/>
    </row>
    <row r="39" spans="2:133" ht="11.25" customHeight="1" x14ac:dyDescent="0.15">
      <c r="B39" s="644" t="s">
        <v>339</v>
      </c>
      <c r="C39" s="645"/>
      <c r="D39" s="645"/>
      <c r="E39" s="645"/>
      <c r="F39" s="645"/>
      <c r="G39" s="645"/>
      <c r="H39" s="645"/>
      <c r="I39" s="645"/>
      <c r="J39" s="645"/>
      <c r="K39" s="645"/>
      <c r="L39" s="645"/>
      <c r="M39" s="645"/>
      <c r="N39" s="645"/>
      <c r="O39" s="645"/>
      <c r="P39" s="645"/>
      <c r="Q39" s="646"/>
      <c r="R39" s="647">
        <v>5720610</v>
      </c>
      <c r="S39" s="648"/>
      <c r="T39" s="648"/>
      <c r="U39" s="648"/>
      <c r="V39" s="648"/>
      <c r="W39" s="648"/>
      <c r="X39" s="648"/>
      <c r="Y39" s="649"/>
      <c r="Z39" s="650">
        <v>10.6</v>
      </c>
      <c r="AA39" s="650"/>
      <c r="AB39" s="650"/>
      <c r="AC39" s="650"/>
      <c r="AD39" s="651" t="s">
        <v>176</v>
      </c>
      <c r="AE39" s="651"/>
      <c r="AF39" s="651"/>
      <c r="AG39" s="651"/>
      <c r="AH39" s="651"/>
      <c r="AI39" s="651"/>
      <c r="AJ39" s="651"/>
      <c r="AK39" s="651"/>
      <c r="AL39" s="652" t="s">
        <v>176</v>
      </c>
      <c r="AM39" s="653"/>
      <c r="AN39" s="653"/>
      <c r="AO39" s="654"/>
      <c r="AQ39" s="725" t="s">
        <v>340</v>
      </c>
      <c r="AR39" s="726"/>
      <c r="AS39" s="726"/>
      <c r="AT39" s="726"/>
      <c r="AU39" s="726"/>
      <c r="AV39" s="726"/>
      <c r="AW39" s="726"/>
      <c r="AX39" s="726"/>
      <c r="AY39" s="727"/>
      <c r="AZ39" s="647">
        <v>119251</v>
      </c>
      <c r="BA39" s="648"/>
      <c r="BB39" s="648"/>
      <c r="BC39" s="648"/>
      <c r="BD39" s="684"/>
      <c r="BE39" s="684"/>
      <c r="BF39" s="702"/>
      <c r="BG39" s="662" t="s">
        <v>341</v>
      </c>
      <c r="BH39" s="663"/>
      <c r="BI39" s="663"/>
      <c r="BJ39" s="663"/>
      <c r="BK39" s="663"/>
      <c r="BL39" s="663"/>
      <c r="BM39" s="663"/>
      <c r="BN39" s="663"/>
      <c r="BO39" s="663"/>
      <c r="BP39" s="663"/>
      <c r="BQ39" s="663"/>
      <c r="BR39" s="663"/>
      <c r="BS39" s="663"/>
      <c r="BT39" s="663"/>
      <c r="BU39" s="664"/>
      <c r="BV39" s="647">
        <v>14398</v>
      </c>
      <c r="BW39" s="648"/>
      <c r="BX39" s="648"/>
      <c r="BY39" s="648"/>
      <c r="BZ39" s="648"/>
      <c r="CA39" s="648"/>
      <c r="CB39" s="657"/>
      <c r="CD39" s="662" t="s">
        <v>342</v>
      </c>
      <c r="CE39" s="663"/>
      <c r="CF39" s="663"/>
      <c r="CG39" s="663"/>
      <c r="CH39" s="663"/>
      <c r="CI39" s="663"/>
      <c r="CJ39" s="663"/>
      <c r="CK39" s="663"/>
      <c r="CL39" s="663"/>
      <c r="CM39" s="663"/>
      <c r="CN39" s="663"/>
      <c r="CO39" s="663"/>
      <c r="CP39" s="663"/>
      <c r="CQ39" s="664"/>
      <c r="CR39" s="647">
        <v>2168596</v>
      </c>
      <c r="CS39" s="684"/>
      <c r="CT39" s="684"/>
      <c r="CU39" s="684"/>
      <c r="CV39" s="684"/>
      <c r="CW39" s="684"/>
      <c r="CX39" s="684"/>
      <c r="CY39" s="685"/>
      <c r="CZ39" s="652">
        <v>4.0999999999999996</v>
      </c>
      <c r="DA39" s="681"/>
      <c r="DB39" s="681"/>
      <c r="DC39" s="686"/>
      <c r="DD39" s="656">
        <v>1299280</v>
      </c>
      <c r="DE39" s="684"/>
      <c r="DF39" s="684"/>
      <c r="DG39" s="684"/>
      <c r="DH39" s="684"/>
      <c r="DI39" s="684"/>
      <c r="DJ39" s="684"/>
      <c r="DK39" s="685"/>
      <c r="DL39" s="656" t="s">
        <v>129</v>
      </c>
      <c r="DM39" s="684"/>
      <c r="DN39" s="684"/>
      <c r="DO39" s="684"/>
      <c r="DP39" s="684"/>
      <c r="DQ39" s="684"/>
      <c r="DR39" s="684"/>
      <c r="DS39" s="684"/>
      <c r="DT39" s="684"/>
      <c r="DU39" s="684"/>
      <c r="DV39" s="685"/>
      <c r="DW39" s="652" t="s">
        <v>176</v>
      </c>
      <c r="DX39" s="681"/>
      <c r="DY39" s="681"/>
      <c r="DZ39" s="681"/>
      <c r="EA39" s="681"/>
      <c r="EB39" s="681"/>
      <c r="EC39" s="682"/>
    </row>
    <row r="40" spans="2:133" ht="11.25" customHeight="1" x14ac:dyDescent="0.15">
      <c r="B40" s="644" t="s">
        <v>343</v>
      </c>
      <c r="C40" s="645"/>
      <c r="D40" s="645"/>
      <c r="E40" s="645"/>
      <c r="F40" s="645"/>
      <c r="G40" s="645"/>
      <c r="H40" s="645"/>
      <c r="I40" s="645"/>
      <c r="J40" s="645"/>
      <c r="K40" s="645"/>
      <c r="L40" s="645"/>
      <c r="M40" s="645"/>
      <c r="N40" s="645"/>
      <c r="O40" s="645"/>
      <c r="P40" s="645"/>
      <c r="Q40" s="646"/>
      <c r="R40" s="647">
        <v>66483</v>
      </c>
      <c r="S40" s="648"/>
      <c r="T40" s="648"/>
      <c r="U40" s="648"/>
      <c r="V40" s="648"/>
      <c r="W40" s="648"/>
      <c r="X40" s="648"/>
      <c r="Y40" s="649"/>
      <c r="Z40" s="650">
        <v>0.1</v>
      </c>
      <c r="AA40" s="650"/>
      <c r="AB40" s="650"/>
      <c r="AC40" s="650"/>
      <c r="AD40" s="651" t="s">
        <v>245</v>
      </c>
      <c r="AE40" s="651"/>
      <c r="AF40" s="651"/>
      <c r="AG40" s="651"/>
      <c r="AH40" s="651"/>
      <c r="AI40" s="651"/>
      <c r="AJ40" s="651"/>
      <c r="AK40" s="651"/>
      <c r="AL40" s="652" t="s">
        <v>176</v>
      </c>
      <c r="AM40" s="653"/>
      <c r="AN40" s="653"/>
      <c r="AO40" s="654"/>
      <c r="AQ40" s="725" t="s">
        <v>344</v>
      </c>
      <c r="AR40" s="726"/>
      <c r="AS40" s="726"/>
      <c r="AT40" s="726"/>
      <c r="AU40" s="726"/>
      <c r="AV40" s="726"/>
      <c r="AW40" s="726"/>
      <c r="AX40" s="726"/>
      <c r="AY40" s="727"/>
      <c r="AZ40" s="647">
        <v>56273</v>
      </c>
      <c r="BA40" s="648"/>
      <c r="BB40" s="648"/>
      <c r="BC40" s="648"/>
      <c r="BD40" s="684"/>
      <c r="BE40" s="684"/>
      <c r="BF40" s="702"/>
      <c r="BG40" s="728" t="s">
        <v>345</v>
      </c>
      <c r="BH40" s="729"/>
      <c r="BI40" s="729"/>
      <c r="BJ40" s="729"/>
      <c r="BK40" s="729"/>
      <c r="BL40" s="236"/>
      <c r="BM40" s="663" t="s">
        <v>346</v>
      </c>
      <c r="BN40" s="663"/>
      <c r="BO40" s="663"/>
      <c r="BP40" s="663"/>
      <c r="BQ40" s="663"/>
      <c r="BR40" s="663"/>
      <c r="BS40" s="663"/>
      <c r="BT40" s="663"/>
      <c r="BU40" s="664"/>
      <c r="BV40" s="647">
        <v>103</v>
      </c>
      <c r="BW40" s="648"/>
      <c r="BX40" s="648"/>
      <c r="BY40" s="648"/>
      <c r="BZ40" s="648"/>
      <c r="CA40" s="648"/>
      <c r="CB40" s="657"/>
      <c r="CD40" s="662" t="s">
        <v>347</v>
      </c>
      <c r="CE40" s="663"/>
      <c r="CF40" s="663"/>
      <c r="CG40" s="663"/>
      <c r="CH40" s="663"/>
      <c r="CI40" s="663"/>
      <c r="CJ40" s="663"/>
      <c r="CK40" s="663"/>
      <c r="CL40" s="663"/>
      <c r="CM40" s="663"/>
      <c r="CN40" s="663"/>
      <c r="CO40" s="663"/>
      <c r="CP40" s="663"/>
      <c r="CQ40" s="664"/>
      <c r="CR40" s="647">
        <v>2630983</v>
      </c>
      <c r="CS40" s="648"/>
      <c r="CT40" s="648"/>
      <c r="CU40" s="648"/>
      <c r="CV40" s="648"/>
      <c r="CW40" s="648"/>
      <c r="CX40" s="648"/>
      <c r="CY40" s="649"/>
      <c r="CZ40" s="652">
        <v>5</v>
      </c>
      <c r="DA40" s="681"/>
      <c r="DB40" s="681"/>
      <c r="DC40" s="686"/>
      <c r="DD40" s="656" t="s">
        <v>129</v>
      </c>
      <c r="DE40" s="648"/>
      <c r="DF40" s="648"/>
      <c r="DG40" s="648"/>
      <c r="DH40" s="648"/>
      <c r="DI40" s="648"/>
      <c r="DJ40" s="648"/>
      <c r="DK40" s="649"/>
      <c r="DL40" s="656" t="s">
        <v>129</v>
      </c>
      <c r="DM40" s="648"/>
      <c r="DN40" s="648"/>
      <c r="DO40" s="648"/>
      <c r="DP40" s="648"/>
      <c r="DQ40" s="648"/>
      <c r="DR40" s="648"/>
      <c r="DS40" s="648"/>
      <c r="DT40" s="648"/>
      <c r="DU40" s="648"/>
      <c r="DV40" s="649"/>
      <c r="DW40" s="652" t="s">
        <v>245</v>
      </c>
      <c r="DX40" s="681"/>
      <c r="DY40" s="681"/>
      <c r="DZ40" s="681"/>
      <c r="EA40" s="681"/>
      <c r="EB40" s="681"/>
      <c r="EC40" s="682"/>
    </row>
    <row r="41" spans="2:133" ht="11.25" customHeight="1" x14ac:dyDescent="0.15">
      <c r="B41" s="644" t="s">
        <v>348</v>
      </c>
      <c r="C41" s="645"/>
      <c r="D41" s="645"/>
      <c r="E41" s="645"/>
      <c r="F41" s="645"/>
      <c r="G41" s="645"/>
      <c r="H41" s="645"/>
      <c r="I41" s="645"/>
      <c r="J41" s="645"/>
      <c r="K41" s="645"/>
      <c r="L41" s="645"/>
      <c r="M41" s="645"/>
      <c r="N41" s="645"/>
      <c r="O41" s="645"/>
      <c r="P41" s="645"/>
      <c r="Q41" s="646"/>
      <c r="R41" s="647" t="s">
        <v>176</v>
      </c>
      <c r="S41" s="648"/>
      <c r="T41" s="648"/>
      <c r="U41" s="648"/>
      <c r="V41" s="648"/>
      <c r="W41" s="648"/>
      <c r="X41" s="648"/>
      <c r="Y41" s="649"/>
      <c r="Z41" s="650" t="s">
        <v>245</v>
      </c>
      <c r="AA41" s="650"/>
      <c r="AB41" s="650"/>
      <c r="AC41" s="650"/>
      <c r="AD41" s="651" t="s">
        <v>176</v>
      </c>
      <c r="AE41" s="651"/>
      <c r="AF41" s="651"/>
      <c r="AG41" s="651"/>
      <c r="AH41" s="651"/>
      <c r="AI41" s="651"/>
      <c r="AJ41" s="651"/>
      <c r="AK41" s="651"/>
      <c r="AL41" s="652" t="s">
        <v>245</v>
      </c>
      <c r="AM41" s="653"/>
      <c r="AN41" s="653"/>
      <c r="AO41" s="654"/>
      <c r="AQ41" s="725" t="s">
        <v>349</v>
      </c>
      <c r="AR41" s="726"/>
      <c r="AS41" s="726"/>
      <c r="AT41" s="726"/>
      <c r="AU41" s="726"/>
      <c r="AV41" s="726"/>
      <c r="AW41" s="726"/>
      <c r="AX41" s="726"/>
      <c r="AY41" s="727"/>
      <c r="AZ41" s="647">
        <v>751533</v>
      </c>
      <c r="BA41" s="648"/>
      <c r="BB41" s="648"/>
      <c r="BC41" s="648"/>
      <c r="BD41" s="684"/>
      <c r="BE41" s="684"/>
      <c r="BF41" s="702"/>
      <c r="BG41" s="728"/>
      <c r="BH41" s="729"/>
      <c r="BI41" s="729"/>
      <c r="BJ41" s="729"/>
      <c r="BK41" s="729"/>
      <c r="BL41" s="236"/>
      <c r="BM41" s="663" t="s">
        <v>350</v>
      </c>
      <c r="BN41" s="663"/>
      <c r="BO41" s="663"/>
      <c r="BP41" s="663"/>
      <c r="BQ41" s="663"/>
      <c r="BR41" s="663"/>
      <c r="BS41" s="663"/>
      <c r="BT41" s="663"/>
      <c r="BU41" s="664"/>
      <c r="BV41" s="647">
        <v>1</v>
      </c>
      <c r="BW41" s="648"/>
      <c r="BX41" s="648"/>
      <c r="BY41" s="648"/>
      <c r="BZ41" s="648"/>
      <c r="CA41" s="648"/>
      <c r="CB41" s="657"/>
      <c r="CD41" s="662" t="s">
        <v>351</v>
      </c>
      <c r="CE41" s="663"/>
      <c r="CF41" s="663"/>
      <c r="CG41" s="663"/>
      <c r="CH41" s="663"/>
      <c r="CI41" s="663"/>
      <c r="CJ41" s="663"/>
      <c r="CK41" s="663"/>
      <c r="CL41" s="663"/>
      <c r="CM41" s="663"/>
      <c r="CN41" s="663"/>
      <c r="CO41" s="663"/>
      <c r="CP41" s="663"/>
      <c r="CQ41" s="664"/>
      <c r="CR41" s="647" t="s">
        <v>129</v>
      </c>
      <c r="CS41" s="684"/>
      <c r="CT41" s="684"/>
      <c r="CU41" s="684"/>
      <c r="CV41" s="684"/>
      <c r="CW41" s="684"/>
      <c r="CX41" s="684"/>
      <c r="CY41" s="685"/>
      <c r="CZ41" s="652" t="s">
        <v>245</v>
      </c>
      <c r="DA41" s="681"/>
      <c r="DB41" s="681"/>
      <c r="DC41" s="686"/>
      <c r="DD41" s="656" t="s">
        <v>129</v>
      </c>
      <c r="DE41" s="684"/>
      <c r="DF41" s="684"/>
      <c r="DG41" s="684"/>
      <c r="DH41" s="684"/>
      <c r="DI41" s="684"/>
      <c r="DJ41" s="684"/>
      <c r="DK41" s="685"/>
      <c r="DL41" s="732"/>
      <c r="DM41" s="733"/>
      <c r="DN41" s="733"/>
      <c r="DO41" s="733"/>
      <c r="DP41" s="733"/>
      <c r="DQ41" s="733"/>
      <c r="DR41" s="733"/>
      <c r="DS41" s="733"/>
      <c r="DT41" s="733"/>
      <c r="DU41" s="733"/>
      <c r="DV41" s="734"/>
      <c r="DW41" s="735"/>
      <c r="DX41" s="736"/>
      <c r="DY41" s="736"/>
      <c r="DZ41" s="736"/>
      <c r="EA41" s="736"/>
      <c r="EB41" s="736"/>
      <c r="EC41" s="737"/>
    </row>
    <row r="42" spans="2:133" ht="11.25" customHeight="1" x14ac:dyDescent="0.15">
      <c r="B42" s="644" t="s">
        <v>352</v>
      </c>
      <c r="C42" s="645"/>
      <c r="D42" s="645"/>
      <c r="E42" s="645"/>
      <c r="F42" s="645"/>
      <c r="G42" s="645"/>
      <c r="H42" s="645"/>
      <c r="I42" s="645"/>
      <c r="J42" s="645"/>
      <c r="K42" s="645"/>
      <c r="L42" s="645"/>
      <c r="M42" s="645"/>
      <c r="N42" s="645"/>
      <c r="O42" s="645"/>
      <c r="P42" s="645"/>
      <c r="Q42" s="646"/>
      <c r="R42" s="647">
        <v>913400</v>
      </c>
      <c r="S42" s="648"/>
      <c r="T42" s="648"/>
      <c r="U42" s="648"/>
      <c r="V42" s="648"/>
      <c r="W42" s="648"/>
      <c r="X42" s="648"/>
      <c r="Y42" s="649"/>
      <c r="Z42" s="650">
        <v>1.7</v>
      </c>
      <c r="AA42" s="650"/>
      <c r="AB42" s="650"/>
      <c r="AC42" s="650"/>
      <c r="AD42" s="651" t="s">
        <v>129</v>
      </c>
      <c r="AE42" s="651"/>
      <c r="AF42" s="651"/>
      <c r="AG42" s="651"/>
      <c r="AH42" s="651"/>
      <c r="AI42" s="651"/>
      <c r="AJ42" s="651"/>
      <c r="AK42" s="651"/>
      <c r="AL42" s="652" t="s">
        <v>129</v>
      </c>
      <c r="AM42" s="653"/>
      <c r="AN42" s="653"/>
      <c r="AO42" s="654"/>
      <c r="AQ42" s="746" t="s">
        <v>353</v>
      </c>
      <c r="AR42" s="747"/>
      <c r="AS42" s="747"/>
      <c r="AT42" s="747"/>
      <c r="AU42" s="747"/>
      <c r="AV42" s="747"/>
      <c r="AW42" s="747"/>
      <c r="AX42" s="747"/>
      <c r="AY42" s="748"/>
      <c r="AZ42" s="738">
        <v>2958274</v>
      </c>
      <c r="BA42" s="739"/>
      <c r="BB42" s="739"/>
      <c r="BC42" s="739"/>
      <c r="BD42" s="718"/>
      <c r="BE42" s="718"/>
      <c r="BF42" s="720"/>
      <c r="BG42" s="730"/>
      <c r="BH42" s="731"/>
      <c r="BI42" s="731"/>
      <c r="BJ42" s="731"/>
      <c r="BK42" s="731"/>
      <c r="BL42" s="237"/>
      <c r="BM42" s="673" t="s">
        <v>354</v>
      </c>
      <c r="BN42" s="673"/>
      <c r="BO42" s="673"/>
      <c r="BP42" s="673"/>
      <c r="BQ42" s="673"/>
      <c r="BR42" s="673"/>
      <c r="BS42" s="673"/>
      <c r="BT42" s="673"/>
      <c r="BU42" s="674"/>
      <c r="BV42" s="738">
        <v>358</v>
      </c>
      <c r="BW42" s="739"/>
      <c r="BX42" s="739"/>
      <c r="BY42" s="739"/>
      <c r="BZ42" s="739"/>
      <c r="CA42" s="739"/>
      <c r="CB42" s="745"/>
      <c r="CD42" s="644" t="s">
        <v>355</v>
      </c>
      <c r="CE42" s="645"/>
      <c r="CF42" s="645"/>
      <c r="CG42" s="645"/>
      <c r="CH42" s="645"/>
      <c r="CI42" s="645"/>
      <c r="CJ42" s="645"/>
      <c r="CK42" s="645"/>
      <c r="CL42" s="645"/>
      <c r="CM42" s="645"/>
      <c r="CN42" s="645"/>
      <c r="CO42" s="645"/>
      <c r="CP42" s="645"/>
      <c r="CQ42" s="646"/>
      <c r="CR42" s="647">
        <v>5822322</v>
      </c>
      <c r="CS42" s="648"/>
      <c r="CT42" s="648"/>
      <c r="CU42" s="648"/>
      <c r="CV42" s="648"/>
      <c r="CW42" s="648"/>
      <c r="CX42" s="648"/>
      <c r="CY42" s="649"/>
      <c r="CZ42" s="652">
        <v>11.1</v>
      </c>
      <c r="DA42" s="653"/>
      <c r="DB42" s="653"/>
      <c r="DC42" s="665"/>
      <c r="DD42" s="656">
        <v>561012</v>
      </c>
      <c r="DE42" s="648"/>
      <c r="DF42" s="648"/>
      <c r="DG42" s="648"/>
      <c r="DH42" s="648"/>
      <c r="DI42" s="648"/>
      <c r="DJ42" s="648"/>
      <c r="DK42" s="649"/>
      <c r="DL42" s="732"/>
      <c r="DM42" s="733"/>
      <c r="DN42" s="733"/>
      <c r="DO42" s="733"/>
      <c r="DP42" s="733"/>
      <c r="DQ42" s="733"/>
      <c r="DR42" s="733"/>
      <c r="DS42" s="733"/>
      <c r="DT42" s="733"/>
      <c r="DU42" s="733"/>
      <c r="DV42" s="734"/>
      <c r="DW42" s="735"/>
      <c r="DX42" s="736"/>
      <c r="DY42" s="736"/>
      <c r="DZ42" s="736"/>
      <c r="EA42" s="736"/>
      <c r="EB42" s="736"/>
      <c r="EC42" s="737"/>
    </row>
    <row r="43" spans="2:133" ht="11.25" customHeight="1" x14ac:dyDescent="0.15">
      <c r="B43" s="688" t="s">
        <v>356</v>
      </c>
      <c r="C43" s="689"/>
      <c r="D43" s="689"/>
      <c r="E43" s="689"/>
      <c r="F43" s="689"/>
      <c r="G43" s="689"/>
      <c r="H43" s="689"/>
      <c r="I43" s="689"/>
      <c r="J43" s="689"/>
      <c r="K43" s="689"/>
      <c r="L43" s="689"/>
      <c r="M43" s="689"/>
      <c r="N43" s="689"/>
      <c r="O43" s="689"/>
      <c r="P43" s="689"/>
      <c r="Q43" s="690"/>
      <c r="R43" s="738">
        <v>54050636</v>
      </c>
      <c r="S43" s="739"/>
      <c r="T43" s="739"/>
      <c r="U43" s="739"/>
      <c r="V43" s="739"/>
      <c r="W43" s="739"/>
      <c r="X43" s="739"/>
      <c r="Y43" s="740"/>
      <c r="Z43" s="741">
        <v>100</v>
      </c>
      <c r="AA43" s="741"/>
      <c r="AB43" s="741"/>
      <c r="AC43" s="741"/>
      <c r="AD43" s="742">
        <v>19708271</v>
      </c>
      <c r="AE43" s="742"/>
      <c r="AF43" s="742"/>
      <c r="AG43" s="742"/>
      <c r="AH43" s="742"/>
      <c r="AI43" s="742"/>
      <c r="AJ43" s="742"/>
      <c r="AK43" s="742"/>
      <c r="AL43" s="743">
        <v>100</v>
      </c>
      <c r="AM43" s="719"/>
      <c r="AN43" s="719"/>
      <c r="AO43" s="744"/>
      <c r="BV43" s="238"/>
      <c r="BW43" s="238"/>
      <c r="BX43" s="238"/>
      <c r="BY43" s="238"/>
      <c r="BZ43" s="238"/>
      <c r="CA43" s="238"/>
      <c r="CB43" s="238"/>
      <c r="CD43" s="644" t="s">
        <v>357</v>
      </c>
      <c r="CE43" s="645"/>
      <c r="CF43" s="645"/>
      <c r="CG43" s="645"/>
      <c r="CH43" s="645"/>
      <c r="CI43" s="645"/>
      <c r="CJ43" s="645"/>
      <c r="CK43" s="645"/>
      <c r="CL43" s="645"/>
      <c r="CM43" s="645"/>
      <c r="CN43" s="645"/>
      <c r="CO43" s="645"/>
      <c r="CP43" s="645"/>
      <c r="CQ43" s="646"/>
      <c r="CR43" s="647">
        <v>152430</v>
      </c>
      <c r="CS43" s="684"/>
      <c r="CT43" s="684"/>
      <c r="CU43" s="684"/>
      <c r="CV43" s="684"/>
      <c r="CW43" s="684"/>
      <c r="CX43" s="684"/>
      <c r="CY43" s="685"/>
      <c r="CZ43" s="652">
        <v>0.3</v>
      </c>
      <c r="DA43" s="681"/>
      <c r="DB43" s="681"/>
      <c r="DC43" s="686"/>
      <c r="DD43" s="656">
        <v>152430</v>
      </c>
      <c r="DE43" s="684"/>
      <c r="DF43" s="684"/>
      <c r="DG43" s="684"/>
      <c r="DH43" s="684"/>
      <c r="DI43" s="684"/>
      <c r="DJ43" s="684"/>
      <c r="DK43" s="685"/>
      <c r="DL43" s="732"/>
      <c r="DM43" s="733"/>
      <c r="DN43" s="733"/>
      <c r="DO43" s="733"/>
      <c r="DP43" s="733"/>
      <c r="DQ43" s="733"/>
      <c r="DR43" s="733"/>
      <c r="DS43" s="733"/>
      <c r="DT43" s="733"/>
      <c r="DU43" s="733"/>
      <c r="DV43" s="734"/>
      <c r="DW43" s="735"/>
      <c r="DX43" s="736"/>
      <c r="DY43" s="736"/>
      <c r="DZ43" s="736"/>
      <c r="EA43" s="736"/>
      <c r="EB43" s="736"/>
      <c r="EC43" s="737"/>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59" t="s">
        <v>305</v>
      </c>
      <c r="CE44" s="760"/>
      <c r="CF44" s="644" t="s">
        <v>358</v>
      </c>
      <c r="CG44" s="645"/>
      <c r="CH44" s="645"/>
      <c r="CI44" s="645"/>
      <c r="CJ44" s="645"/>
      <c r="CK44" s="645"/>
      <c r="CL44" s="645"/>
      <c r="CM44" s="645"/>
      <c r="CN44" s="645"/>
      <c r="CO44" s="645"/>
      <c r="CP44" s="645"/>
      <c r="CQ44" s="646"/>
      <c r="CR44" s="647">
        <v>5714071</v>
      </c>
      <c r="CS44" s="648"/>
      <c r="CT44" s="648"/>
      <c r="CU44" s="648"/>
      <c r="CV44" s="648"/>
      <c r="CW44" s="648"/>
      <c r="CX44" s="648"/>
      <c r="CY44" s="649"/>
      <c r="CZ44" s="652">
        <v>10.9</v>
      </c>
      <c r="DA44" s="653"/>
      <c r="DB44" s="653"/>
      <c r="DC44" s="665"/>
      <c r="DD44" s="656">
        <v>539207</v>
      </c>
      <c r="DE44" s="648"/>
      <c r="DF44" s="648"/>
      <c r="DG44" s="648"/>
      <c r="DH44" s="648"/>
      <c r="DI44" s="648"/>
      <c r="DJ44" s="648"/>
      <c r="DK44" s="649"/>
      <c r="DL44" s="732"/>
      <c r="DM44" s="733"/>
      <c r="DN44" s="733"/>
      <c r="DO44" s="733"/>
      <c r="DP44" s="733"/>
      <c r="DQ44" s="733"/>
      <c r="DR44" s="733"/>
      <c r="DS44" s="733"/>
      <c r="DT44" s="733"/>
      <c r="DU44" s="733"/>
      <c r="DV44" s="734"/>
      <c r="DW44" s="735"/>
      <c r="DX44" s="736"/>
      <c r="DY44" s="736"/>
      <c r="DZ44" s="736"/>
      <c r="EA44" s="736"/>
      <c r="EB44" s="736"/>
      <c r="EC44" s="737"/>
    </row>
    <row r="45" spans="2:133" ht="11.25" customHeight="1" x14ac:dyDescent="0.15">
      <c r="B45" s="240" t="s">
        <v>359</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61"/>
      <c r="CE45" s="762"/>
      <c r="CF45" s="644" t="s">
        <v>360</v>
      </c>
      <c r="CG45" s="645"/>
      <c r="CH45" s="645"/>
      <c r="CI45" s="645"/>
      <c r="CJ45" s="645"/>
      <c r="CK45" s="645"/>
      <c r="CL45" s="645"/>
      <c r="CM45" s="645"/>
      <c r="CN45" s="645"/>
      <c r="CO45" s="645"/>
      <c r="CP45" s="645"/>
      <c r="CQ45" s="646"/>
      <c r="CR45" s="647">
        <v>1037930</v>
      </c>
      <c r="CS45" s="684"/>
      <c r="CT45" s="684"/>
      <c r="CU45" s="684"/>
      <c r="CV45" s="684"/>
      <c r="CW45" s="684"/>
      <c r="CX45" s="684"/>
      <c r="CY45" s="685"/>
      <c r="CZ45" s="652">
        <v>2</v>
      </c>
      <c r="DA45" s="681"/>
      <c r="DB45" s="681"/>
      <c r="DC45" s="686"/>
      <c r="DD45" s="656">
        <v>91088</v>
      </c>
      <c r="DE45" s="684"/>
      <c r="DF45" s="684"/>
      <c r="DG45" s="684"/>
      <c r="DH45" s="684"/>
      <c r="DI45" s="684"/>
      <c r="DJ45" s="684"/>
      <c r="DK45" s="685"/>
      <c r="DL45" s="732"/>
      <c r="DM45" s="733"/>
      <c r="DN45" s="733"/>
      <c r="DO45" s="733"/>
      <c r="DP45" s="733"/>
      <c r="DQ45" s="733"/>
      <c r="DR45" s="733"/>
      <c r="DS45" s="733"/>
      <c r="DT45" s="733"/>
      <c r="DU45" s="733"/>
      <c r="DV45" s="734"/>
      <c r="DW45" s="735"/>
      <c r="DX45" s="736"/>
      <c r="DY45" s="736"/>
      <c r="DZ45" s="736"/>
      <c r="EA45" s="736"/>
      <c r="EB45" s="736"/>
      <c r="EC45" s="737"/>
    </row>
    <row r="46" spans="2:133" ht="11.25" customHeight="1" x14ac:dyDescent="0.15">
      <c r="B46" s="241" t="s">
        <v>361</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61"/>
      <c r="CE46" s="762"/>
      <c r="CF46" s="644" t="s">
        <v>362</v>
      </c>
      <c r="CG46" s="645"/>
      <c r="CH46" s="645"/>
      <c r="CI46" s="645"/>
      <c r="CJ46" s="645"/>
      <c r="CK46" s="645"/>
      <c r="CL46" s="645"/>
      <c r="CM46" s="645"/>
      <c r="CN46" s="645"/>
      <c r="CO46" s="645"/>
      <c r="CP46" s="645"/>
      <c r="CQ46" s="646"/>
      <c r="CR46" s="647">
        <v>4657995</v>
      </c>
      <c r="CS46" s="648"/>
      <c r="CT46" s="648"/>
      <c r="CU46" s="648"/>
      <c r="CV46" s="648"/>
      <c r="CW46" s="648"/>
      <c r="CX46" s="648"/>
      <c r="CY46" s="649"/>
      <c r="CZ46" s="652">
        <v>8.9</v>
      </c>
      <c r="DA46" s="653"/>
      <c r="DB46" s="653"/>
      <c r="DC46" s="665"/>
      <c r="DD46" s="656">
        <v>447257</v>
      </c>
      <c r="DE46" s="648"/>
      <c r="DF46" s="648"/>
      <c r="DG46" s="648"/>
      <c r="DH46" s="648"/>
      <c r="DI46" s="648"/>
      <c r="DJ46" s="648"/>
      <c r="DK46" s="649"/>
      <c r="DL46" s="732"/>
      <c r="DM46" s="733"/>
      <c r="DN46" s="733"/>
      <c r="DO46" s="733"/>
      <c r="DP46" s="733"/>
      <c r="DQ46" s="733"/>
      <c r="DR46" s="733"/>
      <c r="DS46" s="733"/>
      <c r="DT46" s="733"/>
      <c r="DU46" s="733"/>
      <c r="DV46" s="734"/>
      <c r="DW46" s="735"/>
      <c r="DX46" s="736"/>
      <c r="DY46" s="736"/>
      <c r="DZ46" s="736"/>
      <c r="EA46" s="736"/>
      <c r="EB46" s="736"/>
      <c r="EC46" s="737"/>
    </row>
    <row r="47" spans="2:133" ht="11.25" customHeight="1" x14ac:dyDescent="0.15">
      <c r="B47" s="242" t="s">
        <v>363</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61"/>
      <c r="CE47" s="762"/>
      <c r="CF47" s="644" t="s">
        <v>364</v>
      </c>
      <c r="CG47" s="645"/>
      <c r="CH47" s="645"/>
      <c r="CI47" s="645"/>
      <c r="CJ47" s="645"/>
      <c r="CK47" s="645"/>
      <c r="CL47" s="645"/>
      <c r="CM47" s="645"/>
      <c r="CN47" s="645"/>
      <c r="CO47" s="645"/>
      <c r="CP47" s="645"/>
      <c r="CQ47" s="646"/>
      <c r="CR47" s="647">
        <v>108251</v>
      </c>
      <c r="CS47" s="684"/>
      <c r="CT47" s="684"/>
      <c r="CU47" s="684"/>
      <c r="CV47" s="684"/>
      <c r="CW47" s="684"/>
      <c r="CX47" s="684"/>
      <c r="CY47" s="685"/>
      <c r="CZ47" s="652">
        <v>0.2</v>
      </c>
      <c r="DA47" s="681"/>
      <c r="DB47" s="681"/>
      <c r="DC47" s="686"/>
      <c r="DD47" s="656">
        <v>21805</v>
      </c>
      <c r="DE47" s="684"/>
      <c r="DF47" s="684"/>
      <c r="DG47" s="684"/>
      <c r="DH47" s="684"/>
      <c r="DI47" s="684"/>
      <c r="DJ47" s="684"/>
      <c r="DK47" s="685"/>
      <c r="DL47" s="732"/>
      <c r="DM47" s="733"/>
      <c r="DN47" s="733"/>
      <c r="DO47" s="733"/>
      <c r="DP47" s="733"/>
      <c r="DQ47" s="733"/>
      <c r="DR47" s="733"/>
      <c r="DS47" s="733"/>
      <c r="DT47" s="733"/>
      <c r="DU47" s="733"/>
      <c r="DV47" s="734"/>
      <c r="DW47" s="735"/>
      <c r="DX47" s="736"/>
      <c r="DY47" s="736"/>
      <c r="DZ47" s="736"/>
      <c r="EA47" s="736"/>
      <c r="EB47" s="736"/>
      <c r="EC47" s="737"/>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763"/>
      <c r="CE48" s="764"/>
      <c r="CF48" s="644" t="s">
        <v>365</v>
      </c>
      <c r="CG48" s="645"/>
      <c r="CH48" s="645"/>
      <c r="CI48" s="645"/>
      <c r="CJ48" s="645"/>
      <c r="CK48" s="645"/>
      <c r="CL48" s="645"/>
      <c r="CM48" s="645"/>
      <c r="CN48" s="645"/>
      <c r="CO48" s="645"/>
      <c r="CP48" s="645"/>
      <c r="CQ48" s="646"/>
      <c r="CR48" s="647" t="s">
        <v>129</v>
      </c>
      <c r="CS48" s="648"/>
      <c r="CT48" s="648"/>
      <c r="CU48" s="648"/>
      <c r="CV48" s="648"/>
      <c r="CW48" s="648"/>
      <c r="CX48" s="648"/>
      <c r="CY48" s="649"/>
      <c r="CZ48" s="652" t="s">
        <v>129</v>
      </c>
      <c r="DA48" s="653"/>
      <c r="DB48" s="653"/>
      <c r="DC48" s="665"/>
      <c r="DD48" s="656" t="s">
        <v>245</v>
      </c>
      <c r="DE48" s="648"/>
      <c r="DF48" s="648"/>
      <c r="DG48" s="648"/>
      <c r="DH48" s="648"/>
      <c r="DI48" s="648"/>
      <c r="DJ48" s="648"/>
      <c r="DK48" s="649"/>
      <c r="DL48" s="732"/>
      <c r="DM48" s="733"/>
      <c r="DN48" s="733"/>
      <c r="DO48" s="733"/>
      <c r="DP48" s="733"/>
      <c r="DQ48" s="733"/>
      <c r="DR48" s="733"/>
      <c r="DS48" s="733"/>
      <c r="DT48" s="733"/>
      <c r="DU48" s="733"/>
      <c r="DV48" s="734"/>
      <c r="DW48" s="735"/>
      <c r="DX48" s="736"/>
      <c r="DY48" s="736"/>
      <c r="DZ48" s="736"/>
      <c r="EA48" s="736"/>
      <c r="EB48" s="736"/>
      <c r="EC48" s="737"/>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88" t="s">
        <v>366</v>
      </c>
      <c r="CE49" s="689"/>
      <c r="CF49" s="689"/>
      <c r="CG49" s="689"/>
      <c r="CH49" s="689"/>
      <c r="CI49" s="689"/>
      <c r="CJ49" s="689"/>
      <c r="CK49" s="689"/>
      <c r="CL49" s="689"/>
      <c r="CM49" s="689"/>
      <c r="CN49" s="689"/>
      <c r="CO49" s="689"/>
      <c r="CP49" s="689"/>
      <c r="CQ49" s="690"/>
      <c r="CR49" s="738">
        <v>52533185</v>
      </c>
      <c r="CS49" s="718"/>
      <c r="CT49" s="718"/>
      <c r="CU49" s="718"/>
      <c r="CV49" s="718"/>
      <c r="CW49" s="718"/>
      <c r="CX49" s="718"/>
      <c r="CY49" s="749"/>
      <c r="CZ49" s="743">
        <v>100</v>
      </c>
      <c r="DA49" s="750"/>
      <c r="DB49" s="750"/>
      <c r="DC49" s="751"/>
      <c r="DD49" s="752">
        <v>24718319</v>
      </c>
      <c r="DE49" s="718"/>
      <c r="DF49" s="718"/>
      <c r="DG49" s="718"/>
      <c r="DH49" s="718"/>
      <c r="DI49" s="718"/>
      <c r="DJ49" s="718"/>
      <c r="DK49" s="749"/>
      <c r="DL49" s="753"/>
      <c r="DM49" s="754"/>
      <c r="DN49" s="754"/>
      <c r="DO49" s="754"/>
      <c r="DP49" s="754"/>
      <c r="DQ49" s="754"/>
      <c r="DR49" s="754"/>
      <c r="DS49" s="754"/>
      <c r="DT49" s="754"/>
      <c r="DU49" s="754"/>
      <c r="DV49" s="755"/>
      <c r="DW49" s="756"/>
      <c r="DX49" s="757"/>
      <c r="DY49" s="757"/>
      <c r="DZ49" s="757"/>
      <c r="EA49" s="757"/>
      <c r="EB49" s="757"/>
      <c r="EC49" s="758"/>
    </row>
  </sheetData>
  <sheetProtection algorithmName="SHA-512" hashValue="p5vGXEGvpJXzlUO4sxlI02NRjKxK+KNAkHAItcM8xzP5V7+uTp1/SNzqVt1VdUdDaYJGJBtuySsrDNspRkpulQ==" saltValue="VfjnOGHHc19sESjqiqFzew=="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B39:Q39"/>
    <mergeCell ref="R39:Y39"/>
    <mergeCell ref="Z39:AC39"/>
    <mergeCell ref="AD39:AK39"/>
    <mergeCell ref="AL39:AO39"/>
    <mergeCell ref="AQ39:AY39"/>
    <mergeCell ref="AZ39:BF39"/>
    <mergeCell ref="BG39:BU39"/>
    <mergeCell ref="BG38:BU38"/>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85" zoomScaleNormal="8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367</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794" t="s">
        <v>368</v>
      </c>
      <c r="DK2" s="795"/>
      <c r="DL2" s="795"/>
      <c r="DM2" s="795"/>
      <c r="DN2" s="795"/>
      <c r="DO2" s="796"/>
      <c r="DP2" s="251"/>
      <c r="DQ2" s="794" t="s">
        <v>369</v>
      </c>
      <c r="DR2" s="795"/>
      <c r="DS2" s="795"/>
      <c r="DT2" s="795"/>
      <c r="DU2" s="795"/>
      <c r="DV2" s="795"/>
      <c r="DW2" s="795"/>
      <c r="DX2" s="795"/>
      <c r="DY2" s="795"/>
      <c r="DZ2" s="796"/>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797" t="s">
        <v>370</v>
      </c>
      <c r="B4" s="797"/>
      <c r="C4" s="797"/>
      <c r="D4" s="797"/>
      <c r="E4" s="797"/>
      <c r="F4" s="797"/>
      <c r="G4" s="797"/>
      <c r="H4" s="797"/>
      <c r="I4" s="797"/>
      <c r="J4" s="797"/>
      <c r="K4" s="797"/>
      <c r="L4" s="797"/>
      <c r="M4" s="797"/>
      <c r="N4" s="797"/>
      <c r="O4" s="797"/>
      <c r="P4" s="797"/>
      <c r="Q4" s="797"/>
      <c r="R4" s="797"/>
      <c r="S4" s="797"/>
      <c r="T4" s="797"/>
      <c r="U4" s="797"/>
      <c r="V4" s="797"/>
      <c r="W4" s="797"/>
      <c r="X4" s="797"/>
      <c r="Y4" s="797"/>
      <c r="Z4" s="797"/>
      <c r="AA4" s="797"/>
      <c r="AB4" s="797"/>
      <c r="AC4" s="797"/>
      <c r="AD4" s="797"/>
      <c r="AE4" s="797"/>
      <c r="AF4" s="797"/>
      <c r="AG4" s="797"/>
      <c r="AH4" s="797"/>
      <c r="AI4" s="797"/>
      <c r="AJ4" s="797"/>
      <c r="AK4" s="797"/>
      <c r="AL4" s="797"/>
      <c r="AM4" s="797"/>
      <c r="AN4" s="797"/>
      <c r="AO4" s="797"/>
      <c r="AP4" s="797"/>
      <c r="AQ4" s="797"/>
      <c r="AR4" s="797"/>
      <c r="AS4" s="797"/>
      <c r="AT4" s="797"/>
      <c r="AU4" s="797"/>
      <c r="AV4" s="797"/>
      <c r="AW4" s="797"/>
      <c r="AX4" s="797"/>
      <c r="AY4" s="797"/>
      <c r="AZ4" s="254"/>
      <c r="BA4" s="254"/>
      <c r="BB4" s="254"/>
      <c r="BC4" s="254"/>
      <c r="BD4" s="254"/>
      <c r="BE4" s="255"/>
      <c r="BF4" s="255"/>
      <c r="BG4" s="255"/>
      <c r="BH4" s="255"/>
      <c r="BI4" s="255"/>
      <c r="BJ4" s="255"/>
      <c r="BK4" s="255"/>
      <c r="BL4" s="255"/>
      <c r="BM4" s="255"/>
      <c r="BN4" s="255"/>
      <c r="BO4" s="255"/>
      <c r="BP4" s="255"/>
      <c r="BQ4" s="254" t="s">
        <v>371</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788" t="s">
        <v>372</v>
      </c>
      <c r="B5" s="789"/>
      <c r="C5" s="789"/>
      <c r="D5" s="789"/>
      <c r="E5" s="789"/>
      <c r="F5" s="789"/>
      <c r="G5" s="789"/>
      <c r="H5" s="789"/>
      <c r="I5" s="789"/>
      <c r="J5" s="789"/>
      <c r="K5" s="789"/>
      <c r="L5" s="789"/>
      <c r="M5" s="789"/>
      <c r="N5" s="789"/>
      <c r="O5" s="789"/>
      <c r="P5" s="790"/>
      <c r="Q5" s="765" t="s">
        <v>373</v>
      </c>
      <c r="R5" s="766"/>
      <c r="S5" s="766"/>
      <c r="T5" s="766"/>
      <c r="U5" s="767"/>
      <c r="V5" s="765" t="s">
        <v>374</v>
      </c>
      <c r="W5" s="766"/>
      <c r="X5" s="766"/>
      <c r="Y5" s="766"/>
      <c r="Z5" s="767"/>
      <c r="AA5" s="765" t="s">
        <v>375</v>
      </c>
      <c r="AB5" s="766"/>
      <c r="AC5" s="766"/>
      <c r="AD5" s="766"/>
      <c r="AE5" s="766"/>
      <c r="AF5" s="798" t="s">
        <v>376</v>
      </c>
      <c r="AG5" s="766"/>
      <c r="AH5" s="766"/>
      <c r="AI5" s="766"/>
      <c r="AJ5" s="777"/>
      <c r="AK5" s="766" t="s">
        <v>377</v>
      </c>
      <c r="AL5" s="766"/>
      <c r="AM5" s="766"/>
      <c r="AN5" s="766"/>
      <c r="AO5" s="767"/>
      <c r="AP5" s="765" t="s">
        <v>378</v>
      </c>
      <c r="AQ5" s="766"/>
      <c r="AR5" s="766"/>
      <c r="AS5" s="766"/>
      <c r="AT5" s="767"/>
      <c r="AU5" s="765" t="s">
        <v>379</v>
      </c>
      <c r="AV5" s="766"/>
      <c r="AW5" s="766"/>
      <c r="AX5" s="766"/>
      <c r="AY5" s="777"/>
      <c r="AZ5" s="258"/>
      <c r="BA5" s="258"/>
      <c r="BB5" s="258"/>
      <c r="BC5" s="258"/>
      <c r="BD5" s="258"/>
      <c r="BE5" s="259"/>
      <c r="BF5" s="259"/>
      <c r="BG5" s="259"/>
      <c r="BH5" s="259"/>
      <c r="BI5" s="259"/>
      <c r="BJ5" s="259"/>
      <c r="BK5" s="259"/>
      <c r="BL5" s="259"/>
      <c r="BM5" s="259"/>
      <c r="BN5" s="259"/>
      <c r="BO5" s="259"/>
      <c r="BP5" s="259"/>
      <c r="BQ5" s="788" t="s">
        <v>380</v>
      </c>
      <c r="BR5" s="789"/>
      <c r="BS5" s="789"/>
      <c r="BT5" s="789"/>
      <c r="BU5" s="789"/>
      <c r="BV5" s="789"/>
      <c r="BW5" s="789"/>
      <c r="BX5" s="789"/>
      <c r="BY5" s="789"/>
      <c r="BZ5" s="789"/>
      <c r="CA5" s="789"/>
      <c r="CB5" s="789"/>
      <c r="CC5" s="789"/>
      <c r="CD5" s="789"/>
      <c r="CE5" s="789"/>
      <c r="CF5" s="789"/>
      <c r="CG5" s="790"/>
      <c r="CH5" s="765" t="s">
        <v>381</v>
      </c>
      <c r="CI5" s="766"/>
      <c r="CJ5" s="766"/>
      <c r="CK5" s="766"/>
      <c r="CL5" s="767"/>
      <c r="CM5" s="765" t="s">
        <v>382</v>
      </c>
      <c r="CN5" s="766"/>
      <c r="CO5" s="766"/>
      <c r="CP5" s="766"/>
      <c r="CQ5" s="767"/>
      <c r="CR5" s="765" t="s">
        <v>383</v>
      </c>
      <c r="CS5" s="766"/>
      <c r="CT5" s="766"/>
      <c r="CU5" s="766"/>
      <c r="CV5" s="767"/>
      <c r="CW5" s="765" t="s">
        <v>384</v>
      </c>
      <c r="CX5" s="766"/>
      <c r="CY5" s="766"/>
      <c r="CZ5" s="766"/>
      <c r="DA5" s="767"/>
      <c r="DB5" s="765" t="s">
        <v>385</v>
      </c>
      <c r="DC5" s="766"/>
      <c r="DD5" s="766"/>
      <c r="DE5" s="766"/>
      <c r="DF5" s="767"/>
      <c r="DG5" s="771" t="s">
        <v>386</v>
      </c>
      <c r="DH5" s="772"/>
      <c r="DI5" s="772"/>
      <c r="DJ5" s="772"/>
      <c r="DK5" s="773"/>
      <c r="DL5" s="771" t="s">
        <v>387</v>
      </c>
      <c r="DM5" s="772"/>
      <c r="DN5" s="772"/>
      <c r="DO5" s="772"/>
      <c r="DP5" s="773"/>
      <c r="DQ5" s="765" t="s">
        <v>388</v>
      </c>
      <c r="DR5" s="766"/>
      <c r="DS5" s="766"/>
      <c r="DT5" s="766"/>
      <c r="DU5" s="767"/>
      <c r="DV5" s="765" t="s">
        <v>379</v>
      </c>
      <c r="DW5" s="766"/>
      <c r="DX5" s="766"/>
      <c r="DY5" s="766"/>
      <c r="DZ5" s="777"/>
      <c r="EA5" s="256"/>
    </row>
    <row r="6" spans="1:131" s="257" customFormat="1" ht="26.25" customHeight="1" thickBot="1" x14ac:dyDescent="0.2">
      <c r="A6" s="791"/>
      <c r="B6" s="792"/>
      <c r="C6" s="792"/>
      <c r="D6" s="792"/>
      <c r="E6" s="792"/>
      <c r="F6" s="792"/>
      <c r="G6" s="792"/>
      <c r="H6" s="792"/>
      <c r="I6" s="792"/>
      <c r="J6" s="792"/>
      <c r="K6" s="792"/>
      <c r="L6" s="792"/>
      <c r="M6" s="792"/>
      <c r="N6" s="792"/>
      <c r="O6" s="792"/>
      <c r="P6" s="793"/>
      <c r="Q6" s="768"/>
      <c r="R6" s="769"/>
      <c r="S6" s="769"/>
      <c r="T6" s="769"/>
      <c r="U6" s="770"/>
      <c r="V6" s="768"/>
      <c r="W6" s="769"/>
      <c r="X6" s="769"/>
      <c r="Y6" s="769"/>
      <c r="Z6" s="770"/>
      <c r="AA6" s="768"/>
      <c r="AB6" s="769"/>
      <c r="AC6" s="769"/>
      <c r="AD6" s="769"/>
      <c r="AE6" s="769"/>
      <c r="AF6" s="799"/>
      <c r="AG6" s="769"/>
      <c r="AH6" s="769"/>
      <c r="AI6" s="769"/>
      <c r="AJ6" s="778"/>
      <c r="AK6" s="769"/>
      <c r="AL6" s="769"/>
      <c r="AM6" s="769"/>
      <c r="AN6" s="769"/>
      <c r="AO6" s="770"/>
      <c r="AP6" s="768"/>
      <c r="AQ6" s="769"/>
      <c r="AR6" s="769"/>
      <c r="AS6" s="769"/>
      <c r="AT6" s="770"/>
      <c r="AU6" s="768"/>
      <c r="AV6" s="769"/>
      <c r="AW6" s="769"/>
      <c r="AX6" s="769"/>
      <c r="AY6" s="778"/>
      <c r="AZ6" s="254"/>
      <c r="BA6" s="254"/>
      <c r="BB6" s="254"/>
      <c r="BC6" s="254"/>
      <c r="BD6" s="254"/>
      <c r="BE6" s="255"/>
      <c r="BF6" s="255"/>
      <c r="BG6" s="255"/>
      <c r="BH6" s="255"/>
      <c r="BI6" s="255"/>
      <c r="BJ6" s="255"/>
      <c r="BK6" s="255"/>
      <c r="BL6" s="255"/>
      <c r="BM6" s="255"/>
      <c r="BN6" s="255"/>
      <c r="BO6" s="255"/>
      <c r="BP6" s="255"/>
      <c r="BQ6" s="791"/>
      <c r="BR6" s="792"/>
      <c r="BS6" s="792"/>
      <c r="BT6" s="792"/>
      <c r="BU6" s="792"/>
      <c r="BV6" s="792"/>
      <c r="BW6" s="792"/>
      <c r="BX6" s="792"/>
      <c r="BY6" s="792"/>
      <c r="BZ6" s="792"/>
      <c r="CA6" s="792"/>
      <c r="CB6" s="792"/>
      <c r="CC6" s="792"/>
      <c r="CD6" s="792"/>
      <c r="CE6" s="792"/>
      <c r="CF6" s="792"/>
      <c r="CG6" s="793"/>
      <c r="CH6" s="768"/>
      <c r="CI6" s="769"/>
      <c r="CJ6" s="769"/>
      <c r="CK6" s="769"/>
      <c r="CL6" s="770"/>
      <c r="CM6" s="768"/>
      <c r="CN6" s="769"/>
      <c r="CO6" s="769"/>
      <c r="CP6" s="769"/>
      <c r="CQ6" s="770"/>
      <c r="CR6" s="768"/>
      <c r="CS6" s="769"/>
      <c r="CT6" s="769"/>
      <c r="CU6" s="769"/>
      <c r="CV6" s="770"/>
      <c r="CW6" s="768"/>
      <c r="CX6" s="769"/>
      <c r="CY6" s="769"/>
      <c r="CZ6" s="769"/>
      <c r="DA6" s="770"/>
      <c r="DB6" s="768"/>
      <c r="DC6" s="769"/>
      <c r="DD6" s="769"/>
      <c r="DE6" s="769"/>
      <c r="DF6" s="770"/>
      <c r="DG6" s="774"/>
      <c r="DH6" s="775"/>
      <c r="DI6" s="775"/>
      <c r="DJ6" s="775"/>
      <c r="DK6" s="776"/>
      <c r="DL6" s="774"/>
      <c r="DM6" s="775"/>
      <c r="DN6" s="775"/>
      <c r="DO6" s="775"/>
      <c r="DP6" s="776"/>
      <c r="DQ6" s="768"/>
      <c r="DR6" s="769"/>
      <c r="DS6" s="769"/>
      <c r="DT6" s="769"/>
      <c r="DU6" s="770"/>
      <c r="DV6" s="768"/>
      <c r="DW6" s="769"/>
      <c r="DX6" s="769"/>
      <c r="DY6" s="769"/>
      <c r="DZ6" s="778"/>
      <c r="EA6" s="256"/>
    </row>
    <row r="7" spans="1:131" s="257" customFormat="1" ht="26.25" customHeight="1" thickTop="1" x14ac:dyDescent="0.15">
      <c r="A7" s="260">
        <v>1</v>
      </c>
      <c r="B7" s="779" t="s">
        <v>389</v>
      </c>
      <c r="C7" s="780"/>
      <c r="D7" s="780"/>
      <c r="E7" s="780"/>
      <c r="F7" s="780"/>
      <c r="G7" s="780"/>
      <c r="H7" s="780"/>
      <c r="I7" s="780"/>
      <c r="J7" s="780"/>
      <c r="K7" s="780"/>
      <c r="L7" s="780"/>
      <c r="M7" s="780"/>
      <c r="N7" s="780"/>
      <c r="O7" s="780"/>
      <c r="P7" s="781"/>
      <c r="Q7" s="782">
        <v>54064</v>
      </c>
      <c r="R7" s="783"/>
      <c r="S7" s="783"/>
      <c r="T7" s="783"/>
      <c r="U7" s="783"/>
      <c r="V7" s="783">
        <v>52551</v>
      </c>
      <c r="W7" s="783"/>
      <c r="X7" s="783"/>
      <c r="Y7" s="783"/>
      <c r="Z7" s="783"/>
      <c r="AA7" s="783">
        <v>1513</v>
      </c>
      <c r="AB7" s="783"/>
      <c r="AC7" s="783"/>
      <c r="AD7" s="783"/>
      <c r="AE7" s="784"/>
      <c r="AF7" s="785">
        <v>1209</v>
      </c>
      <c r="AG7" s="786"/>
      <c r="AH7" s="786"/>
      <c r="AI7" s="786"/>
      <c r="AJ7" s="787"/>
      <c r="AK7" s="822">
        <v>2185</v>
      </c>
      <c r="AL7" s="823"/>
      <c r="AM7" s="823"/>
      <c r="AN7" s="823"/>
      <c r="AO7" s="823"/>
      <c r="AP7" s="823">
        <v>37917</v>
      </c>
      <c r="AQ7" s="823"/>
      <c r="AR7" s="823"/>
      <c r="AS7" s="823"/>
      <c r="AT7" s="823"/>
      <c r="AU7" s="824"/>
      <c r="AV7" s="824"/>
      <c r="AW7" s="824"/>
      <c r="AX7" s="824"/>
      <c r="AY7" s="825"/>
      <c r="AZ7" s="254"/>
      <c r="BA7" s="254"/>
      <c r="BB7" s="254"/>
      <c r="BC7" s="254"/>
      <c r="BD7" s="254"/>
      <c r="BE7" s="255"/>
      <c r="BF7" s="255"/>
      <c r="BG7" s="255"/>
      <c r="BH7" s="255"/>
      <c r="BI7" s="255"/>
      <c r="BJ7" s="255"/>
      <c r="BK7" s="255"/>
      <c r="BL7" s="255"/>
      <c r="BM7" s="255"/>
      <c r="BN7" s="255"/>
      <c r="BO7" s="255"/>
      <c r="BP7" s="255"/>
      <c r="BQ7" s="261">
        <v>1</v>
      </c>
      <c r="BR7" s="262"/>
      <c r="BS7" s="826" t="s">
        <v>585</v>
      </c>
      <c r="BT7" s="827"/>
      <c r="BU7" s="827"/>
      <c r="BV7" s="827"/>
      <c r="BW7" s="827"/>
      <c r="BX7" s="827"/>
      <c r="BY7" s="827"/>
      <c r="BZ7" s="827"/>
      <c r="CA7" s="827"/>
      <c r="CB7" s="827"/>
      <c r="CC7" s="827"/>
      <c r="CD7" s="827"/>
      <c r="CE7" s="827"/>
      <c r="CF7" s="827"/>
      <c r="CG7" s="828"/>
      <c r="CH7" s="819">
        <v>-2</v>
      </c>
      <c r="CI7" s="820"/>
      <c r="CJ7" s="820"/>
      <c r="CK7" s="820"/>
      <c r="CL7" s="821"/>
      <c r="CM7" s="819">
        <v>190</v>
      </c>
      <c r="CN7" s="820"/>
      <c r="CO7" s="820"/>
      <c r="CP7" s="820"/>
      <c r="CQ7" s="821"/>
      <c r="CR7" s="819">
        <v>125</v>
      </c>
      <c r="CS7" s="820"/>
      <c r="CT7" s="820"/>
      <c r="CU7" s="820"/>
      <c r="CV7" s="821"/>
      <c r="CW7" s="819" t="s">
        <v>597</v>
      </c>
      <c r="CX7" s="820"/>
      <c r="CY7" s="820"/>
      <c r="CZ7" s="820"/>
      <c r="DA7" s="821"/>
      <c r="DB7" s="819" t="s">
        <v>520</v>
      </c>
      <c r="DC7" s="820"/>
      <c r="DD7" s="820"/>
      <c r="DE7" s="820"/>
      <c r="DF7" s="821"/>
      <c r="DG7" s="819" t="s">
        <v>520</v>
      </c>
      <c r="DH7" s="820"/>
      <c r="DI7" s="820"/>
      <c r="DJ7" s="820"/>
      <c r="DK7" s="821"/>
      <c r="DL7" s="819" t="s">
        <v>520</v>
      </c>
      <c r="DM7" s="820"/>
      <c r="DN7" s="820"/>
      <c r="DO7" s="820"/>
      <c r="DP7" s="821"/>
      <c r="DQ7" s="819" t="s">
        <v>520</v>
      </c>
      <c r="DR7" s="820"/>
      <c r="DS7" s="820"/>
      <c r="DT7" s="820"/>
      <c r="DU7" s="821"/>
      <c r="DV7" s="800"/>
      <c r="DW7" s="801"/>
      <c r="DX7" s="801"/>
      <c r="DY7" s="801"/>
      <c r="DZ7" s="802"/>
      <c r="EA7" s="256"/>
    </row>
    <row r="8" spans="1:131" s="257" customFormat="1" ht="26.25" customHeight="1" x14ac:dyDescent="0.15">
      <c r="A8" s="263">
        <v>2</v>
      </c>
      <c r="B8" s="803" t="s">
        <v>390</v>
      </c>
      <c r="C8" s="804"/>
      <c r="D8" s="804"/>
      <c r="E8" s="804"/>
      <c r="F8" s="804"/>
      <c r="G8" s="804"/>
      <c r="H8" s="804"/>
      <c r="I8" s="804"/>
      <c r="J8" s="804"/>
      <c r="K8" s="804"/>
      <c r="L8" s="804"/>
      <c r="M8" s="804"/>
      <c r="N8" s="804"/>
      <c r="O8" s="804"/>
      <c r="P8" s="805"/>
      <c r="Q8" s="806">
        <v>20</v>
      </c>
      <c r="R8" s="807"/>
      <c r="S8" s="807"/>
      <c r="T8" s="807"/>
      <c r="U8" s="807"/>
      <c r="V8" s="807">
        <v>16</v>
      </c>
      <c r="W8" s="807"/>
      <c r="X8" s="807"/>
      <c r="Y8" s="807"/>
      <c r="Z8" s="807"/>
      <c r="AA8" s="807">
        <v>4</v>
      </c>
      <c r="AB8" s="807"/>
      <c r="AC8" s="807"/>
      <c r="AD8" s="807"/>
      <c r="AE8" s="808"/>
      <c r="AF8" s="809">
        <v>4</v>
      </c>
      <c r="AG8" s="810"/>
      <c r="AH8" s="810"/>
      <c r="AI8" s="810"/>
      <c r="AJ8" s="811"/>
      <c r="AK8" s="812" t="s">
        <v>597</v>
      </c>
      <c r="AL8" s="813"/>
      <c r="AM8" s="813"/>
      <c r="AN8" s="813"/>
      <c r="AO8" s="813"/>
      <c r="AP8" s="813" t="s">
        <v>597</v>
      </c>
      <c r="AQ8" s="813"/>
      <c r="AR8" s="813"/>
      <c r="AS8" s="813"/>
      <c r="AT8" s="813"/>
      <c r="AU8" s="814"/>
      <c r="AV8" s="814"/>
      <c r="AW8" s="814"/>
      <c r="AX8" s="814"/>
      <c r="AY8" s="815"/>
      <c r="AZ8" s="254"/>
      <c r="BA8" s="254"/>
      <c r="BB8" s="254"/>
      <c r="BC8" s="254"/>
      <c r="BD8" s="254"/>
      <c r="BE8" s="255"/>
      <c r="BF8" s="255"/>
      <c r="BG8" s="255"/>
      <c r="BH8" s="255"/>
      <c r="BI8" s="255"/>
      <c r="BJ8" s="255"/>
      <c r="BK8" s="255"/>
      <c r="BL8" s="255"/>
      <c r="BM8" s="255"/>
      <c r="BN8" s="255"/>
      <c r="BO8" s="255"/>
      <c r="BP8" s="255"/>
      <c r="BQ8" s="264">
        <v>2</v>
      </c>
      <c r="BR8" s="265"/>
      <c r="BS8" s="816" t="s">
        <v>586</v>
      </c>
      <c r="BT8" s="817"/>
      <c r="BU8" s="817"/>
      <c r="BV8" s="817"/>
      <c r="BW8" s="817"/>
      <c r="BX8" s="817"/>
      <c r="BY8" s="817"/>
      <c r="BZ8" s="817"/>
      <c r="CA8" s="817"/>
      <c r="CB8" s="817"/>
      <c r="CC8" s="817"/>
      <c r="CD8" s="817"/>
      <c r="CE8" s="817"/>
      <c r="CF8" s="817"/>
      <c r="CG8" s="818"/>
      <c r="CH8" s="829">
        <v>2</v>
      </c>
      <c r="CI8" s="830"/>
      <c r="CJ8" s="830"/>
      <c r="CK8" s="830"/>
      <c r="CL8" s="831"/>
      <c r="CM8" s="829">
        <v>23</v>
      </c>
      <c r="CN8" s="830"/>
      <c r="CO8" s="830"/>
      <c r="CP8" s="830"/>
      <c r="CQ8" s="831"/>
      <c r="CR8" s="829">
        <v>3</v>
      </c>
      <c r="CS8" s="830"/>
      <c r="CT8" s="830"/>
      <c r="CU8" s="830"/>
      <c r="CV8" s="831"/>
      <c r="CW8" s="829">
        <v>16</v>
      </c>
      <c r="CX8" s="830"/>
      <c r="CY8" s="830"/>
      <c r="CZ8" s="830"/>
      <c r="DA8" s="831"/>
      <c r="DB8" s="829" t="s">
        <v>520</v>
      </c>
      <c r="DC8" s="830"/>
      <c r="DD8" s="830"/>
      <c r="DE8" s="830"/>
      <c r="DF8" s="831"/>
      <c r="DG8" s="829" t="s">
        <v>520</v>
      </c>
      <c r="DH8" s="830"/>
      <c r="DI8" s="830"/>
      <c r="DJ8" s="830"/>
      <c r="DK8" s="831"/>
      <c r="DL8" s="829" t="s">
        <v>520</v>
      </c>
      <c r="DM8" s="830"/>
      <c r="DN8" s="830"/>
      <c r="DO8" s="830"/>
      <c r="DP8" s="831"/>
      <c r="DQ8" s="829" t="s">
        <v>520</v>
      </c>
      <c r="DR8" s="830"/>
      <c r="DS8" s="830"/>
      <c r="DT8" s="830"/>
      <c r="DU8" s="831"/>
      <c r="DV8" s="832"/>
      <c r="DW8" s="833"/>
      <c r="DX8" s="833"/>
      <c r="DY8" s="833"/>
      <c r="DZ8" s="834"/>
      <c r="EA8" s="256"/>
    </row>
    <row r="9" spans="1:131" s="257" customFormat="1" ht="26.25" customHeight="1" x14ac:dyDescent="0.15">
      <c r="A9" s="263">
        <v>3</v>
      </c>
      <c r="B9" s="803"/>
      <c r="C9" s="804"/>
      <c r="D9" s="804"/>
      <c r="E9" s="804"/>
      <c r="F9" s="804"/>
      <c r="G9" s="804"/>
      <c r="H9" s="804"/>
      <c r="I9" s="804"/>
      <c r="J9" s="804"/>
      <c r="K9" s="804"/>
      <c r="L9" s="804"/>
      <c r="M9" s="804"/>
      <c r="N9" s="804"/>
      <c r="O9" s="804"/>
      <c r="P9" s="805"/>
      <c r="Q9" s="806"/>
      <c r="R9" s="807"/>
      <c r="S9" s="807"/>
      <c r="T9" s="807"/>
      <c r="U9" s="807"/>
      <c r="V9" s="807"/>
      <c r="W9" s="807"/>
      <c r="X9" s="807"/>
      <c r="Y9" s="807"/>
      <c r="Z9" s="807"/>
      <c r="AA9" s="807"/>
      <c r="AB9" s="807"/>
      <c r="AC9" s="807"/>
      <c r="AD9" s="807"/>
      <c r="AE9" s="808"/>
      <c r="AF9" s="809"/>
      <c r="AG9" s="810"/>
      <c r="AH9" s="810"/>
      <c r="AI9" s="810"/>
      <c r="AJ9" s="811"/>
      <c r="AK9" s="812"/>
      <c r="AL9" s="813"/>
      <c r="AM9" s="813"/>
      <c r="AN9" s="813"/>
      <c r="AO9" s="813"/>
      <c r="AP9" s="813"/>
      <c r="AQ9" s="813"/>
      <c r="AR9" s="813"/>
      <c r="AS9" s="813"/>
      <c r="AT9" s="813"/>
      <c r="AU9" s="814"/>
      <c r="AV9" s="814"/>
      <c r="AW9" s="814"/>
      <c r="AX9" s="814"/>
      <c r="AY9" s="815"/>
      <c r="AZ9" s="254"/>
      <c r="BA9" s="254"/>
      <c r="BB9" s="254"/>
      <c r="BC9" s="254"/>
      <c r="BD9" s="254"/>
      <c r="BE9" s="255"/>
      <c r="BF9" s="255"/>
      <c r="BG9" s="255"/>
      <c r="BH9" s="255"/>
      <c r="BI9" s="255"/>
      <c r="BJ9" s="255"/>
      <c r="BK9" s="255"/>
      <c r="BL9" s="255"/>
      <c r="BM9" s="255"/>
      <c r="BN9" s="255"/>
      <c r="BO9" s="255"/>
      <c r="BP9" s="255"/>
      <c r="BQ9" s="264">
        <v>3</v>
      </c>
      <c r="BR9" s="265"/>
      <c r="BS9" s="816" t="s">
        <v>587</v>
      </c>
      <c r="BT9" s="817"/>
      <c r="BU9" s="817"/>
      <c r="BV9" s="817"/>
      <c r="BW9" s="817"/>
      <c r="BX9" s="817"/>
      <c r="BY9" s="817"/>
      <c r="BZ9" s="817"/>
      <c r="CA9" s="817"/>
      <c r="CB9" s="817"/>
      <c r="CC9" s="817"/>
      <c r="CD9" s="817"/>
      <c r="CE9" s="817"/>
      <c r="CF9" s="817"/>
      <c r="CG9" s="818"/>
      <c r="CH9" s="829">
        <v>-3</v>
      </c>
      <c r="CI9" s="830"/>
      <c r="CJ9" s="830"/>
      <c r="CK9" s="830"/>
      <c r="CL9" s="831"/>
      <c r="CM9" s="829">
        <v>120</v>
      </c>
      <c r="CN9" s="830"/>
      <c r="CO9" s="830"/>
      <c r="CP9" s="830"/>
      <c r="CQ9" s="831"/>
      <c r="CR9" s="829">
        <v>5</v>
      </c>
      <c r="CS9" s="830"/>
      <c r="CT9" s="830"/>
      <c r="CU9" s="830"/>
      <c r="CV9" s="831"/>
      <c r="CW9" s="829" t="s">
        <v>597</v>
      </c>
      <c r="CX9" s="830"/>
      <c r="CY9" s="830"/>
      <c r="CZ9" s="830"/>
      <c r="DA9" s="831"/>
      <c r="DB9" s="829" t="s">
        <v>520</v>
      </c>
      <c r="DC9" s="830"/>
      <c r="DD9" s="830"/>
      <c r="DE9" s="830"/>
      <c r="DF9" s="831"/>
      <c r="DG9" s="829">
        <v>540</v>
      </c>
      <c r="DH9" s="830"/>
      <c r="DI9" s="830"/>
      <c r="DJ9" s="830"/>
      <c r="DK9" s="831"/>
      <c r="DL9" s="829" t="s">
        <v>520</v>
      </c>
      <c r="DM9" s="830"/>
      <c r="DN9" s="830"/>
      <c r="DO9" s="830"/>
      <c r="DP9" s="831"/>
      <c r="DQ9" s="829" t="s">
        <v>520</v>
      </c>
      <c r="DR9" s="830"/>
      <c r="DS9" s="830"/>
      <c r="DT9" s="830"/>
      <c r="DU9" s="831"/>
      <c r="DV9" s="832"/>
      <c r="DW9" s="833"/>
      <c r="DX9" s="833"/>
      <c r="DY9" s="833"/>
      <c r="DZ9" s="834"/>
      <c r="EA9" s="256"/>
    </row>
    <row r="10" spans="1:131" s="257" customFormat="1" ht="26.25" customHeight="1" x14ac:dyDescent="0.15">
      <c r="A10" s="263">
        <v>4</v>
      </c>
      <c r="B10" s="803"/>
      <c r="C10" s="804"/>
      <c r="D10" s="804"/>
      <c r="E10" s="804"/>
      <c r="F10" s="804"/>
      <c r="G10" s="804"/>
      <c r="H10" s="804"/>
      <c r="I10" s="804"/>
      <c r="J10" s="804"/>
      <c r="K10" s="804"/>
      <c r="L10" s="804"/>
      <c r="M10" s="804"/>
      <c r="N10" s="804"/>
      <c r="O10" s="804"/>
      <c r="P10" s="805"/>
      <c r="Q10" s="806"/>
      <c r="R10" s="807"/>
      <c r="S10" s="807"/>
      <c r="T10" s="807"/>
      <c r="U10" s="807"/>
      <c r="V10" s="807"/>
      <c r="W10" s="807"/>
      <c r="X10" s="807"/>
      <c r="Y10" s="807"/>
      <c r="Z10" s="807"/>
      <c r="AA10" s="807"/>
      <c r="AB10" s="807"/>
      <c r="AC10" s="807"/>
      <c r="AD10" s="807"/>
      <c r="AE10" s="808"/>
      <c r="AF10" s="809"/>
      <c r="AG10" s="810"/>
      <c r="AH10" s="810"/>
      <c r="AI10" s="810"/>
      <c r="AJ10" s="811"/>
      <c r="AK10" s="812"/>
      <c r="AL10" s="813"/>
      <c r="AM10" s="813"/>
      <c r="AN10" s="813"/>
      <c r="AO10" s="813"/>
      <c r="AP10" s="813"/>
      <c r="AQ10" s="813"/>
      <c r="AR10" s="813"/>
      <c r="AS10" s="813"/>
      <c r="AT10" s="813"/>
      <c r="AU10" s="814"/>
      <c r="AV10" s="814"/>
      <c r="AW10" s="814"/>
      <c r="AX10" s="814"/>
      <c r="AY10" s="815"/>
      <c r="AZ10" s="254"/>
      <c r="BA10" s="254"/>
      <c r="BB10" s="254"/>
      <c r="BC10" s="254"/>
      <c r="BD10" s="254"/>
      <c r="BE10" s="255"/>
      <c r="BF10" s="255"/>
      <c r="BG10" s="255"/>
      <c r="BH10" s="255"/>
      <c r="BI10" s="255"/>
      <c r="BJ10" s="255"/>
      <c r="BK10" s="255"/>
      <c r="BL10" s="255"/>
      <c r="BM10" s="255"/>
      <c r="BN10" s="255"/>
      <c r="BO10" s="255"/>
      <c r="BP10" s="255"/>
      <c r="BQ10" s="264">
        <v>4</v>
      </c>
      <c r="BR10" s="265"/>
      <c r="BS10" s="816" t="s">
        <v>588</v>
      </c>
      <c r="BT10" s="817"/>
      <c r="BU10" s="817"/>
      <c r="BV10" s="817"/>
      <c r="BW10" s="817"/>
      <c r="BX10" s="817"/>
      <c r="BY10" s="817"/>
      <c r="BZ10" s="817"/>
      <c r="CA10" s="817"/>
      <c r="CB10" s="817"/>
      <c r="CC10" s="817"/>
      <c r="CD10" s="817"/>
      <c r="CE10" s="817"/>
      <c r="CF10" s="817"/>
      <c r="CG10" s="818"/>
      <c r="CH10" s="829">
        <v>14</v>
      </c>
      <c r="CI10" s="830"/>
      <c r="CJ10" s="830"/>
      <c r="CK10" s="830"/>
      <c r="CL10" s="831"/>
      <c r="CM10" s="829">
        <v>129</v>
      </c>
      <c r="CN10" s="830"/>
      <c r="CO10" s="830"/>
      <c r="CP10" s="830"/>
      <c r="CQ10" s="831"/>
      <c r="CR10" s="829">
        <v>49</v>
      </c>
      <c r="CS10" s="830"/>
      <c r="CT10" s="830"/>
      <c r="CU10" s="830"/>
      <c r="CV10" s="831"/>
      <c r="CW10" s="829">
        <v>9</v>
      </c>
      <c r="CX10" s="830"/>
      <c r="CY10" s="830"/>
      <c r="CZ10" s="830"/>
      <c r="DA10" s="831"/>
      <c r="DB10" s="829" t="s">
        <v>520</v>
      </c>
      <c r="DC10" s="830"/>
      <c r="DD10" s="830"/>
      <c r="DE10" s="830"/>
      <c r="DF10" s="831"/>
      <c r="DG10" s="829" t="s">
        <v>520</v>
      </c>
      <c r="DH10" s="830"/>
      <c r="DI10" s="830"/>
      <c r="DJ10" s="830"/>
      <c r="DK10" s="831"/>
      <c r="DL10" s="829" t="s">
        <v>520</v>
      </c>
      <c r="DM10" s="830"/>
      <c r="DN10" s="830"/>
      <c r="DO10" s="830"/>
      <c r="DP10" s="831"/>
      <c r="DQ10" s="829" t="s">
        <v>520</v>
      </c>
      <c r="DR10" s="830"/>
      <c r="DS10" s="830"/>
      <c r="DT10" s="830"/>
      <c r="DU10" s="831"/>
      <c r="DV10" s="832"/>
      <c r="DW10" s="833"/>
      <c r="DX10" s="833"/>
      <c r="DY10" s="833"/>
      <c r="DZ10" s="834"/>
      <c r="EA10" s="256"/>
    </row>
    <row r="11" spans="1:131" s="257" customFormat="1" ht="26.25" customHeight="1" x14ac:dyDescent="0.15">
      <c r="A11" s="263">
        <v>5</v>
      </c>
      <c r="B11" s="803"/>
      <c r="C11" s="804"/>
      <c r="D11" s="804"/>
      <c r="E11" s="804"/>
      <c r="F11" s="804"/>
      <c r="G11" s="804"/>
      <c r="H11" s="804"/>
      <c r="I11" s="804"/>
      <c r="J11" s="804"/>
      <c r="K11" s="804"/>
      <c r="L11" s="804"/>
      <c r="M11" s="804"/>
      <c r="N11" s="804"/>
      <c r="O11" s="804"/>
      <c r="P11" s="805"/>
      <c r="Q11" s="806"/>
      <c r="R11" s="807"/>
      <c r="S11" s="807"/>
      <c r="T11" s="807"/>
      <c r="U11" s="807"/>
      <c r="V11" s="807"/>
      <c r="W11" s="807"/>
      <c r="X11" s="807"/>
      <c r="Y11" s="807"/>
      <c r="Z11" s="807"/>
      <c r="AA11" s="807"/>
      <c r="AB11" s="807"/>
      <c r="AC11" s="807"/>
      <c r="AD11" s="807"/>
      <c r="AE11" s="808"/>
      <c r="AF11" s="809"/>
      <c r="AG11" s="810"/>
      <c r="AH11" s="810"/>
      <c r="AI11" s="810"/>
      <c r="AJ11" s="811"/>
      <c r="AK11" s="812"/>
      <c r="AL11" s="813"/>
      <c r="AM11" s="813"/>
      <c r="AN11" s="813"/>
      <c r="AO11" s="813"/>
      <c r="AP11" s="813"/>
      <c r="AQ11" s="813"/>
      <c r="AR11" s="813"/>
      <c r="AS11" s="813"/>
      <c r="AT11" s="813"/>
      <c r="AU11" s="814"/>
      <c r="AV11" s="814"/>
      <c r="AW11" s="814"/>
      <c r="AX11" s="814"/>
      <c r="AY11" s="815"/>
      <c r="AZ11" s="254"/>
      <c r="BA11" s="254"/>
      <c r="BB11" s="254"/>
      <c r="BC11" s="254"/>
      <c r="BD11" s="254"/>
      <c r="BE11" s="255"/>
      <c r="BF11" s="255"/>
      <c r="BG11" s="255"/>
      <c r="BH11" s="255"/>
      <c r="BI11" s="255"/>
      <c r="BJ11" s="255"/>
      <c r="BK11" s="255"/>
      <c r="BL11" s="255"/>
      <c r="BM11" s="255"/>
      <c r="BN11" s="255"/>
      <c r="BO11" s="255"/>
      <c r="BP11" s="255"/>
      <c r="BQ11" s="264">
        <v>5</v>
      </c>
      <c r="BR11" s="265"/>
      <c r="BS11" s="816" t="s">
        <v>598</v>
      </c>
      <c r="BT11" s="817"/>
      <c r="BU11" s="817"/>
      <c r="BV11" s="817"/>
      <c r="BW11" s="817"/>
      <c r="BX11" s="817"/>
      <c r="BY11" s="817"/>
      <c r="BZ11" s="817"/>
      <c r="CA11" s="817"/>
      <c r="CB11" s="817"/>
      <c r="CC11" s="817"/>
      <c r="CD11" s="817"/>
      <c r="CE11" s="817"/>
      <c r="CF11" s="817"/>
      <c r="CG11" s="818"/>
      <c r="CH11" s="829">
        <v>1</v>
      </c>
      <c r="CI11" s="830"/>
      <c r="CJ11" s="830"/>
      <c r="CK11" s="830"/>
      <c r="CL11" s="831"/>
      <c r="CM11" s="829">
        <v>6</v>
      </c>
      <c r="CN11" s="830"/>
      <c r="CO11" s="830"/>
      <c r="CP11" s="830"/>
      <c r="CQ11" s="831"/>
      <c r="CR11" s="829">
        <v>3</v>
      </c>
      <c r="CS11" s="830"/>
      <c r="CT11" s="830"/>
      <c r="CU11" s="830"/>
      <c r="CV11" s="831"/>
      <c r="CW11" s="829">
        <v>9</v>
      </c>
      <c r="CX11" s="830"/>
      <c r="CY11" s="830"/>
      <c r="CZ11" s="830"/>
      <c r="DA11" s="831"/>
      <c r="DB11" s="829" t="s">
        <v>520</v>
      </c>
      <c r="DC11" s="830"/>
      <c r="DD11" s="830"/>
      <c r="DE11" s="830"/>
      <c r="DF11" s="831"/>
      <c r="DG11" s="829" t="s">
        <v>520</v>
      </c>
      <c r="DH11" s="830"/>
      <c r="DI11" s="830"/>
      <c r="DJ11" s="830"/>
      <c r="DK11" s="831"/>
      <c r="DL11" s="829" t="s">
        <v>520</v>
      </c>
      <c r="DM11" s="830"/>
      <c r="DN11" s="830"/>
      <c r="DO11" s="830"/>
      <c r="DP11" s="831"/>
      <c r="DQ11" s="829" t="s">
        <v>520</v>
      </c>
      <c r="DR11" s="830"/>
      <c r="DS11" s="830"/>
      <c r="DT11" s="830"/>
      <c r="DU11" s="831"/>
      <c r="DV11" s="832"/>
      <c r="DW11" s="833"/>
      <c r="DX11" s="833"/>
      <c r="DY11" s="833"/>
      <c r="DZ11" s="834"/>
      <c r="EA11" s="256"/>
    </row>
    <row r="12" spans="1:131" s="257" customFormat="1" ht="26.25" customHeight="1" x14ac:dyDescent="0.15">
      <c r="A12" s="263">
        <v>6</v>
      </c>
      <c r="B12" s="803"/>
      <c r="C12" s="804"/>
      <c r="D12" s="804"/>
      <c r="E12" s="804"/>
      <c r="F12" s="804"/>
      <c r="G12" s="804"/>
      <c r="H12" s="804"/>
      <c r="I12" s="804"/>
      <c r="J12" s="804"/>
      <c r="K12" s="804"/>
      <c r="L12" s="804"/>
      <c r="M12" s="804"/>
      <c r="N12" s="804"/>
      <c r="O12" s="804"/>
      <c r="P12" s="805"/>
      <c r="Q12" s="806"/>
      <c r="R12" s="807"/>
      <c r="S12" s="807"/>
      <c r="T12" s="807"/>
      <c r="U12" s="807"/>
      <c r="V12" s="807"/>
      <c r="W12" s="807"/>
      <c r="X12" s="807"/>
      <c r="Y12" s="807"/>
      <c r="Z12" s="807"/>
      <c r="AA12" s="807"/>
      <c r="AB12" s="807"/>
      <c r="AC12" s="807"/>
      <c r="AD12" s="807"/>
      <c r="AE12" s="808"/>
      <c r="AF12" s="809"/>
      <c r="AG12" s="810"/>
      <c r="AH12" s="810"/>
      <c r="AI12" s="810"/>
      <c r="AJ12" s="811"/>
      <c r="AK12" s="812"/>
      <c r="AL12" s="813"/>
      <c r="AM12" s="813"/>
      <c r="AN12" s="813"/>
      <c r="AO12" s="813"/>
      <c r="AP12" s="813"/>
      <c r="AQ12" s="813"/>
      <c r="AR12" s="813"/>
      <c r="AS12" s="813"/>
      <c r="AT12" s="813"/>
      <c r="AU12" s="814"/>
      <c r="AV12" s="814"/>
      <c r="AW12" s="814"/>
      <c r="AX12" s="814"/>
      <c r="AY12" s="815"/>
      <c r="AZ12" s="254"/>
      <c r="BA12" s="254"/>
      <c r="BB12" s="254"/>
      <c r="BC12" s="254"/>
      <c r="BD12" s="254"/>
      <c r="BE12" s="255"/>
      <c r="BF12" s="255"/>
      <c r="BG12" s="255"/>
      <c r="BH12" s="255"/>
      <c r="BI12" s="255"/>
      <c r="BJ12" s="255"/>
      <c r="BK12" s="255"/>
      <c r="BL12" s="255"/>
      <c r="BM12" s="255"/>
      <c r="BN12" s="255"/>
      <c r="BO12" s="255"/>
      <c r="BP12" s="255"/>
      <c r="BQ12" s="264">
        <v>6</v>
      </c>
      <c r="BR12" s="265"/>
      <c r="BS12" s="816" t="s">
        <v>589</v>
      </c>
      <c r="BT12" s="817"/>
      <c r="BU12" s="817"/>
      <c r="BV12" s="817"/>
      <c r="BW12" s="817"/>
      <c r="BX12" s="817"/>
      <c r="BY12" s="817"/>
      <c r="BZ12" s="817"/>
      <c r="CA12" s="817"/>
      <c r="CB12" s="817"/>
      <c r="CC12" s="817"/>
      <c r="CD12" s="817"/>
      <c r="CE12" s="817"/>
      <c r="CF12" s="817"/>
      <c r="CG12" s="818"/>
      <c r="CH12" s="829">
        <v>4</v>
      </c>
      <c r="CI12" s="830"/>
      <c r="CJ12" s="830"/>
      <c r="CK12" s="830"/>
      <c r="CL12" s="831"/>
      <c r="CM12" s="829">
        <v>18</v>
      </c>
      <c r="CN12" s="830"/>
      <c r="CO12" s="830"/>
      <c r="CP12" s="830"/>
      <c r="CQ12" s="831"/>
      <c r="CR12" s="829">
        <v>10</v>
      </c>
      <c r="CS12" s="830"/>
      <c r="CT12" s="830"/>
      <c r="CU12" s="830"/>
      <c r="CV12" s="831"/>
      <c r="CW12" s="829">
        <v>12</v>
      </c>
      <c r="CX12" s="830"/>
      <c r="CY12" s="830"/>
      <c r="CZ12" s="830"/>
      <c r="DA12" s="831"/>
      <c r="DB12" s="829" t="s">
        <v>520</v>
      </c>
      <c r="DC12" s="830"/>
      <c r="DD12" s="830"/>
      <c r="DE12" s="830"/>
      <c r="DF12" s="831"/>
      <c r="DG12" s="829" t="s">
        <v>520</v>
      </c>
      <c r="DH12" s="830"/>
      <c r="DI12" s="830"/>
      <c r="DJ12" s="830"/>
      <c r="DK12" s="831"/>
      <c r="DL12" s="829" t="s">
        <v>520</v>
      </c>
      <c r="DM12" s="830"/>
      <c r="DN12" s="830"/>
      <c r="DO12" s="830"/>
      <c r="DP12" s="831"/>
      <c r="DQ12" s="829" t="s">
        <v>520</v>
      </c>
      <c r="DR12" s="830"/>
      <c r="DS12" s="830"/>
      <c r="DT12" s="830"/>
      <c r="DU12" s="831"/>
      <c r="DV12" s="832"/>
      <c r="DW12" s="833"/>
      <c r="DX12" s="833"/>
      <c r="DY12" s="833"/>
      <c r="DZ12" s="834"/>
      <c r="EA12" s="256"/>
    </row>
    <row r="13" spans="1:131" s="257" customFormat="1" ht="26.25" customHeight="1" x14ac:dyDescent="0.15">
      <c r="A13" s="263">
        <v>7</v>
      </c>
      <c r="B13" s="803"/>
      <c r="C13" s="804"/>
      <c r="D13" s="804"/>
      <c r="E13" s="804"/>
      <c r="F13" s="804"/>
      <c r="G13" s="804"/>
      <c r="H13" s="804"/>
      <c r="I13" s="804"/>
      <c r="J13" s="804"/>
      <c r="K13" s="804"/>
      <c r="L13" s="804"/>
      <c r="M13" s="804"/>
      <c r="N13" s="804"/>
      <c r="O13" s="804"/>
      <c r="P13" s="805"/>
      <c r="Q13" s="806"/>
      <c r="R13" s="807"/>
      <c r="S13" s="807"/>
      <c r="T13" s="807"/>
      <c r="U13" s="807"/>
      <c r="V13" s="807"/>
      <c r="W13" s="807"/>
      <c r="X13" s="807"/>
      <c r="Y13" s="807"/>
      <c r="Z13" s="807"/>
      <c r="AA13" s="807"/>
      <c r="AB13" s="807"/>
      <c r="AC13" s="807"/>
      <c r="AD13" s="807"/>
      <c r="AE13" s="808"/>
      <c r="AF13" s="809"/>
      <c r="AG13" s="810"/>
      <c r="AH13" s="810"/>
      <c r="AI13" s="810"/>
      <c r="AJ13" s="811"/>
      <c r="AK13" s="812"/>
      <c r="AL13" s="813"/>
      <c r="AM13" s="813"/>
      <c r="AN13" s="813"/>
      <c r="AO13" s="813"/>
      <c r="AP13" s="813"/>
      <c r="AQ13" s="813"/>
      <c r="AR13" s="813"/>
      <c r="AS13" s="813"/>
      <c r="AT13" s="813"/>
      <c r="AU13" s="814"/>
      <c r="AV13" s="814"/>
      <c r="AW13" s="814"/>
      <c r="AX13" s="814"/>
      <c r="AY13" s="815"/>
      <c r="AZ13" s="254"/>
      <c r="BA13" s="254"/>
      <c r="BB13" s="254"/>
      <c r="BC13" s="254"/>
      <c r="BD13" s="254"/>
      <c r="BE13" s="255"/>
      <c r="BF13" s="255"/>
      <c r="BG13" s="255"/>
      <c r="BH13" s="255"/>
      <c r="BI13" s="255"/>
      <c r="BJ13" s="255"/>
      <c r="BK13" s="255"/>
      <c r="BL13" s="255"/>
      <c r="BM13" s="255"/>
      <c r="BN13" s="255"/>
      <c r="BO13" s="255"/>
      <c r="BP13" s="255"/>
      <c r="BQ13" s="264">
        <v>7</v>
      </c>
      <c r="BR13" s="265"/>
      <c r="BS13" s="816" t="s">
        <v>590</v>
      </c>
      <c r="BT13" s="817"/>
      <c r="BU13" s="817"/>
      <c r="BV13" s="817"/>
      <c r="BW13" s="817"/>
      <c r="BX13" s="817"/>
      <c r="BY13" s="817"/>
      <c r="BZ13" s="817"/>
      <c r="CA13" s="817"/>
      <c r="CB13" s="817"/>
      <c r="CC13" s="817"/>
      <c r="CD13" s="817"/>
      <c r="CE13" s="817"/>
      <c r="CF13" s="817"/>
      <c r="CG13" s="818"/>
      <c r="CH13" s="829">
        <v>40</v>
      </c>
      <c r="CI13" s="830"/>
      <c r="CJ13" s="830"/>
      <c r="CK13" s="830"/>
      <c r="CL13" s="831"/>
      <c r="CM13" s="829">
        <v>220</v>
      </c>
      <c r="CN13" s="830"/>
      <c r="CO13" s="830"/>
      <c r="CP13" s="830"/>
      <c r="CQ13" s="831"/>
      <c r="CR13" s="829">
        <v>10</v>
      </c>
      <c r="CS13" s="830"/>
      <c r="CT13" s="830"/>
      <c r="CU13" s="830"/>
      <c r="CV13" s="831"/>
      <c r="CW13" s="829" t="s">
        <v>597</v>
      </c>
      <c r="CX13" s="830"/>
      <c r="CY13" s="830"/>
      <c r="CZ13" s="830"/>
      <c r="DA13" s="831"/>
      <c r="DB13" s="829" t="s">
        <v>520</v>
      </c>
      <c r="DC13" s="830"/>
      <c r="DD13" s="830"/>
      <c r="DE13" s="830"/>
      <c r="DF13" s="831"/>
      <c r="DG13" s="829" t="s">
        <v>520</v>
      </c>
      <c r="DH13" s="830"/>
      <c r="DI13" s="830"/>
      <c r="DJ13" s="830"/>
      <c r="DK13" s="831"/>
      <c r="DL13" s="829" t="s">
        <v>520</v>
      </c>
      <c r="DM13" s="830"/>
      <c r="DN13" s="830"/>
      <c r="DO13" s="830"/>
      <c r="DP13" s="831"/>
      <c r="DQ13" s="829" t="s">
        <v>520</v>
      </c>
      <c r="DR13" s="830"/>
      <c r="DS13" s="830"/>
      <c r="DT13" s="830"/>
      <c r="DU13" s="831"/>
      <c r="DV13" s="832"/>
      <c r="DW13" s="833"/>
      <c r="DX13" s="833"/>
      <c r="DY13" s="833"/>
      <c r="DZ13" s="834"/>
      <c r="EA13" s="256"/>
    </row>
    <row r="14" spans="1:131" s="257" customFormat="1" ht="26.25" customHeight="1" x14ac:dyDescent="0.15">
      <c r="A14" s="263">
        <v>8</v>
      </c>
      <c r="B14" s="803"/>
      <c r="C14" s="804"/>
      <c r="D14" s="804"/>
      <c r="E14" s="804"/>
      <c r="F14" s="804"/>
      <c r="G14" s="804"/>
      <c r="H14" s="804"/>
      <c r="I14" s="804"/>
      <c r="J14" s="804"/>
      <c r="K14" s="804"/>
      <c r="L14" s="804"/>
      <c r="M14" s="804"/>
      <c r="N14" s="804"/>
      <c r="O14" s="804"/>
      <c r="P14" s="805"/>
      <c r="Q14" s="806"/>
      <c r="R14" s="807"/>
      <c r="S14" s="807"/>
      <c r="T14" s="807"/>
      <c r="U14" s="807"/>
      <c r="V14" s="807"/>
      <c r="W14" s="807"/>
      <c r="X14" s="807"/>
      <c r="Y14" s="807"/>
      <c r="Z14" s="807"/>
      <c r="AA14" s="807"/>
      <c r="AB14" s="807"/>
      <c r="AC14" s="807"/>
      <c r="AD14" s="807"/>
      <c r="AE14" s="808"/>
      <c r="AF14" s="809"/>
      <c r="AG14" s="810"/>
      <c r="AH14" s="810"/>
      <c r="AI14" s="810"/>
      <c r="AJ14" s="811"/>
      <c r="AK14" s="812"/>
      <c r="AL14" s="813"/>
      <c r="AM14" s="813"/>
      <c r="AN14" s="813"/>
      <c r="AO14" s="813"/>
      <c r="AP14" s="813"/>
      <c r="AQ14" s="813"/>
      <c r="AR14" s="813"/>
      <c r="AS14" s="813"/>
      <c r="AT14" s="813"/>
      <c r="AU14" s="814"/>
      <c r="AV14" s="814"/>
      <c r="AW14" s="814"/>
      <c r="AX14" s="814"/>
      <c r="AY14" s="815"/>
      <c r="AZ14" s="254"/>
      <c r="BA14" s="254"/>
      <c r="BB14" s="254"/>
      <c r="BC14" s="254"/>
      <c r="BD14" s="254"/>
      <c r="BE14" s="255"/>
      <c r="BF14" s="255"/>
      <c r="BG14" s="255"/>
      <c r="BH14" s="255"/>
      <c r="BI14" s="255"/>
      <c r="BJ14" s="255"/>
      <c r="BK14" s="255"/>
      <c r="BL14" s="255"/>
      <c r="BM14" s="255"/>
      <c r="BN14" s="255"/>
      <c r="BO14" s="255"/>
      <c r="BP14" s="255"/>
      <c r="BQ14" s="264">
        <v>8</v>
      </c>
      <c r="BR14" s="265"/>
      <c r="BS14" s="816"/>
      <c r="BT14" s="817"/>
      <c r="BU14" s="817"/>
      <c r="BV14" s="817"/>
      <c r="BW14" s="817"/>
      <c r="BX14" s="817"/>
      <c r="BY14" s="817"/>
      <c r="BZ14" s="817"/>
      <c r="CA14" s="817"/>
      <c r="CB14" s="817"/>
      <c r="CC14" s="817"/>
      <c r="CD14" s="817"/>
      <c r="CE14" s="817"/>
      <c r="CF14" s="817"/>
      <c r="CG14" s="818"/>
      <c r="CH14" s="829"/>
      <c r="CI14" s="830"/>
      <c r="CJ14" s="830"/>
      <c r="CK14" s="830"/>
      <c r="CL14" s="831"/>
      <c r="CM14" s="829"/>
      <c r="CN14" s="830"/>
      <c r="CO14" s="830"/>
      <c r="CP14" s="830"/>
      <c r="CQ14" s="831"/>
      <c r="CR14" s="829"/>
      <c r="CS14" s="830"/>
      <c r="CT14" s="830"/>
      <c r="CU14" s="830"/>
      <c r="CV14" s="831"/>
      <c r="CW14" s="829"/>
      <c r="CX14" s="830"/>
      <c r="CY14" s="830"/>
      <c r="CZ14" s="830"/>
      <c r="DA14" s="831"/>
      <c r="DB14" s="829"/>
      <c r="DC14" s="830"/>
      <c r="DD14" s="830"/>
      <c r="DE14" s="830"/>
      <c r="DF14" s="831"/>
      <c r="DG14" s="829"/>
      <c r="DH14" s="830"/>
      <c r="DI14" s="830"/>
      <c r="DJ14" s="830"/>
      <c r="DK14" s="831"/>
      <c r="DL14" s="829"/>
      <c r="DM14" s="830"/>
      <c r="DN14" s="830"/>
      <c r="DO14" s="830"/>
      <c r="DP14" s="831"/>
      <c r="DQ14" s="829"/>
      <c r="DR14" s="830"/>
      <c r="DS14" s="830"/>
      <c r="DT14" s="830"/>
      <c r="DU14" s="831"/>
      <c r="DV14" s="832"/>
      <c r="DW14" s="833"/>
      <c r="DX14" s="833"/>
      <c r="DY14" s="833"/>
      <c r="DZ14" s="834"/>
      <c r="EA14" s="256"/>
    </row>
    <row r="15" spans="1:131" s="257" customFormat="1" ht="26.25" customHeight="1" x14ac:dyDescent="0.15">
      <c r="A15" s="263">
        <v>9</v>
      </c>
      <c r="B15" s="803"/>
      <c r="C15" s="804"/>
      <c r="D15" s="804"/>
      <c r="E15" s="804"/>
      <c r="F15" s="804"/>
      <c r="G15" s="804"/>
      <c r="H15" s="804"/>
      <c r="I15" s="804"/>
      <c r="J15" s="804"/>
      <c r="K15" s="804"/>
      <c r="L15" s="804"/>
      <c r="M15" s="804"/>
      <c r="N15" s="804"/>
      <c r="O15" s="804"/>
      <c r="P15" s="805"/>
      <c r="Q15" s="806"/>
      <c r="R15" s="807"/>
      <c r="S15" s="807"/>
      <c r="T15" s="807"/>
      <c r="U15" s="807"/>
      <c r="V15" s="807"/>
      <c r="W15" s="807"/>
      <c r="X15" s="807"/>
      <c r="Y15" s="807"/>
      <c r="Z15" s="807"/>
      <c r="AA15" s="807"/>
      <c r="AB15" s="807"/>
      <c r="AC15" s="807"/>
      <c r="AD15" s="807"/>
      <c r="AE15" s="808"/>
      <c r="AF15" s="809"/>
      <c r="AG15" s="810"/>
      <c r="AH15" s="810"/>
      <c r="AI15" s="810"/>
      <c r="AJ15" s="811"/>
      <c r="AK15" s="812"/>
      <c r="AL15" s="813"/>
      <c r="AM15" s="813"/>
      <c r="AN15" s="813"/>
      <c r="AO15" s="813"/>
      <c r="AP15" s="813"/>
      <c r="AQ15" s="813"/>
      <c r="AR15" s="813"/>
      <c r="AS15" s="813"/>
      <c r="AT15" s="813"/>
      <c r="AU15" s="814"/>
      <c r="AV15" s="814"/>
      <c r="AW15" s="814"/>
      <c r="AX15" s="814"/>
      <c r="AY15" s="815"/>
      <c r="AZ15" s="254"/>
      <c r="BA15" s="254"/>
      <c r="BB15" s="254"/>
      <c r="BC15" s="254"/>
      <c r="BD15" s="254"/>
      <c r="BE15" s="255"/>
      <c r="BF15" s="255"/>
      <c r="BG15" s="255"/>
      <c r="BH15" s="255"/>
      <c r="BI15" s="255"/>
      <c r="BJ15" s="255"/>
      <c r="BK15" s="255"/>
      <c r="BL15" s="255"/>
      <c r="BM15" s="255"/>
      <c r="BN15" s="255"/>
      <c r="BO15" s="255"/>
      <c r="BP15" s="255"/>
      <c r="BQ15" s="264">
        <v>9</v>
      </c>
      <c r="BR15" s="265"/>
      <c r="BS15" s="816"/>
      <c r="BT15" s="817"/>
      <c r="BU15" s="817"/>
      <c r="BV15" s="817"/>
      <c r="BW15" s="817"/>
      <c r="BX15" s="817"/>
      <c r="BY15" s="817"/>
      <c r="BZ15" s="817"/>
      <c r="CA15" s="817"/>
      <c r="CB15" s="817"/>
      <c r="CC15" s="817"/>
      <c r="CD15" s="817"/>
      <c r="CE15" s="817"/>
      <c r="CF15" s="817"/>
      <c r="CG15" s="818"/>
      <c r="CH15" s="829"/>
      <c r="CI15" s="830"/>
      <c r="CJ15" s="830"/>
      <c r="CK15" s="830"/>
      <c r="CL15" s="831"/>
      <c r="CM15" s="829"/>
      <c r="CN15" s="830"/>
      <c r="CO15" s="830"/>
      <c r="CP15" s="830"/>
      <c r="CQ15" s="831"/>
      <c r="CR15" s="829"/>
      <c r="CS15" s="830"/>
      <c r="CT15" s="830"/>
      <c r="CU15" s="830"/>
      <c r="CV15" s="831"/>
      <c r="CW15" s="829"/>
      <c r="CX15" s="830"/>
      <c r="CY15" s="830"/>
      <c r="CZ15" s="830"/>
      <c r="DA15" s="831"/>
      <c r="DB15" s="829"/>
      <c r="DC15" s="830"/>
      <c r="DD15" s="830"/>
      <c r="DE15" s="830"/>
      <c r="DF15" s="831"/>
      <c r="DG15" s="829"/>
      <c r="DH15" s="830"/>
      <c r="DI15" s="830"/>
      <c r="DJ15" s="830"/>
      <c r="DK15" s="831"/>
      <c r="DL15" s="829"/>
      <c r="DM15" s="830"/>
      <c r="DN15" s="830"/>
      <c r="DO15" s="830"/>
      <c r="DP15" s="831"/>
      <c r="DQ15" s="829"/>
      <c r="DR15" s="830"/>
      <c r="DS15" s="830"/>
      <c r="DT15" s="830"/>
      <c r="DU15" s="831"/>
      <c r="DV15" s="832"/>
      <c r="DW15" s="833"/>
      <c r="DX15" s="833"/>
      <c r="DY15" s="833"/>
      <c r="DZ15" s="834"/>
      <c r="EA15" s="256"/>
    </row>
    <row r="16" spans="1:131" s="257" customFormat="1" ht="26.25" customHeight="1" x14ac:dyDescent="0.15">
      <c r="A16" s="263">
        <v>10</v>
      </c>
      <c r="B16" s="803"/>
      <c r="C16" s="804"/>
      <c r="D16" s="804"/>
      <c r="E16" s="804"/>
      <c r="F16" s="804"/>
      <c r="G16" s="804"/>
      <c r="H16" s="804"/>
      <c r="I16" s="804"/>
      <c r="J16" s="804"/>
      <c r="K16" s="804"/>
      <c r="L16" s="804"/>
      <c r="M16" s="804"/>
      <c r="N16" s="804"/>
      <c r="O16" s="804"/>
      <c r="P16" s="805"/>
      <c r="Q16" s="806"/>
      <c r="R16" s="807"/>
      <c r="S16" s="807"/>
      <c r="T16" s="807"/>
      <c r="U16" s="807"/>
      <c r="V16" s="807"/>
      <c r="W16" s="807"/>
      <c r="X16" s="807"/>
      <c r="Y16" s="807"/>
      <c r="Z16" s="807"/>
      <c r="AA16" s="807"/>
      <c r="AB16" s="807"/>
      <c r="AC16" s="807"/>
      <c r="AD16" s="807"/>
      <c r="AE16" s="808"/>
      <c r="AF16" s="809"/>
      <c r="AG16" s="810"/>
      <c r="AH16" s="810"/>
      <c r="AI16" s="810"/>
      <c r="AJ16" s="811"/>
      <c r="AK16" s="812"/>
      <c r="AL16" s="813"/>
      <c r="AM16" s="813"/>
      <c r="AN16" s="813"/>
      <c r="AO16" s="813"/>
      <c r="AP16" s="813"/>
      <c r="AQ16" s="813"/>
      <c r="AR16" s="813"/>
      <c r="AS16" s="813"/>
      <c r="AT16" s="813"/>
      <c r="AU16" s="814"/>
      <c r="AV16" s="814"/>
      <c r="AW16" s="814"/>
      <c r="AX16" s="814"/>
      <c r="AY16" s="815"/>
      <c r="AZ16" s="254"/>
      <c r="BA16" s="254"/>
      <c r="BB16" s="254"/>
      <c r="BC16" s="254"/>
      <c r="BD16" s="254"/>
      <c r="BE16" s="255"/>
      <c r="BF16" s="255"/>
      <c r="BG16" s="255"/>
      <c r="BH16" s="255"/>
      <c r="BI16" s="255"/>
      <c r="BJ16" s="255"/>
      <c r="BK16" s="255"/>
      <c r="BL16" s="255"/>
      <c r="BM16" s="255"/>
      <c r="BN16" s="255"/>
      <c r="BO16" s="255"/>
      <c r="BP16" s="255"/>
      <c r="BQ16" s="264">
        <v>10</v>
      </c>
      <c r="BR16" s="265"/>
      <c r="BS16" s="816"/>
      <c r="BT16" s="817"/>
      <c r="BU16" s="817"/>
      <c r="BV16" s="817"/>
      <c r="BW16" s="817"/>
      <c r="BX16" s="817"/>
      <c r="BY16" s="817"/>
      <c r="BZ16" s="817"/>
      <c r="CA16" s="817"/>
      <c r="CB16" s="817"/>
      <c r="CC16" s="817"/>
      <c r="CD16" s="817"/>
      <c r="CE16" s="817"/>
      <c r="CF16" s="817"/>
      <c r="CG16" s="818"/>
      <c r="CH16" s="829"/>
      <c r="CI16" s="830"/>
      <c r="CJ16" s="830"/>
      <c r="CK16" s="830"/>
      <c r="CL16" s="831"/>
      <c r="CM16" s="829"/>
      <c r="CN16" s="830"/>
      <c r="CO16" s="830"/>
      <c r="CP16" s="830"/>
      <c r="CQ16" s="831"/>
      <c r="CR16" s="829"/>
      <c r="CS16" s="830"/>
      <c r="CT16" s="830"/>
      <c r="CU16" s="830"/>
      <c r="CV16" s="831"/>
      <c r="CW16" s="829"/>
      <c r="CX16" s="830"/>
      <c r="CY16" s="830"/>
      <c r="CZ16" s="830"/>
      <c r="DA16" s="831"/>
      <c r="DB16" s="829"/>
      <c r="DC16" s="830"/>
      <c r="DD16" s="830"/>
      <c r="DE16" s="830"/>
      <c r="DF16" s="831"/>
      <c r="DG16" s="829"/>
      <c r="DH16" s="830"/>
      <c r="DI16" s="830"/>
      <c r="DJ16" s="830"/>
      <c r="DK16" s="831"/>
      <c r="DL16" s="829"/>
      <c r="DM16" s="830"/>
      <c r="DN16" s="830"/>
      <c r="DO16" s="830"/>
      <c r="DP16" s="831"/>
      <c r="DQ16" s="829"/>
      <c r="DR16" s="830"/>
      <c r="DS16" s="830"/>
      <c r="DT16" s="830"/>
      <c r="DU16" s="831"/>
      <c r="DV16" s="832"/>
      <c r="DW16" s="833"/>
      <c r="DX16" s="833"/>
      <c r="DY16" s="833"/>
      <c r="DZ16" s="834"/>
      <c r="EA16" s="256"/>
    </row>
    <row r="17" spans="1:131" s="257" customFormat="1" ht="26.25" customHeight="1" x14ac:dyDescent="0.15">
      <c r="A17" s="263">
        <v>11</v>
      </c>
      <c r="B17" s="803"/>
      <c r="C17" s="804"/>
      <c r="D17" s="804"/>
      <c r="E17" s="804"/>
      <c r="F17" s="804"/>
      <c r="G17" s="804"/>
      <c r="H17" s="804"/>
      <c r="I17" s="804"/>
      <c r="J17" s="804"/>
      <c r="K17" s="804"/>
      <c r="L17" s="804"/>
      <c r="M17" s="804"/>
      <c r="N17" s="804"/>
      <c r="O17" s="804"/>
      <c r="P17" s="805"/>
      <c r="Q17" s="806"/>
      <c r="R17" s="807"/>
      <c r="S17" s="807"/>
      <c r="T17" s="807"/>
      <c r="U17" s="807"/>
      <c r="V17" s="807"/>
      <c r="W17" s="807"/>
      <c r="X17" s="807"/>
      <c r="Y17" s="807"/>
      <c r="Z17" s="807"/>
      <c r="AA17" s="807"/>
      <c r="AB17" s="807"/>
      <c r="AC17" s="807"/>
      <c r="AD17" s="807"/>
      <c r="AE17" s="808"/>
      <c r="AF17" s="809"/>
      <c r="AG17" s="810"/>
      <c r="AH17" s="810"/>
      <c r="AI17" s="810"/>
      <c r="AJ17" s="811"/>
      <c r="AK17" s="812"/>
      <c r="AL17" s="813"/>
      <c r="AM17" s="813"/>
      <c r="AN17" s="813"/>
      <c r="AO17" s="813"/>
      <c r="AP17" s="813"/>
      <c r="AQ17" s="813"/>
      <c r="AR17" s="813"/>
      <c r="AS17" s="813"/>
      <c r="AT17" s="813"/>
      <c r="AU17" s="814"/>
      <c r="AV17" s="814"/>
      <c r="AW17" s="814"/>
      <c r="AX17" s="814"/>
      <c r="AY17" s="815"/>
      <c r="AZ17" s="254"/>
      <c r="BA17" s="254"/>
      <c r="BB17" s="254"/>
      <c r="BC17" s="254"/>
      <c r="BD17" s="254"/>
      <c r="BE17" s="255"/>
      <c r="BF17" s="255"/>
      <c r="BG17" s="255"/>
      <c r="BH17" s="255"/>
      <c r="BI17" s="255"/>
      <c r="BJ17" s="255"/>
      <c r="BK17" s="255"/>
      <c r="BL17" s="255"/>
      <c r="BM17" s="255"/>
      <c r="BN17" s="255"/>
      <c r="BO17" s="255"/>
      <c r="BP17" s="255"/>
      <c r="BQ17" s="264">
        <v>11</v>
      </c>
      <c r="BR17" s="265"/>
      <c r="BS17" s="816"/>
      <c r="BT17" s="817"/>
      <c r="BU17" s="817"/>
      <c r="BV17" s="817"/>
      <c r="BW17" s="817"/>
      <c r="BX17" s="817"/>
      <c r="BY17" s="817"/>
      <c r="BZ17" s="817"/>
      <c r="CA17" s="817"/>
      <c r="CB17" s="817"/>
      <c r="CC17" s="817"/>
      <c r="CD17" s="817"/>
      <c r="CE17" s="817"/>
      <c r="CF17" s="817"/>
      <c r="CG17" s="818"/>
      <c r="CH17" s="829"/>
      <c r="CI17" s="830"/>
      <c r="CJ17" s="830"/>
      <c r="CK17" s="830"/>
      <c r="CL17" s="831"/>
      <c r="CM17" s="829"/>
      <c r="CN17" s="830"/>
      <c r="CO17" s="830"/>
      <c r="CP17" s="830"/>
      <c r="CQ17" s="831"/>
      <c r="CR17" s="829"/>
      <c r="CS17" s="830"/>
      <c r="CT17" s="830"/>
      <c r="CU17" s="830"/>
      <c r="CV17" s="831"/>
      <c r="CW17" s="829"/>
      <c r="CX17" s="830"/>
      <c r="CY17" s="830"/>
      <c r="CZ17" s="830"/>
      <c r="DA17" s="831"/>
      <c r="DB17" s="829"/>
      <c r="DC17" s="830"/>
      <c r="DD17" s="830"/>
      <c r="DE17" s="830"/>
      <c r="DF17" s="831"/>
      <c r="DG17" s="829"/>
      <c r="DH17" s="830"/>
      <c r="DI17" s="830"/>
      <c r="DJ17" s="830"/>
      <c r="DK17" s="831"/>
      <c r="DL17" s="829"/>
      <c r="DM17" s="830"/>
      <c r="DN17" s="830"/>
      <c r="DO17" s="830"/>
      <c r="DP17" s="831"/>
      <c r="DQ17" s="829"/>
      <c r="DR17" s="830"/>
      <c r="DS17" s="830"/>
      <c r="DT17" s="830"/>
      <c r="DU17" s="831"/>
      <c r="DV17" s="832"/>
      <c r="DW17" s="833"/>
      <c r="DX17" s="833"/>
      <c r="DY17" s="833"/>
      <c r="DZ17" s="834"/>
      <c r="EA17" s="256"/>
    </row>
    <row r="18" spans="1:131" s="257" customFormat="1" ht="26.25" customHeight="1" x14ac:dyDescent="0.15">
      <c r="A18" s="263">
        <v>12</v>
      </c>
      <c r="B18" s="803"/>
      <c r="C18" s="804"/>
      <c r="D18" s="804"/>
      <c r="E18" s="804"/>
      <c r="F18" s="804"/>
      <c r="G18" s="804"/>
      <c r="H18" s="804"/>
      <c r="I18" s="804"/>
      <c r="J18" s="804"/>
      <c r="K18" s="804"/>
      <c r="L18" s="804"/>
      <c r="M18" s="804"/>
      <c r="N18" s="804"/>
      <c r="O18" s="804"/>
      <c r="P18" s="805"/>
      <c r="Q18" s="806"/>
      <c r="R18" s="807"/>
      <c r="S18" s="807"/>
      <c r="T18" s="807"/>
      <c r="U18" s="807"/>
      <c r="V18" s="807"/>
      <c r="W18" s="807"/>
      <c r="X18" s="807"/>
      <c r="Y18" s="807"/>
      <c r="Z18" s="807"/>
      <c r="AA18" s="807"/>
      <c r="AB18" s="807"/>
      <c r="AC18" s="807"/>
      <c r="AD18" s="807"/>
      <c r="AE18" s="808"/>
      <c r="AF18" s="809"/>
      <c r="AG18" s="810"/>
      <c r="AH18" s="810"/>
      <c r="AI18" s="810"/>
      <c r="AJ18" s="811"/>
      <c r="AK18" s="812"/>
      <c r="AL18" s="813"/>
      <c r="AM18" s="813"/>
      <c r="AN18" s="813"/>
      <c r="AO18" s="813"/>
      <c r="AP18" s="813"/>
      <c r="AQ18" s="813"/>
      <c r="AR18" s="813"/>
      <c r="AS18" s="813"/>
      <c r="AT18" s="813"/>
      <c r="AU18" s="814"/>
      <c r="AV18" s="814"/>
      <c r="AW18" s="814"/>
      <c r="AX18" s="814"/>
      <c r="AY18" s="815"/>
      <c r="AZ18" s="254"/>
      <c r="BA18" s="254"/>
      <c r="BB18" s="254"/>
      <c r="BC18" s="254"/>
      <c r="BD18" s="254"/>
      <c r="BE18" s="255"/>
      <c r="BF18" s="255"/>
      <c r="BG18" s="255"/>
      <c r="BH18" s="255"/>
      <c r="BI18" s="255"/>
      <c r="BJ18" s="255"/>
      <c r="BK18" s="255"/>
      <c r="BL18" s="255"/>
      <c r="BM18" s="255"/>
      <c r="BN18" s="255"/>
      <c r="BO18" s="255"/>
      <c r="BP18" s="255"/>
      <c r="BQ18" s="264">
        <v>12</v>
      </c>
      <c r="BR18" s="265"/>
      <c r="BS18" s="816"/>
      <c r="BT18" s="817"/>
      <c r="BU18" s="817"/>
      <c r="BV18" s="817"/>
      <c r="BW18" s="817"/>
      <c r="BX18" s="817"/>
      <c r="BY18" s="817"/>
      <c r="BZ18" s="817"/>
      <c r="CA18" s="817"/>
      <c r="CB18" s="817"/>
      <c r="CC18" s="817"/>
      <c r="CD18" s="817"/>
      <c r="CE18" s="817"/>
      <c r="CF18" s="817"/>
      <c r="CG18" s="818"/>
      <c r="CH18" s="829"/>
      <c r="CI18" s="830"/>
      <c r="CJ18" s="830"/>
      <c r="CK18" s="830"/>
      <c r="CL18" s="831"/>
      <c r="CM18" s="829"/>
      <c r="CN18" s="830"/>
      <c r="CO18" s="830"/>
      <c r="CP18" s="830"/>
      <c r="CQ18" s="831"/>
      <c r="CR18" s="829"/>
      <c r="CS18" s="830"/>
      <c r="CT18" s="830"/>
      <c r="CU18" s="830"/>
      <c r="CV18" s="831"/>
      <c r="CW18" s="829"/>
      <c r="CX18" s="830"/>
      <c r="CY18" s="830"/>
      <c r="CZ18" s="830"/>
      <c r="DA18" s="831"/>
      <c r="DB18" s="829"/>
      <c r="DC18" s="830"/>
      <c r="DD18" s="830"/>
      <c r="DE18" s="830"/>
      <c r="DF18" s="831"/>
      <c r="DG18" s="829"/>
      <c r="DH18" s="830"/>
      <c r="DI18" s="830"/>
      <c r="DJ18" s="830"/>
      <c r="DK18" s="831"/>
      <c r="DL18" s="829"/>
      <c r="DM18" s="830"/>
      <c r="DN18" s="830"/>
      <c r="DO18" s="830"/>
      <c r="DP18" s="831"/>
      <c r="DQ18" s="829"/>
      <c r="DR18" s="830"/>
      <c r="DS18" s="830"/>
      <c r="DT18" s="830"/>
      <c r="DU18" s="831"/>
      <c r="DV18" s="832"/>
      <c r="DW18" s="833"/>
      <c r="DX18" s="833"/>
      <c r="DY18" s="833"/>
      <c r="DZ18" s="834"/>
      <c r="EA18" s="256"/>
    </row>
    <row r="19" spans="1:131" s="257" customFormat="1" ht="26.25" customHeight="1" x14ac:dyDescent="0.15">
      <c r="A19" s="263">
        <v>13</v>
      </c>
      <c r="B19" s="803"/>
      <c r="C19" s="804"/>
      <c r="D19" s="804"/>
      <c r="E19" s="804"/>
      <c r="F19" s="804"/>
      <c r="G19" s="804"/>
      <c r="H19" s="804"/>
      <c r="I19" s="804"/>
      <c r="J19" s="804"/>
      <c r="K19" s="804"/>
      <c r="L19" s="804"/>
      <c r="M19" s="804"/>
      <c r="N19" s="804"/>
      <c r="O19" s="804"/>
      <c r="P19" s="805"/>
      <c r="Q19" s="806"/>
      <c r="R19" s="807"/>
      <c r="S19" s="807"/>
      <c r="T19" s="807"/>
      <c r="U19" s="807"/>
      <c r="V19" s="807"/>
      <c r="W19" s="807"/>
      <c r="X19" s="807"/>
      <c r="Y19" s="807"/>
      <c r="Z19" s="807"/>
      <c r="AA19" s="807"/>
      <c r="AB19" s="807"/>
      <c r="AC19" s="807"/>
      <c r="AD19" s="807"/>
      <c r="AE19" s="808"/>
      <c r="AF19" s="809"/>
      <c r="AG19" s="810"/>
      <c r="AH19" s="810"/>
      <c r="AI19" s="810"/>
      <c r="AJ19" s="811"/>
      <c r="AK19" s="812"/>
      <c r="AL19" s="813"/>
      <c r="AM19" s="813"/>
      <c r="AN19" s="813"/>
      <c r="AO19" s="813"/>
      <c r="AP19" s="813"/>
      <c r="AQ19" s="813"/>
      <c r="AR19" s="813"/>
      <c r="AS19" s="813"/>
      <c r="AT19" s="813"/>
      <c r="AU19" s="814"/>
      <c r="AV19" s="814"/>
      <c r="AW19" s="814"/>
      <c r="AX19" s="814"/>
      <c r="AY19" s="815"/>
      <c r="AZ19" s="254"/>
      <c r="BA19" s="254"/>
      <c r="BB19" s="254"/>
      <c r="BC19" s="254"/>
      <c r="BD19" s="254"/>
      <c r="BE19" s="255"/>
      <c r="BF19" s="255"/>
      <c r="BG19" s="255"/>
      <c r="BH19" s="255"/>
      <c r="BI19" s="255"/>
      <c r="BJ19" s="255"/>
      <c r="BK19" s="255"/>
      <c r="BL19" s="255"/>
      <c r="BM19" s="255"/>
      <c r="BN19" s="255"/>
      <c r="BO19" s="255"/>
      <c r="BP19" s="255"/>
      <c r="BQ19" s="264">
        <v>13</v>
      </c>
      <c r="BR19" s="265"/>
      <c r="BS19" s="816"/>
      <c r="BT19" s="817"/>
      <c r="BU19" s="817"/>
      <c r="BV19" s="817"/>
      <c r="BW19" s="817"/>
      <c r="BX19" s="817"/>
      <c r="BY19" s="817"/>
      <c r="BZ19" s="817"/>
      <c r="CA19" s="817"/>
      <c r="CB19" s="817"/>
      <c r="CC19" s="817"/>
      <c r="CD19" s="817"/>
      <c r="CE19" s="817"/>
      <c r="CF19" s="817"/>
      <c r="CG19" s="818"/>
      <c r="CH19" s="829"/>
      <c r="CI19" s="830"/>
      <c r="CJ19" s="830"/>
      <c r="CK19" s="830"/>
      <c r="CL19" s="831"/>
      <c r="CM19" s="829"/>
      <c r="CN19" s="830"/>
      <c r="CO19" s="830"/>
      <c r="CP19" s="830"/>
      <c r="CQ19" s="831"/>
      <c r="CR19" s="829"/>
      <c r="CS19" s="830"/>
      <c r="CT19" s="830"/>
      <c r="CU19" s="830"/>
      <c r="CV19" s="831"/>
      <c r="CW19" s="829"/>
      <c r="CX19" s="830"/>
      <c r="CY19" s="830"/>
      <c r="CZ19" s="830"/>
      <c r="DA19" s="831"/>
      <c r="DB19" s="829"/>
      <c r="DC19" s="830"/>
      <c r="DD19" s="830"/>
      <c r="DE19" s="830"/>
      <c r="DF19" s="831"/>
      <c r="DG19" s="829"/>
      <c r="DH19" s="830"/>
      <c r="DI19" s="830"/>
      <c r="DJ19" s="830"/>
      <c r="DK19" s="831"/>
      <c r="DL19" s="829"/>
      <c r="DM19" s="830"/>
      <c r="DN19" s="830"/>
      <c r="DO19" s="830"/>
      <c r="DP19" s="831"/>
      <c r="DQ19" s="829"/>
      <c r="DR19" s="830"/>
      <c r="DS19" s="830"/>
      <c r="DT19" s="830"/>
      <c r="DU19" s="831"/>
      <c r="DV19" s="832"/>
      <c r="DW19" s="833"/>
      <c r="DX19" s="833"/>
      <c r="DY19" s="833"/>
      <c r="DZ19" s="834"/>
      <c r="EA19" s="256"/>
    </row>
    <row r="20" spans="1:131" s="257" customFormat="1" ht="26.25" customHeight="1" x14ac:dyDescent="0.15">
      <c r="A20" s="263">
        <v>14</v>
      </c>
      <c r="B20" s="803"/>
      <c r="C20" s="804"/>
      <c r="D20" s="804"/>
      <c r="E20" s="804"/>
      <c r="F20" s="804"/>
      <c r="G20" s="804"/>
      <c r="H20" s="804"/>
      <c r="I20" s="804"/>
      <c r="J20" s="804"/>
      <c r="K20" s="804"/>
      <c r="L20" s="804"/>
      <c r="M20" s="804"/>
      <c r="N20" s="804"/>
      <c r="O20" s="804"/>
      <c r="P20" s="805"/>
      <c r="Q20" s="806"/>
      <c r="R20" s="807"/>
      <c r="S20" s="807"/>
      <c r="T20" s="807"/>
      <c r="U20" s="807"/>
      <c r="V20" s="807"/>
      <c r="W20" s="807"/>
      <c r="X20" s="807"/>
      <c r="Y20" s="807"/>
      <c r="Z20" s="807"/>
      <c r="AA20" s="807"/>
      <c r="AB20" s="807"/>
      <c r="AC20" s="807"/>
      <c r="AD20" s="807"/>
      <c r="AE20" s="808"/>
      <c r="AF20" s="809"/>
      <c r="AG20" s="810"/>
      <c r="AH20" s="810"/>
      <c r="AI20" s="810"/>
      <c r="AJ20" s="811"/>
      <c r="AK20" s="812"/>
      <c r="AL20" s="813"/>
      <c r="AM20" s="813"/>
      <c r="AN20" s="813"/>
      <c r="AO20" s="813"/>
      <c r="AP20" s="813"/>
      <c r="AQ20" s="813"/>
      <c r="AR20" s="813"/>
      <c r="AS20" s="813"/>
      <c r="AT20" s="813"/>
      <c r="AU20" s="814"/>
      <c r="AV20" s="814"/>
      <c r="AW20" s="814"/>
      <c r="AX20" s="814"/>
      <c r="AY20" s="815"/>
      <c r="AZ20" s="254"/>
      <c r="BA20" s="254"/>
      <c r="BB20" s="254"/>
      <c r="BC20" s="254"/>
      <c r="BD20" s="254"/>
      <c r="BE20" s="255"/>
      <c r="BF20" s="255"/>
      <c r="BG20" s="255"/>
      <c r="BH20" s="255"/>
      <c r="BI20" s="255"/>
      <c r="BJ20" s="255"/>
      <c r="BK20" s="255"/>
      <c r="BL20" s="255"/>
      <c r="BM20" s="255"/>
      <c r="BN20" s="255"/>
      <c r="BO20" s="255"/>
      <c r="BP20" s="255"/>
      <c r="BQ20" s="264">
        <v>14</v>
      </c>
      <c r="BR20" s="265"/>
      <c r="BS20" s="816"/>
      <c r="BT20" s="817"/>
      <c r="BU20" s="817"/>
      <c r="BV20" s="817"/>
      <c r="BW20" s="817"/>
      <c r="BX20" s="817"/>
      <c r="BY20" s="817"/>
      <c r="BZ20" s="817"/>
      <c r="CA20" s="817"/>
      <c r="CB20" s="817"/>
      <c r="CC20" s="817"/>
      <c r="CD20" s="817"/>
      <c r="CE20" s="817"/>
      <c r="CF20" s="817"/>
      <c r="CG20" s="818"/>
      <c r="CH20" s="829"/>
      <c r="CI20" s="830"/>
      <c r="CJ20" s="830"/>
      <c r="CK20" s="830"/>
      <c r="CL20" s="831"/>
      <c r="CM20" s="829"/>
      <c r="CN20" s="830"/>
      <c r="CO20" s="830"/>
      <c r="CP20" s="830"/>
      <c r="CQ20" s="831"/>
      <c r="CR20" s="829"/>
      <c r="CS20" s="830"/>
      <c r="CT20" s="830"/>
      <c r="CU20" s="830"/>
      <c r="CV20" s="831"/>
      <c r="CW20" s="829"/>
      <c r="CX20" s="830"/>
      <c r="CY20" s="830"/>
      <c r="CZ20" s="830"/>
      <c r="DA20" s="831"/>
      <c r="DB20" s="829"/>
      <c r="DC20" s="830"/>
      <c r="DD20" s="830"/>
      <c r="DE20" s="830"/>
      <c r="DF20" s="831"/>
      <c r="DG20" s="829"/>
      <c r="DH20" s="830"/>
      <c r="DI20" s="830"/>
      <c r="DJ20" s="830"/>
      <c r="DK20" s="831"/>
      <c r="DL20" s="829"/>
      <c r="DM20" s="830"/>
      <c r="DN20" s="830"/>
      <c r="DO20" s="830"/>
      <c r="DP20" s="831"/>
      <c r="DQ20" s="829"/>
      <c r="DR20" s="830"/>
      <c r="DS20" s="830"/>
      <c r="DT20" s="830"/>
      <c r="DU20" s="831"/>
      <c r="DV20" s="832"/>
      <c r="DW20" s="833"/>
      <c r="DX20" s="833"/>
      <c r="DY20" s="833"/>
      <c r="DZ20" s="834"/>
      <c r="EA20" s="256"/>
    </row>
    <row r="21" spans="1:131" s="257" customFormat="1" ht="26.25" customHeight="1" thickBot="1" x14ac:dyDescent="0.2">
      <c r="A21" s="263">
        <v>15</v>
      </c>
      <c r="B21" s="803"/>
      <c r="C21" s="804"/>
      <c r="D21" s="804"/>
      <c r="E21" s="804"/>
      <c r="F21" s="804"/>
      <c r="G21" s="804"/>
      <c r="H21" s="804"/>
      <c r="I21" s="804"/>
      <c r="J21" s="804"/>
      <c r="K21" s="804"/>
      <c r="L21" s="804"/>
      <c r="M21" s="804"/>
      <c r="N21" s="804"/>
      <c r="O21" s="804"/>
      <c r="P21" s="805"/>
      <c r="Q21" s="806"/>
      <c r="R21" s="807"/>
      <c r="S21" s="807"/>
      <c r="T21" s="807"/>
      <c r="U21" s="807"/>
      <c r="V21" s="807"/>
      <c r="W21" s="807"/>
      <c r="X21" s="807"/>
      <c r="Y21" s="807"/>
      <c r="Z21" s="807"/>
      <c r="AA21" s="807"/>
      <c r="AB21" s="807"/>
      <c r="AC21" s="807"/>
      <c r="AD21" s="807"/>
      <c r="AE21" s="808"/>
      <c r="AF21" s="809"/>
      <c r="AG21" s="810"/>
      <c r="AH21" s="810"/>
      <c r="AI21" s="810"/>
      <c r="AJ21" s="811"/>
      <c r="AK21" s="812"/>
      <c r="AL21" s="813"/>
      <c r="AM21" s="813"/>
      <c r="AN21" s="813"/>
      <c r="AO21" s="813"/>
      <c r="AP21" s="813"/>
      <c r="AQ21" s="813"/>
      <c r="AR21" s="813"/>
      <c r="AS21" s="813"/>
      <c r="AT21" s="813"/>
      <c r="AU21" s="814"/>
      <c r="AV21" s="814"/>
      <c r="AW21" s="814"/>
      <c r="AX21" s="814"/>
      <c r="AY21" s="815"/>
      <c r="AZ21" s="254"/>
      <c r="BA21" s="254"/>
      <c r="BB21" s="254"/>
      <c r="BC21" s="254"/>
      <c r="BD21" s="254"/>
      <c r="BE21" s="255"/>
      <c r="BF21" s="255"/>
      <c r="BG21" s="255"/>
      <c r="BH21" s="255"/>
      <c r="BI21" s="255"/>
      <c r="BJ21" s="255"/>
      <c r="BK21" s="255"/>
      <c r="BL21" s="255"/>
      <c r="BM21" s="255"/>
      <c r="BN21" s="255"/>
      <c r="BO21" s="255"/>
      <c r="BP21" s="255"/>
      <c r="BQ21" s="264">
        <v>15</v>
      </c>
      <c r="BR21" s="265"/>
      <c r="BS21" s="816"/>
      <c r="BT21" s="817"/>
      <c r="BU21" s="817"/>
      <c r="BV21" s="817"/>
      <c r="BW21" s="817"/>
      <c r="BX21" s="817"/>
      <c r="BY21" s="817"/>
      <c r="BZ21" s="817"/>
      <c r="CA21" s="817"/>
      <c r="CB21" s="817"/>
      <c r="CC21" s="817"/>
      <c r="CD21" s="817"/>
      <c r="CE21" s="817"/>
      <c r="CF21" s="817"/>
      <c r="CG21" s="818"/>
      <c r="CH21" s="829"/>
      <c r="CI21" s="830"/>
      <c r="CJ21" s="830"/>
      <c r="CK21" s="830"/>
      <c r="CL21" s="831"/>
      <c r="CM21" s="829"/>
      <c r="CN21" s="830"/>
      <c r="CO21" s="830"/>
      <c r="CP21" s="830"/>
      <c r="CQ21" s="831"/>
      <c r="CR21" s="829"/>
      <c r="CS21" s="830"/>
      <c r="CT21" s="830"/>
      <c r="CU21" s="830"/>
      <c r="CV21" s="831"/>
      <c r="CW21" s="829"/>
      <c r="CX21" s="830"/>
      <c r="CY21" s="830"/>
      <c r="CZ21" s="830"/>
      <c r="DA21" s="831"/>
      <c r="DB21" s="829"/>
      <c r="DC21" s="830"/>
      <c r="DD21" s="830"/>
      <c r="DE21" s="830"/>
      <c r="DF21" s="831"/>
      <c r="DG21" s="829"/>
      <c r="DH21" s="830"/>
      <c r="DI21" s="830"/>
      <c r="DJ21" s="830"/>
      <c r="DK21" s="831"/>
      <c r="DL21" s="829"/>
      <c r="DM21" s="830"/>
      <c r="DN21" s="830"/>
      <c r="DO21" s="830"/>
      <c r="DP21" s="831"/>
      <c r="DQ21" s="829"/>
      <c r="DR21" s="830"/>
      <c r="DS21" s="830"/>
      <c r="DT21" s="830"/>
      <c r="DU21" s="831"/>
      <c r="DV21" s="832"/>
      <c r="DW21" s="833"/>
      <c r="DX21" s="833"/>
      <c r="DY21" s="833"/>
      <c r="DZ21" s="834"/>
      <c r="EA21" s="256"/>
    </row>
    <row r="22" spans="1:131" s="257" customFormat="1" ht="26.25" customHeight="1" x14ac:dyDescent="0.15">
      <c r="A22" s="263">
        <v>16</v>
      </c>
      <c r="B22" s="803"/>
      <c r="C22" s="804"/>
      <c r="D22" s="804"/>
      <c r="E22" s="804"/>
      <c r="F22" s="804"/>
      <c r="G22" s="804"/>
      <c r="H22" s="804"/>
      <c r="I22" s="804"/>
      <c r="J22" s="804"/>
      <c r="K22" s="804"/>
      <c r="L22" s="804"/>
      <c r="M22" s="804"/>
      <c r="N22" s="804"/>
      <c r="O22" s="804"/>
      <c r="P22" s="805"/>
      <c r="Q22" s="835"/>
      <c r="R22" s="836"/>
      <c r="S22" s="836"/>
      <c r="T22" s="836"/>
      <c r="U22" s="836"/>
      <c r="V22" s="836"/>
      <c r="W22" s="836"/>
      <c r="X22" s="836"/>
      <c r="Y22" s="836"/>
      <c r="Z22" s="836"/>
      <c r="AA22" s="836"/>
      <c r="AB22" s="836"/>
      <c r="AC22" s="836"/>
      <c r="AD22" s="836"/>
      <c r="AE22" s="837"/>
      <c r="AF22" s="809"/>
      <c r="AG22" s="810"/>
      <c r="AH22" s="810"/>
      <c r="AI22" s="810"/>
      <c r="AJ22" s="811"/>
      <c r="AK22" s="850"/>
      <c r="AL22" s="851"/>
      <c r="AM22" s="851"/>
      <c r="AN22" s="851"/>
      <c r="AO22" s="851"/>
      <c r="AP22" s="851"/>
      <c r="AQ22" s="851"/>
      <c r="AR22" s="851"/>
      <c r="AS22" s="851"/>
      <c r="AT22" s="851"/>
      <c r="AU22" s="852"/>
      <c r="AV22" s="852"/>
      <c r="AW22" s="852"/>
      <c r="AX22" s="852"/>
      <c r="AY22" s="853"/>
      <c r="AZ22" s="854" t="s">
        <v>391</v>
      </c>
      <c r="BA22" s="854"/>
      <c r="BB22" s="854"/>
      <c r="BC22" s="854"/>
      <c r="BD22" s="855"/>
      <c r="BE22" s="255"/>
      <c r="BF22" s="255"/>
      <c r="BG22" s="255"/>
      <c r="BH22" s="255"/>
      <c r="BI22" s="255"/>
      <c r="BJ22" s="255"/>
      <c r="BK22" s="255"/>
      <c r="BL22" s="255"/>
      <c r="BM22" s="255"/>
      <c r="BN22" s="255"/>
      <c r="BO22" s="255"/>
      <c r="BP22" s="255"/>
      <c r="BQ22" s="264">
        <v>16</v>
      </c>
      <c r="BR22" s="265"/>
      <c r="BS22" s="816"/>
      <c r="BT22" s="817"/>
      <c r="BU22" s="817"/>
      <c r="BV22" s="817"/>
      <c r="BW22" s="817"/>
      <c r="BX22" s="817"/>
      <c r="BY22" s="817"/>
      <c r="BZ22" s="817"/>
      <c r="CA22" s="817"/>
      <c r="CB22" s="817"/>
      <c r="CC22" s="817"/>
      <c r="CD22" s="817"/>
      <c r="CE22" s="817"/>
      <c r="CF22" s="817"/>
      <c r="CG22" s="818"/>
      <c r="CH22" s="829"/>
      <c r="CI22" s="830"/>
      <c r="CJ22" s="830"/>
      <c r="CK22" s="830"/>
      <c r="CL22" s="831"/>
      <c r="CM22" s="829"/>
      <c r="CN22" s="830"/>
      <c r="CO22" s="830"/>
      <c r="CP22" s="830"/>
      <c r="CQ22" s="831"/>
      <c r="CR22" s="829"/>
      <c r="CS22" s="830"/>
      <c r="CT22" s="830"/>
      <c r="CU22" s="830"/>
      <c r="CV22" s="831"/>
      <c r="CW22" s="829"/>
      <c r="CX22" s="830"/>
      <c r="CY22" s="830"/>
      <c r="CZ22" s="830"/>
      <c r="DA22" s="831"/>
      <c r="DB22" s="829"/>
      <c r="DC22" s="830"/>
      <c r="DD22" s="830"/>
      <c r="DE22" s="830"/>
      <c r="DF22" s="831"/>
      <c r="DG22" s="829"/>
      <c r="DH22" s="830"/>
      <c r="DI22" s="830"/>
      <c r="DJ22" s="830"/>
      <c r="DK22" s="831"/>
      <c r="DL22" s="829"/>
      <c r="DM22" s="830"/>
      <c r="DN22" s="830"/>
      <c r="DO22" s="830"/>
      <c r="DP22" s="831"/>
      <c r="DQ22" s="829"/>
      <c r="DR22" s="830"/>
      <c r="DS22" s="830"/>
      <c r="DT22" s="830"/>
      <c r="DU22" s="831"/>
      <c r="DV22" s="832"/>
      <c r="DW22" s="833"/>
      <c r="DX22" s="833"/>
      <c r="DY22" s="833"/>
      <c r="DZ22" s="834"/>
      <c r="EA22" s="256"/>
    </row>
    <row r="23" spans="1:131" s="257" customFormat="1" ht="26.25" customHeight="1" thickBot="1" x14ac:dyDescent="0.2">
      <c r="A23" s="266" t="s">
        <v>392</v>
      </c>
      <c r="B23" s="838" t="s">
        <v>393</v>
      </c>
      <c r="C23" s="839"/>
      <c r="D23" s="839"/>
      <c r="E23" s="839"/>
      <c r="F23" s="839"/>
      <c r="G23" s="839"/>
      <c r="H23" s="839"/>
      <c r="I23" s="839"/>
      <c r="J23" s="839"/>
      <c r="K23" s="839"/>
      <c r="L23" s="839"/>
      <c r="M23" s="839"/>
      <c r="N23" s="839"/>
      <c r="O23" s="839"/>
      <c r="P23" s="840"/>
      <c r="Q23" s="841">
        <v>54081</v>
      </c>
      <c r="R23" s="842"/>
      <c r="S23" s="842"/>
      <c r="T23" s="842"/>
      <c r="U23" s="842"/>
      <c r="V23" s="842">
        <v>52564</v>
      </c>
      <c r="W23" s="842"/>
      <c r="X23" s="842"/>
      <c r="Y23" s="842"/>
      <c r="Z23" s="842"/>
      <c r="AA23" s="842">
        <v>1517</v>
      </c>
      <c r="AB23" s="842"/>
      <c r="AC23" s="842"/>
      <c r="AD23" s="842"/>
      <c r="AE23" s="843"/>
      <c r="AF23" s="844">
        <v>1213</v>
      </c>
      <c r="AG23" s="842"/>
      <c r="AH23" s="842"/>
      <c r="AI23" s="842"/>
      <c r="AJ23" s="845"/>
      <c r="AK23" s="846"/>
      <c r="AL23" s="847"/>
      <c r="AM23" s="847"/>
      <c r="AN23" s="847"/>
      <c r="AO23" s="847"/>
      <c r="AP23" s="842">
        <v>37917</v>
      </c>
      <c r="AQ23" s="842"/>
      <c r="AR23" s="842"/>
      <c r="AS23" s="842"/>
      <c r="AT23" s="842"/>
      <c r="AU23" s="848"/>
      <c r="AV23" s="848"/>
      <c r="AW23" s="848"/>
      <c r="AX23" s="848"/>
      <c r="AY23" s="849"/>
      <c r="AZ23" s="857" t="s">
        <v>394</v>
      </c>
      <c r="BA23" s="858"/>
      <c r="BB23" s="858"/>
      <c r="BC23" s="858"/>
      <c r="BD23" s="859"/>
      <c r="BE23" s="255"/>
      <c r="BF23" s="255"/>
      <c r="BG23" s="255"/>
      <c r="BH23" s="255"/>
      <c r="BI23" s="255"/>
      <c r="BJ23" s="255"/>
      <c r="BK23" s="255"/>
      <c r="BL23" s="255"/>
      <c r="BM23" s="255"/>
      <c r="BN23" s="255"/>
      <c r="BO23" s="255"/>
      <c r="BP23" s="255"/>
      <c r="BQ23" s="264">
        <v>17</v>
      </c>
      <c r="BR23" s="265"/>
      <c r="BS23" s="816"/>
      <c r="BT23" s="817"/>
      <c r="BU23" s="817"/>
      <c r="BV23" s="817"/>
      <c r="BW23" s="817"/>
      <c r="BX23" s="817"/>
      <c r="BY23" s="817"/>
      <c r="BZ23" s="817"/>
      <c r="CA23" s="817"/>
      <c r="CB23" s="817"/>
      <c r="CC23" s="817"/>
      <c r="CD23" s="817"/>
      <c r="CE23" s="817"/>
      <c r="CF23" s="817"/>
      <c r="CG23" s="818"/>
      <c r="CH23" s="829"/>
      <c r="CI23" s="830"/>
      <c r="CJ23" s="830"/>
      <c r="CK23" s="830"/>
      <c r="CL23" s="831"/>
      <c r="CM23" s="829"/>
      <c r="CN23" s="830"/>
      <c r="CO23" s="830"/>
      <c r="CP23" s="830"/>
      <c r="CQ23" s="831"/>
      <c r="CR23" s="829"/>
      <c r="CS23" s="830"/>
      <c r="CT23" s="830"/>
      <c r="CU23" s="830"/>
      <c r="CV23" s="831"/>
      <c r="CW23" s="829"/>
      <c r="CX23" s="830"/>
      <c r="CY23" s="830"/>
      <c r="CZ23" s="830"/>
      <c r="DA23" s="831"/>
      <c r="DB23" s="829"/>
      <c r="DC23" s="830"/>
      <c r="DD23" s="830"/>
      <c r="DE23" s="830"/>
      <c r="DF23" s="831"/>
      <c r="DG23" s="829"/>
      <c r="DH23" s="830"/>
      <c r="DI23" s="830"/>
      <c r="DJ23" s="830"/>
      <c r="DK23" s="831"/>
      <c r="DL23" s="829"/>
      <c r="DM23" s="830"/>
      <c r="DN23" s="830"/>
      <c r="DO23" s="830"/>
      <c r="DP23" s="831"/>
      <c r="DQ23" s="829"/>
      <c r="DR23" s="830"/>
      <c r="DS23" s="830"/>
      <c r="DT23" s="830"/>
      <c r="DU23" s="831"/>
      <c r="DV23" s="832"/>
      <c r="DW23" s="833"/>
      <c r="DX23" s="833"/>
      <c r="DY23" s="833"/>
      <c r="DZ23" s="834"/>
      <c r="EA23" s="256"/>
    </row>
    <row r="24" spans="1:131" s="257" customFormat="1" ht="26.25" customHeight="1" x14ac:dyDescent="0.15">
      <c r="A24" s="856" t="s">
        <v>395</v>
      </c>
      <c r="B24" s="856"/>
      <c r="C24" s="856"/>
      <c r="D24" s="856"/>
      <c r="E24" s="856"/>
      <c r="F24" s="856"/>
      <c r="G24" s="856"/>
      <c r="H24" s="856"/>
      <c r="I24" s="856"/>
      <c r="J24" s="856"/>
      <c r="K24" s="856"/>
      <c r="L24" s="856"/>
      <c r="M24" s="856"/>
      <c r="N24" s="856"/>
      <c r="O24" s="856"/>
      <c r="P24" s="856"/>
      <c r="Q24" s="856"/>
      <c r="R24" s="856"/>
      <c r="S24" s="856"/>
      <c r="T24" s="856"/>
      <c r="U24" s="856"/>
      <c r="V24" s="856"/>
      <c r="W24" s="856"/>
      <c r="X24" s="856"/>
      <c r="Y24" s="856"/>
      <c r="Z24" s="856"/>
      <c r="AA24" s="856"/>
      <c r="AB24" s="856"/>
      <c r="AC24" s="856"/>
      <c r="AD24" s="856"/>
      <c r="AE24" s="856"/>
      <c r="AF24" s="856"/>
      <c r="AG24" s="856"/>
      <c r="AH24" s="856"/>
      <c r="AI24" s="856"/>
      <c r="AJ24" s="856"/>
      <c r="AK24" s="856"/>
      <c r="AL24" s="856"/>
      <c r="AM24" s="856"/>
      <c r="AN24" s="856"/>
      <c r="AO24" s="856"/>
      <c r="AP24" s="856"/>
      <c r="AQ24" s="856"/>
      <c r="AR24" s="856"/>
      <c r="AS24" s="856"/>
      <c r="AT24" s="856"/>
      <c r="AU24" s="856"/>
      <c r="AV24" s="856"/>
      <c r="AW24" s="856"/>
      <c r="AX24" s="856"/>
      <c r="AY24" s="856"/>
      <c r="AZ24" s="254"/>
      <c r="BA24" s="254"/>
      <c r="BB24" s="254"/>
      <c r="BC24" s="254"/>
      <c r="BD24" s="254"/>
      <c r="BE24" s="255"/>
      <c r="BF24" s="255"/>
      <c r="BG24" s="255"/>
      <c r="BH24" s="255"/>
      <c r="BI24" s="255"/>
      <c r="BJ24" s="255"/>
      <c r="BK24" s="255"/>
      <c r="BL24" s="255"/>
      <c r="BM24" s="255"/>
      <c r="BN24" s="255"/>
      <c r="BO24" s="255"/>
      <c r="BP24" s="255"/>
      <c r="BQ24" s="264">
        <v>18</v>
      </c>
      <c r="BR24" s="265"/>
      <c r="BS24" s="816"/>
      <c r="BT24" s="817"/>
      <c r="BU24" s="817"/>
      <c r="BV24" s="817"/>
      <c r="BW24" s="817"/>
      <c r="BX24" s="817"/>
      <c r="BY24" s="817"/>
      <c r="BZ24" s="817"/>
      <c r="CA24" s="817"/>
      <c r="CB24" s="817"/>
      <c r="CC24" s="817"/>
      <c r="CD24" s="817"/>
      <c r="CE24" s="817"/>
      <c r="CF24" s="817"/>
      <c r="CG24" s="818"/>
      <c r="CH24" s="829"/>
      <c r="CI24" s="830"/>
      <c r="CJ24" s="830"/>
      <c r="CK24" s="830"/>
      <c r="CL24" s="831"/>
      <c r="CM24" s="829"/>
      <c r="CN24" s="830"/>
      <c r="CO24" s="830"/>
      <c r="CP24" s="830"/>
      <c r="CQ24" s="831"/>
      <c r="CR24" s="829"/>
      <c r="CS24" s="830"/>
      <c r="CT24" s="830"/>
      <c r="CU24" s="830"/>
      <c r="CV24" s="831"/>
      <c r="CW24" s="829"/>
      <c r="CX24" s="830"/>
      <c r="CY24" s="830"/>
      <c r="CZ24" s="830"/>
      <c r="DA24" s="831"/>
      <c r="DB24" s="829"/>
      <c r="DC24" s="830"/>
      <c r="DD24" s="830"/>
      <c r="DE24" s="830"/>
      <c r="DF24" s="831"/>
      <c r="DG24" s="829"/>
      <c r="DH24" s="830"/>
      <c r="DI24" s="830"/>
      <c r="DJ24" s="830"/>
      <c r="DK24" s="831"/>
      <c r="DL24" s="829"/>
      <c r="DM24" s="830"/>
      <c r="DN24" s="830"/>
      <c r="DO24" s="830"/>
      <c r="DP24" s="831"/>
      <c r="DQ24" s="829"/>
      <c r="DR24" s="830"/>
      <c r="DS24" s="830"/>
      <c r="DT24" s="830"/>
      <c r="DU24" s="831"/>
      <c r="DV24" s="832"/>
      <c r="DW24" s="833"/>
      <c r="DX24" s="833"/>
      <c r="DY24" s="833"/>
      <c r="DZ24" s="834"/>
      <c r="EA24" s="256"/>
    </row>
    <row r="25" spans="1:131" s="249" customFormat="1" ht="26.25" customHeight="1" thickBot="1" x14ac:dyDescent="0.2">
      <c r="A25" s="797" t="s">
        <v>396</v>
      </c>
      <c r="B25" s="797"/>
      <c r="C25" s="797"/>
      <c r="D25" s="797"/>
      <c r="E25" s="797"/>
      <c r="F25" s="797"/>
      <c r="G25" s="797"/>
      <c r="H25" s="797"/>
      <c r="I25" s="797"/>
      <c r="J25" s="797"/>
      <c r="K25" s="797"/>
      <c r="L25" s="797"/>
      <c r="M25" s="797"/>
      <c r="N25" s="797"/>
      <c r="O25" s="797"/>
      <c r="P25" s="797"/>
      <c r="Q25" s="797"/>
      <c r="R25" s="797"/>
      <c r="S25" s="797"/>
      <c r="T25" s="797"/>
      <c r="U25" s="797"/>
      <c r="V25" s="797"/>
      <c r="W25" s="797"/>
      <c r="X25" s="797"/>
      <c r="Y25" s="797"/>
      <c r="Z25" s="797"/>
      <c r="AA25" s="797"/>
      <c r="AB25" s="797"/>
      <c r="AC25" s="797"/>
      <c r="AD25" s="797"/>
      <c r="AE25" s="797"/>
      <c r="AF25" s="797"/>
      <c r="AG25" s="797"/>
      <c r="AH25" s="797"/>
      <c r="AI25" s="797"/>
      <c r="AJ25" s="797"/>
      <c r="AK25" s="797"/>
      <c r="AL25" s="797"/>
      <c r="AM25" s="797"/>
      <c r="AN25" s="797"/>
      <c r="AO25" s="797"/>
      <c r="AP25" s="797"/>
      <c r="AQ25" s="797"/>
      <c r="AR25" s="797"/>
      <c r="AS25" s="797"/>
      <c r="AT25" s="797"/>
      <c r="AU25" s="797"/>
      <c r="AV25" s="797"/>
      <c r="AW25" s="797"/>
      <c r="AX25" s="797"/>
      <c r="AY25" s="797"/>
      <c r="AZ25" s="797"/>
      <c r="BA25" s="797"/>
      <c r="BB25" s="797"/>
      <c r="BC25" s="797"/>
      <c r="BD25" s="797"/>
      <c r="BE25" s="797"/>
      <c r="BF25" s="797"/>
      <c r="BG25" s="797"/>
      <c r="BH25" s="797"/>
      <c r="BI25" s="797"/>
      <c r="BJ25" s="254"/>
      <c r="BK25" s="254"/>
      <c r="BL25" s="254"/>
      <c r="BM25" s="254"/>
      <c r="BN25" s="254"/>
      <c r="BO25" s="267"/>
      <c r="BP25" s="267"/>
      <c r="BQ25" s="264">
        <v>19</v>
      </c>
      <c r="BR25" s="265"/>
      <c r="BS25" s="816"/>
      <c r="BT25" s="817"/>
      <c r="BU25" s="817"/>
      <c r="BV25" s="817"/>
      <c r="BW25" s="817"/>
      <c r="BX25" s="817"/>
      <c r="BY25" s="817"/>
      <c r="BZ25" s="817"/>
      <c r="CA25" s="817"/>
      <c r="CB25" s="817"/>
      <c r="CC25" s="817"/>
      <c r="CD25" s="817"/>
      <c r="CE25" s="817"/>
      <c r="CF25" s="817"/>
      <c r="CG25" s="818"/>
      <c r="CH25" s="829"/>
      <c r="CI25" s="830"/>
      <c r="CJ25" s="830"/>
      <c r="CK25" s="830"/>
      <c r="CL25" s="831"/>
      <c r="CM25" s="829"/>
      <c r="CN25" s="830"/>
      <c r="CO25" s="830"/>
      <c r="CP25" s="830"/>
      <c r="CQ25" s="831"/>
      <c r="CR25" s="829"/>
      <c r="CS25" s="830"/>
      <c r="CT25" s="830"/>
      <c r="CU25" s="830"/>
      <c r="CV25" s="831"/>
      <c r="CW25" s="829"/>
      <c r="CX25" s="830"/>
      <c r="CY25" s="830"/>
      <c r="CZ25" s="830"/>
      <c r="DA25" s="831"/>
      <c r="DB25" s="829"/>
      <c r="DC25" s="830"/>
      <c r="DD25" s="830"/>
      <c r="DE25" s="830"/>
      <c r="DF25" s="831"/>
      <c r="DG25" s="829"/>
      <c r="DH25" s="830"/>
      <c r="DI25" s="830"/>
      <c r="DJ25" s="830"/>
      <c r="DK25" s="831"/>
      <c r="DL25" s="829"/>
      <c r="DM25" s="830"/>
      <c r="DN25" s="830"/>
      <c r="DO25" s="830"/>
      <c r="DP25" s="831"/>
      <c r="DQ25" s="829"/>
      <c r="DR25" s="830"/>
      <c r="DS25" s="830"/>
      <c r="DT25" s="830"/>
      <c r="DU25" s="831"/>
      <c r="DV25" s="832"/>
      <c r="DW25" s="833"/>
      <c r="DX25" s="833"/>
      <c r="DY25" s="833"/>
      <c r="DZ25" s="834"/>
      <c r="EA25" s="248"/>
    </row>
    <row r="26" spans="1:131" s="249" customFormat="1" ht="26.25" customHeight="1" x14ac:dyDescent="0.15">
      <c r="A26" s="788" t="s">
        <v>372</v>
      </c>
      <c r="B26" s="789"/>
      <c r="C26" s="789"/>
      <c r="D26" s="789"/>
      <c r="E26" s="789"/>
      <c r="F26" s="789"/>
      <c r="G26" s="789"/>
      <c r="H26" s="789"/>
      <c r="I26" s="789"/>
      <c r="J26" s="789"/>
      <c r="K26" s="789"/>
      <c r="L26" s="789"/>
      <c r="M26" s="789"/>
      <c r="N26" s="789"/>
      <c r="O26" s="789"/>
      <c r="P26" s="790"/>
      <c r="Q26" s="765" t="s">
        <v>397</v>
      </c>
      <c r="R26" s="766"/>
      <c r="S26" s="766"/>
      <c r="T26" s="766"/>
      <c r="U26" s="767"/>
      <c r="V26" s="765" t="s">
        <v>398</v>
      </c>
      <c r="W26" s="766"/>
      <c r="X26" s="766"/>
      <c r="Y26" s="766"/>
      <c r="Z26" s="767"/>
      <c r="AA26" s="765" t="s">
        <v>399</v>
      </c>
      <c r="AB26" s="766"/>
      <c r="AC26" s="766"/>
      <c r="AD26" s="766"/>
      <c r="AE26" s="766"/>
      <c r="AF26" s="860" t="s">
        <v>400</v>
      </c>
      <c r="AG26" s="861"/>
      <c r="AH26" s="861"/>
      <c r="AI26" s="861"/>
      <c r="AJ26" s="862"/>
      <c r="AK26" s="766" t="s">
        <v>401</v>
      </c>
      <c r="AL26" s="766"/>
      <c r="AM26" s="766"/>
      <c r="AN26" s="766"/>
      <c r="AO26" s="767"/>
      <c r="AP26" s="765" t="s">
        <v>402</v>
      </c>
      <c r="AQ26" s="766"/>
      <c r="AR26" s="766"/>
      <c r="AS26" s="766"/>
      <c r="AT26" s="767"/>
      <c r="AU26" s="765" t="s">
        <v>403</v>
      </c>
      <c r="AV26" s="766"/>
      <c r="AW26" s="766"/>
      <c r="AX26" s="766"/>
      <c r="AY26" s="767"/>
      <c r="AZ26" s="765" t="s">
        <v>404</v>
      </c>
      <c r="BA26" s="766"/>
      <c r="BB26" s="766"/>
      <c r="BC26" s="766"/>
      <c r="BD26" s="767"/>
      <c r="BE26" s="765" t="s">
        <v>379</v>
      </c>
      <c r="BF26" s="766"/>
      <c r="BG26" s="766"/>
      <c r="BH26" s="766"/>
      <c r="BI26" s="777"/>
      <c r="BJ26" s="254"/>
      <c r="BK26" s="254"/>
      <c r="BL26" s="254"/>
      <c r="BM26" s="254"/>
      <c r="BN26" s="254"/>
      <c r="BO26" s="267"/>
      <c r="BP26" s="267"/>
      <c r="BQ26" s="264">
        <v>20</v>
      </c>
      <c r="BR26" s="265"/>
      <c r="BS26" s="816"/>
      <c r="BT26" s="817"/>
      <c r="BU26" s="817"/>
      <c r="BV26" s="817"/>
      <c r="BW26" s="817"/>
      <c r="BX26" s="817"/>
      <c r="BY26" s="817"/>
      <c r="BZ26" s="817"/>
      <c r="CA26" s="817"/>
      <c r="CB26" s="817"/>
      <c r="CC26" s="817"/>
      <c r="CD26" s="817"/>
      <c r="CE26" s="817"/>
      <c r="CF26" s="817"/>
      <c r="CG26" s="818"/>
      <c r="CH26" s="829"/>
      <c r="CI26" s="830"/>
      <c r="CJ26" s="830"/>
      <c r="CK26" s="830"/>
      <c r="CL26" s="831"/>
      <c r="CM26" s="829"/>
      <c r="CN26" s="830"/>
      <c r="CO26" s="830"/>
      <c r="CP26" s="830"/>
      <c r="CQ26" s="831"/>
      <c r="CR26" s="829"/>
      <c r="CS26" s="830"/>
      <c r="CT26" s="830"/>
      <c r="CU26" s="830"/>
      <c r="CV26" s="831"/>
      <c r="CW26" s="829"/>
      <c r="CX26" s="830"/>
      <c r="CY26" s="830"/>
      <c r="CZ26" s="830"/>
      <c r="DA26" s="831"/>
      <c r="DB26" s="829"/>
      <c r="DC26" s="830"/>
      <c r="DD26" s="830"/>
      <c r="DE26" s="830"/>
      <c r="DF26" s="831"/>
      <c r="DG26" s="829"/>
      <c r="DH26" s="830"/>
      <c r="DI26" s="830"/>
      <c r="DJ26" s="830"/>
      <c r="DK26" s="831"/>
      <c r="DL26" s="829"/>
      <c r="DM26" s="830"/>
      <c r="DN26" s="830"/>
      <c r="DO26" s="830"/>
      <c r="DP26" s="831"/>
      <c r="DQ26" s="829"/>
      <c r="DR26" s="830"/>
      <c r="DS26" s="830"/>
      <c r="DT26" s="830"/>
      <c r="DU26" s="831"/>
      <c r="DV26" s="832"/>
      <c r="DW26" s="833"/>
      <c r="DX26" s="833"/>
      <c r="DY26" s="833"/>
      <c r="DZ26" s="834"/>
      <c r="EA26" s="248"/>
    </row>
    <row r="27" spans="1:131" s="249" customFormat="1" ht="26.25" customHeight="1" thickBot="1" x14ac:dyDescent="0.2">
      <c r="A27" s="791"/>
      <c r="B27" s="792"/>
      <c r="C27" s="792"/>
      <c r="D27" s="792"/>
      <c r="E27" s="792"/>
      <c r="F27" s="792"/>
      <c r="G27" s="792"/>
      <c r="H27" s="792"/>
      <c r="I27" s="792"/>
      <c r="J27" s="792"/>
      <c r="K27" s="792"/>
      <c r="L27" s="792"/>
      <c r="M27" s="792"/>
      <c r="N27" s="792"/>
      <c r="O27" s="792"/>
      <c r="P27" s="793"/>
      <c r="Q27" s="768"/>
      <c r="R27" s="769"/>
      <c r="S27" s="769"/>
      <c r="T27" s="769"/>
      <c r="U27" s="770"/>
      <c r="V27" s="768"/>
      <c r="W27" s="769"/>
      <c r="X27" s="769"/>
      <c r="Y27" s="769"/>
      <c r="Z27" s="770"/>
      <c r="AA27" s="768"/>
      <c r="AB27" s="769"/>
      <c r="AC27" s="769"/>
      <c r="AD27" s="769"/>
      <c r="AE27" s="769"/>
      <c r="AF27" s="863"/>
      <c r="AG27" s="864"/>
      <c r="AH27" s="864"/>
      <c r="AI27" s="864"/>
      <c r="AJ27" s="865"/>
      <c r="AK27" s="769"/>
      <c r="AL27" s="769"/>
      <c r="AM27" s="769"/>
      <c r="AN27" s="769"/>
      <c r="AO27" s="770"/>
      <c r="AP27" s="768"/>
      <c r="AQ27" s="769"/>
      <c r="AR27" s="769"/>
      <c r="AS27" s="769"/>
      <c r="AT27" s="770"/>
      <c r="AU27" s="768"/>
      <c r="AV27" s="769"/>
      <c r="AW27" s="769"/>
      <c r="AX27" s="769"/>
      <c r="AY27" s="770"/>
      <c r="AZ27" s="768"/>
      <c r="BA27" s="769"/>
      <c r="BB27" s="769"/>
      <c r="BC27" s="769"/>
      <c r="BD27" s="770"/>
      <c r="BE27" s="768"/>
      <c r="BF27" s="769"/>
      <c r="BG27" s="769"/>
      <c r="BH27" s="769"/>
      <c r="BI27" s="778"/>
      <c r="BJ27" s="254"/>
      <c r="BK27" s="254"/>
      <c r="BL27" s="254"/>
      <c r="BM27" s="254"/>
      <c r="BN27" s="254"/>
      <c r="BO27" s="267"/>
      <c r="BP27" s="267"/>
      <c r="BQ27" s="264">
        <v>21</v>
      </c>
      <c r="BR27" s="265"/>
      <c r="BS27" s="816"/>
      <c r="BT27" s="817"/>
      <c r="BU27" s="817"/>
      <c r="BV27" s="817"/>
      <c r="BW27" s="817"/>
      <c r="BX27" s="817"/>
      <c r="BY27" s="817"/>
      <c r="BZ27" s="817"/>
      <c r="CA27" s="817"/>
      <c r="CB27" s="817"/>
      <c r="CC27" s="817"/>
      <c r="CD27" s="817"/>
      <c r="CE27" s="817"/>
      <c r="CF27" s="817"/>
      <c r="CG27" s="818"/>
      <c r="CH27" s="829"/>
      <c r="CI27" s="830"/>
      <c r="CJ27" s="830"/>
      <c r="CK27" s="830"/>
      <c r="CL27" s="831"/>
      <c r="CM27" s="829"/>
      <c r="CN27" s="830"/>
      <c r="CO27" s="830"/>
      <c r="CP27" s="830"/>
      <c r="CQ27" s="831"/>
      <c r="CR27" s="829"/>
      <c r="CS27" s="830"/>
      <c r="CT27" s="830"/>
      <c r="CU27" s="830"/>
      <c r="CV27" s="831"/>
      <c r="CW27" s="829"/>
      <c r="CX27" s="830"/>
      <c r="CY27" s="830"/>
      <c r="CZ27" s="830"/>
      <c r="DA27" s="831"/>
      <c r="DB27" s="829"/>
      <c r="DC27" s="830"/>
      <c r="DD27" s="830"/>
      <c r="DE27" s="830"/>
      <c r="DF27" s="831"/>
      <c r="DG27" s="829"/>
      <c r="DH27" s="830"/>
      <c r="DI27" s="830"/>
      <c r="DJ27" s="830"/>
      <c r="DK27" s="831"/>
      <c r="DL27" s="829"/>
      <c r="DM27" s="830"/>
      <c r="DN27" s="830"/>
      <c r="DO27" s="830"/>
      <c r="DP27" s="831"/>
      <c r="DQ27" s="829"/>
      <c r="DR27" s="830"/>
      <c r="DS27" s="830"/>
      <c r="DT27" s="830"/>
      <c r="DU27" s="831"/>
      <c r="DV27" s="832"/>
      <c r="DW27" s="833"/>
      <c r="DX27" s="833"/>
      <c r="DY27" s="833"/>
      <c r="DZ27" s="834"/>
      <c r="EA27" s="248"/>
    </row>
    <row r="28" spans="1:131" s="249" customFormat="1" ht="26.25" customHeight="1" thickTop="1" x14ac:dyDescent="0.15">
      <c r="A28" s="268">
        <v>1</v>
      </c>
      <c r="B28" s="779" t="s">
        <v>405</v>
      </c>
      <c r="C28" s="780"/>
      <c r="D28" s="780"/>
      <c r="E28" s="780"/>
      <c r="F28" s="780"/>
      <c r="G28" s="780"/>
      <c r="H28" s="780"/>
      <c r="I28" s="780"/>
      <c r="J28" s="780"/>
      <c r="K28" s="780"/>
      <c r="L28" s="780"/>
      <c r="M28" s="780"/>
      <c r="N28" s="780"/>
      <c r="O28" s="780"/>
      <c r="P28" s="781"/>
      <c r="Q28" s="870">
        <v>7760</v>
      </c>
      <c r="R28" s="871"/>
      <c r="S28" s="871"/>
      <c r="T28" s="871"/>
      <c r="U28" s="871"/>
      <c r="V28" s="871">
        <v>7431</v>
      </c>
      <c r="W28" s="871"/>
      <c r="X28" s="871"/>
      <c r="Y28" s="871"/>
      <c r="Z28" s="871"/>
      <c r="AA28" s="871">
        <v>329</v>
      </c>
      <c r="AB28" s="871"/>
      <c r="AC28" s="871"/>
      <c r="AD28" s="871"/>
      <c r="AE28" s="872"/>
      <c r="AF28" s="873">
        <v>329</v>
      </c>
      <c r="AG28" s="871"/>
      <c r="AH28" s="871"/>
      <c r="AI28" s="871"/>
      <c r="AJ28" s="874"/>
      <c r="AK28" s="875">
        <v>752</v>
      </c>
      <c r="AL28" s="866"/>
      <c r="AM28" s="866"/>
      <c r="AN28" s="866"/>
      <c r="AO28" s="866"/>
      <c r="AP28" s="866" t="s">
        <v>597</v>
      </c>
      <c r="AQ28" s="866"/>
      <c r="AR28" s="866"/>
      <c r="AS28" s="866"/>
      <c r="AT28" s="866"/>
      <c r="AU28" s="866" t="s">
        <v>597</v>
      </c>
      <c r="AV28" s="866"/>
      <c r="AW28" s="866"/>
      <c r="AX28" s="866"/>
      <c r="AY28" s="866"/>
      <c r="AZ28" s="867" t="s">
        <v>597</v>
      </c>
      <c r="BA28" s="867"/>
      <c r="BB28" s="867"/>
      <c r="BC28" s="867"/>
      <c r="BD28" s="867"/>
      <c r="BE28" s="868"/>
      <c r="BF28" s="868"/>
      <c r="BG28" s="868"/>
      <c r="BH28" s="868"/>
      <c r="BI28" s="869"/>
      <c r="BJ28" s="254"/>
      <c r="BK28" s="254"/>
      <c r="BL28" s="254"/>
      <c r="BM28" s="254"/>
      <c r="BN28" s="254"/>
      <c r="BO28" s="267"/>
      <c r="BP28" s="267"/>
      <c r="BQ28" s="264">
        <v>22</v>
      </c>
      <c r="BR28" s="265"/>
      <c r="BS28" s="816"/>
      <c r="BT28" s="817"/>
      <c r="BU28" s="817"/>
      <c r="BV28" s="817"/>
      <c r="BW28" s="817"/>
      <c r="BX28" s="817"/>
      <c r="BY28" s="817"/>
      <c r="BZ28" s="817"/>
      <c r="CA28" s="817"/>
      <c r="CB28" s="817"/>
      <c r="CC28" s="817"/>
      <c r="CD28" s="817"/>
      <c r="CE28" s="817"/>
      <c r="CF28" s="817"/>
      <c r="CG28" s="818"/>
      <c r="CH28" s="829"/>
      <c r="CI28" s="830"/>
      <c r="CJ28" s="830"/>
      <c r="CK28" s="830"/>
      <c r="CL28" s="831"/>
      <c r="CM28" s="829"/>
      <c r="CN28" s="830"/>
      <c r="CO28" s="830"/>
      <c r="CP28" s="830"/>
      <c r="CQ28" s="831"/>
      <c r="CR28" s="829"/>
      <c r="CS28" s="830"/>
      <c r="CT28" s="830"/>
      <c r="CU28" s="830"/>
      <c r="CV28" s="831"/>
      <c r="CW28" s="829"/>
      <c r="CX28" s="830"/>
      <c r="CY28" s="830"/>
      <c r="CZ28" s="830"/>
      <c r="DA28" s="831"/>
      <c r="DB28" s="829"/>
      <c r="DC28" s="830"/>
      <c r="DD28" s="830"/>
      <c r="DE28" s="830"/>
      <c r="DF28" s="831"/>
      <c r="DG28" s="829"/>
      <c r="DH28" s="830"/>
      <c r="DI28" s="830"/>
      <c r="DJ28" s="830"/>
      <c r="DK28" s="831"/>
      <c r="DL28" s="829"/>
      <c r="DM28" s="830"/>
      <c r="DN28" s="830"/>
      <c r="DO28" s="830"/>
      <c r="DP28" s="831"/>
      <c r="DQ28" s="829"/>
      <c r="DR28" s="830"/>
      <c r="DS28" s="830"/>
      <c r="DT28" s="830"/>
      <c r="DU28" s="831"/>
      <c r="DV28" s="832"/>
      <c r="DW28" s="833"/>
      <c r="DX28" s="833"/>
      <c r="DY28" s="833"/>
      <c r="DZ28" s="834"/>
      <c r="EA28" s="248"/>
    </row>
    <row r="29" spans="1:131" s="249" customFormat="1" ht="26.25" customHeight="1" x14ac:dyDescent="0.15">
      <c r="A29" s="268">
        <v>2</v>
      </c>
      <c r="B29" s="803" t="s">
        <v>406</v>
      </c>
      <c r="C29" s="804"/>
      <c r="D29" s="804"/>
      <c r="E29" s="804"/>
      <c r="F29" s="804"/>
      <c r="G29" s="804"/>
      <c r="H29" s="804"/>
      <c r="I29" s="804"/>
      <c r="J29" s="804"/>
      <c r="K29" s="804"/>
      <c r="L29" s="804"/>
      <c r="M29" s="804"/>
      <c r="N29" s="804"/>
      <c r="O29" s="804"/>
      <c r="P29" s="805"/>
      <c r="Q29" s="806">
        <v>8778</v>
      </c>
      <c r="R29" s="807"/>
      <c r="S29" s="807"/>
      <c r="T29" s="807"/>
      <c r="U29" s="807"/>
      <c r="V29" s="807">
        <v>8526</v>
      </c>
      <c r="W29" s="807"/>
      <c r="X29" s="807"/>
      <c r="Y29" s="807"/>
      <c r="Z29" s="807"/>
      <c r="AA29" s="807">
        <v>252</v>
      </c>
      <c r="AB29" s="807"/>
      <c r="AC29" s="807"/>
      <c r="AD29" s="807"/>
      <c r="AE29" s="808"/>
      <c r="AF29" s="809">
        <v>252</v>
      </c>
      <c r="AG29" s="810"/>
      <c r="AH29" s="810"/>
      <c r="AI29" s="810"/>
      <c r="AJ29" s="811"/>
      <c r="AK29" s="878">
        <v>1445</v>
      </c>
      <c r="AL29" s="879"/>
      <c r="AM29" s="879"/>
      <c r="AN29" s="879"/>
      <c r="AO29" s="879"/>
      <c r="AP29" s="879" t="s">
        <v>597</v>
      </c>
      <c r="AQ29" s="879"/>
      <c r="AR29" s="879"/>
      <c r="AS29" s="879"/>
      <c r="AT29" s="879"/>
      <c r="AU29" s="879" t="s">
        <v>597</v>
      </c>
      <c r="AV29" s="879"/>
      <c r="AW29" s="879"/>
      <c r="AX29" s="879"/>
      <c r="AY29" s="879"/>
      <c r="AZ29" s="880" t="s">
        <v>597</v>
      </c>
      <c r="BA29" s="880"/>
      <c r="BB29" s="880"/>
      <c r="BC29" s="880"/>
      <c r="BD29" s="880"/>
      <c r="BE29" s="876"/>
      <c r="BF29" s="876"/>
      <c r="BG29" s="876"/>
      <c r="BH29" s="876"/>
      <c r="BI29" s="877"/>
      <c r="BJ29" s="254"/>
      <c r="BK29" s="254"/>
      <c r="BL29" s="254"/>
      <c r="BM29" s="254"/>
      <c r="BN29" s="254"/>
      <c r="BO29" s="267"/>
      <c r="BP29" s="267"/>
      <c r="BQ29" s="264">
        <v>23</v>
      </c>
      <c r="BR29" s="265"/>
      <c r="BS29" s="816"/>
      <c r="BT29" s="817"/>
      <c r="BU29" s="817"/>
      <c r="BV29" s="817"/>
      <c r="BW29" s="817"/>
      <c r="BX29" s="817"/>
      <c r="BY29" s="817"/>
      <c r="BZ29" s="817"/>
      <c r="CA29" s="817"/>
      <c r="CB29" s="817"/>
      <c r="CC29" s="817"/>
      <c r="CD29" s="817"/>
      <c r="CE29" s="817"/>
      <c r="CF29" s="817"/>
      <c r="CG29" s="818"/>
      <c r="CH29" s="829"/>
      <c r="CI29" s="830"/>
      <c r="CJ29" s="830"/>
      <c r="CK29" s="830"/>
      <c r="CL29" s="831"/>
      <c r="CM29" s="829"/>
      <c r="CN29" s="830"/>
      <c r="CO29" s="830"/>
      <c r="CP29" s="830"/>
      <c r="CQ29" s="831"/>
      <c r="CR29" s="829"/>
      <c r="CS29" s="830"/>
      <c r="CT29" s="830"/>
      <c r="CU29" s="830"/>
      <c r="CV29" s="831"/>
      <c r="CW29" s="829"/>
      <c r="CX29" s="830"/>
      <c r="CY29" s="830"/>
      <c r="CZ29" s="830"/>
      <c r="DA29" s="831"/>
      <c r="DB29" s="829"/>
      <c r="DC29" s="830"/>
      <c r="DD29" s="830"/>
      <c r="DE29" s="830"/>
      <c r="DF29" s="831"/>
      <c r="DG29" s="829"/>
      <c r="DH29" s="830"/>
      <c r="DI29" s="830"/>
      <c r="DJ29" s="830"/>
      <c r="DK29" s="831"/>
      <c r="DL29" s="829"/>
      <c r="DM29" s="830"/>
      <c r="DN29" s="830"/>
      <c r="DO29" s="830"/>
      <c r="DP29" s="831"/>
      <c r="DQ29" s="829"/>
      <c r="DR29" s="830"/>
      <c r="DS29" s="830"/>
      <c r="DT29" s="830"/>
      <c r="DU29" s="831"/>
      <c r="DV29" s="832"/>
      <c r="DW29" s="833"/>
      <c r="DX29" s="833"/>
      <c r="DY29" s="833"/>
      <c r="DZ29" s="834"/>
      <c r="EA29" s="248"/>
    </row>
    <row r="30" spans="1:131" s="249" customFormat="1" ht="26.25" customHeight="1" x14ac:dyDescent="0.15">
      <c r="A30" s="268">
        <v>3</v>
      </c>
      <c r="B30" s="803" t="s">
        <v>407</v>
      </c>
      <c r="C30" s="804"/>
      <c r="D30" s="804"/>
      <c r="E30" s="804"/>
      <c r="F30" s="804"/>
      <c r="G30" s="804"/>
      <c r="H30" s="804"/>
      <c r="I30" s="804"/>
      <c r="J30" s="804"/>
      <c r="K30" s="804"/>
      <c r="L30" s="804"/>
      <c r="M30" s="804"/>
      <c r="N30" s="804"/>
      <c r="O30" s="804"/>
      <c r="P30" s="805"/>
      <c r="Q30" s="806">
        <v>1040</v>
      </c>
      <c r="R30" s="807"/>
      <c r="S30" s="807"/>
      <c r="T30" s="807"/>
      <c r="U30" s="807"/>
      <c r="V30" s="807">
        <v>1019</v>
      </c>
      <c r="W30" s="807"/>
      <c r="X30" s="807"/>
      <c r="Y30" s="807"/>
      <c r="Z30" s="807"/>
      <c r="AA30" s="807">
        <v>21</v>
      </c>
      <c r="AB30" s="807"/>
      <c r="AC30" s="807"/>
      <c r="AD30" s="807"/>
      <c r="AE30" s="808"/>
      <c r="AF30" s="809">
        <v>21</v>
      </c>
      <c r="AG30" s="810"/>
      <c r="AH30" s="810"/>
      <c r="AI30" s="810"/>
      <c r="AJ30" s="811"/>
      <c r="AK30" s="878">
        <v>300</v>
      </c>
      <c r="AL30" s="879"/>
      <c r="AM30" s="879"/>
      <c r="AN30" s="879"/>
      <c r="AO30" s="879"/>
      <c r="AP30" s="879" t="s">
        <v>597</v>
      </c>
      <c r="AQ30" s="879"/>
      <c r="AR30" s="879"/>
      <c r="AS30" s="879"/>
      <c r="AT30" s="879"/>
      <c r="AU30" s="879" t="s">
        <v>597</v>
      </c>
      <c r="AV30" s="879"/>
      <c r="AW30" s="879"/>
      <c r="AX30" s="879"/>
      <c r="AY30" s="879"/>
      <c r="AZ30" s="880" t="s">
        <v>597</v>
      </c>
      <c r="BA30" s="880"/>
      <c r="BB30" s="880"/>
      <c r="BC30" s="880"/>
      <c r="BD30" s="880"/>
      <c r="BE30" s="876"/>
      <c r="BF30" s="876"/>
      <c r="BG30" s="876"/>
      <c r="BH30" s="876"/>
      <c r="BI30" s="877"/>
      <c r="BJ30" s="254"/>
      <c r="BK30" s="254"/>
      <c r="BL30" s="254"/>
      <c r="BM30" s="254"/>
      <c r="BN30" s="254"/>
      <c r="BO30" s="267"/>
      <c r="BP30" s="267"/>
      <c r="BQ30" s="264">
        <v>24</v>
      </c>
      <c r="BR30" s="265"/>
      <c r="BS30" s="816"/>
      <c r="BT30" s="817"/>
      <c r="BU30" s="817"/>
      <c r="BV30" s="817"/>
      <c r="BW30" s="817"/>
      <c r="BX30" s="817"/>
      <c r="BY30" s="817"/>
      <c r="BZ30" s="817"/>
      <c r="CA30" s="817"/>
      <c r="CB30" s="817"/>
      <c r="CC30" s="817"/>
      <c r="CD30" s="817"/>
      <c r="CE30" s="817"/>
      <c r="CF30" s="817"/>
      <c r="CG30" s="818"/>
      <c r="CH30" s="829"/>
      <c r="CI30" s="830"/>
      <c r="CJ30" s="830"/>
      <c r="CK30" s="830"/>
      <c r="CL30" s="831"/>
      <c r="CM30" s="829"/>
      <c r="CN30" s="830"/>
      <c r="CO30" s="830"/>
      <c r="CP30" s="830"/>
      <c r="CQ30" s="831"/>
      <c r="CR30" s="829"/>
      <c r="CS30" s="830"/>
      <c r="CT30" s="830"/>
      <c r="CU30" s="830"/>
      <c r="CV30" s="831"/>
      <c r="CW30" s="829"/>
      <c r="CX30" s="830"/>
      <c r="CY30" s="830"/>
      <c r="CZ30" s="830"/>
      <c r="DA30" s="831"/>
      <c r="DB30" s="829"/>
      <c r="DC30" s="830"/>
      <c r="DD30" s="830"/>
      <c r="DE30" s="830"/>
      <c r="DF30" s="831"/>
      <c r="DG30" s="829"/>
      <c r="DH30" s="830"/>
      <c r="DI30" s="830"/>
      <c r="DJ30" s="830"/>
      <c r="DK30" s="831"/>
      <c r="DL30" s="829"/>
      <c r="DM30" s="830"/>
      <c r="DN30" s="830"/>
      <c r="DO30" s="830"/>
      <c r="DP30" s="831"/>
      <c r="DQ30" s="829"/>
      <c r="DR30" s="830"/>
      <c r="DS30" s="830"/>
      <c r="DT30" s="830"/>
      <c r="DU30" s="831"/>
      <c r="DV30" s="832"/>
      <c r="DW30" s="833"/>
      <c r="DX30" s="833"/>
      <c r="DY30" s="833"/>
      <c r="DZ30" s="834"/>
      <c r="EA30" s="248"/>
    </row>
    <row r="31" spans="1:131" s="249" customFormat="1" ht="26.25" customHeight="1" x14ac:dyDescent="0.15">
      <c r="A31" s="268">
        <v>4</v>
      </c>
      <c r="B31" s="803" t="s">
        <v>408</v>
      </c>
      <c r="C31" s="804"/>
      <c r="D31" s="804"/>
      <c r="E31" s="804"/>
      <c r="F31" s="804"/>
      <c r="G31" s="804"/>
      <c r="H31" s="804"/>
      <c r="I31" s="804"/>
      <c r="J31" s="804"/>
      <c r="K31" s="804"/>
      <c r="L31" s="804"/>
      <c r="M31" s="804"/>
      <c r="N31" s="804"/>
      <c r="O31" s="804"/>
      <c r="P31" s="805"/>
      <c r="Q31" s="806">
        <v>1694</v>
      </c>
      <c r="R31" s="807"/>
      <c r="S31" s="807"/>
      <c r="T31" s="807"/>
      <c r="U31" s="807"/>
      <c r="V31" s="807">
        <v>1597</v>
      </c>
      <c r="W31" s="807"/>
      <c r="X31" s="807"/>
      <c r="Y31" s="807"/>
      <c r="Z31" s="807"/>
      <c r="AA31" s="807">
        <v>98</v>
      </c>
      <c r="AB31" s="807"/>
      <c r="AC31" s="807"/>
      <c r="AD31" s="807"/>
      <c r="AE31" s="808"/>
      <c r="AF31" s="809">
        <v>4767</v>
      </c>
      <c r="AG31" s="810"/>
      <c r="AH31" s="810"/>
      <c r="AI31" s="810"/>
      <c r="AJ31" s="811"/>
      <c r="AK31" s="878">
        <v>90</v>
      </c>
      <c r="AL31" s="879"/>
      <c r="AM31" s="879"/>
      <c r="AN31" s="879"/>
      <c r="AO31" s="879"/>
      <c r="AP31" s="879">
        <v>973</v>
      </c>
      <c r="AQ31" s="879"/>
      <c r="AR31" s="879"/>
      <c r="AS31" s="879"/>
      <c r="AT31" s="879"/>
      <c r="AU31" s="879">
        <v>49</v>
      </c>
      <c r="AV31" s="879"/>
      <c r="AW31" s="879"/>
      <c r="AX31" s="879"/>
      <c r="AY31" s="879"/>
      <c r="AZ31" s="880" t="s">
        <v>597</v>
      </c>
      <c r="BA31" s="880"/>
      <c r="BB31" s="880"/>
      <c r="BC31" s="880"/>
      <c r="BD31" s="880"/>
      <c r="BE31" s="876" t="s">
        <v>409</v>
      </c>
      <c r="BF31" s="876"/>
      <c r="BG31" s="876"/>
      <c r="BH31" s="876"/>
      <c r="BI31" s="877"/>
      <c r="BJ31" s="254"/>
      <c r="BK31" s="254"/>
      <c r="BL31" s="254"/>
      <c r="BM31" s="254"/>
      <c r="BN31" s="254"/>
      <c r="BO31" s="267"/>
      <c r="BP31" s="267"/>
      <c r="BQ31" s="264">
        <v>25</v>
      </c>
      <c r="BR31" s="265"/>
      <c r="BS31" s="816"/>
      <c r="BT31" s="817"/>
      <c r="BU31" s="817"/>
      <c r="BV31" s="817"/>
      <c r="BW31" s="817"/>
      <c r="BX31" s="817"/>
      <c r="BY31" s="817"/>
      <c r="BZ31" s="817"/>
      <c r="CA31" s="817"/>
      <c r="CB31" s="817"/>
      <c r="CC31" s="817"/>
      <c r="CD31" s="817"/>
      <c r="CE31" s="817"/>
      <c r="CF31" s="817"/>
      <c r="CG31" s="818"/>
      <c r="CH31" s="829"/>
      <c r="CI31" s="830"/>
      <c r="CJ31" s="830"/>
      <c r="CK31" s="830"/>
      <c r="CL31" s="831"/>
      <c r="CM31" s="829"/>
      <c r="CN31" s="830"/>
      <c r="CO31" s="830"/>
      <c r="CP31" s="830"/>
      <c r="CQ31" s="831"/>
      <c r="CR31" s="829"/>
      <c r="CS31" s="830"/>
      <c r="CT31" s="830"/>
      <c r="CU31" s="830"/>
      <c r="CV31" s="831"/>
      <c r="CW31" s="829"/>
      <c r="CX31" s="830"/>
      <c r="CY31" s="830"/>
      <c r="CZ31" s="830"/>
      <c r="DA31" s="831"/>
      <c r="DB31" s="829"/>
      <c r="DC31" s="830"/>
      <c r="DD31" s="830"/>
      <c r="DE31" s="830"/>
      <c r="DF31" s="831"/>
      <c r="DG31" s="829"/>
      <c r="DH31" s="830"/>
      <c r="DI31" s="830"/>
      <c r="DJ31" s="830"/>
      <c r="DK31" s="831"/>
      <c r="DL31" s="829"/>
      <c r="DM31" s="830"/>
      <c r="DN31" s="830"/>
      <c r="DO31" s="830"/>
      <c r="DP31" s="831"/>
      <c r="DQ31" s="829"/>
      <c r="DR31" s="830"/>
      <c r="DS31" s="830"/>
      <c r="DT31" s="830"/>
      <c r="DU31" s="831"/>
      <c r="DV31" s="832"/>
      <c r="DW31" s="833"/>
      <c r="DX31" s="833"/>
      <c r="DY31" s="833"/>
      <c r="DZ31" s="834"/>
      <c r="EA31" s="248"/>
    </row>
    <row r="32" spans="1:131" s="249" customFormat="1" ht="26.25" customHeight="1" x14ac:dyDescent="0.15">
      <c r="A32" s="268">
        <v>5</v>
      </c>
      <c r="B32" s="803" t="s">
        <v>410</v>
      </c>
      <c r="C32" s="804"/>
      <c r="D32" s="804"/>
      <c r="E32" s="804"/>
      <c r="F32" s="804"/>
      <c r="G32" s="804"/>
      <c r="H32" s="804"/>
      <c r="I32" s="804"/>
      <c r="J32" s="804"/>
      <c r="K32" s="804"/>
      <c r="L32" s="804"/>
      <c r="M32" s="804"/>
      <c r="N32" s="804"/>
      <c r="O32" s="804"/>
      <c r="P32" s="805"/>
      <c r="Q32" s="806">
        <v>2190</v>
      </c>
      <c r="R32" s="807"/>
      <c r="S32" s="807"/>
      <c r="T32" s="807"/>
      <c r="U32" s="807"/>
      <c r="V32" s="807">
        <v>2162</v>
      </c>
      <c r="W32" s="807"/>
      <c r="X32" s="807"/>
      <c r="Y32" s="807"/>
      <c r="Z32" s="807"/>
      <c r="AA32" s="807">
        <v>27</v>
      </c>
      <c r="AB32" s="807"/>
      <c r="AC32" s="807"/>
      <c r="AD32" s="807"/>
      <c r="AE32" s="808"/>
      <c r="AF32" s="809">
        <v>214</v>
      </c>
      <c r="AG32" s="810"/>
      <c r="AH32" s="810"/>
      <c r="AI32" s="810"/>
      <c r="AJ32" s="811"/>
      <c r="AK32" s="878">
        <v>702</v>
      </c>
      <c r="AL32" s="879"/>
      <c r="AM32" s="879"/>
      <c r="AN32" s="879"/>
      <c r="AO32" s="879"/>
      <c r="AP32" s="879">
        <v>15463</v>
      </c>
      <c r="AQ32" s="879"/>
      <c r="AR32" s="879"/>
      <c r="AS32" s="879"/>
      <c r="AT32" s="879"/>
      <c r="AU32" s="879">
        <v>9696</v>
      </c>
      <c r="AV32" s="879"/>
      <c r="AW32" s="879"/>
      <c r="AX32" s="879"/>
      <c r="AY32" s="879"/>
      <c r="AZ32" s="880" t="s">
        <v>597</v>
      </c>
      <c r="BA32" s="880"/>
      <c r="BB32" s="880"/>
      <c r="BC32" s="880"/>
      <c r="BD32" s="880"/>
      <c r="BE32" s="876" t="s">
        <v>411</v>
      </c>
      <c r="BF32" s="876"/>
      <c r="BG32" s="876"/>
      <c r="BH32" s="876"/>
      <c r="BI32" s="877"/>
      <c r="BJ32" s="254"/>
      <c r="BK32" s="254"/>
      <c r="BL32" s="254"/>
      <c r="BM32" s="254"/>
      <c r="BN32" s="254"/>
      <c r="BO32" s="267"/>
      <c r="BP32" s="267"/>
      <c r="BQ32" s="264">
        <v>26</v>
      </c>
      <c r="BR32" s="265"/>
      <c r="BS32" s="816"/>
      <c r="BT32" s="817"/>
      <c r="BU32" s="817"/>
      <c r="BV32" s="817"/>
      <c r="BW32" s="817"/>
      <c r="BX32" s="817"/>
      <c r="BY32" s="817"/>
      <c r="BZ32" s="817"/>
      <c r="CA32" s="817"/>
      <c r="CB32" s="817"/>
      <c r="CC32" s="817"/>
      <c r="CD32" s="817"/>
      <c r="CE32" s="817"/>
      <c r="CF32" s="817"/>
      <c r="CG32" s="818"/>
      <c r="CH32" s="829"/>
      <c r="CI32" s="830"/>
      <c r="CJ32" s="830"/>
      <c r="CK32" s="830"/>
      <c r="CL32" s="831"/>
      <c r="CM32" s="829"/>
      <c r="CN32" s="830"/>
      <c r="CO32" s="830"/>
      <c r="CP32" s="830"/>
      <c r="CQ32" s="831"/>
      <c r="CR32" s="829"/>
      <c r="CS32" s="830"/>
      <c r="CT32" s="830"/>
      <c r="CU32" s="830"/>
      <c r="CV32" s="831"/>
      <c r="CW32" s="829"/>
      <c r="CX32" s="830"/>
      <c r="CY32" s="830"/>
      <c r="CZ32" s="830"/>
      <c r="DA32" s="831"/>
      <c r="DB32" s="829"/>
      <c r="DC32" s="830"/>
      <c r="DD32" s="830"/>
      <c r="DE32" s="830"/>
      <c r="DF32" s="831"/>
      <c r="DG32" s="829"/>
      <c r="DH32" s="830"/>
      <c r="DI32" s="830"/>
      <c r="DJ32" s="830"/>
      <c r="DK32" s="831"/>
      <c r="DL32" s="829"/>
      <c r="DM32" s="830"/>
      <c r="DN32" s="830"/>
      <c r="DO32" s="830"/>
      <c r="DP32" s="831"/>
      <c r="DQ32" s="829"/>
      <c r="DR32" s="830"/>
      <c r="DS32" s="830"/>
      <c r="DT32" s="830"/>
      <c r="DU32" s="831"/>
      <c r="DV32" s="832"/>
      <c r="DW32" s="833"/>
      <c r="DX32" s="833"/>
      <c r="DY32" s="833"/>
      <c r="DZ32" s="834"/>
      <c r="EA32" s="248"/>
    </row>
    <row r="33" spans="1:131" s="249" customFormat="1" ht="26.25" customHeight="1" x14ac:dyDescent="0.15">
      <c r="A33" s="268">
        <v>6</v>
      </c>
      <c r="B33" s="803" t="s">
        <v>412</v>
      </c>
      <c r="C33" s="804"/>
      <c r="D33" s="804"/>
      <c r="E33" s="804"/>
      <c r="F33" s="804"/>
      <c r="G33" s="804"/>
      <c r="H33" s="804"/>
      <c r="I33" s="804"/>
      <c r="J33" s="804"/>
      <c r="K33" s="804"/>
      <c r="L33" s="804"/>
      <c r="M33" s="804"/>
      <c r="N33" s="804"/>
      <c r="O33" s="804"/>
      <c r="P33" s="805"/>
      <c r="Q33" s="806">
        <v>7596</v>
      </c>
      <c r="R33" s="807"/>
      <c r="S33" s="807"/>
      <c r="T33" s="807"/>
      <c r="U33" s="807"/>
      <c r="V33" s="807">
        <v>7780</v>
      </c>
      <c r="W33" s="807"/>
      <c r="X33" s="807"/>
      <c r="Y33" s="807"/>
      <c r="Z33" s="807"/>
      <c r="AA33" s="807">
        <v>-184</v>
      </c>
      <c r="AB33" s="807"/>
      <c r="AC33" s="807"/>
      <c r="AD33" s="807"/>
      <c r="AE33" s="808"/>
      <c r="AF33" s="809">
        <v>361</v>
      </c>
      <c r="AG33" s="810"/>
      <c r="AH33" s="810"/>
      <c r="AI33" s="810"/>
      <c r="AJ33" s="811"/>
      <c r="AK33" s="878">
        <v>1006</v>
      </c>
      <c r="AL33" s="879"/>
      <c r="AM33" s="879"/>
      <c r="AN33" s="879"/>
      <c r="AO33" s="879"/>
      <c r="AP33" s="879">
        <v>1317</v>
      </c>
      <c r="AQ33" s="879"/>
      <c r="AR33" s="879"/>
      <c r="AS33" s="879"/>
      <c r="AT33" s="879"/>
      <c r="AU33" s="879">
        <v>971</v>
      </c>
      <c r="AV33" s="879"/>
      <c r="AW33" s="879"/>
      <c r="AX33" s="879"/>
      <c r="AY33" s="879"/>
      <c r="AZ33" s="880" t="s">
        <v>520</v>
      </c>
      <c r="BA33" s="880"/>
      <c r="BB33" s="880"/>
      <c r="BC33" s="880"/>
      <c r="BD33" s="880"/>
      <c r="BE33" s="876" t="s">
        <v>411</v>
      </c>
      <c r="BF33" s="876"/>
      <c r="BG33" s="876"/>
      <c r="BH33" s="876"/>
      <c r="BI33" s="877"/>
      <c r="BJ33" s="254"/>
      <c r="BK33" s="254"/>
      <c r="BL33" s="254"/>
      <c r="BM33" s="254"/>
      <c r="BN33" s="254"/>
      <c r="BO33" s="267"/>
      <c r="BP33" s="267"/>
      <c r="BQ33" s="264">
        <v>27</v>
      </c>
      <c r="BR33" s="265"/>
      <c r="BS33" s="816"/>
      <c r="BT33" s="817"/>
      <c r="BU33" s="817"/>
      <c r="BV33" s="817"/>
      <c r="BW33" s="817"/>
      <c r="BX33" s="817"/>
      <c r="BY33" s="817"/>
      <c r="BZ33" s="817"/>
      <c r="CA33" s="817"/>
      <c r="CB33" s="817"/>
      <c r="CC33" s="817"/>
      <c r="CD33" s="817"/>
      <c r="CE33" s="817"/>
      <c r="CF33" s="817"/>
      <c r="CG33" s="818"/>
      <c r="CH33" s="829"/>
      <c r="CI33" s="830"/>
      <c r="CJ33" s="830"/>
      <c r="CK33" s="830"/>
      <c r="CL33" s="831"/>
      <c r="CM33" s="829"/>
      <c r="CN33" s="830"/>
      <c r="CO33" s="830"/>
      <c r="CP33" s="830"/>
      <c r="CQ33" s="831"/>
      <c r="CR33" s="829"/>
      <c r="CS33" s="830"/>
      <c r="CT33" s="830"/>
      <c r="CU33" s="830"/>
      <c r="CV33" s="831"/>
      <c r="CW33" s="829"/>
      <c r="CX33" s="830"/>
      <c r="CY33" s="830"/>
      <c r="CZ33" s="830"/>
      <c r="DA33" s="831"/>
      <c r="DB33" s="829"/>
      <c r="DC33" s="830"/>
      <c r="DD33" s="830"/>
      <c r="DE33" s="830"/>
      <c r="DF33" s="831"/>
      <c r="DG33" s="829"/>
      <c r="DH33" s="830"/>
      <c r="DI33" s="830"/>
      <c r="DJ33" s="830"/>
      <c r="DK33" s="831"/>
      <c r="DL33" s="829"/>
      <c r="DM33" s="830"/>
      <c r="DN33" s="830"/>
      <c r="DO33" s="830"/>
      <c r="DP33" s="831"/>
      <c r="DQ33" s="829"/>
      <c r="DR33" s="830"/>
      <c r="DS33" s="830"/>
      <c r="DT33" s="830"/>
      <c r="DU33" s="831"/>
      <c r="DV33" s="832"/>
      <c r="DW33" s="833"/>
      <c r="DX33" s="833"/>
      <c r="DY33" s="833"/>
      <c r="DZ33" s="834"/>
      <c r="EA33" s="248"/>
    </row>
    <row r="34" spans="1:131" s="249" customFormat="1" ht="26.25" customHeight="1" x14ac:dyDescent="0.15">
      <c r="A34" s="268">
        <v>7</v>
      </c>
      <c r="B34" s="803" t="s">
        <v>413</v>
      </c>
      <c r="C34" s="804"/>
      <c r="D34" s="804"/>
      <c r="E34" s="804"/>
      <c r="F34" s="804"/>
      <c r="G34" s="804"/>
      <c r="H34" s="804"/>
      <c r="I34" s="804"/>
      <c r="J34" s="804"/>
      <c r="K34" s="804"/>
      <c r="L34" s="804"/>
      <c r="M34" s="804"/>
      <c r="N34" s="804"/>
      <c r="O34" s="804"/>
      <c r="P34" s="805"/>
      <c r="Q34" s="806">
        <v>190</v>
      </c>
      <c r="R34" s="807"/>
      <c r="S34" s="807"/>
      <c r="T34" s="807"/>
      <c r="U34" s="807"/>
      <c r="V34" s="807">
        <v>190</v>
      </c>
      <c r="W34" s="807"/>
      <c r="X34" s="807"/>
      <c r="Y34" s="807"/>
      <c r="Z34" s="807"/>
      <c r="AA34" s="807" t="s">
        <v>597</v>
      </c>
      <c r="AB34" s="807"/>
      <c r="AC34" s="807"/>
      <c r="AD34" s="807"/>
      <c r="AE34" s="808"/>
      <c r="AF34" s="809" t="s">
        <v>394</v>
      </c>
      <c r="AG34" s="810"/>
      <c r="AH34" s="810"/>
      <c r="AI34" s="810"/>
      <c r="AJ34" s="811"/>
      <c r="AK34" s="878">
        <v>119</v>
      </c>
      <c r="AL34" s="879"/>
      <c r="AM34" s="879"/>
      <c r="AN34" s="879"/>
      <c r="AO34" s="879"/>
      <c r="AP34" s="879">
        <v>293</v>
      </c>
      <c r="AQ34" s="879"/>
      <c r="AR34" s="879"/>
      <c r="AS34" s="879"/>
      <c r="AT34" s="879"/>
      <c r="AU34" s="879">
        <v>231</v>
      </c>
      <c r="AV34" s="879"/>
      <c r="AW34" s="879"/>
      <c r="AX34" s="879"/>
      <c r="AY34" s="879"/>
      <c r="AZ34" s="880" t="s">
        <v>520</v>
      </c>
      <c r="BA34" s="880"/>
      <c r="BB34" s="880"/>
      <c r="BC34" s="880"/>
      <c r="BD34" s="880"/>
      <c r="BE34" s="876" t="s">
        <v>414</v>
      </c>
      <c r="BF34" s="876"/>
      <c r="BG34" s="876"/>
      <c r="BH34" s="876"/>
      <c r="BI34" s="877"/>
      <c r="BJ34" s="254"/>
      <c r="BK34" s="254"/>
      <c r="BL34" s="254"/>
      <c r="BM34" s="254"/>
      <c r="BN34" s="254"/>
      <c r="BO34" s="267"/>
      <c r="BP34" s="267"/>
      <c r="BQ34" s="264">
        <v>28</v>
      </c>
      <c r="BR34" s="265"/>
      <c r="BS34" s="816"/>
      <c r="BT34" s="817"/>
      <c r="BU34" s="817"/>
      <c r="BV34" s="817"/>
      <c r="BW34" s="817"/>
      <c r="BX34" s="817"/>
      <c r="BY34" s="817"/>
      <c r="BZ34" s="817"/>
      <c r="CA34" s="817"/>
      <c r="CB34" s="817"/>
      <c r="CC34" s="817"/>
      <c r="CD34" s="817"/>
      <c r="CE34" s="817"/>
      <c r="CF34" s="817"/>
      <c r="CG34" s="818"/>
      <c r="CH34" s="829"/>
      <c r="CI34" s="830"/>
      <c r="CJ34" s="830"/>
      <c r="CK34" s="830"/>
      <c r="CL34" s="831"/>
      <c r="CM34" s="829"/>
      <c r="CN34" s="830"/>
      <c r="CO34" s="830"/>
      <c r="CP34" s="830"/>
      <c r="CQ34" s="831"/>
      <c r="CR34" s="829"/>
      <c r="CS34" s="830"/>
      <c r="CT34" s="830"/>
      <c r="CU34" s="830"/>
      <c r="CV34" s="831"/>
      <c r="CW34" s="829"/>
      <c r="CX34" s="830"/>
      <c r="CY34" s="830"/>
      <c r="CZ34" s="830"/>
      <c r="DA34" s="831"/>
      <c r="DB34" s="829"/>
      <c r="DC34" s="830"/>
      <c r="DD34" s="830"/>
      <c r="DE34" s="830"/>
      <c r="DF34" s="831"/>
      <c r="DG34" s="829"/>
      <c r="DH34" s="830"/>
      <c r="DI34" s="830"/>
      <c r="DJ34" s="830"/>
      <c r="DK34" s="831"/>
      <c r="DL34" s="829"/>
      <c r="DM34" s="830"/>
      <c r="DN34" s="830"/>
      <c r="DO34" s="830"/>
      <c r="DP34" s="831"/>
      <c r="DQ34" s="829"/>
      <c r="DR34" s="830"/>
      <c r="DS34" s="830"/>
      <c r="DT34" s="830"/>
      <c r="DU34" s="831"/>
      <c r="DV34" s="832"/>
      <c r="DW34" s="833"/>
      <c r="DX34" s="833"/>
      <c r="DY34" s="833"/>
      <c r="DZ34" s="834"/>
      <c r="EA34" s="248"/>
    </row>
    <row r="35" spans="1:131" s="249" customFormat="1" ht="26.25" customHeight="1" x14ac:dyDescent="0.15">
      <c r="A35" s="268">
        <v>8</v>
      </c>
      <c r="B35" s="803" t="s">
        <v>415</v>
      </c>
      <c r="C35" s="804"/>
      <c r="D35" s="804"/>
      <c r="E35" s="804"/>
      <c r="F35" s="804"/>
      <c r="G35" s="804"/>
      <c r="H35" s="804"/>
      <c r="I35" s="804"/>
      <c r="J35" s="804"/>
      <c r="K35" s="804"/>
      <c r="L35" s="804"/>
      <c r="M35" s="804"/>
      <c r="N35" s="804"/>
      <c r="O35" s="804"/>
      <c r="P35" s="805"/>
      <c r="Q35" s="806">
        <v>23</v>
      </c>
      <c r="R35" s="807"/>
      <c r="S35" s="807"/>
      <c r="T35" s="807"/>
      <c r="U35" s="807"/>
      <c r="V35" s="807">
        <v>23</v>
      </c>
      <c r="W35" s="807"/>
      <c r="X35" s="807"/>
      <c r="Y35" s="807"/>
      <c r="Z35" s="807"/>
      <c r="AA35" s="807">
        <v>1</v>
      </c>
      <c r="AB35" s="807"/>
      <c r="AC35" s="807"/>
      <c r="AD35" s="807"/>
      <c r="AE35" s="808"/>
      <c r="AF35" s="809">
        <v>1</v>
      </c>
      <c r="AG35" s="810"/>
      <c r="AH35" s="810"/>
      <c r="AI35" s="810"/>
      <c r="AJ35" s="811"/>
      <c r="AK35" s="878" t="s">
        <v>597</v>
      </c>
      <c r="AL35" s="879"/>
      <c r="AM35" s="879"/>
      <c r="AN35" s="879"/>
      <c r="AO35" s="879"/>
      <c r="AP35" s="879">
        <v>4</v>
      </c>
      <c r="AQ35" s="879"/>
      <c r="AR35" s="879"/>
      <c r="AS35" s="879"/>
      <c r="AT35" s="879"/>
      <c r="AU35" s="879">
        <v>1</v>
      </c>
      <c r="AV35" s="879"/>
      <c r="AW35" s="879"/>
      <c r="AX35" s="879"/>
      <c r="AY35" s="879"/>
      <c r="AZ35" s="880" t="s">
        <v>597</v>
      </c>
      <c r="BA35" s="880"/>
      <c r="BB35" s="880"/>
      <c r="BC35" s="880"/>
      <c r="BD35" s="880"/>
      <c r="BE35" s="876" t="s">
        <v>416</v>
      </c>
      <c r="BF35" s="876"/>
      <c r="BG35" s="876"/>
      <c r="BH35" s="876"/>
      <c r="BI35" s="877"/>
      <c r="BJ35" s="254"/>
      <c r="BK35" s="254"/>
      <c r="BL35" s="254"/>
      <c r="BM35" s="254"/>
      <c r="BN35" s="254"/>
      <c r="BO35" s="267"/>
      <c r="BP35" s="267"/>
      <c r="BQ35" s="264">
        <v>29</v>
      </c>
      <c r="BR35" s="265"/>
      <c r="BS35" s="816"/>
      <c r="BT35" s="817"/>
      <c r="BU35" s="817"/>
      <c r="BV35" s="817"/>
      <c r="BW35" s="817"/>
      <c r="BX35" s="817"/>
      <c r="BY35" s="817"/>
      <c r="BZ35" s="817"/>
      <c r="CA35" s="817"/>
      <c r="CB35" s="817"/>
      <c r="CC35" s="817"/>
      <c r="CD35" s="817"/>
      <c r="CE35" s="817"/>
      <c r="CF35" s="817"/>
      <c r="CG35" s="818"/>
      <c r="CH35" s="829"/>
      <c r="CI35" s="830"/>
      <c r="CJ35" s="830"/>
      <c r="CK35" s="830"/>
      <c r="CL35" s="831"/>
      <c r="CM35" s="829"/>
      <c r="CN35" s="830"/>
      <c r="CO35" s="830"/>
      <c r="CP35" s="830"/>
      <c r="CQ35" s="831"/>
      <c r="CR35" s="829"/>
      <c r="CS35" s="830"/>
      <c r="CT35" s="830"/>
      <c r="CU35" s="830"/>
      <c r="CV35" s="831"/>
      <c r="CW35" s="829"/>
      <c r="CX35" s="830"/>
      <c r="CY35" s="830"/>
      <c r="CZ35" s="830"/>
      <c r="DA35" s="831"/>
      <c r="DB35" s="829"/>
      <c r="DC35" s="830"/>
      <c r="DD35" s="830"/>
      <c r="DE35" s="830"/>
      <c r="DF35" s="831"/>
      <c r="DG35" s="829"/>
      <c r="DH35" s="830"/>
      <c r="DI35" s="830"/>
      <c r="DJ35" s="830"/>
      <c r="DK35" s="831"/>
      <c r="DL35" s="829"/>
      <c r="DM35" s="830"/>
      <c r="DN35" s="830"/>
      <c r="DO35" s="830"/>
      <c r="DP35" s="831"/>
      <c r="DQ35" s="829"/>
      <c r="DR35" s="830"/>
      <c r="DS35" s="830"/>
      <c r="DT35" s="830"/>
      <c r="DU35" s="831"/>
      <c r="DV35" s="832"/>
      <c r="DW35" s="833"/>
      <c r="DX35" s="833"/>
      <c r="DY35" s="833"/>
      <c r="DZ35" s="834"/>
      <c r="EA35" s="248"/>
    </row>
    <row r="36" spans="1:131" s="249" customFormat="1" ht="26.25" customHeight="1" x14ac:dyDescent="0.15">
      <c r="A36" s="268">
        <v>9</v>
      </c>
      <c r="B36" s="803"/>
      <c r="C36" s="804"/>
      <c r="D36" s="804"/>
      <c r="E36" s="804"/>
      <c r="F36" s="804"/>
      <c r="G36" s="804"/>
      <c r="H36" s="804"/>
      <c r="I36" s="804"/>
      <c r="J36" s="804"/>
      <c r="K36" s="804"/>
      <c r="L36" s="804"/>
      <c r="M36" s="804"/>
      <c r="N36" s="804"/>
      <c r="O36" s="804"/>
      <c r="P36" s="805"/>
      <c r="Q36" s="806"/>
      <c r="R36" s="807"/>
      <c r="S36" s="807"/>
      <c r="T36" s="807"/>
      <c r="U36" s="807"/>
      <c r="V36" s="807"/>
      <c r="W36" s="807"/>
      <c r="X36" s="807"/>
      <c r="Y36" s="807"/>
      <c r="Z36" s="807"/>
      <c r="AA36" s="807"/>
      <c r="AB36" s="807"/>
      <c r="AC36" s="807"/>
      <c r="AD36" s="807"/>
      <c r="AE36" s="808"/>
      <c r="AF36" s="809"/>
      <c r="AG36" s="810"/>
      <c r="AH36" s="810"/>
      <c r="AI36" s="810"/>
      <c r="AJ36" s="811"/>
      <c r="AK36" s="878"/>
      <c r="AL36" s="879"/>
      <c r="AM36" s="879"/>
      <c r="AN36" s="879"/>
      <c r="AO36" s="879"/>
      <c r="AP36" s="879"/>
      <c r="AQ36" s="879"/>
      <c r="AR36" s="879"/>
      <c r="AS36" s="879"/>
      <c r="AT36" s="879"/>
      <c r="AU36" s="879"/>
      <c r="AV36" s="879"/>
      <c r="AW36" s="879"/>
      <c r="AX36" s="879"/>
      <c r="AY36" s="879"/>
      <c r="AZ36" s="880"/>
      <c r="BA36" s="880"/>
      <c r="BB36" s="880"/>
      <c r="BC36" s="880"/>
      <c r="BD36" s="880"/>
      <c r="BE36" s="876"/>
      <c r="BF36" s="876"/>
      <c r="BG36" s="876"/>
      <c r="BH36" s="876"/>
      <c r="BI36" s="877"/>
      <c r="BJ36" s="254"/>
      <c r="BK36" s="254"/>
      <c r="BL36" s="254"/>
      <c r="BM36" s="254"/>
      <c r="BN36" s="254"/>
      <c r="BO36" s="267"/>
      <c r="BP36" s="267"/>
      <c r="BQ36" s="264">
        <v>30</v>
      </c>
      <c r="BR36" s="265"/>
      <c r="BS36" s="816"/>
      <c r="BT36" s="817"/>
      <c r="BU36" s="817"/>
      <c r="BV36" s="817"/>
      <c r="BW36" s="817"/>
      <c r="BX36" s="817"/>
      <c r="BY36" s="817"/>
      <c r="BZ36" s="817"/>
      <c r="CA36" s="817"/>
      <c r="CB36" s="817"/>
      <c r="CC36" s="817"/>
      <c r="CD36" s="817"/>
      <c r="CE36" s="817"/>
      <c r="CF36" s="817"/>
      <c r="CG36" s="818"/>
      <c r="CH36" s="829"/>
      <c r="CI36" s="830"/>
      <c r="CJ36" s="830"/>
      <c r="CK36" s="830"/>
      <c r="CL36" s="831"/>
      <c r="CM36" s="829"/>
      <c r="CN36" s="830"/>
      <c r="CO36" s="830"/>
      <c r="CP36" s="830"/>
      <c r="CQ36" s="831"/>
      <c r="CR36" s="829"/>
      <c r="CS36" s="830"/>
      <c r="CT36" s="830"/>
      <c r="CU36" s="830"/>
      <c r="CV36" s="831"/>
      <c r="CW36" s="829"/>
      <c r="CX36" s="830"/>
      <c r="CY36" s="830"/>
      <c r="CZ36" s="830"/>
      <c r="DA36" s="831"/>
      <c r="DB36" s="829"/>
      <c r="DC36" s="830"/>
      <c r="DD36" s="830"/>
      <c r="DE36" s="830"/>
      <c r="DF36" s="831"/>
      <c r="DG36" s="829"/>
      <c r="DH36" s="830"/>
      <c r="DI36" s="830"/>
      <c r="DJ36" s="830"/>
      <c r="DK36" s="831"/>
      <c r="DL36" s="829"/>
      <c r="DM36" s="830"/>
      <c r="DN36" s="830"/>
      <c r="DO36" s="830"/>
      <c r="DP36" s="831"/>
      <c r="DQ36" s="829"/>
      <c r="DR36" s="830"/>
      <c r="DS36" s="830"/>
      <c r="DT36" s="830"/>
      <c r="DU36" s="831"/>
      <c r="DV36" s="832"/>
      <c r="DW36" s="833"/>
      <c r="DX36" s="833"/>
      <c r="DY36" s="833"/>
      <c r="DZ36" s="834"/>
      <c r="EA36" s="248"/>
    </row>
    <row r="37" spans="1:131" s="249" customFormat="1" ht="26.25" customHeight="1" x14ac:dyDescent="0.15">
      <c r="A37" s="268">
        <v>10</v>
      </c>
      <c r="B37" s="803"/>
      <c r="C37" s="804"/>
      <c r="D37" s="804"/>
      <c r="E37" s="804"/>
      <c r="F37" s="804"/>
      <c r="G37" s="804"/>
      <c r="H37" s="804"/>
      <c r="I37" s="804"/>
      <c r="J37" s="804"/>
      <c r="K37" s="804"/>
      <c r="L37" s="804"/>
      <c r="M37" s="804"/>
      <c r="N37" s="804"/>
      <c r="O37" s="804"/>
      <c r="P37" s="805"/>
      <c r="Q37" s="806"/>
      <c r="R37" s="807"/>
      <c r="S37" s="807"/>
      <c r="T37" s="807"/>
      <c r="U37" s="807"/>
      <c r="V37" s="807"/>
      <c r="W37" s="807"/>
      <c r="X37" s="807"/>
      <c r="Y37" s="807"/>
      <c r="Z37" s="807"/>
      <c r="AA37" s="807"/>
      <c r="AB37" s="807"/>
      <c r="AC37" s="807"/>
      <c r="AD37" s="807"/>
      <c r="AE37" s="808"/>
      <c r="AF37" s="809"/>
      <c r="AG37" s="810"/>
      <c r="AH37" s="810"/>
      <c r="AI37" s="810"/>
      <c r="AJ37" s="811"/>
      <c r="AK37" s="878"/>
      <c r="AL37" s="879"/>
      <c r="AM37" s="879"/>
      <c r="AN37" s="879"/>
      <c r="AO37" s="879"/>
      <c r="AP37" s="879"/>
      <c r="AQ37" s="879"/>
      <c r="AR37" s="879"/>
      <c r="AS37" s="879"/>
      <c r="AT37" s="879"/>
      <c r="AU37" s="879"/>
      <c r="AV37" s="879"/>
      <c r="AW37" s="879"/>
      <c r="AX37" s="879"/>
      <c r="AY37" s="879"/>
      <c r="AZ37" s="880"/>
      <c r="BA37" s="880"/>
      <c r="BB37" s="880"/>
      <c r="BC37" s="880"/>
      <c r="BD37" s="880"/>
      <c r="BE37" s="876"/>
      <c r="BF37" s="876"/>
      <c r="BG37" s="876"/>
      <c r="BH37" s="876"/>
      <c r="BI37" s="877"/>
      <c r="BJ37" s="254"/>
      <c r="BK37" s="254"/>
      <c r="BL37" s="254"/>
      <c r="BM37" s="254"/>
      <c r="BN37" s="254"/>
      <c r="BO37" s="267"/>
      <c r="BP37" s="267"/>
      <c r="BQ37" s="264">
        <v>31</v>
      </c>
      <c r="BR37" s="265"/>
      <c r="BS37" s="816"/>
      <c r="BT37" s="817"/>
      <c r="BU37" s="817"/>
      <c r="BV37" s="817"/>
      <c r="BW37" s="817"/>
      <c r="BX37" s="817"/>
      <c r="BY37" s="817"/>
      <c r="BZ37" s="817"/>
      <c r="CA37" s="817"/>
      <c r="CB37" s="817"/>
      <c r="CC37" s="817"/>
      <c r="CD37" s="817"/>
      <c r="CE37" s="817"/>
      <c r="CF37" s="817"/>
      <c r="CG37" s="818"/>
      <c r="CH37" s="829"/>
      <c r="CI37" s="830"/>
      <c r="CJ37" s="830"/>
      <c r="CK37" s="830"/>
      <c r="CL37" s="831"/>
      <c r="CM37" s="829"/>
      <c r="CN37" s="830"/>
      <c r="CO37" s="830"/>
      <c r="CP37" s="830"/>
      <c r="CQ37" s="831"/>
      <c r="CR37" s="829"/>
      <c r="CS37" s="830"/>
      <c r="CT37" s="830"/>
      <c r="CU37" s="830"/>
      <c r="CV37" s="831"/>
      <c r="CW37" s="829"/>
      <c r="CX37" s="830"/>
      <c r="CY37" s="830"/>
      <c r="CZ37" s="830"/>
      <c r="DA37" s="831"/>
      <c r="DB37" s="829"/>
      <c r="DC37" s="830"/>
      <c r="DD37" s="830"/>
      <c r="DE37" s="830"/>
      <c r="DF37" s="831"/>
      <c r="DG37" s="829"/>
      <c r="DH37" s="830"/>
      <c r="DI37" s="830"/>
      <c r="DJ37" s="830"/>
      <c r="DK37" s="831"/>
      <c r="DL37" s="829"/>
      <c r="DM37" s="830"/>
      <c r="DN37" s="830"/>
      <c r="DO37" s="830"/>
      <c r="DP37" s="831"/>
      <c r="DQ37" s="829"/>
      <c r="DR37" s="830"/>
      <c r="DS37" s="830"/>
      <c r="DT37" s="830"/>
      <c r="DU37" s="831"/>
      <c r="DV37" s="832"/>
      <c r="DW37" s="833"/>
      <c r="DX37" s="833"/>
      <c r="DY37" s="833"/>
      <c r="DZ37" s="834"/>
      <c r="EA37" s="248"/>
    </row>
    <row r="38" spans="1:131" s="249" customFormat="1" ht="26.25" customHeight="1" x14ac:dyDescent="0.15">
      <c r="A38" s="268">
        <v>11</v>
      </c>
      <c r="B38" s="803"/>
      <c r="C38" s="804"/>
      <c r="D38" s="804"/>
      <c r="E38" s="804"/>
      <c r="F38" s="804"/>
      <c r="G38" s="804"/>
      <c r="H38" s="804"/>
      <c r="I38" s="804"/>
      <c r="J38" s="804"/>
      <c r="K38" s="804"/>
      <c r="L38" s="804"/>
      <c r="M38" s="804"/>
      <c r="N38" s="804"/>
      <c r="O38" s="804"/>
      <c r="P38" s="805"/>
      <c r="Q38" s="806"/>
      <c r="R38" s="807"/>
      <c r="S38" s="807"/>
      <c r="T38" s="807"/>
      <c r="U38" s="807"/>
      <c r="V38" s="807"/>
      <c r="W38" s="807"/>
      <c r="X38" s="807"/>
      <c r="Y38" s="807"/>
      <c r="Z38" s="807"/>
      <c r="AA38" s="807"/>
      <c r="AB38" s="807"/>
      <c r="AC38" s="807"/>
      <c r="AD38" s="807"/>
      <c r="AE38" s="808"/>
      <c r="AF38" s="809"/>
      <c r="AG38" s="810"/>
      <c r="AH38" s="810"/>
      <c r="AI38" s="810"/>
      <c r="AJ38" s="811"/>
      <c r="AK38" s="878"/>
      <c r="AL38" s="879"/>
      <c r="AM38" s="879"/>
      <c r="AN38" s="879"/>
      <c r="AO38" s="879"/>
      <c r="AP38" s="879"/>
      <c r="AQ38" s="879"/>
      <c r="AR38" s="879"/>
      <c r="AS38" s="879"/>
      <c r="AT38" s="879"/>
      <c r="AU38" s="879"/>
      <c r="AV38" s="879"/>
      <c r="AW38" s="879"/>
      <c r="AX38" s="879"/>
      <c r="AY38" s="879"/>
      <c r="AZ38" s="880"/>
      <c r="BA38" s="880"/>
      <c r="BB38" s="880"/>
      <c r="BC38" s="880"/>
      <c r="BD38" s="880"/>
      <c r="BE38" s="876"/>
      <c r="BF38" s="876"/>
      <c r="BG38" s="876"/>
      <c r="BH38" s="876"/>
      <c r="BI38" s="877"/>
      <c r="BJ38" s="254"/>
      <c r="BK38" s="254"/>
      <c r="BL38" s="254"/>
      <c r="BM38" s="254"/>
      <c r="BN38" s="254"/>
      <c r="BO38" s="267"/>
      <c r="BP38" s="267"/>
      <c r="BQ38" s="264">
        <v>32</v>
      </c>
      <c r="BR38" s="265"/>
      <c r="BS38" s="816"/>
      <c r="BT38" s="817"/>
      <c r="BU38" s="817"/>
      <c r="BV38" s="817"/>
      <c r="BW38" s="817"/>
      <c r="BX38" s="817"/>
      <c r="BY38" s="817"/>
      <c r="BZ38" s="817"/>
      <c r="CA38" s="817"/>
      <c r="CB38" s="817"/>
      <c r="CC38" s="817"/>
      <c r="CD38" s="817"/>
      <c r="CE38" s="817"/>
      <c r="CF38" s="817"/>
      <c r="CG38" s="818"/>
      <c r="CH38" s="829"/>
      <c r="CI38" s="830"/>
      <c r="CJ38" s="830"/>
      <c r="CK38" s="830"/>
      <c r="CL38" s="831"/>
      <c r="CM38" s="829"/>
      <c r="CN38" s="830"/>
      <c r="CO38" s="830"/>
      <c r="CP38" s="830"/>
      <c r="CQ38" s="831"/>
      <c r="CR38" s="829"/>
      <c r="CS38" s="830"/>
      <c r="CT38" s="830"/>
      <c r="CU38" s="830"/>
      <c r="CV38" s="831"/>
      <c r="CW38" s="829"/>
      <c r="CX38" s="830"/>
      <c r="CY38" s="830"/>
      <c r="CZ38" s="830"/>
      <c r="DA38" s="831"/>
      <c r="DB38" s="829"/>
      <c r="DC38" s="830"/>
      <c r="DD38" s="830"/>
      <c r="DE38" s="830"/>
      <c r="DF38" s="831"/>
      <c r="DG38" s="829"/>
      <c r="DH38" s="830"/>
      <c r="DI38" s="830"/>
      <c r="DJ38" s="830"/>
      <c r="DK38" s="831"/>
      <c r="DL38" s="829"/>
      <c r="DM38" s="830"/>
      <c r="DN38" s="830"/>
      <c r="DO38" s="830"/>
      <c r="DP38" s="831"/>
      <c r="DQ38" s="829"/>
      <c r="DR38" s="830"/>
      <c r="DS38" s="830"/>
      <c r="DT38" s="830"/>
      <c r="DU38" s="831"/>
      <c r="DV38" s="832"/>
      <c r="DW38" s="833"/>
      <c r="DX38" s="833"/>
      <c r="DY38" s="833"/>
      <c r="DZ38" s="834"/>
      <c r="EA38" s="248"/>
    </row>
    <row r="39" spans="1:131" s="249" customFormat="1" ht="26.25" customHeight="1" x14ac:dyDescent="0.15">
      <c r="A39" s="268">
        <v>12</v>
      </c>
      <c r="B39" s="803"/>
      <c r="C39" s="804"/>
      <c r="D39" s="804"/>
      <c r="E39" s="804"/>
      <c r="F39" s="804"/>
      <c r="G39" s="804"/>
      <c r="H39" s="804"/>
      <c r="I39" s="804"/>
      <c r="J39" s="804"/>
      <c r="K39" s="804"/>
      <c r="L39" s="804"/>
      <c r="M39" s="804"/>
      <c r="N39" s="804"/>
      <c r="O39" s="804"/>
      <c r="P39" s="805"/>
      <c r="Q39" s="806"/>
      <c r="R39" s="807"/>
      <c r="S39" s="807"/>
      <c r="T39" s="807"/>
      <c r="U39" s="807"/>
      <c r="V39" s="807"/>
      <c r="W39" s="807"/>
      <c r="X39" s="807"/>
      <c r="Y39" s="807"/>
      <c r="Z39" s="807"/>
      <c r="AA39" s="807"/>
      <c r="AB39" s="807"/>
      <c r="AC39" s="807"/>
      <c r="AD39" s="807"/>
      <c r="AE39" s="808"/>
      <c r="AF39" s="809"/>
      <c r="AG39" s="810"/>
      <c r="AH39" s="810"/>
      <c r="AI39" s="810"/>
      <c r="AJ39" s="811"/>
      <c r="AK39" s="878"/>
      <c r="AL39" s="879"/>
      <c r="AM39" s="879"/>
      <c r="AN39" s="879"/>
      <c r="AO39" s="879"/>
      <c r="AP39" s="879"/>
      <c r="AQ39" s="879"/>
      <c r="AR39" s="879"/>
      <c r="AS39" s="879"/>
      <c r="AT39" s="879"/>
      <c r="AU39" s="879"/>
      <c r="AV39" s="879"/>
      <c r="AW39" s="879"/>
      <c r="AX39" s="879"/>
      <c r="AY39" s="879"/>
      <c r="AZ39" s="880"/>
      <c r="BA39" s="880"/>
      <c r="BB39" s="880"/>
      <c r="BC39" s="880"/>
      <c r="BD39" s="880"/>
      <c r="BE39" s="876"/>
      <c r="BF39" s="876"/>
      <c r="BG39" s="876"/>
      <c r="BH39" s="876"/>
      <c r="BI39" s="877"/>
      <c r="BJ39" s="254"/>
      <c r="BK39" s="254"/>
      <c r="BL39" s="254"/>
      <c r="BM39" s="254"/>
      <c r="BN39" s="254"/>
      <c r="BO39" s="267"/>
      <c r="BP39" s="267"/>
      <c r="BQ39" s="264">
        <v>33</v>
      </c>
      <c r="BR39" s="265"/>
      <c r="BS39" s="816"/>
      <c r="BT39" s="817"/>
      <c r="BU39" s="817"/>
      <c r="BV39" s="817"/>
      <c r="BW39" s="817"/>
      <c r="BX39" s="817"/>
      <c r="BY39" s="817"/>
      <c r="BZ39" s="817"/>
      <c r="CA39" s="817"/>
      <c r="CB39" s="817"/>
      <c r="CC39" s="817"/>
      <c r="CD39" s="817"/>
      <c r="CE39" s="817"/>
      <c r="CF39" s="817"/>
      <c r="CG39" s="818"/>
      <c r="CH39" s="829"/>
      <c r="CI39" s="830"/>
      <c r="CJ39" s="830"/>
      <c r="CK39" s="830"/>
      <c r="CL39" s="831"/>
      <c r="CM39" s="829"/>
      <c r="CN39" s="830"/>
      <c r="CO39" s="830"/>
      <c r="CP39" s="830"/>
      <c r="CQ39" s="831"/>
      <c r="CR39" s="829"/>
      <c r="CS39" s="830"/>
      <c r="CT39" s="830"/>
      <c r="CU39" s="830"/>
      <c r="CV39" s="831"/>
      <c r="CW39" s="829"/>
      <c r="CX39" s="830"/>
      <c r="CY39" s="830"/>
      <c r="CZ39" s="830"/>
      <c r="DA39" s="831"/>
      <c r="DB39" s="829"/>
      <c r="DC39" s="830"/>
      <c r="DD39" s="830"/>
      <c r="DE39" s="830"/>
      <c r="DF39" s="831"/>
      <c r="DG39" s="829"/>
      <c r="DH39" s="830"/>
      <c r="DI39" s="830"/>
      <c r="DJ39" s="830"/>
      <c r="DK39" s="831"/>
      <c r="DL39" s="829"/>
      <c r="DM39" s="830"/>
      <c r="DN39" s="830"/>
      <c r="DO39" s="830"/>
      <c r="DP39" s="831"/>
      <c r="DQ39" s="829"/>
      <c r="DR39" s="830"/>
      <c r="DS39" s="830"/>
      <c r="DT39" s="830"/>
      <c r="DU39" s="831"/>
      <c r="DV39" s="832"/>
      <c r="DW39" s="833"/>
      <c r="DX39" s="833"/>
      <c r="DY39" s="833"/>
      <c r="DZ39" s="834"/>
      <c r="EA39" s="248"/>
    </row>
    <row r="40" spans="1:131" s="249" customFormat="1" ht="26.25" customHeight="1" x14ac:dyDescent="0.15">
      <c r="A40" s="263">
        <v>13</v>
      </c>
      <c r="B40" s="803"/>
      <c r="C40" s="804"/>
      <c r="D40" s="804"/>
      <c r="E40" s="804"/>
      <c r="F40" s="804"/>
      <c r="G40" s="804"/>
      <c r="H40" s="804"/>
      <c r="I40" s="804"/>
      <c r="J40" s="804"/>
      <c r="K40" s="804"/>
      <c r="L40" s="804"/>
      <c r="M40" s="804"/>
      <c r="N40" s="804"/>
      <c r="O40" s="804"/>
      <c r="P40" s="805"/>
      <c r="Q40" s="806"/>
      <c r="R40" s="807"/>
      <c r="S40" s="807"/>
      <c r="T40" s="807"/>
      <c r="U40" s="807"/>
      <c r="V40" s="807"/>
      <c r="W40" s="807"/>
      <c r="X40" s="807"/>
      <c r="Y40" s="807"/>
      <c r="Z40" s="807"/>
      <c r="AA40" s="807"/>
      <c r="AB40" s="807"/>
      <c r="AC40" s="807"/>
      <c r="AD40" s="807"/>
      <c r="AE40" s="808"/>
      <c r="AF40" s="809"/>
      <c r="AG40" s="810"/>
      <c r="AH40" s="810"/>
      <c r="AI40" s="810"/>
      <c r="AJ40" s="811"/>
      <c r="AK40" s="878"/>
      <c r="AL40" s="879"/>
      <c r="AM40" s="879"/>
      <c r="AN40" s="879"/>
      <c r="AO40" s="879"/>
      <c r="AP40" s="879"/>
      <c r="AQ40" s="879"/>
      <c r="AR40" s="879"/>
      <c r="AS40" s="879"/>
      <c r="AT40" s="879"/>
      <c r="AU40" s="879"/>
      <c r="AV40" s="879"/>
      <c r="AW40" s="879"/>
      <c r="AX40" s="879"/>
      <c r="AY40" s="879"/>
      <c r="AZ40" s="880"/>
      <c r="BA40" s="880"/>
      <c r="BB40" s="880"/>
      <c r="BC40" s="880"/>
      <c r="BD40" s="880"/>
      <c r="BE40" s="876"/>
      <c r="BF40" s="876"/>
      <c r="BG40" s="876"/>
      <c r="BH40" s="876"/>
      <c r="BI40" s="877"/>
      <c r="BJ40" s="254"/>
      <c r="BK40" s="254"/>
      <c r="BL40" s="254"/>
      <c r="BM40" s="254"/>
      <c r="BN40" s="254"/>
      <c r="BO40" s="267"/>
      <c r="BP40" s="267"/>
      <c r="BQ40" s="264">
        <v>34</v>
      </c>
      <c r="BR40" s="265"/>
      <c r="BS40" s="816"/>
      <c r="BT40" s="817"/>
      <c r="BU40" s="817"/>
      <c r="BV40" s="817"/>
      <c r="BW40" s="817"/>
      <c r="BX40" s="817"/>
      <c r="BY40" s="817"/>
      <c r="BZ40" s="817"/>
      <c r="CA40" s="817"/>
      <c r="CB40" s="817"/>
      <c r="CC40" s="817"/>
      <c r="CD40" s="817"/>
      <c r="CE40" s="817"/>
      <c r="CF40" s="817"/>
      <c r="CG40" s="818"/>
      <c r="CH40" s="829"/>
      <c r="CI40" s="830"/>
      <c r="CJ40" s="830"/>
      <c r="CK40" s="830"/>
      <c r="CL40" s="831"/>
      <c r="CM40" s="829"/>
      <c r="CN40" s="830"/>
      <c r="CO40" s="830"/>
      <c r="CP40" s="830"/>
      <c r="CQ40" s="831"/>
      <c r="CR40" s="829"/>
      <c r="CS40" s="830"/>
      <c r="CT40" s="830"/>
      <c r="CU40" s="830"/>
      <c r="CV40" s="831"/>
      <c r="CW40" s="829"/>
      <c r="CX40" s="830"/>
      <c r="CY40" s="830"/>
      <c r="CZ40" s="830"/>
      <c r="DA40" s="831"/>
      <c r="DB40" s="829"/>
      <c r="DC40" s="830"/>
      <c r="DD40" s="830"/>
      <c r="DE40" s="830"/>
      <c r="DF40" s="831"/>
      <c r="DG40" s="829"/>
      <c r="DH40" s="830"/>
      <c r="DI40" s="830"/>
      <c r="DJ40" s="830"/>
      <c r="DK40" s="831"/>
      <c r="DL40" s="829"/>
      <c r="DM40" s="830"/>
      <c r="DN40" s="830"/>
      <c r="DO40" s="830"/>
      <c r="DP40" s="831"/>
      <c r="DQ40" s="829"/>
      <c r="DR40" s="830"/>
      <c r="DS40" s="830"/>
      <c r="DT40" s="830"/>
      <c r="DU40" s="831"/>
      <c r="DV40" s="832"/>
      <c r="DW40" s="833"/>
      <c r="DX40" s="833"/>
      <c r="DY40" s="833"/>
      <c r="DZ40" s="834"/>
      <c r="EA40" s="248"/>
    </row>
    <row r="41" spans="1:131" s="249" customFormat="1" ht="26.25" customHeight="1" x14ac:dyDescent="0.15">
      <c r="A41" s="263">
        <v>14</v>
      </c>
      <c r="B41" s="803"/>
      <c r="C41" s="804"/>
      <c r="D41" s="804"/>
      <c r="E41" s="804"/>
      <c r="F41" s="804"/>
      <c r="G41" s="804"/>
      <c r="H41" s="804"/>
      <c r="I41" s="804"/>
      <c r="J41" s="804"/>
      <c r="K41" s="804"/>
      <c r="L41" s="804"/>
      <c r="M41" s="804"/>
      <c r="N41" s="804"/>
      <c r="O41" s="804"/>
      <c r="P41" s="805"/>
      <c r="Q41" s="806"/>
      <c r="R41" s="807"/>
      <c r="S41" s="807"/>
      <c r="T41" s="807"/>
      <c r="U41" s="807"/>
      <c r="V41" s="807"/>
      <c r="W41" s="807"/>
      <c r="X41" s="807"/>
      <c r="Y41" s="807"/>
      <c r="Z41" s="807"/>
      <c r="AA41" s="807"/>
      <c r="AB41" s="807"/>
      <c r="AC41" s="807"/>
      <c r="AD41" s="807"/>
      <c r="AE41" s="808"/>
      <c r="AF41" s="809"/>
      <c r="AG41" s="810"/>
      <c r="AH41" s="810"/>
      <c r="AI41" s="810"/>
      <c r="AJ41" s="811"/>
      <c r="AK41" s="878"/>
      <c r="AL41" s="879"/>
      <c r="AM41" s="879"/>
      <c r="AN41" s="879"/>
      <c r="AO41" s="879"/>
      <c r="AP41" s="879"/>
      <c r="AQ41" s="879"/>
      <c r="AR41" s="879"/>
      <c r="AS41" s="879"/>
      <c r="AT41" s="879"/>
      <c r="AU41" s="879"/>
      <c r="AV41" s="879"/>
      <c r="AW41" s="879"/>
      <c r="AX41" s="879"/>
      <c r="AY41" s="879"/>
      <c r="AZ41" s="880"/>
      <c r="BA41" s="880"/>
      <c r="BB41" s="880"/>
      <c r="BC41" s="880"/>
      <c r="BD41" s="880"/>
      <c r="BE41" s="876"/>
      <c r="BF41" s="876"/>
      <c r="BG41" s="876"/>
      <c r="BH41" s="876"/>
      <c r="BI41" s="877"/>
      <c r="BJ41" s="254"/>
      <c r="BK41" s="254"/>
      <c r="BL41" s="254"/>
      <c r="BM41" s="254"/>
      <c r="BN41" s="254"/>
      <c r="BO41" s="267"/>
      <c r="BP41" s="267"/>
      <c r="BQ41" s="264">
        <v>35</v>
      </c>
      <c r="BR41" s="265"/>
      <c r="BS41" s="816"/>
      <c r="BT41" s="817"/>
      <c r="BU41" s="817"/>
      <c r="BV41" s="817"/>
      <c r="BW41" s="817"/>
      <c r="BX41" s="817"/>
      <c r="BY41" s="817"/>
      <c r="BZ41" s="817"/>
      <c r="CA41" s="817"/>
      <c r="CB41" s="817"/>
      <c r="CC41" s="817"/>
      <c r="CD41" s="817"/>
      <c r="CE41" s="817"/>
      <c r="CF41" s="817"/>
      <c r="CG41" s="818"/>
      <c r="CH41" s="829"/>
      <c r="CI41" s="830"/>
      <c r="CJ41" s="830"/>
      <c r="CK41" s="830"/>
      <c r="CL41" s="831"/>
      <c r="CM41" s="829"/>
      <c r="CN41" s="830"/>
      <c r="CO41" s="830"/>
      <c r="CP41" s="830"/>
      <c r="CQ41" s="831"/>
      <c r="CR41" s="829"/>
      <c r="CS41" s="830"/>
      <c r="CT41" s="830"/>
      <c r="CU41" s="830"/>
      <c r="CV41" s="831"/>
      <c r="CW41" s="829"/>
      <c r="CX41" s="830"/>
      <c r="CY41" s="830"/>
      <c r="CZ41" s="830"/>
      <c r="DA41" s="831"/>
      <c r="DB41" s="829"/>
      <c r="DC41" s="830"/>
      <c r="DD41" s="830"/>
      <c r="DE41" s="830"/>
      <c r="DF41" s="831"/>
      <c r="DG41" s="829"/>
      <c r="DH41" s="830"/>
      <c r="DI41" s="830"/>
      <c r="DJ41" s="830"/>
      <c r="DK41" s="831"/>
      <c r="DL41" s="829"/>
      <c r="DM41" s="830"/>
      <c r="DN41" s="830"/>
      <c r="DO41" s="830"/>
      <c r="DP41" s="831"/>
      <c r="DQ41" s="829"/>
      <c r="DR41" s="830"/>
      <c r="DS41" s="830"/>
      <c r="DT41" s="830"/>
      <c r="DU41" s="831"/>
      <c r="DV41" s="832"/>
      <c r="DW41" s="833"/>
      <c r="DX41" s="833"/>
      <c r="DY41" s="833"/>
      <c r="DZ41" s="834"/>
      <c r="EA41" s="248"/>
    </row>
    <row r="42" spans="1:131" s="249" customFormat="1" ht="26.25" customHeight="1" x14ac:dyDescent="0.15">
      <c r="A42" s="263">
        <v>15</v>
      </c>
      <c r="B42" s="803"/>
      <c r="C42" s="804"/>
      <c r="D42" s="804"/>
      <c r="E42" s="804"/>
      <c r="F42" s="804"/>
      <c r="G42" s="804"/>
      <c r="H42" s="804"/>
      <c r="I42" s="804"/>
      <c r="J42" s="804"/>
      <c r="K42" s="804"/>
      <c r="L42" s="804"/>
      <c r="M42" s="804"/>
      <c r="N42" s="804"/>
      <c r="O42" s="804"/>
      <c r="P42" s="805"/>
      <c r="Q42" s="806"/>
      <c r="R42" s="807"/>
      <c r="S42" s="807"/>
      <c r="T42" s="807"/>
      <c r="U42" s="807"/>
      <c r="V42" s="807"/>
      <c r="W42" s="807"/>
      <c r="X42" s="807"/>
      <c r="Y42" s="807"/>
      <c r="Z42" s="807"/>
      <c r="AA42" s="807"/>
      <c r="AB42" s="807"/>
      <c r="AC42" s="807"/>
      <c r="AD42" s="807"/>
      <c r="AE42" s="808"/>
      <c r="AF42" s="809"/>
      <c r="AG42" s="810"/>
      <c r="AH42" s="810"/>
      <c r="AI42" s="810"/>
      <c r="AJ42" s="811"/>
      <c r="AK42" s="878"/>
      <c r="AL42" s="879"/>
      <c r="AM42" s="879"/>
      <c r="AN42" s="879"/>
      <c r="AO42" s="879"/>
      <c r="AP42" s="879"/>
      <c r="AQ42" s="879"/>
      <c r="AR42" s="879"/>
      <c r="AS42" s="879"/>
      <c r="AT42" s="879"/>
      <c r="AU42" s="879"/>
      <c r="AV42" s="879"/>
      <c r="AW42" s="879"/>
      <c r="AX42" s="879"/>
      <c r="AY42" s="879"/>
      <c r="AZ42" s="880"/>
      <c r="BA42" s="880"/>
      <c r="BB42" s="880"/>
      <c r="BC42" s="880"/>
      <c r="BD42" s="880"/>
      <c r="BE42" s="876"/>
      <c r="BF42" s="876"/>
      <c r="BG42" s="876"/>
      <c r="BH42" s="876"/>
      <c r="BI42" s="877"/>
      <c r="BJ42" s="254"/>
      <c r="BK42" s="254"/>
      <c r="BL42" s="254"/>
      <c r="BM42" s="254"/>
      <c r="BN42" s="254"/>
      <c r="BO42" s="267"/>
      <c r="BP42" s="267"/>
      <c r="BQ42" s="264">
        <v>36</v>
      </c>
      <c r="BR42" s="265"/>
      <c r="BS42" s="816"/>
      <c r="BT42" s="817"/>
      <c r="BU42" s="817"/>
      <c r="BV42" s="817"/>
      <c r="BW42" s="817"/>
      <c r="BX42" s="817"/>
      <c r="BY42" s="817"/>
      <c r="BZ42" s="817"/>
      <c r="CA42" s="817"/>
      <c r="CB42" s="817"/>
      <c r="CC42" s="817"/>
      <c r="CD42" s="817"/>
      <c r="CE42" s="817"/>
      <c r="CF42" s="817"/>
      <c r="CG42" s="818"/>
      <c r="CH42" s="829"/>
      <c r="CI42" s="830"/>
      <c r="CJ42" s="830"/>
      <c r="CK42" s="830"/>
      <c r="CL42" s="831"/>
      <c r="CM42" s="829"/>
      <c r="CN42" s="830"/>
      <c r="CO42" s="830"/>
      <c r="CP42" s="830"/>
      <c r="CQ42" s="831"/>
      <c r="CR42" s="829"/>
      <c r="CS42" s="830"/>
      <c r="CT42" s="830"/>
      <c r="CU42" s="830"/>
      <c r="CV42" s="831"/>
      <c r="CW42" s="829"/>
      <c r="CX42" s="830"/>
      <c r="CY42" s="830"/>
      <c r="CZ42" s="830"/>
      <c r="DA42" s="831"/>
      <c r="DB42" s="829"/>
      <c r="DC42" s="830"/>
      <c r="DD42" s="830"/>
      <c r="DE42" s="830"/>
      <c r="DF42" s="831"/>
      <c r="DG42" s="829"/>
      <c r="DH42" s="830"/>
      <c r="DI42" s="830"/>
      <c r="DJ42" s="830"/>
      <c r="DK42" s="831"/>
      <c r="DL42" s="829"/>
      <c r="DM42" s="830"/>
      <c r="DN42" s="830"/>
      <c r="DO42" s="830"/>
      <c r="DP42" s="831"/>
      <c r="DQ42" s="829"/>
      <c r="DR42" s="830"/>
      <c r="DS42" s="830"/>
      <c r="DT42" s="830"/>
      <c r="DU42" s="831"/>
      <c r="DV42" s="832"/>
      <c r="DW42" s="833"/>
      <c r="DX42" s="833"/>
      <c r="DY42" s="833"/>
      <c r="DZ42" s="834"/>
      <c r="EA42" s="248"/>
    </row>
    <row r="43" spans="1:131" s="249" customFormat="1" ht="26.25" customHeight="1" x14ac:dyDescent="0.15">
      <c r="A43" s="263">
        <v>16</v>
      </c>
      <c r="B43" s="803"/>
      <c r="C43" s="804"/>
      <c r="D43" s="804"/>
      <c r="E43" s="804"/>
      <c r="F43" s="804"/>
      <c r="G43" s="804"/>
      <c r="H43" s="804"/>
      <c r="I43" s="804"/>
      <c r="J43" s="804"/>
      <c r="K43" s="804"/>
      <c r="L43" s="804"/>
      <c r="M43" s="804"/>
      <c r="N43" s="804"/>
      <c r="O43" s="804"/>
      <c r="P43" s="805"/>
      <c r="Q43" s="806"/>
      <c r="R43" s="807"/>
      <c r="S43" s="807"/>
      <c r="T43" s="807"/>
      <c r="U43" s="807"/>
      <c r="V43" s="807"/>
      <c r="W43" s="807"/>
      <c r="X43" s="807"/>
      <c r="Y43" s="807"/>
      <c r="Z43" s="807"/>
      <c r="AA43" s="807"/>
      <c r="AB43" s="807"/>
      <c r="AC43" s="807"/>
      <c r="AD43" s="807"/>
      <c r="AE43" s="808"/>
      <c r="AF43" s="809"/>
      <c r="AG43" s="810"/>
      <c r="AH43" s="810"/>
      <c r="AI43" s="810"/>
      <c r="AJ43" s="811"/>
      <c r="AK43" s="878"/>
      <c r="AL43" s="879"/>
      <c r="AM43" s="879"/>
      <c r="AN43" s="879"/>
      <c r="AO43" s="879"/>
      <c r="AP43" s="879"/>
      <c r="AQ43" s="879"/>
      <c r="AR43" s="879"/>
      <c r="AS43" s="879"/>
      <c r="AT43" s="879"/>
      <c r="AU43" s="879"/>
      <c r="AV43" s="879"/>
      <c r="AW43" s="879"/>
      <c r="AX43" s="879"/>
      <c r="AY43" s="879"/>
      <c r="AZ43" s="880"/>
      <c r="BA43" s="880"/>
      <c r="BB43" s="880"/>
      <c r="BC43" s="880"/>
      <c r="BD43" s="880"/>
      <c r="BE43" s="876"/>
      <c r="BF43" s="876"/>
      <c r="BG43" s="876"/>
      <c r="BH43" s="876"/>
      <c r="BI43" s="877"/>
      <c r="BJ43" s="254"/>
      <c r="BK43" s="254"/>
      <c r="BL43" s="254"/>
      <c r="BM43" s="254"/>
      <c r="BN43" s="254"/>
      <c r="BO43" s="267"/>
      <c r="BP43" s="267"/>
      <c r="BQ43" s="264">
        <v>37</v>
      </c>
      <c r="BR43" s="265"/>
      <c r="BS43" s="816"/>
      <c r="BT43" s="817"/>
      <c r="BU43" s="817"/>
      <c r="BV43" s="817"/>
      <c r="BW43" s="817"/>
      <c r="BX43" s="817"/>
      <c r="BY43" s="817"/>
      <c r="BZ43" s="817"/>
      <c r="CA43" s="817"/>
      <c r="CB43" s="817"/>
      <c r="CC43" s="817"/>
      <c r="CD43" s="817"/>
      <c r="CE43" s="817"/>
      <c r="CF43" s="817"/>
      <c r="CG43" s="818"/>
      <c r="CH43" s="829"/>
      <c r="CI43" s="830"/>
      <c r="CJ43" s="830"/>
      <c r="CK43" s="830"/>
      <c r="CL43" s="831"/>
      <c r="CM43" s="829"/>
      <c r="CN43" s="830"/>
      <c r="CO43" s="830"/>
      <c r="CP43" s="830"/>
      <c r="CQ43" s="831"/>
      <c r="CR43" s="829"/>
      <c r="CS43" s="830"/>
      <c r="CT43" s="830"/>
      <c r="CU43" s="830"/>
      <c r="CV43" s="831"/>
      <c r="CW43" s="829"/>
      <c r="CX43" s="830"/>
      <c r="CY43" s="830"/>
      <c r="CZ43" s="830"/>
      <c r="DA43" s="831"/>
      <c r="DB43" s="829"/>
      <c r="DC43" s="830"/>
      <c r="DD43" s="830"/>
      <c r="DE43" s="830"/>
      <c r="DF43" s="831"/>
      <c r="DG43" s="829"/>
      <c r="DH43" s="830"/>
      <c r="DI43" s="830"/>
      <c r="DJ43" s="830"/>
      <c r="DK43" s="831"/>
      <c r="DL43" s="829"/>
      <c r="DM43" s="830"/>
      <c r="DN43" s="830"/>
      <c r="DO43" s="830"/>
      <c r="DP43" s="831"/>
      <c r="DQ43" s="829"/>
      <c r="DR43" s="830"/>
      <c r="DS43" s="830"/>
      <c r="DT43" s="830"/>
      <c r="DU43" s="831"/>
      <c r="DV43" s="832"/>
      <c r="DW43" s="833"/>
      <c r="DX43" s="833"/>
      <c r="DY43" s="833"/>
      <c r="DZ43" s="834"/>
      <c r="EA43" s="248"/>
    </row>
    <row r="44" spans="1:131" s="249" customFormat="1" ht="26.25" customHeight="1" x14ac:dyDescent="0.15">
      <c r="A44" s="263">
        <v>17</v>
      </c>
      <c r="B44" s="803"/>
      <c r="C44" s="804"/>
      <c r="D44" s="804"/>
      <c r="E44" s="804"/>
      <c r="F44" s="804"/>
      <c r="G44" s="804"/>
      <c r="H44" s="804"/>
      <c r="I44" s="804"/>
      <c r="J44" s="804"/>
      <c r="K44" s="804"/>
      <c r="L44" s="804"/>
      <c r="M44" s="804"/>
      <c r="N44" s="804"/>
      <c r="O44" s="804"/>
      <c r="P44" s="805"/>
      <c r="Q44" s="806"/>
      <c r="R44" s="807"/>
      <c r="S44" s="807"/>
      <c r="T44" s="807"/>
      <c r="U44" s="807"/>
      <c r="V44" s="807"/>
      <c r="W44" s="807"/>
      <c r="X44" s="807"/>
      <c r="Y44" s="807"/>
      <c r="Z44" s="807"/>
      <c r="AA44" s="807"/>
      <c r="AB44" s="807"/>
      <c r="AC44" s="807"/>
      <c r="AD44" s="807"/>
      <c r="AE44" s="808"/>
      <c r="AF44" s="809"/>
      <c r="AG44" s="810"/>
      <c r="AH44" s="810"/>
      <c r="AI44" s="810"/>
      <c r="AJ44" s="811"/>
      <c r="AK44" s="878"/>
      <c r="AL44" s="879"/>
      <c r="AM44" s="879"/>
      <c r="AN44" s="879"/>
      <c r="AO44" s="879"/>
      <c r="AP44" s="879"/>
      <c r="AQ44" s="879"/>
      <c r="AR44" s="879"/>
      <c r="AS44" s="879"/>
      <c r="AT44" s="879"/>
      <c r="AU44" s="879"/>
      <c r="AV44" s="879"/>
      <c r="AW44" s="879"/>
      <c r="AX44" s="879"/>
      <c r="AY44" s="879"/>
      <c r="AZ44" s="880"/>
      <c r="BA44" s="880"/>
      <c r="BB44" s="880"/>
      <c r="BC44" s="880"/>
      <c r="BD44" s="880"/>
      <c r="BE44" s="876"/>
      <c r="BF44" s="876"/>
      <c r="BG44" s="876"/>
      <c r="BH44" s="876"/>
      <c r="BI44" s="877"/>
      <c r="BJ44" s="254"/>
      <c r="BK44" s="254"/>
      <c r="BL44" s="254"/>
      <c r="BM44" s="254"/>
      <c r="BN44" s="254"/>
      <c r="BO44" s="267"/>
      <c r="BP44" s="267"/>
      <c r="BQ44" s="264">
        <v>38</v>
      </c>
      <c r="BR44" s="265"/>
      <c r="BS44" s="816"/>
      <c r="BT44" s="817"/>
      <c r="BU44" s="817"/>
      <c r="BV44" s="817"/>
      <c r="BW44" s="817"/>
      <c r="BX44" s="817"/>
      <c r="BY44" s="817"/>
      <c r="BZ44" s="817"/>
      <c r="CA44" s="817"/>
      <c r="CB44" s="817"/>
      <c r="CC44" s="817"/>
      <c r="CD44" s="817"/>
      <c r="CE44" s="817"/>
      <c r="CF44" s="817"/>
      <c r="CG44" s="818"/>
      <c r="CH44" s="829"/>
      <c r="CI44" s="830"/>
      <c r="CJ44" s="830"/>
      <c r="CK44" s="830"/>
      <c r="CL44" s="831"/>
      <c r="CM44" s="829"/>
      <c r="CN44" s="830"/>
      <c r="CO44" s="830"/>
      <c r="CP44" s="830"/>
      <c r="CQ44" s="831"/>
      <c r="CR44" s="829"/>
      <c r="CS44" s="830"/>
      <c r="CT44" s="830"/>
      <c r="CU44" s="830"/>
      <c r="CV44" s="831"/>
      <c r="CW44" s="829"/>
      <c r="CX44" s="830"/>
      <c r="CY44" s="830"/>
      <c r="CZ44" s="830"/>
      <c r="DA44" s="831"/>
      <c r="DB44" s="829"/>
      <c r="DC44" s="830"/>
      <c r="DD44" s="830"/>
      <c r="DE44" s="830"/>
      <c r="DF44" s="831"/>
      <c r="DG44" s="829"/>
      <c r="DH44" s="830"/>
      <c r="DI44" s="830"/>
      <c r="DJ44" s="830"/>
      <c r="DK44" s="831"/>
      <c r="DL44" s="829"/>
      <c r="DM44" s="830"/>
      <c r="DN44" s="830"/>
      <c r="DO44" s="830"/>
      <c r="DP44" s="831"/>
      <c r="DQ44" s="829"/>
      <c r="DR44" s="830"/>
      <c r="DS44" s="830"/>
      <c r="DT44" s="830"/>
      <c r="DU44" s="831"/>
      <c r="DV44" s="832"/>
      <c r="DW44" s="833"/>
      <c r="DX44" s="833"/>
      <c r="DY44" s="833"/>
      <c r="DZ44" s="834"/>
      <c r="EA44" s="248"/>
    </row>
    <row r="45" spans="1:131" s="249" customFormat="1" ht="26.25" customHeight="1" x14ac:dyDescent="0.15">
      <c r="A45" s="263">
        <v>18</v>
      </c>
      <c r="B45" s="803"/>
      <c r="C45" s="804"/>
      <c r="D45" s="804"/>
      <c r="E45" s="804"/>
      <c r="F45" s="804"/>
      <c r="G45" s="804"/>
      <c r="H45" s="804"/>
      <c r="I45" s="804"/>
      <c r="J45" s="804"/>
      <c r="K45" s="804"/>
      <c r="L45" s="804"/>
      <c r="M45" s="804"/>
      <c r="N45" s="804"/>
      <c r="O45" s="804"/>
      <c r="P45" s="805"/>
      <c r="Q45" s="806"/>
      <c r="R45" s="807"/>
      <c r="S45" s="807"/>
      <c r="T45" s="807"/>
      <c r="U45" s="807"/>
      <c r="V45" s="807"/>
      <c r="W45" s="807"/>
      <c r="X45" s="807"/>
      <c r="Y45" s="807"/>
      <c r="Z45" s="807"/>
      <c r="AA45" s="807"/>
      <c r="AB45" s="807"/>
      <c r="AC45" s="807"/>
      <c r="AD45" s="807"/>
      <c r="AE45" s="808"/>
      <c r="AF45" s="809"/>
      <c r="AG45" s="810"/>
      <c r="AH45" s="810"/>
      <c r="AI45" s="810"/>
      <c r="AJ45" s="811"/>
      <c r="AK45" s="878"/>
      <c r="AL45" s="879"/>
      <c r="AM45" s="879"/>
      <c r="AN45" s="879"/>
      <c r="AO45" s="879"/>
      <c r="AP45" s="879"/>
      <c r="AQ45" s="879"/>
      <c r="AR45" s="879"/>
      <c r="AS45" s="879"/>
      <c r="AT45" s="879"/>
      <c r="AU45" s="879"/>
      <c r="AV45" s="879"/>
      <c r="AW45" s="879"/>
      <c r="AX45" s="879"/>
      <c r="AY45" s="879"/>
      <c r="AZ45" s="880"/>
      <c r="BA45" s="880"/>
      <c r="BB45" s="880"/>
      <c r="BC45" s="880"/>
      <c r="BD45" s="880"/>
      <c r="BE45" s="876"/>
      <c r="BF45" s="876"/>
      <c r="BG45" s="876"/>
      <c r="BH45" s="876"/>
      <c r="BI45" s="877"/>
      <c r="BJ45" s="254"/>
      <c r="BK45" s="254"/>
      <c r="BL45" s="254"/>
      <c r="BM45" s="254"/>
      <c r="BN45" s="254"/>
      <c r="BO45" s="267"/>
      <c r="BP45" s="267"/>
      <c r="BQ45" s="264">
        <v>39</v>
      </c>
      <c r="BR45" s="265"/>
      <c r="BS45" s="816"/>
      <c r="BT45" s="817"/>
      <c r="BU45" s="817"/>
      <c r="BV45" s="817"/>
      <c r="BW45" s="817"/>
      <c r="BX45" s="817"/>
      <c r="BY45" s="817"/>
      <c r="BZ45" s="817"/>
      <c r="CA45" s="817"/>
      <c r="CB45" s="817"/>
      <c r="CC45" s="817"/>
      <c r="CD45" s="817"/>
      <c r="CE45" s="817"/>
      <c r="CF45" s="817"/>
      <c r="CG45" s="818"/>
      <c r="CH45" s="829"/>
      <c r="CI45" s="830"/>
      <c r="CJ45" s="830"/>
      <c r="CK45" s="830"/>
      <c r="CL45" s="831"/>
      <c r="CM45" s="829"/>
      <c r="CN45" s="830"/>
      <c r="CO45" s="830"/>
      <c r="CP45" s="830"/>
      <c r="CQ45" s="831"/>
      <c r="CR45" s="829"/>
      <c r="CS45" s="830"/>
      <c r="CT45" s="830"/>
      <c r="CU45" s="830"/>
      <c r="CV45" s="831"/>
      <c r="CW45" s="829"/>
      <c r="CX45" s="830"/>
      <c r="CY45" s="830"/>
      <c r="CZ45" s="830"/>
      <c r="DA45" s="831"/>
      <c r="DB45" s="829"/>
      <c r="DC45" s="830"/>
      <c r="DD45" s="830"/>
      <c r="DE45" s="830"/>
      <c r="DF45" s="831"/>
      <c r="DG45" s="829"/>
      <c r="DH45" s="830"/>
      <c r="DI45" s="830"/>
      <c r="DJ45" s="830"/>
      <c r="DK45" s="831"/>
      <c r="DL45" s="829"/>
      <c r="DM45" s="830"/>
      <c r="DN45" s="830"/>
      <c r="DO45" s="830"/>
      <c r="DP45" s="831"/>
      <c r="DQ45" s="829"/>
      <c r="DR45" s="830"/>
      <c r="DS45" s="830"/>
      <c r="DT45" s="830"/>
      <c r="DU45" s="831"/>
      <c r="DV45" s="832"/>
      <c r="DW45" s="833"/>
      <c r="DX45" s="833"/>
      <c r="DY45" s="833"/>
      <c r="DZ45" s="834"/>
      <c r="EA45" s="248"/>
    </row>
    <row r="46" spans="1:131" s="249" customFormat="1" ht="26.25" customHeight="1" x14ac:dyDescent="0.15">
      <c r="A46" s="263">
        <v>19</v>
      </c>
      <c r="B46" s="803"/>
      <c r="C46" s="804"/>
      <c r="D46" s="804"/>
      <c r="E46" s="804"/>
      <c r="F46" s="804"/>
      <c r="G46" s="804"/>
      <c r="H46" s="804"/>
      <c r="I46" s="804"/>
      <c r="J46" s="804"/>
      <c r="K46" s="804"/>
      <c r="L46" s="804"/>
      <c r="M46" s="804"/>
      <c r="N46" s="804"/>
      <c r="O46" s="804"/>
      <c r="P46" s="805"/>
      <c r="Q46" s="806"/>
      <c r="R46" s="807"/>
      <c r="S46" s="807"/>
      <c r="T46" s="807"/>
      <c r="U46" s="807"/>
      <c r="V46" s="807"/>
      <c r="W46" s="807"/>
      <c r="X46" s="807"/>
      <c r="Y46" s="807"/>
      <c r="Z46" s="807"/>
      <c r="AA46" s="807"/>
      <c r="AB46" s="807"/>
      <c r="AC46" s="807"/>
      <c r="AD46" s="807"/>
      <c r="AE46" s="808"/>
      <c r="AF46" s="809"/>
      <c r="AG46" s="810"/>
      <c r="AH46" s="810"/>
      <c r="AI46" s="810"/>
      <c r="AJ46" s="811"/>
      <c r="AK46" s="878"/>
      <c r="AL46" s="879"/>
      <c r="AM46" s="879"/>
      <c r="AN46" s="879"/>
      <c r="AO46" s="879"/>
      <c r="AP46" s="879"/>
      <c r="AQ46" s="879"/>
      <c r="AR46" s="879"/>
      <c r="AS46" s="879"/>
      <c r="AT46" s="879"/>
      <c r="AU46" s="879"/>
      <c r="AV46" s="879"/>
      <c r="AW46" s="879"/>
      <c r="AX46" s="879"/>
      <c r="AY46" s="879"/>
      <c r="AZ46" s="880"/>
      <c r="BA46" s="880"/>
      <c r="BB46" s="880"/>
      <c r="BC46" s="880"/>
      <c r="BD46" s="880"/>
      <c r="BE46" s="876"/>
      <c r="BF46" s="876"/>
      <c r="BG46" s="876"/>
      <c r="BH46" s="876"/>
      <c r="BI46" s="877"/>
      <c r="BJ46" s="254"/>
      <c r="BK46" s="254"/>
      <c r="BL46" s="254"/>
      <c r="BM46" s="254"/>
      <c r="BN46" s="254"/>
      <c r="BO46" s="267"/>
      <c r="BP46" s="267"/>
      <c r="BQ46" s="264">
        <v>40</v>
      </c>
      <c r="BR46" s="265"/>
      <c r="BS46" s="816"/>
      <c r="BT46" s="817"/>
      <c r="BU46" s="817"/>
      <c r="BV46" s="817"/>
      <c r="BW46" s="817"/>
      <c r="BX46" s="817"/>
      <c r="BY46" s="817"/>
      <c r="BZ46" s="817"/>
      <c r="CA46" s="817"/>
      <c r="CB46" s="817"/>
      <c r="CC46" s="817"/>
      <c r="CD46" s="817"/>
      <c r="CE46" s="817"/>
      <c r="CF46" s="817"/>
      <c r="CG46" s="818"/>
      <c r="CH46" s="829"/>
      <c r="CI46" s="830"/>
      <c r="CJ46" s="830"/>
      <c r="CK46" s="830"/>
      <c r="CL46" s="831"/>
      <c r="CM46" s="829"/>
      <c r="CN46" s="830"/>
      <c r="CO46" s="830"/>
      <c r="CP46" s="830"/>
      <c r="CQ46" s="831"/>
      <c r="CR46" s="829"/>
      <c r="CS46" s="830"/>
      <c r="CT46" s="830"/>
      <c r="CU46" s="830"/>
      <c r="CV46" s="831"/>
      <c r="CW46" s="829"/>
      <c r="CX46" s="830"/>
      <c r="CY46" s="830"/>
      <c r="CZ46" s="830"/>
      <c r="DA46" s="831"/>
      <c r="DB46" s="829"/>
      <c r="DC46" s="830"/>
      <c r="DD46" s="830"/>
      <c r="DE46" s="830"/>
      <c r="DF46" s="831"/>
      <c r="DG46" s="829"/>
      <c r="DH46" s="830"/>
      <c r="DI46" s="830"/>
      <c r="DJ46" s="830"/>
      <c r="DK46" s="831"/>
      <c r="DL46" s="829"/>
      <c r="DM46" s="830"/>
      <c r="DN46" s="830"/>
      <c r="DO46" s="830"/>
      <c r="DP46" s="831"/>
      <c r="DQ46" s="829"/>
      <c r="DR46" s="830"/>
      <c r="DS46" s="830"/>
      <c r="DT46" s="830"/>
      <c r="DU46" s="831"/>
      <c r="DV46" s="832"/>
      <c r="DW46" s="833"/>
      <c r="DX46" s="833"/>
      <c r="DY46" s="833"/>
      <c r="DZ46" s="834"/>
      <c r="EA46" s="248"/>
    </row>
    <row r="47" spans="1:131" s="249" customFormat="1" ht="26.25" customHeight="1" x14ac:dyDescent="0.15">
      <c r="A47" s="263">
        <v>20</v>
      </c>
      <c r="B47" s="803"/>
      <c r="C47" s="804"/>
      <c r="D47" s="804"/>
      <c r="E47" s="804"/>
      <c r="F47" s="804"/>
      <c r="G47" s="804"/>
      <c r="H47" s="804"/>
      <c r="I47" s="804"/>
      <c r="J47" s="804"/>
      <c r="K47" s="804"/>
      <c r="L47" s="804"/>
      <c r="M47" s="804"/>
      <c r="N47" s="804"/>
      <c r="O47" s="804"/>
      <c r="P47" s="805"/>
      <c r="Q47" s="806"/>
      <c r="R47" s="807"/>
      <c r="S47" s="807"/>
      <c r="T47" s="807"/>
      <c r="U47" s="807"/>
      <c r="V47" s="807"/>
      <c r="W47" s="807"/>
      <c r="X47" s="807"/>
      <c r="Y47" s="807"/>
      <c r="Z47" s="807"/>
      <c r="AA47" s="807"/>
      <c r="AB47" s="807"/>
      <c r="AC47" s="807"/>
      <c r="AD47" s="807"/>
      <c r="AE47" s="808"/>
      <c r="AF47" s="809"/>
      <c r="AG47" s="810"/>
      <c r="AH47" s="810"/>
      <c r="AI47" s="810"/>
      <c r="AJ47" s="811"/>
      <c r="AK47" s="878"/>
      <c r="AL47" s="879"/>
      <c r="AM47" s="879"/>
      <c r="AN47" s="879"/>
      <c r="AO47" s="879"/>
      <c r="AP47" s="879"/>
      <c r="AQ47" s="879"/>
      <c r="AR47" s="879"/>
      <c r="AS47" s="879"/>
      <c r="AT47" s="879"/>
      <c r="AU47" s="879"/>
      <c r="AV47" s="879"/>
      <c r="AW47" s="879"/>
      <c r="AX47" s="879"/>
      <c r="AY47" s="879"/>
      <c r="AZ47" s="880"/>
      <c r="BA47" s="880"/>
      <c r="BB47" s="880"/>
      <c r="BC47" s="880"/>
      <c r="BD47" s="880"/>
      <c r="BE47" s="876"/>
      <c r="BF47" s="876"/>
      <c r="BG47" s="876"/>
      <c r="BH47" s="876"/>
      <c r="BI47" s="877"/>
      <c r="BJ47" s="254"/>
      <c r="BK47" s="254"/>
      <c r="BL47" s="254"/>
      <c r="BM47" s="254"/>
      <c r="BN47" s="254"/>
      <c r="BO47" s="267"/>
      <c r="BP47" s="267"/>
      <c r="BQ47" s="264">
        <v>41</v>
      </c>
      <c r="BR47" s="265"/>
      <c r="BS47" s="816"/>
      <c r="BT47" s="817"/>
      <c r="BU47" s="817"/>
      <c r="BV47" s="817"/>
      <c r="BW47" s="817"/>
      <c r="BX47" s="817"/>
      <c r="BY47" s="817"/>
      <c r="BZ47" s="817"/>
      <c r="CA47" s="817"/>
      <c r="CB47" s="817"/>
      <c r="CC47" s="817"/>
      <c r="CD47" s="817"/>
      <c r="CE47" s="817"/>
      <c r="CF47" s="817"/>
      <c r="CG47" s="818"/>
      <c r="CH47" s="829"/>
      <c r="CI47" s="830"/>
      <c r="CJ47" s="830"/>
      <c r="CK47" s="830"/>
      <c r="CL47" s="831"/>
      <c r="CM47" s="829"/>
      <c r="CN47" s="830"/>
      <c r="CO47" s="830"/>
      <c r="CP47" s="830"/>
      <c r="CQ47" s="831"/>
      <c r="CR47" s="829"/>
      <c r="CS47" s="830"/>
      <c r="CT47" s="830"/>
      <c r="CU47" s="830"/>
      <c r="CV47" s="831"/>
      <c r="CW47" s="829"/>
      <c r="CX47" s="830"/>
      <c r="CY47" s="830"/>
      <c r="CZ47" s="830"/>
      <c r="DA47" s="831"/>
      <c r="DB47" s="829"/>
      <c r="DC47" s="830"/>
      <c r="DD47" s="830"/>
      <c r="DE47" s="830"/>
      <c r="DF47" s="831"/>
      <c r="DG47" s="829"/>
      <c r="DH47" s="830"/>
      <c r="DI47" s="830"/>
      <c r="DJ47" s="830"/>
      <c r="DK47" s="831"/>
      <c r="DL47" s="829"/>
      <c r="DM47" s="830"/>
      <c r="DN47" s="830"/>
      <c r="DO47" s="830"/>
      <c r="DP47" s="831"/>
      <c r="DQ47" s="829"/>
      <c r="DR47" s="830"/>
      <c r="DS47" s="830"/>
      <c r="DT47" s="830"/>
      <c r="DU47" s="831"/>
      <c r="DV47" s="832"/>
      <c r="DW47" s="833"/>
      <c r="DX47" s="833"/>
      <c r="DY47" s="833"/>
      <c r="DZ47" s="834"/>
      <c r="EA47" s="248"/>
    </row>
    <row r="48" spans="1:131" s="249" customFormat="1" ht="26.25" customHeight="1" x14ac:dyDescent="0.15">
      <c r="A48" s="263">
        <v>21</v>
      </c>
      <c r="B48" s="803"/>
      <c r="C48" s="804"/>
      <c r="D48" s="804"/>
      <c r="E48" s="804"/>
      <c r="F48" s="804"/>
      <c r="G48" s="804"/>
      <c r="H48" s="804"/>
      <c r="I48" s="804"/>
      <c r="J48" s="804"/>
      <c r="K48" s="804"/>
      <c r="L48" s="804"/>
      <c r="M48" s="804"/>
      <c r="N48" s="804"/>
      <c r="O48" s="804"/>
      <c r="P48" s="805"/>
      <c r="Q48" s="806"/>
      <c r="R48" s="807"/>
      <c r="S48" s="807"/>
      <c r="T48" s="807"/>
      <c r="U48" s="807"/>
      <c r="V48" s="807"/>
      <c r="W48" s="807"/>
      <c r="X48" s="807"/>
      <c r="Y48" s="807"/>
      <c r="Z48" s="807"/>
      <c r="AA48" s="807"/>
      <c r="AB48" s="807"/>
      <c r="AC48" s="807"/>
      <c r="AD48" s="807"/>
      <c r="AE48" s="808"/>
      <c r="AF48" s="809"/>
      <c r="AG48" s="810"/>
      <c r="AH48" s="810"/>
      <c r="AI48" s="810"/>
      <c r="AJ48" s="811"/>
      <c r="AK48" s="878"/>
      <c r="AL48" s="879"/>
      <c r="AM48" s="879"/>
      <c r="AN48" s="879"/>
      <c r="AO48" s="879"/>
      <c r="AP48" s="879"/>
      <c r="AQ48" s="879"/>
      <c r="AR48" s="879"/>
      <c r="AS48" s="879"/>
      <c r="AT48" s="879"/>
      <c r="AU48" s="879"/>
      <c r="AV48" s="879"/>
      <c r="AW48" s="879"/>
      <c r="AX48" s="879"/>
      <c r="AY48" s="879"/>
      <c r="AZ48" s="880"/>
      <c r="BA48" s="880"/>
      <c r="BB48" s="880"/>
      <c r="BC48" s="880"/>
      <c r="BD48" s="880"/>
      <c r="BE48" s="876"/>
      <c r="BF48" s="876"/>
      <c r="BG48" s="876"/>
      <c r="BH48" s="876"/>
      <c r="BI48" s="877"/>
      <c r="BJ48" s="254"/>
      <c r="BK48" s="254"/>
      <c r="BL48" s="254"/>
      <c r="BM48" s="254"/>
      <c r="BN48" s="254"/>
      <c r="BO48" s="267"/>
      <c r="BP48" s="267"/>
      <c r="BQ48" s="264">
        <v>42</v>
      </c>
      <c r="BR48" s="265"/>
      <c r="BS48" s="816"/>
      <c r="BT48" s="817"/>
      <c r="BU48" s="817"/>
      <c r="BV48" s="817"/>
      <c r="BW48" s="817"/>
      <c r="BX48" s="817"/>
      <c r="BY48" s="817"/>
      <c r="BZ48" s="817"/>
      <c r="CA48" s="817"/>
      <c r="CB48" s="817"/>
      <c r="CC48" s="817"/>
      <c r="CD48" s="817"/>
      <c r="CE48" s="817"/>
      <c r="CF48" s="817"/>
      <c r="CG48" s="818"/>
      <c r="CH48" s="829"/>
      <c r="CI48" s="830"/>
      <c r="CJ48" s="830"/>
      <c r="CK48" s="830"/>
      <c r="CL48" s="831"/>
      <c r="CM48" s="829"/>
      <c r="CN48" s="830"/>
      <c r="CO48" s="830"/>
      <c r="CP48" s="830"/>
      <c r="CQ48" s="831"/>
      <c r="CR48" s="829"/>
      <c r="CS48" s="830"/>
      <c r="CT48" s="830"/>
      <c r="CU48" s="830"/>
      <c r="CV48" s="831"/>
      <c r="CW48" s="829"/>
      <c r="CX48" s="830"/>
      <c r="CY48" s="830"/>
      <c r="CZ48" s="830"/>
      <c r="DA48" s="831"/>
      <c r="DB48" s="829"/>
      <c r="DC48" s="830"/>
      <c r="DD48" s="830"/>
      <c r="DE48" s="830"/>
      <c r="DF48" s="831"/>
      <c r="DG48" s="829"/>
      <c r="DH48" s="830"/>
      <c r="DI48" s="830"/>
      <c r="DJ48" s="830"/>
      <c r="DK48" s="831"/>
      <c r="DL48" s="829"/>
      <c r="DM48" s="830"/>
      <c r="DN48" s="830"/>
      <c r="DO48" s="830"/>
      <c r="DP48" s="831"/>
      <c r="DQ48" s="829"/>
      <c r="DR48" s="830"/>
      <c r="DS48" s="830"/>
      <c r="DT48" s="830"/>
      <c r="DU48" s="831"/>
      <c r="DV48" s="832"/>
      <c r="DW48" s="833"/>
      <c r="DX48" s="833"/>
      <c r="DY48" s="833"/>
      <c r="DZ48" s="834"/>
      <c r="EA48" s="248"/>
    </row>
    <row r="49" spans="1:131" s="249" customFormat="1" ht="26.25" customHeight="1" x14ac:dyDescent="0.15">
      <c r="A49" s="263">
        <v>22</v>
      </c>
      <c r="B49" s="803"/>
      <c r="C49" s="804"/>
      <c r="D49" s="804"/>
      <c r="E49" s="804"/>
      <c r="F49" s="804"/>
      <c r="G49" s="804"/>
      <c r="H49" s="804"/>
      <c r="I49" s="804"/>
      <c r="J49" s="804"/>
      <c r="K49" s="804"/>
      <c r="L49" s="804"/>
      <c r="M49" s="804"/>
      <c r="N49" s="804"/>
      <c r="O49" s="804"/>
      <c r="P49" s="805"/>
      <c r="Q49" s="806"/>
      <c r="R49" s="807"/>
      <c r="S49" s="807"/>
      <c r="T49" s="807"/>
      <c r="U49" s="807"/>
      <c r="V49" s="807"/>
      <c r="W49" s="807"/>
      <c r="X49" s="807"/>
      <c r="Y49" s="807"/>
      <c r="Z49" s="807"/>
      <c r="AA49" s="807"/>
      <c r="AB49" s="807"/>
      <c r="AC49" s="807"/>
      <c r="AD49" s="807"/>
      <c r="AE49" s="808"/>
      <c r="AF49" s="809"/>
      <c r="AG49" s="810"/>
      <c r="AH49" s="810"/>
      <c r="AI49" s="810"/>
      <c r="AJ49" s="811"/>
      <c r="AK49" s="878"/>
      <c r="AL49" s="879"/>
      <c r="AM49" s="879"/>
      <c r="AN49" s="879"/>
      <c r="AO49" s="879"/>
      <c r="AP49" s="879"/>
      <c r="AQ49" s="879"/>
      <c r="AR49" s="879"/>
      <c r="AS49" s="879"/>
      <c r="AT49" s="879"/>
      <c r="AU49" s="879"/>
      <c r="AV49" s="879"/>
      <c r="AW49" s="879"/>
      <c r="AX49" s="879"/>
      <c r="AY49" s="879"/>
      <c r="AZ49" s="880"/>
      <c r="BA49" s="880"/>
      <c r="BB49" s="880"/>
      <c r="BC49" s="880"/>
      <c r="BD49" s="880"/>
      <c r="BE49" s="876"/>
      <c r="BF49" s="876"/>
      <c r="BG49" s="876"/>
      <c r="BH49" s="876"/>
      <c r="BI49" s="877"/>
      <c r="BJ49" s="254"/>
      <c r="BK49" s="254"/>
      <c r="BL49" s="254"/>
      <c r="BM49" s="254"/>
      <c r="BN49" s="254"/>
      <c r="BO49" s="267"/>
      <c r="BP49" s="267"/>
      <c r="BQ49" s="264">
        <v>43</v>
      </c>
      <c r="BR49" s="265"/>
      <c r="BS49" s="816"/>
      <c r="BT49" s="817"/>
      <c r="BU49" s="817"/>
      <c r="BV49" s="817"/>
      <c r="BW49" s="817"/>
      <c r="BX49" s="817"/>
      <c r="BY49" s="817"/>
      <c r="BZ49" s="817"/>
      <c r="CA49" s="817"/>
      <c r="CB49" s="817"/>
      <c r="CC49" s="817"/>
      <c r="CD49" s="817"/>
      <c r="CE49" s="817"/>
      <c r="CF49" s="817"/>
      <c r="CG49" s="818"/>
      <c r="CH49" s="829"/>
      <c r="CI49" s="830"/>
      <c r="CJ49" s="830"/>
      <c r="CK49" s="830"/>
      <c r="CL49" s="831"/>
      <c r="CM49" s="829"/>
      <c r="CN49" s="830"/>
      <c r="CO49" s="830"/>
      <c r="CP49" s="830"/>
      <c r="CQ49" s="831"/>
      <c r="CR49" s="829"/>
      <c r="CS49" s="830"/>
      <c r="CT49" s="830"/>
      <c r="CU49" s="830"/>
      <c r="CV49" s="831"/>
      <c r="CW49" s="829"/>
      <c r="CX49" s="830"/>
      <c r="CY49" s="830"/>
      <c r="CZ49" s="830"/>
      <c r="DA49" s="831"/>
      <c r="DB49" s="829"/>
      <c r="DC49" s="830"/>
      <c r="DD49" s="830"/>
      <c r="DE49" s="830"/>
      <c r="DF49" s="831"/>
      <c r="DG49" s="829"/>
      <c r="DH49" s="830"/>
      <c r="DI49" s="830"/>
      <c r="DJ49" s="830"/>
      <c r="DK49" s="831"/>
      <c r="DL49" s="829"/>
      <c r="DM49" s="830"/>
      <c r="DN49" s="830"/>
      <c r="DO49" s="830"/>
      <c r="DP49" s="831"/>
      <c r="DQ49" s="829"/>
      <c r="DR49" s="830"/>
      <c r="DS49" s="830"/>
      <c r="DT49" s="830"/>
      <c r="DU49" s="831"/>
      <c r="DV49" s="832"/>
      <c r="DW49" s="833"/>
      <c r="DX49" s="833"/>
      <c r="DY49" s="833"/>
      <c r="DZ49" s="834"/>
      <c r="EA49" s="248"/>
    </row>
    <row r="50" spans="1:131" s="249" customFormat="1" ht="26.25" customHeight="1" x14ac:dyDescent="0.15">
      <c r="A50" s="263">
        <v>23</v>
      </c>
      <c r="B50" s="803"/>
      <c r="C50" s="804"/>
      <c r="D50" s="804"/>
      <c r="E50" s="804"/>
      <c r="F50" s="804"/>
      <c r="G50" s="804"/>
      <c r="H50" s="804"/>
      <c r="I50" s="804"/>
      <c r="J50" s="804"/>
      <c r="K50" s="804"/>
      <c r="L50" s="804"/>
      <c r="M50" s="804"/>
      <c r="N50" s="804"/>
      <c r="O50" s="804"/>
      <c r="P50" s="805"/>
      <c r="Q50" s="881"/>
      <c r="R50" s="882"/>
      <c r="S50" s="882"/>
      <c r="T50" s="882"/>
      <c r="U50" s="882"/>
      <c r="V50" s="882"/>
      <c r="W50" s="882"/>
      <c r="X50" s="882"/>
      <c r="Y50" s="882"/>
      <c r="Z50" s="882"/>
      <c r="AA50" s="882"/>
      <c r="AB50" s="882"/>
      <c r="AC50" s="882"/>
      <c r="AD50" s="882"/>
      <c r="AE50" s="883"/>
      <c r="AF50" s="809"/>
      <c r="AG50" s="810"/>
      <c r="AH50" s="810"/>
      <c r="AI50" s="810"/>
      <c r="AJ50" s="811"/>
      <c r="AK50" s="884"/>
      <c r="AL50" s="882"/>
      <c r="AM50" s="882"/>
      <c r="AN50" s="882"/>
      <c r="AO50" s="882"/>
      <c r="AP50" s="882"/>
      <c r="AQ50" s="882"/>
      <c r="AR50" s="882"/>
      <c r="AS50" s="882"/>
      <c r="AT50" s="882"/>
      <c r="AU50" s="882"/>
      <c r="AV50" s="882"/>
      <c r="AW50" s="882"/>
      <c r="AX50" s="882"/>
      <c r="AY50" s="882"/>
      <c r="AZ50" s="885"/>
      <c r="BA50" s="885"/>
      <c r="BB50" s="885"/>
      <c r="BC50" s="885"/>
      <c r="BD50" s="885"/>
      <c r="BE50" s="876"/>
      <c r="BF50" s="876"/>
      <c r="BG50" s="876"/>
      <c r="BH50" s="876"/>
      <c r="BI50" s="877"/>
      <c r="BJ50" s="254"/>
      <c r="BK50" s="254"/>
      <c r="BL50" s="254"/>
      <c r="BM50" s="254"/>
      <c r="BN50" s="254"/>
      <c r="BO50" s="267"/>
      <c r="BP50" s="267"/>
      <c r="BQ50" s="264">
        <v>44</v>
      </c>
      <c r="BR50" s="265"/>
      <c r="BS50" s="816"/>
      <c r="BT50" s="817"/>
      <c r="BU50" s="817"/>
      <c r="BV50" s="817"/>
      <c r="BW50" s="817"/>
      <c r="BX50" s="817"/>
      <c r="BY50" s="817"/>
      <c r="BZ50" s="817"/>
      <c r="CA50" s="817"/>
      <c r="CB50" s="817"/>
      <c r="CC50" s="817"/>
      <c r="CD50" s="817"/>
      <c r="CE50" s="817"/>
      <c r="CF50" s="817"/>
      <c r="CG50" s="818"/>
      <c r="CH50" s="829"/>
      <c r="CI50" s="830"/>
      <c r="CJ50" s="830"/>
      <c r="CK50" s="830"/>
      <c r="CL50" s="831"/>
      <c r="CM50" s="829"/>
      <c r="CN50" s="830"/>
      <c r="CO50" s="830"/>
      <c r="CP50" s="830"/>
      <c r="CQ50" s="831"/>
      <c r="CR50" s="829"/>
      <c r="CS50" s="830"/>
      <c r="CT50" s="830"/>
      <c r="CU50" s="830"/>
      <c r="CV50" s="831"/>
      <c r="CW50" s="829"/>
      <c r="CX50" s="830"/>
      <c r="CY50" s="830"/>
      <c r="CZ50" s="830"/>
      <c r="DA50" s="831"/>
      <c r="DB50" s="829"/>
      <c r="DC50" s="830"/>
      <c r="DD50" s="830"/>
      <c r="DE50" s="830"/>
      <c r="DF50" s="831"/>
      <c r="DG50" s="829"/>
      <c r="DH50" s="830"/>
      <c r="DI50" s="830"/>
      <c r="DJ50" s="830"/>
      <c r="DK50" s="831"/>
      <c r="DL50" s="829"/>
      <c r="DM50" s="830"/>
      <c r="DN50" s="830"/>
      <c r="DO50" s="830"/>
      <c r="DP50" s="831"/>
      <c r="DQ50" s="829"/>
      <c r="DR50" s="830"/>
      <c r="DS50" s="830"/>
      <c r="DT50" s="830"/>
      <c r="DU50" s="831"/>
      <c r="DV50" s="832"/>
      <c r="DW50" s="833"/>
      <c r="DX50" s="833"/>
      <c r="DY50" s="833"/>
      <c r="DZ50" s="834"/>
      <c r="EA50" s="248"/>
    </row>
    <row r="51" spans="1:131" s="249" customFormat="1" ht="26.25" customHeight="1" x14ac:dyDescent="0.15">
      <c r="A51" s="263">
        <v>24</v>
      </c>
      <c r="B51" s="803"/>
      <c r="C51" s="804"/>
      <c r="D51" s="804"/>
      <c r="E51" s="804"/>
      <c r="F51" s="804"/>
      <c r="G51" s="804"/>
      <c r="H51" s="804"/>
      <c r="I51" s="804"/>
      <c r="J51" s="804"/>
      <c r="K51" s="804"/>
      <c r="L51" s="804"/>
      <c r="M51" s="804"/>
      <c r="N51" s="804"/>
      <c r="O51" s="804"/>
      <c r="P51" s="805"/>
      <c r="Q51" s="881"/>
      <c r="R51" s="882"/>
      <c r="S51" s="882"/>
      <c r="T51" s="882"/>
      <c r="U51" s="882"/>
      <c r="V51" s="882"/>
      <c r="W51" s="882"/>
      <c r="X51" s="882"/>
      <c r="Y51" s="882"/>
      <c r="Z51" s="882"/>
      <c r="AA51" s="882"/>
      <c r="AB51" s="882"/>
      <c r="AC51" s="882"/>
      <c r="AD51" s="882"/>
      <c r="AE51" s="883"/>
      <c r="AF51" s="809"/>
      <c r="AG51" s="810"/>
      <c r="AH51" s="810"/>
      <c r="AI51" s="810"/>
      <c r="AJ51" s="811"/>
      <c r="AK51" s="884"/>
      <c r="AL51" s="882"/>
      <c r="AM51" s="882"/>
      <c r="AN51" s="882"/>
      <c r="AO51" s="882"/>
      <c r="AP51" s="882"/>
      <c r="AQ51" s="882"/>
      <c r="AR51" s="882"/>
      <c r="AS51" s="882"/>
      <c r="AT51" s="882"/>
      <c r="AU51" s="882"/>
      <c r="AV51" s="882"/>
      <c r="AW51" s="882"/>
      <c r="AX51" s="882"/>
      <c r="AY51" s="882"/>
      <c r="AZ51" s="885"/>
      <c r="BA51" s="885"/>
      <c r="BB51" s="885"/>
      <c r="BC51" s="885"/>
      <c r="BD51" s="885"/>
      <c r="BE51" s="876"/>
      <c r="BF51" s="876"/>
      <c r="BG51" s="876"/>
      <c r="BH51" s="876"/>
      <c r="BI51" s="877"/>
      <c r="BJ51" s="254"/>
      <c r="BK51" s="254"/>
      <c r="BL51" s="254"/>
      <c r="BM51" s="254"/>
      <c r="BN51" s="254"/>
      <c r="BO51" s="267"/>
      <c r="BP51" s="267"/>
      <c r="BQ51" s="264">
        <v>45</v>
      </c>
      <c r="BR51" s="265"/>
      <c r="BS51" s="816"/>
      <c r="BT51" s="817"/>
      <c r="BU51" s="817"/>
      <c r="BV51" s="817"/>
      <c r="BW51" s="817"/>
      <c r="BX51" s="817"/>
      <c r="BY51" s="817"/>
      <c r="BZ51" s="817"/>
      <c r="CA51" s="817"/>
      <c r="CB51" s="817"/>
      <c r="CC51" s="817"/>
      <c r="CD51" s="817"/>
      <c r="CE51" s="817"/>
      <c r="CF51" s="817"/>
      <c r="CG51" s="818"/>
      <c r="CH51" s="829"/>
      <c r="CI51" s="830"/>
      <c r="CJ51" s="830"/>
      <c r="CK51" s="830"/>
      <c r="CL51" s="831"/>
      <c r="CM51" s="829"/>
      <c r="CN51" s="830"/>
      <c r="CO51" s="830"/>
      <c r="CP51" s="830"/>
      <c r="CQ51" s="831"/>
      <c r="CR51" s="829"/>
      <c r="CS51" s="830"/>
      <c r="CT51" s="830"/>
      <c r="CU51" s="830"/>
      <c r="CV51" s="831"/>
      <c r="CW51" s="829"/>
      <c r="CX51" s="830"/>
      <c r="CY51" s="830"/>
      <c r="CZ51" s="830"/>
      <c r="DA51" s="831"/>
      <c r="DB51" s="829"/>
      <c r="DC51" s="830"/>
      <c r="DD51" s="830"/>
      <c r="DE51" s="830"/>
      <c r="DF51" s="831"/>
      <c r="DG51" s="829"/>
      <c r="DH51" s="830"/>
      <c r="DI51" s="830"/>
      <c r="DJ51" s="830"/>
      <c r="DK51" s="831"/>
      <c r="DL51" s="829"/>
      <c r="DM51" s="830"/>
      <c r="DN51" s="830"/>
      <c r="DO51" s="830"/>
      <c r="DP51" s="831"/>
      <c r="DQ51" s="829"/>
      <c r="DR51" s="830"/>
      <c r="DS51" s="830"/>
      <c r="DT51" s="830"/>
      <c r="DU51" s="831"/>
      <c r="DV51" s="832"/>
      <c r="DW51" s="833"/>
      <c r="DX51" s="833"/>
      <c r="DY51" s="833"/>
      <c r="DZ51" s="834"/>
      <c r="EA51" s="248"/>
    </row>
    <row r="52" spans="1:131" s="249" customFormat="1" ht="26.25" customHeight="1" x14ac:dyDescent="0.15">
      <c r="A52" s="263">
        <v>25</v>
      </c>
      <c r="B52" s="803"/>
      <c r="C52" s="804"/>
      <c r="D52" s="804"/>
      <c r="E52" s="804"/>
      <c r="F52" s="804"/>
      <c r="G52" s="804"/>
      <c r="H52" s="804"/>
      <c r="I52" s="804"/>
      <c r="J52" s="804"/>
      <c r="K52" s="804"/>
      <c r="L52" s="804"/>
      <c r="M52" s="804"/>
      <c r="N52" s="804"/>
      <c r="O52" s="804"/>
      <c r="P52" s="805"/>
      <c r="Q52" s="881"/>
      <c r="R52" s="882"/>
      <c r="S52" s="882"/>
      <c r="T52" s="882"/>
      <c r="U52" s="882"/>
      <c r="V52" s="882"/>
      <c r="W52" s="882"/>
      <c r="X52" s="882"/>
      <c r="Y52" s="882"/>
      <c r="Z52" s="882"/>
      <c r="AA52" s="882"/>
      <c r="AB52" s="882"/>
      <c r="AC52" s="882"/>
      <c r="AD52" s="882"/>
      <c r="AE52" s="883"/>
      <c r="AF52" s="809"/>
      <c r="AG52" s="810"/>
      <c r="AH52" s="810"/>
      <c r="AI52" s="810"/>
      <c r="AJ52" s="811"/>
      <c r="AK52" s="884"/>
      <c r="AL52" s="882"/>
      <c r="AM52" s="882"/>
      <c r="AN52" s="882"/>
      <c r="AO52" s="882"/>
      <c r="AP52" s="882"/>
      <c r="AQ52" s="882"/>
      <c r="AR52" s="882"/>
      <c r="AS52" s="882"/>
      <c r="AT52" s="882"/>
      <c r="AU52" s="882"/>
      <c r="AV52" s="882"/>
      <c r="AW52" s="882"/>
      <c r="AX52" s="882"/>
      <c r="AY52" s="882"/>
      <c r="AZ52" s="885"/>
      <c r="BA52" s="885"/>
      <c r="BB52" s="885"/>
      <c r="BC52" s="885"/>
      <c r="BD52" s="885"/>
      <c r="BE52" s="876"/>
      <c r="BF52" s="876"/>
      <c r="BG52" s="876"/>
      <c r="BH52" s="876"/>
      <c r="BI52" s="877"/>
      <c r="BJ52" s="254"/>
      <c r="BK52" s="254"/>
      <c r="BL52" s="254"/>
      <c r="BM52" s="254"/>
      <c r="BN52" s="254"/>
      <c r="BO52" s="267"/>
      <c r="BP52" s="267"/>
      <c r="BQ52" s="264">
        <v>46</v>
      </c>
      <c r="BR52" s="265"/>
      <c r="BS52" s="816"/>
      <c r="BT52" s="817"/>
      <c r="BU52" s="817"/>
      <c r="BV52" s="817"/>
      <c r="BW52" s="817"/>
      <c r="BX52" s="817"/>
      <c r="BY52" s="817"/>
      <c r="BZ52" s="817"/>
      <c r="CA52" s="817"/>
      <c r="CB52" s="817"/>
      <c r="CC52" s="817"/>
      <c r="CD52" s="817"/>
      <c r="CE52" s="817"/>
      <c r="CF52" s="817"/>
      <c r="CG52" s="818"/>
      <c r="CH52" s="829"/>
      <c r="CI52" s="830"/>
      <c r="CJ52" s="830"/>
      <c r="CK52" s="830"/>
      <c r="CL52" s="831"/>
      <c r="CM52" s="829"/>
      <c r="CN52" s="830"/>
      <c r="CO52" s="830"/>
      <c r="CP52" s="830"/>
      <c r="CQ52" s="831"/>
      <c r="CR52" s="829"/>
      <c r="CS52" s="830"/>
      <c r="CT52" s="830"/>
      <c r="CU52" s="830"/>
      <c r="CV52" s="831"/>
      <c r="CW52" s="829"/>
      <c r="CX52" s="830"/>
      <c r="CY52" s="830"/>
      <c r="CZ52" s="830"/>
      <c r="DA52" s="831"/>
      <c r="DB52" s="829"/>
      <c r="DC52" s="830"/>
      <c r="DD52" s="830"/>
      <c r="DE52" s="830"/>
      <c r="DF52" s="831"/>
      <c r="DG52" s="829"/>
      <c r="DH52" s="830"/>
      <c r="DI52" s="830"/>
      <c r="DJ52" s="830"/>
      <c r="DK52" s="831"/>
      <c r="DL52" s="829"/>
      <c r="DM52" s="830"/>
      <c r="DN52" s="830"/>
      <c r="DO52" s="830"/>
      <c r="DP52" s="831"/>
      <c r="DQ52" s="829"/>
      <c r="DR52" s="830"/>
      <c r="DS52" s="830"/>
      <c r="DT52" s="830"/>
      <c r="DU52" s="831"/>
      <c r="DV52" s="832"/>
      <c r="DW52" s="833"/>
      <c r="DX52" s="833"/>
      <c r="DY52" s="833"/>
      <c r="DZ52" s="834"/>
      <c r="EA52" s="248"/>
    </row>
    <row r="53" spans="1:131" s="249" customFormat="1" ht="26.25" customHeight="1" x14ac:dyDescent="0.15">
      <c r="A53" s="263">
        <v>26</v>
      </c>
      <c r="B53" s="803"/>
      <c r="C53" s="804"/>
      <c r="D53" s="804"/>
      <c r="E53" s="804"/>
      <c r="F53" s="804"/>
      <c r="G53" s="804"/>
      <c r="H53" s="804"/>
      <c r="I53" s="804"/>
      <c r="J53" s="804"/>
      <c r="K53" s="804"/>
      <c r="L53" s="804"/>
      <c r="M53" s="804"/>
      <c r="N53" s="804"/>
      <c r="O53" s="804"/>
      <c r="P53" s="805"/>
      <c r="Q53" s="881"/>
      <c r="R53" s="882"/>
      <c r="S53" s="882"/>
      <c r="T53" s="882"/>
      <c r="U53" s="882"/>
      <c r="V53" s="882"/>
      <c r="W53" s="882"/>
      <c r="X53" s="882"/>
      <c r="Y53" s="882"/>
      <c r="Z53" s="882"/>
      <c r="AA53" s="882"/>
      <c r="AB53" s="882"/>
      <c r="AC53" s="882"/>
      <c r="AD53" s="882"/>
      <c r="AE53" s="883"/>
      <c r="AF53" s="809"/>
      <c r="AG53" s="810"/>
      <c r="AH53" s="810"/>
      <c r="AI53" s="810"/>
      <c r="AJ53" s="811"/>
      <c r="AK53" s="884"/>
      <c r="AL53" s="882"/>
      <c r="AM53" s="882"/>
      <c r="AN53" s="882"/>
      <c r="AO53" s="882"/>
      <c r="AP53" s="882"/>
      <c r="AQ53" s="882"/>
      <c r="AR53" s="882"/>
      <c r="AS53" s="882"/>
      <c r="AT53" s="882"/>
      <c r="AU53" s="882"/>
      <c r="AV53" s="882"/>
      <c r="AW53" s="882"/>
      <c r="AX53" s="882"/>
      <c r="AY53" s="882"/>
      <c r="AZ53" s="885"/>
      <c r="BA53" s="885"/>
      <c r="BB53" s="885"/>
      <c r="BC53" s="885"/>
      <c r="BD53" s="885"/>
      <c r="BE53" s="876"/>
      <c r="BF53" s="876"/>
      <c r="BG53" s="876"/>
      <c r="BH53" s="876"/>
      <c r="BI53" s="877"/>
      <c r="BJ53" s="254"/>
      <c r="BK53" s="254"/>
      <c r="BL53" s="254"/>
      <c r="BM53" s="254"/>
      <c r="BN53" s="254"/>
      <c r="BO53" s="267"/>
      <c r="BP53" s="267"/>
      <c r="BQ53" s="264">
        <v>47</v>
      </c>
      <c r="BR53" s="265"/>
      <c r="BS53" s="816"/>
      <c r="BT53" s="817"/>
      <c r="BU53" s="817"/>
      <c r="BV53" s="817"/>
      <c r="BW53" s="817"/>
      <c r="BX53" s="817"/>
      <c r="BY53" s="817"/>
      <c r="BZ53" s="817"/>
      <c r="CA53" s="817"/>
      <c r="CB53" s="817"/>
      <c r="CC53" s="817"/>
      <c r="CD53" s="817"/>
      <c r="CE53" s="817"/>
      <c r="CF53" s="817"/>
      <c r="CG53" s="818"/>
      <c r="CH53" s="829"/>
      <c r="CI53" s="830"/>
      <c r="CJ53" s="830"/>
      <c r="CK53" s="830"/>
      <c r="CL53" s="831"/>
      <c r="CM53" s="829"/>
      <c r="CN53" s="830"/>
      <c r="CO53" s="830"/>
      <c r="CP53" s="830"/>
      <c r="CQ53" s="831"/>
      <c r="CR53" s="829"/>
      <c r="CS53" s="830"/>
      <c r="CT53" s="830"/>
      <c r="CU53" s="830"/>
      <c r="CV53" s="831"/>
      <c r="CW53" s="829"/>
      <c r="CX53" s="830"/>
      <c r="CY53" s="830"/>
      <c r="CZ53" s="830"/>
      <c r="DA53" s="831"/>
      <c r="DB53" s="829"/>
      <c r="DC53" s="830"/>
      <c r="DD53" s="830"/>
      <c r="DE53" s="830"/>
      <c r="DF53" s="831"/>
      <c r="DG53" s="829"/>
      <c r="DH53" s="830"/>
      <c r="DI53" s="830"/>
      <c r="DJ53" s="830"/>
      <c r="DK53" s="831"/>
      <c r="DL53" s="829"/>
      <c r="DM53" s="830"/>
      <c r="DN53" s="830"/>
      <c r="DO53" s="830"/>
      <c r="DP53" s="831"/>
      <c r="DQ53" s="829"/>
      <c r="DR53" s="830"/>
      <c r="DS53" s="830"/>
      <c r="DT53" s="830"/>
      <c r="DU53" s="831"/>
      <c r="DV53" s="832"/>
      <c r="DW53" s="833"/>
      <c r="DX53" s="833"/>
      <c r="DY53" s="833"/>
      <c r="DZ53" s="834"/>
      <c r="EA53" s="248"/>
    </row>
    <row r="54" spans="1:131" s="249" customFormat="1" ht="26.25" customHeight="1" x14ac:dyDescent="0.15">
      <c r="A54" s="263">
        <v>27</v>
      </c>
      <c r="B54" s="803"/>
      <c r="C54" s="804"/>
      <c r="D54" s="804"/>
      <c r="E54" s="804"/>
      <c r="F54" s="804"/>
      <c r="G54" s="804"/>
      <c r="H54" s="804"/>
      <c r="I54" s="804"/>
      <c r="J54" s="804"/>
      <c r="K54" s="804"/>
      <c r="L54" s="804"/>
      <c r="M54" s="804"/>
      <c r="N54" s="804"/>
      <c r="O54" s="804"/>
      <c r="P54" s="805"/>
      <c r="Q54" s="881"/>
      <c r="R54" s="882"/>
      <c r="S54" s="882"/>
      <c r="T54" s="882"/>
      <c r="U54" s="882"/>
      <c r="V54" s="882"/>
      <c r="W54" s="882"/>
      <c r="X54" s="882"/>
      <c r="Y54" s="882"/>
      <c r="Z54" s="882"/>
      <c r="AA54" s="882"/>
      <c r="AB54" s="882"/>
      <c r="AC54" s="882"/>
      <c r="AD54" s="882"/>
      <c r="AE54" s="883"/>
      <c r="AF54" s="809"/>
      <c r="AG54" s="810"/>
      <c r="AH54" s="810"/>
      <c r="AI54" s="810"/>
      <c r="AJ54" s="811"/>
      <c r="AK54" s="884"/>
      <c r="AL54" s="882"/>
      <c r="AM54" s="882"/>
      <c r="AN54" s="882"/>
      <c r="AO54" s="882"/>
      <c r="AP54" s="882"/>
      <c r="AQ54" s="882"/>
      <c r="AR54" s="882"/>
      <c r="AS54" s="882"/>
      <c r="AT54" s="882"/>
      <c r="AU54" s="882"/>
      <c r="AV54" s="882"/>
      <c r="AW54" s="882"/>
      <c r="AX54" s="882"/>
      <c r="AY54" s="882"/>
      <c r="AZ54" s="885"/>
      <c r="BA54" s="885"/>
      <c r="BB54" s="885"/>
      <c r="BC54" s="885"/>
      <c r="BD54" s="885"/>
      <c r="BE54" s="876"/>
      <c r="BF54" s="876"/>
      <c r="BG54" s="876"/>
      <c r="BH54" s="876"/>
      <c r="BI54" s="877"/>
      <c r="BJ54" s="254"/>
      <c r="BK54" s="254"/>
      <c r="BL54" s="254"/>
      <c r="BM54" s="254"/>
      <c r="BN54" s="254"/>
      <c r="BO54" s="267"/>
      <c r="BP54" s="267"/>
      <c r="BQ54" s="264">
        <v>48</v>
      </c>
      <c r="BR54" s="265"/>
      <c r="BS54" s="816"/>
      <c r="BT54" s="817"/>
      <c r="BU54" s="817"/>
      <c r="BV54" s="817"/>
      <c r="BW54" s="817"/>
      <c r="BX54" s="817"/>
      <c r="BY54" s="817"/>
      <c r="BZ54" s="817"/>
      <c r="CA54" s="817"/>
      <c r="CB54" s="817"/>
      <c r="CC54" s="817"/>
      <c r="CD54" s="817"/>
      <c r="CE54" s="817"/>
      <c r="CF54" s="817"/>
      <c r="CG54" s="818"/>
      <c r="CH54" s="829"/>
      <c r="CI54" s="830"/>
      <c r="CJ54" s="830"/>
      <c r="CK54" s="830"/>
      <c r="CL54" s="831"/>
      <c r="CM54" s="829"/>
      <c r="CN54" s="830"/>
      <c r="CO54" s="830"/>
      <c r="CP54" s="830"/>
      <c r="CQ54" s="831"/>
      <c r="CR54" s="829"/>
      <c r="CS54" s="830"/>
      <c r="CT54" s="830"/>
      <c r="CU54" s="830"/>
      <c r="CV54" s="831"/>
      <c r="CW54" s="829"/>
      <c r="CX54" s="830"/>
      <c r="CY54" s="830"/>
      <c r="CZ54" s="830"/>
      <c r="DA54" s="831"/>
      <c r="DB54" s="829"/>
      <c r="DC54" s="830"/>
      <c r="DD54" s="830"/>
      <c r="DE54" s="830"/>
      <c r="DF54" s="831"/>
      <c r="DG54" s="829"/>
      <c r="DH54" s="830"/>
      <c r="DI54" s="830"/>
      <c r="DJ54" s="830"/>
      <c r="DK54" s="831"/>
      <c r="DL54" s="829"/>
      <c r="DM54" s="830"/>
      <c r="DN54" s="830"/>
      <c r="DO54" s="830"/>
      <c r="DP54" s="831"/>
      <c r="DQ54" s="829"/>
      <c r="DR54" s="830"/>
      <c r="DS54" s="830"/>
      <c r="DT54" s="830"/>
      <c r="DU54" s="831"/>
      <c r="DV54" s="832"/>
      <c r="DW54" s="833"/>
      <c r="DX54" s="833"/>
      <c r="DY54" s="833"/>
      <c r="DZ54" s="834"/>
      <c r="EA54" s="248"/>
    </row>
    <row r="55" spans="1:131" s="249" customFormat="1" ht="26.25" customHeight="1" x14ac:dyDescent="0.15">
      <c r="A55" s="263">
        <v>28</v>
      </c>
      <c r="B55" s="803"/>
      <c r="C55" s="804"/>
      <c r="D55" s="804"/>
      <c r="E55" s="804"/>
      <c r="F55" s="804"/>
      <c r="G55" s="804"/>
      <c r="H55" s="804"/>
      <c r="I55" s="804"/>
      <c r="J55" s="804"/>
      <c r="K55" s="804"/>
      <c r="L55" s="804"/>
      <c r="M55" s="804"/>
      <c r="N55" s="804"/>
      <c r="O55" s="804"/>
      <c r="P55" s="805"/>
      <c r="Q55" s="881"/>
      <c r="R55" s="882"/>
      <c r="S55" s="882"/>
      <c r="T55" s="882"/>
      <c r="U55" s="882"/>
      <c r="V55" s="882"/>
      <c r="W55" s="882"/>
      <c r="X55" s="882"/>
      <c r="Y55" s="882"/>
      <c r="Z55" s="882"/>
      <c r="AA55" s="882"/>
      <c r="AB55" s="882"/>
      <c r="AC55" s="882"/>
      <c r="AD55" s="882"/>
      <c r="AE55" s="883"/>
      <c r="AF55" s="809"/>
      <c r="AG55" s="810"/>
      <c r="AH55" s="810"/>
      <c r="AI55" s="810"/>
      <c r="AJ55" s="811"/>
      <c r="AK55" s="884"/>
      <c r="AL55" s="882"/>
      <c r="AM55" s="882"/>
      <c r="AN55" s="882"/>
      <c r="AO55" s="882"/>
      <c r="AP55" s="882"/>
      <c r="AQ55" s="882"/>
      <c r="AR55" s="882"/>
      <c r="AS55" s="882"/>
      <c r="AT55" s="882"/>
      <c r="AU55" s="882"/>
      <c r="AV55" s="882"/>
      <c r="AW55" s="882"/>
      <c r="AX55" s="882"/>
      <c r="AY55" s="882"/>
      <c r="AZ55" s="885"/>
      <c r="BA55" s="885"/>
      <c r="BB55" s="885"/>
      <c r="BC55" s="885"/>
      <c r="BD55" s="885"/>
      <c r="BE55" s="876"/>
      <c r="BF55" s="876"/>
      <c r="BG55" s="876"/>
      <c r="BH55" s="876"/>
      <c r="BI55" s="877"/>
      <c r="BJ55" s="254"/>
      <c r="BK55" s="254"/>
      <c r="BL55" s="254"/>
      <c r="BM55" s="254"/>
      <c r="BN55" s="254"/>
      <c r="BO55" s="267"/>
      <c r="BP55" s="267"/>
      <c r="BQ55" s="264">
        <v>49</v>
      </c>
      <c r="BR55" s="265"/>
      <c r="BS55" s="816"/>
      <c r="BT55" s="817"/>
      <c r="BU55" s="817"/>
      <c r="BV55" s="817"/>
      <c r="BW55" s="817"/>
      <c r="BX55" s="817"/>
      <c r="BY55" s="817"/>
      <c r="BZ55" s="817"/>
      <c r="CA55" s="817"/>
      <c r="CB55" s="817"/>
      <c r="CC55" s="817"/>
      <c r="CD55" s="817"/>
      <c r="CE55" s="817"/>
      <c r="CF55" s="817"/>
      <c r="CG55" s="818"/>
      <c r="CH55" s="829"/>
      <c r="CI55" s="830"/>
      <c r="CJ55" s="830"/>
      <c r="CK55" s="830"/>
      <c r="CL55" s="831"/>
      <c r="CM55" s="829"/>
      <c r="CN55" s="830"/>
      <c r="CO55" s="830"/>
      <c r="CP55" s="830"/>
      <c r="CQ55" s="831"/>
      <c r="CR55" s="829"/>
      <c r="CS55" s="830"/>
      <c r="CT55" s="830"/>
      <c r="CU55" s="830"/>
      <c r="CV55" s="831"/>
      <c r="CW55" s="829"/>
      <c r="CX55" s="830"/>
      <c r="CY55" s="830"/>
      <c r="CZ55" s="830"/>
      <c r="DA55" s="831"/>
      <c r="DB55" s="829"/>
      <c r="DC55" s="830"/>
      <c r="DD55" s="830"/>
      <c r="DE55" s="830"/>
      <c r="DF55" s="831"/>
      <c r="DG55" s="829"/>
      <c r="DH55" s="830"/>
      <c r="DI55" s="830"/>
      <c r="DJ55" s="830"/>
      <c r="DK55" s="831"/>
      <c r="DL55" s="829"/>
      <c r="DM55" s="830"/>
      <c r="DN55" s="830"/>
      <c r="DO55" s="830"/>
      <c r="DP55" s="831"/>
      <c r="DQ55" s="829"/>
      <c r="DR55" s="830"/>
      <c r="DS55" s="830"/>
      <c r="DT55" s="830"/>
      <c r="DU55" s="831"/>
      <c r="DV55" s="832"/>
      <c r="DW55" s="833"/>
      <c r="DX55" s="833"/>
      <c r="DY55" s="833"/>
      <c r="DZ55" s="834"/>
      <c r="EA55" s="248"/>
    </row>
    <row r="56" spans="1:131" s="249" customFormat="1" ht="26.25" customHeight="1" x14ac:dyDescent="0.15">
      <c r="A56" s="263">
        <v>29</v>
      </c>
      <c r="B56" s="803"/>
      <c r="C56" s="804"/>
      <c r="D56" s="804"/>
      <c r="E56" s="804"/>
      <c r="F56" s="804"/>
      <c r="G56" s="804"/>
      <c r="H56" s="804"/>
      <c r="I56" s="804"/>
      <c r="J56" s="804"/>
      <c r="K56" s="804"/>
      <c r="L56" s="804"/>
      <c r="M56" s="804"/>
      <c r="N56" s="804"/>
      <c r="O56" s="804"/>
      <c r="P56" s="805"/>
      <c r="Q56" s="881"/>
      <c r="R56" s="882"/>
      <c r="S56" s="882"/>
      <c r="T56" s="882"/>
      <c r="U56" s="882"/>
      <c r="V56" s="882"/>
      <c r="W56" s="882"/>
      <c r="X56" s="882"/>
      <c r="Y56" s="882"/>
      <c r="Z56" s="882"/>
      <c r="AA56" s="882"/>
      <c r="AB56" s="882"/>
      <c r="AC56" s="882"/>
      <c r="AD56" s="882"/>
      <c r="AE56" s="883"/>
      <c r="AF56" s="809"/>
      <c r="AG56" s="810"/>
      <c r="AH56" s="810"/>
      <c r="AI56" s="810"/>
      <c r="AJ56" s="811"/>
      <c r="AK56" s="884"/>
      <c r="AL56" s="882"/>
      <c r="AM56" s="882"/>
      <c r="AN56" s="882"/>
      <c r="AO56" s="882"/>
      <c r="AP56" s="882"/>
      <c r="AQ56" s="882"/>
      <c r="AR56" s="882"/>
      <c r="AS56" s="882"/>
      <c r="AT56" s="882"/>
      <c r="AU56" s="882"/>
      <c r="AV56" s="882"/>
      <c r="AW56" s="882"/>
      <c r="AX56" s="882"/>
      <c r="AY56" s="882"/>
      <c r="AZ56" s="885"/>
      <c r="BA56" s="885"/>
      <c r="BB56" s="885"/>
      <c r="BC56" s="885"/>
      <c r="BD56" s="885"/>
      <c r="BE56" s="876"/>
      <c r="BF56" s="876"/>
      <c r="BG56" s="876"/>
      <c r="BH56" s="876"/>
      <c r="BI56" s="877"/>
      <c r="BJ56" s="254"/>
      <c r="BK56" s="254"/>
      <c r="BL56" s="254"/>
      <c r="BM56" s="254"/>
      <c r="BN56" s="254"/>
      <c r="BO56" s="267"/>
      <c r="BP56" s="267"/>
      <c r="BQ56" s="264">
        <v>50</v>
      </c>
      <c r="BR56" s="265"/>
      <c r="BS56" s="816"/>
      <c r="BT56" s="817"/>
      <c r="BU56" s="817"/>
      <c r="BV56" s="817"/>
      <c r="BW56" s="817"/>
      <c r="BX56" s="817"/>
      <c r="BY56" s="817"/>
      <c r="BZ56" s="817"/>
      <c r="CA56" s="817"/>
      <c r="CB56" s="817"/>
      <c r="CC56" s="817"/>
      <c r="CD56" s="817"/>
      <c r="CE56" s="817"/>
      <c r="CF56" s="817"/>
      <c r="CG56" s="818"/>
      <c r="CH56" s="829"/>
      <c r="CI56" s="830"/>
      <c r="CJ56" s="830"/>
      <c r="CK56" s="830"/>
      <c r="CL56" s="831"/>
      <c r="CM56" s="829"/>
      <c r="CN56" s="830"/>
      <c r="CO56" s="830"/>
      <c r="CP56" s="830"/>
      <c r="CQ56" s="831"/>
      <c r="CR56" s="829"/>
      <c r="CS56" s="830"/>
      <c r="CT56" s="830"/>
      <c r="CU56" s="830"/>
      <c r="CV56" s="831"/>
      <c r="CW56" s="829"/>
      <c r="CX56" s="830"/>
      <c r="CY56" s="830"/>
      <c r="CZ56" s="830"/>
      <c r="DA56" s="831"/>
      <c r="DB56" s="829"/>
      <c r="DC56" s="830"/>
      <c r="DD56" s="830"/>
      <c r="DE56" s="830"/>
      <c r="DF56" s="831"/>
      <c r="DG56" s="829"/>
      <c r="DH56" s="830"/>
      <c r="DI56" s="830"/>
      <c r="DJ56" s="830"/>
      <c r="DK56" s="831"/>
      <c r="DL56" s="829"/>
      <c r="DM56" s="830"/>
      <c r="DN56" s="830"/>
      <c r="DO56" s="830"/>
      <c r="DP56" s="831"/>
      <c r="DQ56" s="829"/>
      <c r="DR56" s="830"/>
      <c r="DS56" s="830"/>
      <c r="DT56" s="830"/>
      <c r="DU56" s="831"/>
      <c r="DV56" s="832"/>
      <c r="DW56" s="833"/>
      <c r="DX56" s="833"/>
      <c r="DY56" s="833"/>
      <c r="DZ56" s="834"/>
      <c r="EA56" s="248"/>
    </row>
    <row r="57" spans="1:131" s="249" customFormat="1" ht="26.25" customHeight="1" x14ac:dyDescent="0.15">
      <c r="A57" s="263">
        <v>30</v>
      </c>
      <c r="B57" s="803"/>
      <c r="C57" s="804"/>
      <c r="D57" s="804"/>
      <c r="E57" s="804"/>
      <c r="F57" s="804"/>
      <c r="G57" s="804"/>
      <c r="H57" s="804"/>
      <c r="I57" s="804"/>
      <c r="J57" s="804"/>
      <c r="K57" s="804"/>
      <c r="L57" s="804"/>
      <c r="M57" s="804"/>
      <c r="N57" s="804"/>
      <c r="O57" s="804"/>
      <c r="P57" s="805"/>
      <c r="Q57" s="881"/>
      <c r="R57" s="882"/>
      <c r="S57" s="882"/>
      <c r="T57" s="882"/>
      <c r="U57" s="882"/>
      <c r="V57" s="882"/>
      <c r="W57" s="882"/>
      <c r="X57" s="882"/>
      <c r="Y57" s="882"/>
      <c r="Z57" s="882"/>
      <c r="AA57" s="882"/>
      <c r="AB57" s="882"/>
      <c r="AC57" s="882"/>
      <c r="AD57" s="882"/>
      <c r="AE57" s="883"/>
      <c r="AF57" s="809"/>
      <c r="AG57" s="810"/>
      <c r="AH57" s="810"/>
      <c r="AI57" s="810"/>
      <c r="AJ57" s="811"/>
      <c r="AK57" s="884"/>
      <c r="AL57" s="882"/>
      <c r="AM57" s="882"/>
      <c r="AN57" s="882"/>
      <c r="AO57" s="882"/>
      <c r="AP57" s="882"/>
      <c r="AQ57" s="882"/>
      <c r="AR57" s="882"/>
      <c r="AS57" s="882"/>
      <c r="AT57" s="882"/>
      <c r="AU57" s="882"/>
      <c r="AV57" s="882"/>
      <c r="AW57" s="882"/>
      <c r="AX57" s="882"/>
      <c r="AY57" s="882"/>
      <c r="AZ57" s="885"/>
      <c r="BA57" s="885"/>
      <c r="BB57" s="885"/>
      <c r="BC57" s="885"/>
      <c r="BD57" s="885"/>
      <c r="BE57" s="876"/>
      <c r="BF57" s="876"/>
      <c r="BG57" s="876"/>
      <c r="BH57" s="876"/>
      <c r="BI57" s="877"/>
      <c r="BJ57" s="254"/>
      <c r="BK57" s="254"/>
      <c r="BL57" s="254"/>
      <c r="BM57" s="254"/>
      <c r="BN57" s="254"/>
      <c r="BO57" s="267"/>
      <c r="BP57" s="267"/>
      <c r="BQ57" s="264">
        <v>51</v>
      </c>
      <c r="BR57" s="265"/>
      <c r="BS57" s="816"/>
      <c r="BT57" s="817"/>
      <c r="BU57" s="817"/>
      <c r="BV57" s="817"/>
      <c r="BW57" s="817"/>
      <c r="BX57" s="817"/>
      <c r="BY57" s="817"/>
      <c r="BZ57" s="817"/>
      <c r="CA57" s="817"/>
      <c r="CB57" s="817"/>
      <c r="CC57" s="817"/>
      <c r="CD57" s="817"/>
      <c r="CE57" s="817"/>
      <c r="CF57" s="817"/>
      <c r="CG57" s="818"/>
      <c r="CH57" s="829"/>
      <c r="CI57" s="830"/>
      <c r="CJ57" s="830"/>
      <c r="CK57" s="830"/>
      <c r="CL57" s="831"/>
      <c r="CM57" s="829"/>
      <c r="CN57" s="830"/>
      <c r="CO57" s="830"/>
      <c r="CP57" s="830"/>
      <c r="CQ57" s="831"/>
      <c r="CR57" s="829"/>
      <c r="CS57" s="830"/>
      <c r="CT57" s="830"/>
      <c r="CU57" s="830"/>
      <c r="CV57" s="831"/>
      <c r="CW57" s="829"/>
      <c r="CX57" s="830"/>
      <c r="CY57" s="830"/>
      <c r="CZ57" s="830"/>
      <c r="DA57" s="831"/>
      <c r="DB57" s="829"/>
      <c r="DC57" s="830"/>
      <c r="DD57" s="830"/>
      <c r="DE57" s="830"/>
      <c r="DF57" s="831"/>
      <c r="DG57" s="829"/>
      <c r="DH57" s="830"/>
      <c r="DI57" s="830"/>
      <c r="DJ57" s="830"/>
      <c r="DK57" s="831"/>
      <c r="DL57" s="829"/>
      <c r="DM57" s="830"/>
      <c r="DN57" s="830"/>
      <c r="DO57" s="830"/>
      <c r="DP57" s="831"/>
      <c r="DQ57" s="829"/>
      <c r="DR57" s="830"/>
      <c r="DS57" s="830"/>
      <c r="DT57" s="830"/>
      <c r="DU57" s="831"/>
      <c r="DV57" s="832"/>
      <c r="DW57" s="833"/>
      <c r="DX57" s="833"/>
      <c r="DY57" s="833"/>
      <c r="DZ57" s="834"/>
      <c r="EA57" s="248"/>
    </row>
    <row r="58" spans="1:131" s="249" customFormat="1" ht="26.25" customHeight="1" x14ac:dyDescent="0.15">
      <c r="A58" s="263">
        <v>31</v>
      </c>
      <c r="B58" s="803"/>
      <c r="C58" s="804"/>
      <c r="D58" s="804"/>
      <c r="E58" s="804"/>
      <c r="F58" s="804"/>
      <c r="G58" s="804"/>
      <c r="H58" s="804"/>
      <c r="I58" s="804"/>
      <c r="J58" s="804"/>
      <c r="K58" s="804"/>
      <c r="L58" s="804"/>
      <c r="M58" s="804"/>
      <c r="N58" s="804"/>
      <c r="O58" s="804"/>
      <c r="P58" s="805"/>
      <c r="Q58" s="881"/>
      <c r="R58" s="882"/>
      <c r="S58" s="882"/>
      <c r="T58" s="882"/>
      <c r="U58" s="882"/>
      <c r="V58" s="882"/>
      <c r="W58" s="882"/>
      <c r="X58" s="882"/>
      <c r="Y58" s="882"/>
      <c r="Z58" s="882"/>
      <c r="AA58" s="882"/>
      <c r="AB58" s="882"/>
      <c r="AC58" s="882"/>
      <c r="AD58" s="882"/>
      <c r="AE58" s="883"/>
      <c r="AF58" s="809"/>
      <c r="AG58" s="810"/>
      <c r="AH58" s="810"/>
      <c r="AI58" s="810"/>
      <c r="AJ58" s="811"/>
      <c r="AK58" s="884"/>
      <c r="AL58" s="882"/>
      <c r="AM58" s="882"/>
      <c r="AN58" s="882"/>
      <c r="AO58" s="882"/>
      <c r="AP58" s="882"/>
      <c r="AQ58" s="882"/>
      <c r="AR58" s="882"/>
      <c r="AS58" s="882"/>
      <c r="AT58" s="882"/>
      <c r="AU58" s="882"/>
      <c r="AV58" s="882"/>
      <c r="AW58" s="882"/>
      <c r="AX58" s="882"/>
      <c r="AY58" s="882"/>
      <c r="AZ58" s="885"/>
      <c r="BA58" s="885"/>
      <c r="BB58" s="885"/>
      <c r="BC58" s="885"/>
      <c r="BD58" s="885"/>
      <c r="BE58" s="876"/>
      <c r="BF58" s="876"/>
      <c r="BG58" s="876"/>
      <c r="BH58" s="876"/>
      <c r="BI58" s="877"/>
      <c r="BJ58" s="254"/>
      <c r="BK58" s="254"/>
      <c r="BL58" s="254"/>
      <c r="BM58" s="254"/>
      <c r="BN58" s="254"/>
      <c r="BO58" s="267"/>
      <c r="BP58" s="267"/>
      <c r="BQ58" s="264">
        <v>52</v>
      </c>
      <c r="BR58" s="265"/>
      <c r="BS58" s="816"/>
      <c r="BT58" s="817"/>
      <c r="BU58" s="817"/>
      <c r="BV58" s="817"/>
      <c r="BW58" s="817"/>
      <c r="BX58" s="817"/>
      <c r="BY58" s="817"/>
      <c r="BZ58" s="817"/>
      <c r="CA58" s="817"/>
      <c r="CB58" s="817"/>
      <c r="CC58" s="817"/>
      <c r="CD58" s="817"/>
      <c r="CE58" s="817"/>
      <c r="CF58" s="817"/>
      <c r="CG58" s="818"/>
      <c r="CH58" s="829"/>
      <c r="CI58" s="830"/>
      <c r="CJ58" s="830"/>
      <c r="CK58" s="830"/>
      <c r="CL58" s="831"/>
      <c r="CM58" s="829"/>
      <c r="CN58" s="830"/>
      <c r="CO58" s="830"/>
      <c r="CP58" s="830"/>
      <c r="CQ58" s="831"/>
      <c r="CR58" s="829"/>
      <c r="CS58" s="830"/>
      <c r="CT58" s="830"/>
      <c r="CU58" s="830"/>
      <c r="CV58" s="831"/>
      <c r="CW58" s="829"/>
      <c r="CX58" s="830"/>
      <c r="CY58" s="830"/>
      <c r="CZ58" s="830"/>
      <c r="DA58" s="831"/>
      <c r="DB58" s="829"/>
      <c r="DC58" s="830"/>
      <c r="DD58" s="830"/>
      <c r="DE58" s="830"/>
      <c r="DF58" s="831"/>
      <c r="DG58" s="829"/>
      <c r="DH58" s="830"/>
      <c r="DI58" s="830"/>
      <c r="DJ58" s="830"/>
      <c r="DK58" s="831"/>
      <c r="DL58" s="829"/>
      <c r="DM58" s="830"/>
      <c r="DN58" s="830"/>
      <c r="DO58" s="830"/>
      <c r="DP58" s="831"/>
      <c r="DQ58" s="829"/>
      <c r="DR58" s="830"/>
      <c r="DS58" s="830"/>
      <c r="DT58" s="830"/>
      <c r="DU58" s="831"/>
      <c r="DV58" s="832"/>
      <c r="DW58" s="833"/>
      <c r="DX58" s="833"/>
      <c r="DY58" s="833"/>
      <c r="DZ58" s="834"/>
      <c r="EA58" s="248"/>
    </row>
    <row r="59" spans="1:131" s="249" customFormat="1" ht="26.25" customHeight="1" x14ac:dyDescent="0.15">
      <c r="A59" s="263">
        <v>32</v>
      </c>
      <c r="B59" s="803"/>
      <c r="C59" s="804"/>
      <c r="D59" s="804"/>
      <c r="E59" s="804"/>
      <c r="F59" s="804"/>
      <c r="G59" s="804"/>
      <c r="H59" s="804"/>
      <c r="I59" s="804"/>
      <c r="J59" s="804"/>
      <c r="K59" s="804"/>
      <c r="L59" s="804"/>
      <c r="M59" s="804"/>
      <c r="N59" s="804"/>
      <c r="O59" s="804"/>
      <c r="P59" s="805"/>
      <c r="Q59" s="881"/>
      <c r="R59" s="882"/>
      <c r="S59" s="882"/>
      <c r="T59" s="882"/>
      <c r="U59" s="882"/>
      <c r="V59" s="882"/>
      <c r="W59" s="882"/>
      <c r="X59" s="882"/>
      <c r="Y59" s="882"/>
      <c r="Z59" s="882"/>
      <c r="AA59" s="882"/>
      <c r="AB59" s="882"/>
      <c r="AC59" s="882"/>
      <c r="AD59" s="882"/>
      <c r="AE59" s="883"/>
      <c r="AF59" s="809"/>
      <c r="AG59" s="810"/>
      <c r="AH59" s="810"/>
      <c r="AI59" s="810"/>
      <c r="AJ59" s="811"/>
      <c r="AK59" s="884"/>
      <c r="AL59" s="882"/>
      <c r="AM59" s="882"/>
      <c r="AN59" s="882"/>
      <c r="AO59" s="882"/>
      <c r="AP59" s="882"/>
      <c r="AQ59" s="882"/>
      <c r="AR59" s="882"/>
      <c r="AS59" s="882"/>
      <c r="AT59" s="882"/>
      <c r="AU59" s="882"/>
      <c r="AV59" s="882"/>
      <c r="AW59" s="882"/>
      <c r="AX59" s="882"/>
      <c r="AY59" s="882"/>
      <c r="AZ59" s="885"/>
      <c r="BA59" s="885"/>
      <c r="BB59" s="885"/>
      <c r="BC59" s="885"/>
      <c r="BD59" s="885"/>
      <c r="BE59" s="876"/>
      <c r="BF59" s="876"/>
      <c r="BG59" s="876"/>
      <c r="BH59" s="876"/>
      <c r="BI59" s="877"/>
      <c r="BJ59" s="254"/>
      <c r="BK59" s="254"/>
      <c r="BL59" s="254"/>
      <c r="BM59" s="254"/>
      <c r="BN59" s="254"/>
      <c r="BO59" s="267"/>
      <c r="BP59" s="267"/>
      <c r="BQ59" s="264">
        <v>53</v>
      </c>
      <c r="BR59" s="265"/>
      <c r="BS59" s="816"/>
      <c r="BT59" s="817"/>
      <c r="BU59" s="817"/>
      <c r="BV59" s="817"/>
      <c r="BW59" s="817"/>
      <c r="BX59" s="817"/>
      <c r="BY59" s="817"/>
      <c r="BZ59" s="817"/>
      <c r="CA59" s="817"/>
      <c r="CB59" s="817"/>
      <c r="CC59" s="817"/>
      <c r="CD59" s="817"/>
      <c r="CE59" s="817"/>
      <c r="CF59" s="817"/>
      <c r="CG59" s="818"/>
      <c r="CH59" s="829"/>
      <c r="CI59" s="830"/>
      <c r="CJ59" s="830"/>
      <c r="CK59" s="830"/>
      <c r="CL59" s="831"/>
      <c r="CM59" s="829"/>
      <c r="CN59" s="830"/>
      <c r="CO59" s="830"/>
      <c r="CP59" s="830"/>
      <c r="CQ59" s="831"/>
      <c r="CR59" s="829"/>
      <c r="CS59" s="830"/>
      <c r="CT59" s="830"/>
      <c r="CU59" s="830"/>
      <c r="CV59" s="831"/>
      <c r="CW59" s="829"/>
      <c r="CX59" s="830"/>
      <c r="CY59" s="830"/>
      <c r="CZ59" s="830"/>
      <c r="DA59" s="831"/>
      <c r="DB59" s="829"/>
      <c r="DC59" s="830"/>
      <c r="DD59" s="830"/>
      <c r="DE59" s="830"/>
      <c r="DF59" s="831"/>
      <c r="DG59" s="829"/>
      <c r="DH59" s="830"/>
      <c r="DI59" s="830"/>
      <c r="DJ59" s="830"/>
      <c r="DK59" s="831"/>
      <c r="DL59" s="829"/>
      <c r="DM59" s="830"/>
      <c r="DN59" s="830"/>
      <c r="DO59" s="830"/>
      <c r="DP59" s="831"/>
      <c r="DQ59" s="829"/>
      <c r="DR59" s="830"/>
      <c r="DS59" s="830"/>
      <c r="DT59" s="830"/>
      <c r="DU59" s="831"/>
      <c r="DV59" s="832"/>
      <c r="DW59" s="833"/>
      <c r="DX59" s="833"/>
      <c r="DY59" s="833"/>
      <c r="DZ59" s="834"/>
      <c r="EA59" s="248"/>
    </row>
    <row r="60" spans="1:131" s="249" customFormat="1" ht="26.25" customHeight="1" x14ac:dyDescent="0.15">
      <c r="A60" s="263">
        <v>33</v>
      </c>
      <c r="B60" s="803"/>
      <c r="C60" s="804"/>
      <c r="D60" s="804"/>
      <c r="E60" s="804"/>
      <c r="F60" s="804"/>
      <c r="G60" s="804"/>
      <c r="H60" s="804"/>
      <c r="I60" s="804"/>
      <c r="J60" s="804"/>
      <c r="K60" s="804"/>
      <c r="L60" s="804"/>
      <c r="M60" s="804"/>
      <c r="N60" s="804"/>
      <c r="O60" s="804"/>
      <c r="P60" s="805"/>
      <c r="Q60" s="881"/>
      <c r="R60" s="882"/>
      <c r="S60" s="882"/>
      <c r="T60" s="882"/>
      <c r="U60" s="882"/>
      <c r="V60" s="882"/>
      <c r="W60" s="882"/>
      <c r="X60" s="882"/>
      <c r="Y60" s="882"/>
      <c r="Z60" s="882"/>
      <c r="AA60" s="882"/>
      <c r="AB60" s="882"/>
      <c r="AC60" s="882"/>
      <c r="AD60" s="882"/>
      <c r="AE60" s="883"/>
      <c r="AF60" s="809"/>
      <c r="AG60" s="810"/>
      <c r="AH60" s="810"/>
      <c r="AI60" s="810"/>
      <c r="AJ60" s="811"/>
      <c r="AK60" s="884"/>
      <c r="AL60" s="882"/>
      <c r="AM60" s="882"/>
      <c r="AN60" s="882"/>
      <c r="AO60" s="882"/>
      <c r="AP60" s="882"/>
      <c r="AQ60" s="882"/>
      <c r="AR60" s="882"/>
      <c r="AS60" s="882"/>
      <c r="AT60" s="882"/>
      <c r="AU60" s="882"/>
      <c r="AV60" s="882"/>
      <c r="AW60" s="882"/>
      <c r="AX60" s="882"/>
      <c r="AY60" s="882"/>
      <c r="AZ60" s="885"/>
      <c r="BA60" s="885"/>
      <c r="BB60" s="885"/>
      <c r="BC60" s="885"/>
      <c r="BD60" s="885"/>
      <c r="BE60" s="876"/>
      <c r="BF60" s="876"/>
      <c r="BG60" s="876"/>
      <c r="BH60" s="876"/>
      <c r="BI60" s="877"/>
      <c r="BJ60" s="254"/>
      <c r="BK60" s="254"/>
      <c r="BL60" s="254"/>
      <c r="BM60" s="254"/>
      <c r="BN60" s="254"/>
      <c r="BO60" s="267"/>
      <c r="BP60" s="267"/>
      <c r="BQ60" s="264">
        <v>54</v>
      </c>
      <c r="BR60" s="265"/>
      <c r="BS60" s="816"/>
      <c r="BT60" s="817"/>
      <c r="BU60" s="817"/>
      <c r="BV60" s="817"/>
      <c r="BW60" s="817"/>
      <c r="BX60" s="817"/>
      <c r="BY60" s="817"/>
      <c r="BZ60" s="817"/>
      <c r="CA60" s="817"/>
      <c r="CB60" s="817"/>
      <c r="CC60" s="817"/>
      <c r="CD60" s="817"/>
      <c r="CE60" s="817"/>
      <c r="CF60" s="817"/>
      <c r="CG60" s="818"/>
      <c r="CH60" s="829"/>
      <c r="CI60" s="830"/>
      <c r="CJ60" s="830"/>
      <c r="CK60" s="830"/>
      <c r="CL60" s="831"/>
      <c r="CM60" s="829"/>
      <c r="CN60" s="830"/>
      <c r="CO60" s="830"/>
      <c r="CP60" s="830"/>
      <c r="CQ60" s="831"/>
      <c r="CR60" s="829"/>
      <c r="CS60" s="830"/>
      <c r="CT60" s="830"/>
      <c r="CU60" s="830"/>
      <c r="CV60" s="831"/>
      <c r="CW60" s="829"/>
      <c r="CX60" s="830"/>
      <c r="CY60" s="830"/>
      <c r="CZ60" s="830"/>
      <c r="DA60" s="831"/>
      <c r="DB60" s="829"/>
      <c r="DC60" s="830"/>
      <c r="DD60" s="830"/>
      <c r="DE60" s="830"/>
      <c r="DF60" s="831"/>
      <c r="DG60" s="829"/>
      <c r="DH60" s="830"/>
      <c r="DI60" s="830"/>
      <c r="DJ60" s="830"/>
      <c r="DK60" s="831"/>
      <c r="DL60" s="829"/>
      <c r="DM60" s="830"/>
      <c r="DN60" s="830"/>
      <c r="DO60" s="830"/>
      <c r="DP60" s="831"/>
      <c r="DQ60" s="829"/>
      <c r="DR60" s="830"/>
      <c r="DS60" s="830"/>
      <c r="DT60" s="830"/>
      <c r="DU60" s="831"/>
      <c r="DV60" s="832"/>
      <c r="DW60" s="833"/>
      <c r="DX60" s="833"/>
      <c r="DY60" s="833"/>
      <c r="DZ60" s="834"/>
      <c r="EA60" s="248"/>
    </row>
    <row r="61" spans="1:131" s="249" customFormat="1" ht="26.25" customHeight="1" thickBot="1" x14ac:dyDescent="0.2">
      <c r="A61" s="263">
        <v>34</v>
      </c>
      <c r="B61" s="803"/>
      <c r="C61" s="804"/>
      <c r="D61" s="804"/>
      <c r="E61" s="804"/>
      <c r="F61" s="804"/>
      <c r="G61" s="804"/>
      <c r="H61" s="804"/>
      <c r="I61" s="804"/>
      <c r="J61" s="804"/>
      <c r="K61" s="804"/>
      <c r="L61" s="804"/>
      <c r="M61" s="804"/>
      <c r="N61" s="804"/>
      <c r="O61" s="804"/>
      <c r="P61" s="805"/>
      <c r="Q61" s="881"/>
      <c r="R61" s="882"/>
      <c r="S61" s="882"/>
      <c r="T61" s="882"/>
      <c r="U61" s="882"/>
      <c r="V61" s="882"/>
      <c r="W61" s="882"/>
      <c r="X61" s="882"/>
      <c r="Y61" s="882"/>
      <c r="Z61" s="882"/>
      <c r="AA61" s="882"/>
      <c r="AB61" s="882"/>
      <c r="AC61" s="882"/>
      <c r="AD61" s="882"/>
      <c r="AE61" s="883"/>
      <c r="AF61" s="809"/>
      <c r="AG61" s="810"/>
      <c r="AH61" s="810"/>
      <c r="AI61" s="810"/>
      <c r="AJ61" s="811"/>
      <c r="AK61" s="884"/>
      <c r="AL61" s="882"/>
      <c r="AM61" s="882"/>
      <c r="AN61" s="882"/>
      <c r="AO61" s="882"/>
      <c r="AP61" s="882"/>
      <c r="AQ61" s="882"/>
      <c r="AR61" s="882"/>
      <c r="AS61" s="882"/>
      <c r="AT61" s="882"/>
      <c r="AU61" s="882"/>
      <c r="AV61" s="882"/>
      <c r="AW61" s="882"/>
      <c r="AX61" s="882"/>
      <c r="AY61" s="882"/>
      <c r="AZ61" s="885"/>
      <c r="BA61" s="885"/>
      <c r="BB61" s="885"/>
      <c r="BC61" s="885"/>
      <c r="BD61" s="885"/>
      <c r="BE61" s="876"/>
      <c r="BF61" s="876"/>
      <c r="BG61" s="876"/>
      <c r="BH61" s="876"/>
      <c r="BI61" s="877"/>
      <c r="BJ61" s="254"/>
      <c r="BK61" s="254"/>
      <c r="BL61" s="254"/>
      <c r="BM61" s="254"/>
      <c r="BN61" s="254"/>
      <c r="BO61" s="267"/>
      <c r="BP61" s="267"/>
      <c r="BQ61" s="264">
        <v>55</v>
      </c>
      <c r="BR61" s="265"/>
      <c r="BS61" s="816"/>
      <c r="BT61" s="817"/>
      <c r="BU61" s="817"/>
      <c r="BV61" s="817"/>
      <c r="BW61" s="817"/>
      <c r="BX61" s="817"/>
      <c r="BY61" s="817"/>
      <c r="BZ61" s="817"/>
      <c r="CA61" s="817"/>
      <c r="CB61" s="817"/>
      <c r="CC61" s="817"/>
      <c r="CD61" s="817"/>
      <c r="CE61" s="817"/>
      <c r="CF61" s="817"/>
      <c r="CG61" s="818"/>
      <c r="CH61" s="829"/>
      <c r="CI61" s="830"/>
      <c r="CJ61" s="830"/>
      <c r="CK61" s="830"/>
      <c r="CL61" s="831"/>
      <c r="CM61" s="829"/>
      <c r="CN61" s="830"/>
      <c r="CO61" s="830"/>
      <c r="CP61" s="830"/>
      <c r="CQ61" s="831"/>
      <c r="CR61" s="829"/>
      <c r="CS61" s="830"/>
      <c r="CT61" s="830"/>
      <c r="CU61" s="830"/>
      <c r="CV61" s="831"/>
      <c r="CW61" s="829"/>
      <c r="CX61" s="830"/>
      <c r="CY61" s="830"/>
      <c r="CZ61" s="830"/>
      <c r="DA61" s="831"/>
      <c r="DB61" s="829"/>
      <c r="DC61" s="830"/>
      <c r="DD61" s="830"/>
      <c r="DE61" s="830"/>
      <c r="DF61" s="831"/>
      <c r="DG61" s="829"/>
      <c r="DH61" s="830"/>
      <c r="DI61" s="830"/>
      <c r="DJ61" s="830"/>
      <c r="DK61" s="831"/>
      <c r="DL61" s="829"/>
      <c r="DM61" s="830"/>
      <c r="DN61" s="830"/>
      <c r="DO61" s="830"/>
      <c r="DP61" s="831"/>
      <c r="DQ61" s="829"/>
      <c r="DR61" s="830"/>
      <c r="DS61" s="830"/>
      <c r="DT61" s="830"/>
      <c r="DU61" s="831"/>
      <c r="DV61" s="832"/>
      <c r="DW61" s="833"/>
      <c r="DX61" s="833"/>
      <c r="DY61" s="833"/>
      <c r="DZ61" s="834"/>
      <c r="EA61" s="248"/>
    </row>
    <row r="62" spans="1:131" s="249" customFormat="1" ht="26.25" customHeight="1" x14ac:dyDescent="0.15">
      <c r="A62" s="263">
        <v>35</v>
      </c>
      <c r="B62" s="803"/>
      <c r="C62" s="804"/>
      <c r="D62" s="804"/>
      <c r="E62" s="804"/>
      <c r="F62" s="804"/>
      <c r="G62" s="804"/>
      <c r="H62" s="804"/>
      <c r="I62" s="804"/>
      <c r="J62" s="804"/>
      <c r="K62" s="804"/>
      <c r="L62" s="804"/>
      <c r="M62" s="804"/>
      <c r="N62" s="804"/>
      <c r="O62" s="804"/>
      <c r="P62" s="805"/>
      <c r="Q62" s="881"/>
      <c r="R62" s="882"/>
      <c r="S62" s="882"/>
      <c r="T62" s="882"/>
      <c r="U62" s="882"/>
      <c r="V62" s="882"/>
      <c r="W62" s="882"/>
      <c r="X62" s="882"/>
      <c r="Y62" s="882"/>
      <c r="Z62" s="882"/>
      <c r="AA62" s="882"/>
      <c r="AB62" s="882"/>
      <c r="AC62" s="882"/>
      <c r="AD62" s="882"/>
      <c r="AE62" s="883"/>
      <c r="AF62" s="809"/>
      <c r="AG62" s="810"/>
      <c r="AH62" s="810"/>
      <c r="AI62" s="810"/>
      <c r="AJ62" s="811"/>
      <c r="AK62" s="884"/>
      <c r="AL62" s="882"/>
      <c r="AM62" s="882"/>
      <c r="AN62" s="882"/>
      <c r="AO62" s="882"/>
      <c r="AP62" s="882"/>
      <c r="AQ62" s="882"/>
      <c r="AR62" s="882"/>
      <c r="AS62" s="882"/>
      <c r="AT62" s="882"/>
      <c r="AU62" s="882"/>
      <c r="AV62" s="882"/>
      <c r="AW62" s="882"/>
      <c r="AX62" s="882"/>
      <c r="AY62" s="882"/>
      <c r="AZ62" s="885"/>
      <c r="BA62" s="885"/>
      <c r="BB62" s="885"/>
      <c r="BC62" s="885"/>
      <c r="BD62" s="885"/>
      <c r="BE62" s="876"/>
      <c r="BF62" s="876"/>
      <c r="BG62" s="876"/>
      <c r="BH62" s="876"/>
      <c r="BI62" s="877"/>
      <c r="BJ62" s="893" t="s">
        <v>417</v>
      </c>
      <c r="BK62" s="854"/>
      <c r="BL62" s="854"/>
      <c r="BM62" s="854"/>
      <c r="BN62" s="855"/>
      <c r="BO62" s="267"/>
      <c r="BP62" s="267"/>
      <c r="BQ62" s="264">
        <v>56</v>
      </c>
      <c r="BR62" s="265"/>
      <c r="BS62" s="816"/>
      <c r="BT62" s="817"/>
      <c r="BU62" s="817"/>
      <c r="BV62" s="817"/>
      <c r="BW62" s="817"/>
      <c r="BX62" s="817"/>
      <c r="BY62" s="817"/>
      <c r="BZ62" s="817"/>
      <c r="CA62" s="817"/>
      <c r="CB62" s="817"/>
      <c r="CC62" s="817"/>
      <c r="CD62" s="817"/>
      <c r="CE62" s="817"/>
      <c r="CF62" s="817"/>
      <c r="CG62" s="818"/>
      <c r="CH62" s="829"/>
      <c r="CI62" s="830"/>
      <c r="CJ62" s="830"/>
      <c r="CK62" s="830"/>
      <c r="CL62" s="831"/>
      <c r="CM62" s="829"/>
      <c r="CN62" s="830"/>
      <c r="CO62" s="830"/>
      <c r="CP62" s="830"/>
      <c r="CQ62" s="831"/>
      <c r="CR62" s="829"/>
      <c r="CS62" s="830"/>
      <c r="CT62" s="830"/>
      <c r="CU62" s="830"/>
      <c r="CV62" s="831"/>
      <c r="CW62" s="829"/>
      <c r="CX62" s="830"/>
      <c r="CY62" s="830"/>
      <c r="CZ62" s="830"/>
      <c r="DA62" s="831"/>
      <c r="DB62" s="829"/>
      <c r="DC62" s="830"/>
      <c r="DD62" s="830"/>
      <c r="DE62" s="830"/>
      <c r="DF62" s="831"/>
      <c r="DG62" s="829"/>
      <c r="DH62" s="830"/>
      <c r="DI62" s="830"/>
      <c r="DJ62" s="830"/>
      <c r="DK62" s="831"/>
      <c r="DL62" s="829"/>
      <c r="DM62" s="830"/>
      <c r="DN62" s="830"/>
      <c r="DO62" s="830"/>
      <c r="DP62" s="831"/>
      <c r="DQ62" s="829"/>
      <c r="DR62" s="830"/>
      <c r="DS62" s="830"/>
      <c r="DT62" s="830"/>
      <c r="DU62" s="831"/>
      <c r="DV62" s="832"/>
      <c r="DW62" s="833"/>
      <c r="DX62" s="833"/>
      <c r="DY62" s="833"/>
      <c r="DZ62" s="834"/>
      <c r="EA62" s="248"/>
    </row>
    <row r="63" spans="1:131" s="249" customFormat="1" ht="26.25" customHeight="1" thickBot="1" x14ac:dyDescent="0.2">
      <c r="A63" s="266" t="s">
        <v>392</v>
      </c>
      <c r="B63" s="838" t="s">
        <v>418</v>
      </c>
      <c r="C63" s="839"/>
      <c r="D63" s="839"/>
      <c r="E63" s="839"/>
      <c r="F63" s="839"/>
      <c r="G63" s="839"/>
      <c r="H63" s="839"/>
      <c r="I63" s="839"/>
      <c r="J63" s="839"/>
      <c r="K63" s="839"/>
      <c r="L63" s="839"/>
      <c r="M63" s="839"/>
      <c r="N63" s="839"/>
      <c r="O63" s="839"/>
      <c r="P63" s="840"/>
      <c r="Q63" s="886"/>
      <c r="R63" s="887"/>
      <c r="S63" s="887"/>
      <c r="T63" s="887"/>
      <c r="U63" s="887"/>
      <c r="V63" s="887"/>
      <c r="W63" s="887"/>
      <c r="X63" s="887"/>
      <c r="Y63" s="887"/>
      <c r="Z63" s="887"/>
      <c r="AA63" s="887"/>
      <c r="AB63" s="887"/>
      <c r="AC63" s="887"/>
      <c r="AD63" s="887"/>
      <c r="AE63" s="888"/>
      <c r="AF63" s="889">
        <v>5944</v>
      </c>
      <c r="AG63" s="890"/>
      <c r="AH63" s="890"/>
      <c r="AI63" s="890"/>
      <c r="AJ63" s="891"/>
      <c r="AK63" s="892"/>
      <c r="AL63" s="887"/>
      <c r="AM63" s="887"/>
      <c r="AN63" s="887"/>
      <c r="AO63" s="887"/>
      <c r="AP63" s="890">
        <v>18050</v>
      </c>
      <c r="AQ63" s="890"/>
      <c r="AR63" s="890"/>
      <c r="AS63" s="890"/>
      <c r="AT63" s="890"/>
      <c r="AU63" s="890">
        <v>10948</v>
      </c>
      <c r="AV63" s="890"/>
      <c r="AW63" s="890"/>
      <c r="AX63" s="890"/>
      <c r="AY63" s="890"/>
      <c r="AZ63" s="894"/>
      <c r="BA63" s="894"/>
      <c r="BB63" s="894"/>
      <c r="BC63" s="894"/>
      <c r="BD63" s="894"/>
      <c r="BE63" s="895"/>
      <c r="BF63" s="895"/>
      <c r="BG63" s="895"/>
      <c r="BH63" s="895"/>
      <c r="BI63" s="896"/>
      <c r="BJ63" s="897" t="s">
        <v>129</v>
      </c>
      <c r="BK63" s="898"/>
      <c r="BL63" s="898"/>
      <c r="BM63" s="898"/>
      <c r="BN63" s="899"/>
      <c r="BO63" s="267"/>
      <c r="BP63" s="267"/>
      <c r="BQ63" s="264">
        <v>57</v>
      </c>
      <c r="BR63" s="265"/>
      <c r="BS63" s="816"/>
      <c r="BT63" s="817"/>
      <c r="BU63" s="817"/>
      <c r="BV63" s="817"/>
      <c r="BW63" s="817"/>
      <c r="BX63" s="817"/>
      <c r="BY63" s="817"/>
      <c r="BZ63" s="817"/>
      <c r="CA63" s="817"/>
      <c r="CB63" s="817"/>
      <c r="CC63" s="817"/>
      <c r="CD63" s="817"/>
      <c r="CE63" s="817"/>
      <c r="CF63" s="817"/>
      <c r="CG63" s="818"/>
      <c r="CH63" s="829"/>
      <c r="CI63" s="830"/>
      <c r="CJ63" s="830"/>
      <c r="CK63" s="830"/>
      <c r="CL63" s="831"/>
      <c r="CM63" s="829"/>
      <c r="CN63" s="830"/>
      <c r="CO63" s="830"/>
      <c r="CP63" s="830"/>
      <c r="CQ63" s="831"/>
      <c r="CR63" s="829"/>
      <c r="CS63" s="830"/>
      <c r="CT63" s="830"/>
      <c r="CU63" s="830"/>
      <c r="CV63" s="831"/>
      <c r="CW63" s="829"/>
      <c r="CX63" s="830"/>
      <c r="CY63" s="830"/>
      <c r="CZ63" s="830"/>
      <c r="DA63" s="831"/>
      <c r="DB63" s="829"/>
      <c r="DC63" s="830"/>
      <c r="DD63" s="830"/>
      <c r="DE63" s="830"/>
      <c r="DF63" s="831"/>
      <c r="DG63" s="829"/>
      <c r="DH63" s="830"/>
      <c r="DI63" s="830"/>
      <c r="DJ63" s="830"/>
      <c r="DK63" s="831"/>
      <c r="DL63" s="829"/>
      <c r="DM63" s="830"/>
      <c r="DN63" s="830"/>
      <c r="DO63" s="830"/>
      <c r="DP63" s="831"/>
      <c r="DQ63" s="829"/>
      <c r="DR63" s="830"/>
      <c r="DS63" s="830"/>
      <c r="DT63" s="830"/>
      <c r="DU63" s="831"/>
      <c r="DV63" s="832"/>
      <c r="DW63" s="833"/>
      <c r="DX63" s="833"/>
      <c r="DY63" s="833"/>
      <c r="DZ63" s="834"/>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16"/>
      <c r="BT64" s="817"/>
      <c r="BU64" s="817"/>
      <c r="BV64" s="817"/>
      <c r="BW64" s="817"/>
      <c r="BX64" s="817"/>
      <c r="BY64" s="817"/>
      <c r="BZ64" s="817"/>
      <c r="CA64" s="817"/>
      <c r="CB64" s="817"/>
      <c r="CC64" s="817"/>
      <c r="CD64" s="817"/>
      <c r="CE64" s="817"/>
      <c r="CF64" s="817"/>
      <c r="CG64" s="818"/>
      <c r="CH64" s="829"/>
      <c r="CI64" s="830"/>
      <c r="CJ64" s="830"/>
      <c r="CK64" s="830"/>
      <c r="CL64" s="831"/>
      <c r="CM64" s="829"/>
      <c r="CN64" s="830"/>
      <c r="CO64" s="830"/>
      <c r="CP64" s="830"/>
      <c r="CQ64" s="831"/>
      <c r="CR64" s="829"/>
      <c r="CS64" s="830"/>
      <c r="CT64" s="830"/>
      <c r="CU64" s="830"/>
      <c r="CV64" s="831"/>
      <c r="CW64" s="829"/>
      <c r="CX64" s="830"/>
      <c r="CY64" s="830"/>
      <c r="CZ64" s="830"/>
      <c r="DA64" s="831"/>
      <c r="DB64" s="829"/>
      <c r="DC64" s="830"/>
      <c r="DD64" s="830"/>
      <c r="DE64" s="830"/>
      <c r="DF64" s="831"/>
      <c r="DG64" s="829"/>
      <c r="DH64" s="830"/>
      <c r="DI64" s="830"/>
      <c r="DJ64" s="830"/>
      <c r="DK64" s="831"/>
      <c r="DL64" s="829"/>
      <c r="DM64" s="830"/>
      <c r="DN64" s="830"/>
      <c r="DO64" s="830"/>
      <c r="DP64" s="831"/>
      <c r="DQ64" s="829"/>
      <c r="DR64" s="830"/>
      <c r="DS64" s="830"/>
      <c r="DT64" s="830"/>
      <c r="DU64" s="831"/>
      <c r="DV64" s="832"/>
      <c r="DW64" s="833"/>
      <c r="DX64" s="833"/>
      <c r="DY64" s="833"/>
      <c r="DZ64" s="834"/>
      <c r="EA64" s="248"/>
    </row>
    <row r="65" spans="1:131" s="249" customFormat="1" ht="26.25" customHeight="1" thickBot="1" x14ac:dyDescent="0.2">
      <c r="A65" s="254" t="s">
        <v>419</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16"/>
      <c r="BT65" s="817"/>
      <c r="BU65" s="817"/>
      <c r="BV65" s="817"/>
      <c r="BW65" s="817"/>
      <c r="BX65" s="817"/>
      <c r="BY65" s="817"/>
      <c r="BZ65" s="817"/>
      <c r="CA65" s="817"/>
      <c r="CB65" s="817"/>
      <c r="CC65" s="817"/>
      <c r="CD65" s="817"/>
      <c r="CE65" s="817"/>
      <c r="CF65" s="817"/>
      <c r="CG65" s="818"/>
      <c r="CH65" s="829"/>
      <c r="CI65" s="830"/>
      <c r="CJ65" s="830"/>
      <c r="CK65" s="830"/>
      <c r="CL65" s="831"/>
      <c r="CM65" s="829"/>
      <c r="CN65" s="830"/>
      <c r="CO65" s="830"/>
      <c r="CP65" s="830"/>
      <c r="CQ65" s="831"/>
      <c r="CR65" s="829"/>
      <c r="CS65" s="830"/>
      <c r="CT65" s="830"/>
      <c r="CU65" s="830"/>
      <c r="CV65" s="831"/>
      <c r="CW65" s="829"/>
      <c r="CX65" s="830"/>
      <c r="CY65" s="830"/>
      <c r="CZ65" s="830"/>
      <c r="DA65" s="831"/>
      <c r="DB65" s="829"/>
      <c r="DC65" s="830"/>
      <c r="DD65" s="830"/>
      <c r="DE65" s="830"/>
      <c r="DF65" s="831"/>
      <c r="DG65" s="829"/>
      <c r="DH65" s="830"/>
      <c r="DI65" s="830"/>
      <c r="DJ65" s="830"/>
      <c r="DK65" s="831"/>
      <c r="DL65" s="829"/>
      <c r="DM65" s="830"/>
      <c r="DN65" s="830"/>
      <c r="DO65" s="830"/>
      <c r="DP65" s="831"/>
      <c r="DQ65" s="829"/>
      <c r="DR65" s="830"/>
      <c r="DS65" s="830"/>
      <c r="DT65" s="830"/>
      <c r="DU65" s="831"/>
      <c r="DV65" s="832"/>
      <c r="DW65" s="833"/>
      <c r="DX65" s="833"/>
      <c r="DY65" s="833"/>
      <c r="DZ65" s="834"/>
      <c r="EA65" s="248"/>
    </row>
    <row r="66" spans="1:131" s="249" customFormat="1" ht="26.25" customHeight="1" x14ac:dyDescent="0.15">
      <c r="A66" s="788" t="s">
        <v>420</v>
      </c>
      <c r="B66" s="789"/>
      <c r="C66" s="789"/>
      <c r="D66" s="789"/>
      <c r="E66" s="789"/>
      <c r="F66" s="789"/>
      <c r="G66" s="789"/>
      <c r="H66" s="789"/>
      <c r="I66" s="789"/>
      <c r="J66" s="789"/>
      <c r="K66" s="789"/>
      <c r="L66" s="789"/>
      <c r="M66" s="789"/>
      <c r="N66" s="789"/>
      <c r="O66" s="789"/>
      <c r="P66" s="790"/>
      <c r="Q66" s="765" t="s">
        <v>421</v>
      </c>
      <c r="R66" s="766"/>
      <c r="S66" s="766"/>
      <c r="T66" s="766"/>
      <c r="U66" s="767"/>
      <c r="V66" s="765" t="s">
        <v>422</v>
      </c>
      <c r="W66" s="766"/>
      <c r="X66" s="766"/>
      <c r="Y66" s="766"/>
      <c r="Z66" s="767"/>
      <c r="AA66" s="765" t="s">
        <v>423</v>
      </c>
      <c r="AB66" s="766"/>
      <c r="AC66" s="766"/>
      <c r="AD66" s="766"/>
      <c r="AE66" s="767"/>
      <c r="AF66" s="900" t="s">
        <v>400</v>
      </c>
      <c r="AG66" s="861"/>
      <c r="AH66" s="861"/>
      <c r="AI66" s="861"/>
      <c r="AJ66" s="901"/>
      <c r="AK66" s="765" t="s">
        <v>424</v>
      </c>
      <c r="AL66" s="789"/>
      <c r="AM66" s="789"/>
      <c r="AN66" s="789"/>
      <c r="AO66" s="790"/>
      <c r="AP66" s="765" t="s">
        <v>425</v>
      </c>
      <c r="AQ66" s="766"/>
      <c r="AR66" s="766"/>
      <c r="AS66" s="766"/>
      <c r="AT66" s="767"/>
      <c r="AU66" s="765" t="s">
        <v>426</v>
      </c>
      <c r="AV66" s="766"/>
      <c r="AW66" s="766"/>
      <c r="AX66" s="766"/>
      <c r="AY66" s="767"/>
      <c r="AZ66" s="765" t="s">
        <v>379</v>
      </c>
      <c r="BA66" s="766"/>
      <c r="BB66" s="766"/>
      <c r="BC66" s="766"/>
      <c r="BD66" s="777"/>
      <c r="BE66" s="267"/>
      <c r="BF66" s="267"/>
      <c r="BG66" s="267"/>
      <c r="BH66" s="267"/>
      <c r="BI66" s="267"/>
      <c r="BJ66" s="267"/>
      <c r="BK66" s="267"/>
      <c r="BL66" s="267"/>
      <c r="BM66" s="267"/>
      <c r="BN66" s="267"/>
      <c r="BO66" s="267"/>
      <c r="BP66" s="267"/>
      <c r="BQ66" s="264">
        <v>60</v>
      </c>
      <c r="BR66" s="269"/>
      <c r="BS66" s="911"/>
      <c r="BT66" s="912"/>
      <c r="BU66" s="912"/>
      <c r="BV66" s="912"/>
      <c r="BW66" s="912"/>
      <c r="BX66" s="912"/>
      <c r="BY66" s="912"/>
      <c r="BZ66" s="912"/>
      <c r="CA66" s="912"/>
      <c r="CB66" s="912"/>
      <c r="CC66" s="912"/>
      <c r="CD66" s="912"/>
      <c r="CE66" s="912"/>
      <c r="CF66" s="912"/>
      <c r="CG66" s="913"/>
      <c r="CH66" s="908"/>
      <c r="CI66" s="909"/>
      <c r="CJ66" s="909"/>
      <c r="CK66" s="909"/>
      <c r="CL66" s="910"/>
      <c r="CM66" s="908"/>
      <c r="CN66" s="909"/>
      <c r="CO66" s="909"/>
      <c r="CP66" s="909"/>
      <c r="CQ66" s="910"/>
      <c r="CR66" s="908"/>
      <c r="CS66" s="909"/>
      <c r="CT66" s="909"/>
      <c r="CU66" s="909"/>
      <c r="CV66" s="910"/>
      <c r="CW66" s="908"/>
      <c r="CX66" s="909"/>
      <c r="CY66" s="909"/>
      <c r="CZ66" s="909"/>
      <c r="DA66" s="910"/>
      <c r="DB66" s="908"/>
      <c r="DC66" s="909"/>
      <c r="DD66" s="909"/>
      <c r="DE66" s="909"/>
      <c r="DF66" s="910"/>
      <c r="DG66" s="908"/>
      <c r="DH66" s="909"/>
      <c r="DI66" s="909"/>
      <c r="DJ66" s="909"/>
      <c r="DK66" s="910"/>
      <c r="DL66" s="908"/>
      <c r="DM66" s="909"/>
      <c r="DN66" s="909"/>
      <c r="DO66" s="909"/>
      <c r="DP66" s="910"/>
      <c r="DQ66" s="908"/>
      <c r="DR66" s="909"/>
      <c r="DS66" s="909"/>
      <c r="DT66" s="909"/>
      <c r="DU66" s="910"/>
      <c r="DV66" s="905"/>
      <c r="DW66" s="906"/>
      <c r="DX66" s="906"/>
      <c r="DY66" s="906"/>
      <c r="DZ66" s="907"/>
      <c r="EA66" s="248"/>
    </row>
    <row r="67" spans="1:131" s="249" customFormat="1" ht="26.25" customHeight="1" thickBot="1" x14ac:dyDescent="0.2">
      <c r="A67" s="791"/>
      <c r="B67" s="792"/>
      <c r="C67" s="792"/>
      <c r="D67" s="792"/>
      <c r="E67" s="792"/>
      <c r="F67" s="792"/>
      <c r="G67" s="792"/>
      <c r="H67" s="792"/>
      <c r="I67" s="792"/>
      <c r="J67" s="792"/>
      <c r="K67" s="792"/>
      <c r="L67" s="792"/>
      <c r="M67" s="792"/>
      <c r="N67" s="792"/>
      <c r="O67" s="792"/>
      <c r="P67" s="793"/>
      <c r="Q67" s="768"/>
      <c r="R67" s="769"/>
      <c r="S67" s="769"/>
      <c r="T67" s="769"/>
      <c r="U67" s="770"/>
      <c r="V67" s="768"/>
      <c r="W67" s="769"/>
      <c r="X67" s="769"/>
      <c r="Y67" s="769"/>
      <c r="Z67" s="770"/>
      <c r="AA67" s="768"/>
      <c r="AB67" s="769"/>
      <c r="AC67" s="769"/>
      <c r="AD67" s="769"/>
      <c r="AE67" s="770"/>
      <c r="AF67" s="902"/>
      <c r="AG67" s="864"/>
      <c r="AH67" s="864"/>
      <c r="AI67" s="864"/>
      <c r="AJ67" s="903"/>
      <c r="AK67" s="904"/>
      <c r="AL67" s="792"/>
      <c r="AM67" s="792"/>
      <c r="AN67" s="792"/>
      <c r="AO67" s="793"/>
      <c r="AP67" s="768"/>
      <c r="AQ67" s="769"/>
      <c r="AR67" s="769"/>
      <c r="AS67" s="769"/>
      <c r="AT67" s="770"/>
      <c r="AU67" s="768"/>
      <c r="AV67" s="769"/>
      <c r="AW67" s="769"/>
      <c r="AX67" s="769"/>
      <c r="AY67" s="770"/>
      <c r="AZ67" s="768"/>
      <c r="BA67" s="769"/>
      <c r="BB67" s="769"/>
      <c r="BC67" s="769"/>
      <c r="BD67" s="778"/>
      <c r="BE67" s="267"/>
      <c r="BF67" s="267"/>
      <c r="BG67" s="267"/>
      <c r="BH67" s="267"/>
      <c r="BI67" s="267"/>
      <c r="BJ67" s="267"/>
      <c r="BK67" s="267"/>
      <c r="BL67" s="267"/>
      <c r="BM67" s="267"/>
      <c r="BN67" s="267"/>
      <c r="BO67" s="267"/>
      <c r="BP67" s="267"/>
      <c r="BQ67" s="264">
        <v>61</v>
      </c>
      <c r="BR67" s="269"/>
      <c r="BS67" s="911"/>
      <c r="BT67" s="912"/>
      <c r="BU67" s="912"/>
      <c r="BV67" s="912"/>
      <c r="BW67" s="912"/>
      <c r="BX67" s="912"/>
      <c r="BY67" s="912"/>
      <c r="BZ67" s="912"/>
      <c r="CA67" s="912"/>
      <c r="CB67" s="912"/>
      <c r="CC67" s="912"/>
      <c r="CD67" s="912"/>
      <c r="CE67" s="912"/>
      <c r="CF67" s="912"/>
      <c r="CG67" s="913"/>
      <c r="CH67" s="908"/>
      <c r="CI67" s="909"/>
      <c r="CJ67" s="909"/>
      <c r="CK67" s="909"/>
      <c r="CL67" s="910"/>
      <c r="CM67" s="908"/>
      <c r="CN67" s="909"/>
      <c r="CO67" s="909"/>
      <c r="CP67" s="909"/>
      <c r="CQ67" s="910"/>
      <c r="CR67" s="908"/>
      <c r="CS67" s="909"/>
      <c r="CT67" s="909"/>
      <c r="CU67" s="909"/>
      <c r="CV67" s="910"/>
      <c r="CW67" s="908"/>
      <c r="CX67" s="909"/>
      <c r="CY67" s="909"/>
      <c r="CZ67" s="909"/>
      <c r="DA67" s="910"/>
      <c r="DB67" s="908"/>
      <c r="DC67" s="909"/>
      <c r="DD67" s="909"/>
      <c r="DE67" s="909"/>
      <c r="DF67" s="910"/>
      <c r="DG67" s="908"/>
      <c r="DH67" s="909"/>
      <c r="DI67" s="909"/>
      <c r="DJ67" s="909"/>
      <c r="DK67" s="910"/>
      <c r="DL67" s="908"/>
      <c r="DM67" s="909"/>
      <c r="DN67" s="909"/>
      <c r="DO67" s="909"/>
      <c r="DP67" s="910"/>
      <c r="DQ67" s="908"/>
      <c r="DR67" s="909"/>
      <c r="DS67" s="909"/>
      <c r="DT67" s="909"/>
      <c r="DU67" s="910"/>
      <c r="DV67" s="905"/>
      <c r="DW67" s="906"/>
      <c r="DX67" s="906"/>
      <c r="DY67" s="906"/>
      <c r="DZ67" s="907"/>
      <c r="EA67" s="248"/>
    </row>
    <row r="68" spans="1:131" s="249" customFormat="1" ht="26.25" customHeight="1" thickTop="1" x14ac:dyDescent="0.15">
      <c r="A68" s="260">
        <v>1</v>
      </c>
      <c r="B68" s="917" t="s">
        <v>591</v>
      </c>
      <c r="C68" s="918"/>
      <c r="D68" s="918"/>
      <c r="E68" s="918"/>
      <c r="F68" s="918"/>
      <c r="G68" s="918"/>
      <c r="H68" s="918"/>
      <c r="I68" s="918"/>
      <c r="J68" s="918"/>
      <c r="K68" s="918"/>
      <c r="L68" s="918"/>
      <c r="M68" s="918"/>
      <c r="N68" s="918"/>
      <c r="O68" s="918"/>
      <c r="P68" s="919"/>
      <c r="Q68" s="920">
        <v>5480</v>
      </c>
      <c r="R68" s="914"/>
      <c r="S68" s="914"/>
      <c r="T68" s="914"/>
      <c r="U68" s="914"/>
      <c r="V68" s="914">
        <v>5378</v>
      </c>
      <c r="W68" s="914"/>
      <c r="X68" s="914"/>
      <c r="Y68" s="914"/>
      <c r="Z68" s="914"/>
      <c r="AA68" s="914">
        <v>102</v>
      </c>
      <c r="AB68" s="914"/>
      <c r="AC68" s="914"/>
      <c r="AD68" s="914"/>
      <c r="AE68" s="914"/>
      <c r="AF68" s="914">
        <v>102</v>
      </c>
      <c r="AG68" s="914"/>
      <c r="AH68" s="914"/>
      <c r="AI68" s="914"/>
      <c r="AJ68" s="914"/>
      <c r="AK68" s="914">
        <v>58</v>
      </c>
      <c r="AL68" s="914"/>
      <c r="AM68" s="914"/>
      <c r="AN68" s="914"/>
      <c r="AO68" s="914"/>
      <c r="AP68" s="914">
        <v>7079</v>
      </c>
      <c r="AQ68" s="914"/>
      <c r="AR68" s="914"/>
      <c r="AS68" s="914"/>
      <c r="AT68" s="914"/>
      <c r="AU68" s="914">
        <v>4256</v>
      </c>
      <c r="AV68" s="914"/>
      <c r="AW68" s="914"/>
      <c r="AX68" s="914"/>
      <c r="AY68" s="914"/>
      <c r="AZ68" s="915"/>
      <c r="BA68" s="915"/>
      <c r="BB68" s="915"/>
      <c r="BC68" s="915"/>
      <c r="BD68" s="916"/>
      <c r="BE68" s="267"/>
      <c r="BF68" s="267"/>
      <c r="BG68" s="267"/>
      <c r="BH68" s="267"/>
      <c r="BI68" s="267"/>
      <c r="BJ68" s="267"/>
      <c r="BK68" s="267"/>
      <c r="BL68" s="267"/>
      <c r="BM68" s="267"/>
      <c r="BN68" s="267"/>
      <c r="BO68" s="267"/>
      <c r="BP68" s="267"/>
      <c r="BQ68" s="264">
        <v>62</v>
      </c>
      <c r="BR68" s="269"/>
      <c r="BS68" s="911"/>
      <c r="BT68" s="912"/>
      <c r="BU68" s="912"/>
      <c r="BV68" s="912"/>
      <c r="BW68" s="912"/>
      <c r="BX68" s="912"/>
      <c r="BY68" s="912"/>
      <c r="BZ68" s="912"/>
      <c r="CA68" s="912"/>
      <c r="CB68" s="912"/>
      <c r="CC68" s="912"/>
      <c r="CD68" s="912"/>
      <c r="CE68" s="912"/>
      <c r="CF68" s="912"/>
      <c r="CG68" s="913"/>
      <c r="CH68" s="908"/>
      <c r="CI68" s="909"/>
      <c r="CJ68" s="909"/>
      <c r="CK68" s="909"/>
      <c r="CL68" s="910"/>
      <c r="CM68" s="908"/>
      <c r="CN68" s="909"/>
      <c r="CO68" s="909"/>
      <c r="CP68" s="909"/>
      <c r="CQ68" s="910"/>
      <c r="CR68" s="908"/>
      <c r="CS68" s="909"/>
      <c r="CT68" s="909"/>
      <c r="CU68" s="909"/>
      <c r="CV68" s="910"/>
      <c r="CW68" s="908"/>
      <c r="CX68" s="909"/>
      <c r="CY68" s="909"/>
      <c r="CZ68" s="909"/>
      <c r="DA68" s="910"/>
      <c r="DB68" s="908"/>
      <c r="DC68" s="909"/>
      <c r="DD68" s="909"/>
      <c r="DE68" s="909"/>
      <c r="DF68" s="910"/>
      <c r="DG68" s="908"/>
      <c r="DH68" s="909"/>
      <c r="DI68" s="909"/>
      <c r="DJ68" s="909"/>
      <c r="DK68" s="910"/>
      <c r="DL68" s="908"/>
      <c r="DM68" s="909"/>
      <c r="DN68" s="909"/>
      <c r="DO68" s="909"/>
      <c r="DP68" s="910"/>
      <c r="DQ68" s="908"/>
      <c r="DR68" s="909"/>
      <c r="DS68" s="909"/>
      <c r="DT68" s="909"/>
      <c r="DU68" s="910"/>
      <c r="DV68" s="905"/>
      <c r="DW68" s="906"/>
      <c r="DX68" s="906"/>
      <c r="DY68" s="906"/>
      <c r="DZ68" s="907"/>
      <c r="EA68" s="248"/>
    </row>
    <row r="69" spans="1:131" s="249" customFormat="1" ht="26.25" customHeight="1" x14ac:dyDescent="0.15">
      <c r="A69" s="263">
        <v>2</v>
      </c>
      <c r="B69" s="921" t="s">
        <v>592</v>
      </c>
      <c r="C69" s="922"/>
      <c r="D69" s="922"/>
      <c r="E69" s="922"/>
      <c r="F69" s="922"/>
      <c r="G69" s="922"/>
      <c r="H69" s="922"/>
      <c r="I69" s="922"/>
      <c r="J69" s="922"/>
      <c r="K69" s="922"/>
      <c r="L69" s="922"/>
      <c r="M69" s="922"/>
      <c r="N69" s="922"/>
      <c r="O69" s="922"/>
      <c r="P69" s="923"/>
      <c r="Q69" s="924">
        <v>342</v>
      </c>
      <c r="R69" s="879"/>
      <c r="S69" s="879"/>
      <c r="T69" s="879"/>
      <c r="U69" s="879"/>
      <c r="V69" s="879">
        <v>286</v>
      </c>
      <c r="W69" s="879"/>
      <c r="X69" s="879"/>
      <c r="Y69" s="879"/>
      <c r="Z69" s="879"/>
      <c r="AA69" s="879">
        <v>56</v>
      </c>
      <c r="AB69" s="879"/>
      <c r="AC69" s="879"/>
      <c r="AD69" s="879"/>
      <c r="AE69" s="879"/>
      <c r="AF69" s="879">
        <v>56</v>
      </c>
      <c r="AG69" s="879"/>
      <c r="AH69" s="879"/>
      <c r="AI69" s="879"/>
      <c r="AJ69" s="879"/>
      <c r="AK69" s="879" t="s">
        <v>597</v>
      </c>
      <c r="AL69" s="879"/>
      <c r="AM69" s="879"/>
      <c r="AN69" s="879"/>
      <c r="AO69" s="879"/>
      <c r="AP69" s="879" t="s">
        <v>597</v>
      </c>
      <c r="AQ69" s="879"/>
      <c r="AR69" s="879"/>
      <c r="AS69" s="879"/>
      <c r="AT69" s="879"/>
      <c r="AU69" s="879" t="s">
        <v>597</v>
      </c>
      <c r="AV69" s="879"/>
      <c r="AW69" s="879"/>
      <c r="AX69" s="879"/>
      <c r="AY69" s="879"/>
      <c r="AZ69" s="925"/>
      <c r="BA69" s="925"/>
      <c r="BB69" s="925"/>
      <c r="BC69" s="925"/>
      <c r="BD69" s="926"/>
      <c r="BE69" s="267"/>
      <c r="BF69" s="267"/>
      <c r="BG69" s="267"/>
      <c r="BH69" s="267"/>
      <c r="BI69" s="267"/>
      <c r="BJ69" s="267"/>
      <c r="BK69" s="267"/>
      <c r="BL69" s="267"/>
      <c r="BM69" s="267"/>
      <c r="BN69" s="267"/>
      <c r="BO69" s="267"/>
      <c r="BP69" s="267"/>
      <c r="BQ69" s="264">
        <v>63</v>
      </c>
      <c r="BR69" s="269"/>
      <c r="BS69" s="911"/>
      <c r="BT69" s="912"/>
      <c r="BU69" s="912"/>
      <c r="BV69" s="912"/>
      <c r="BW69" s="912"/>
      <c r="BX69" s="912"/>
      <c r="BY69" s="912"/>
      <c r="BZ69" s="912"/>
      <c r="CA69" s="912"/>
      <c r="CB69" s="912"/>
      <c r="CC69" s="912"/>
      <c r="CD69" s="912"/>
      <c r="CE69" s="912"/>
      <c r="CF69" s="912"/>
      <c r="CG69" s="913"/>
      <c r="CH69" s="908"/>
      <c r="CI69" s="909"/>
      <c r="CJ69" s="909"/>
      <c r="CK69" s="909"/>
      <c r="CL69" s="910"/>
      <c r="CM69" s="908"/>
      <c r="CN69" s="909"/>
      <c r="CO69" s="909"/>
      <c r="CP69" s="909"/>
      <c r="CQ69" s="910"/>
      <c r="CR69" s="908"/>
      <c r="CS69" s="909"/>
      <c r="CT69" s="909"/>
      <c r="CU69" s="909"/>
      <c r="CV69" s="910"/>
      <c r="CW69" s="908"/>
      <c r="CX69" s="909"/>
      <c r="CY69" s="909"/>
      <c r="CZ69" s="909"/>
      <c r="DA69" s="910"/>
      <c r="DB69" s="908"/>
      <c r="DC69" s="909"/>
      <c r="DD69" s="909"/>
      <c r="DE69" s="909"/>
      <c r="DF69" s="910"/>
      <c r="DG69" s="908"/>
      <c r="DH69" s="909"/>
      <c r="DI69" s="909"/>
      <c r="DJ69" s="909"/>
      <c r="DK69" s="910"/>
      <c r="DL69" s="908"/>
      <c r="DM69" s="909"/>
      <c r="DN69" s="909"/>
      <c r="DO69" s="909"/>
      <c r="DP69" s="910"/>
      <c r="DQ69" s="908"/>
      <c r="DR69" s="909"/>
      <c r="DS69" s="909"/>
      <c r="DT69" s="909"/>
      <c r="DU69" s="910"/>
      <c r="DV69" s="905"/>
      <c r="DW69" s="906"/>
      <c r="DX69" s="906"/>
      <c r="DY69" s="906"/>
      <c r="DZ69" s="907"/>
      <c r="EA69" s="248"/>
    </row>
    <row r="70" spans="1:131" s="249" customFormat="1" ht="26.25" customHeight="1" x14ac:dyDescent="0.15">
      <c r="A70" s="263">
        <v>3</v>
      </c>
      <c r="B70" s="921" t="s">
        <v>593</v>
      </c>
      <c r="C70" s="922"/>
      <c r="D70" s="922"/>
      <c r="E70" s="922"/>
      <c r="F70" s="922"/>
      <c r="G70" s="922"/>
      <c r="H70" s="922"/>
      <c r="I70" s="922"/>
      <c r="J70" s="922"/>
      <c r="K70" s="922"/>
      <c r="L70" s="922"/>
      <c r="M70" s="922"/>
      <c r="N70" s="922"/>
      <c r="O70" s="922"/>
      <c r="P70" s="923"/>
      <c r="Q70" s="924">
        <v>157056</v>
      </c>
      <c r="R70" s="879"/>
      <c r="S70" s="879"/>
      <c r="T70" s="879"/>
      <c r="U70" s="879"/>
      <c r="V70" s="879">
        <v>149362</v>
      </c>
      <c r="W70" s="879"/>
      <c r="X70" s="879"/>
      <c r="Y70" s="879"/>
      <c r="Z70" s="879"/>
      <c r="AA70" s="879">
        <v>7694</v>
      </c>
      <c r="AB70" s="879"/>
      <c r="AC70" s="879"/>
      <c r="AD70" s="879"/>
      <c r="AE70" s="879"/>
      <c r="AF70" s="879">
        <v>7694</v>
      </c>
      <c r="AG70" s="879"/>
      <c r="AH70" s="879"/>
      <c r="AI70" s="879"/>
      <c r="AJ70" s="879"/>
      <c r="AK70" s="879">
        <v>1365</v>
      </c>
      <c r="AL70" s="879"/>
      <c r="AM70" s="879"/>
      <c r="AN70" s="879"/>
      <c r="AO70" s="879"/>
      <c r="AP70" s="879" t="s">
        <v>597</v>
      </c>
      <c r="AQ70" s="879"/>
      <c r="AR70" s="879"/>
      <c r="AS70" s="879"/>
      <c r="AT70" s="879"/>
      <c r="AU70" s="879" t="s">
        <v>597</v>
      </c>
      <c r="AV70" s="879"/>
      <c r="AW70" s="879"/>
      <c r="AX70" s="879"/>
      <c r="AY70" s="879"/>
      <c r="AZ70" s="925"/>
      <c r="BA70" s="925"/>
      <c r="BB70" s="925"/>
      <c r="BC70" s="925"/>
      <c r="BD70" s="926"/>
      <c r="BE70" s="267"/>
      <c r="BF70" s="267"/>
      <c r="BG70" s="267"/>
      <c r="BH70" s="267"/>
      <c r="BI70" s="267"/>
      <c r="BJ70" s="267"/>
      <c r="BK70" s="267"/>
      <c r="BL70" s="267"/>
      <c r="BM70" s="267"/>
      <c r="BN70" s="267"/>
      <c r="BO70" s="267"/>
      <c r="BP70" s="267"/>
      <c r="BQ70" s="264">
        <v>64</v>
      </c>
      <c r="BR70" s="269"/>
      <c r="BS70" s="911"/>
      <c r="BT70" s="912"/>
      <c r="BU70" s="912"/>
      <c r="BV70" s="912"/>
      <c r="BW70" s="912"/>
      <c r="BX70" s="912"/>
      <c r="BY70" s="912"/>
      <c r="BZ70" s="912"/>
      <c r="CA70" s="912"/>
      <c r="CB70" s="912"/>
      <c r="CC70" s="912"/>
      <c r="CD70" s="912"/>
      <c r="CE70" s="912"/>
      <c r="CF70" s="912"/>
      <c r="CG70" s="913"/>
      <c r="CH70" s="908"/>
      <c r="CI70" s="909"/>
      <c r="CJ70" s="909"/>
      <c r="CK70" s="909"/>
      <c r="CL70" s="910"/>
      <c r="CM70" s="908"/>
      <c r="CN70" s="909"/>
      <c r="CO70" s="909"/>
      <c r="CP70" s="909"/>
      <c r="CQ70" s="910"/>
      <c r="CR70" s="908"/>
      <c r="CS70" s="909"/>
      <c r="CT70" s="909"/>
      <c r="CU70" s="909"/>
      <c r="CV70" s="910"/>
      <c r="CW70" s="908"/>
      <c r="CX70" s="909"/>
      <c r="CY70" s="909"/>
      <c r="CZ70" s="909"/>
      <c r="DA70" s="910"/>
      <c r="DB70" s="908"/>
      <c r="DC70" s="909"/>
      <c r="DD70" s="909"/>
      <c r="DE70" s="909"/>
      <c r="DF70" s="910"/>
      <c r="DG70" s="908"/>
      <c r="DH70" s="909"/>
      <c r="DI70" s="909"/>
      <c r="DJ70" s="909"/>
      <c r="DK70" s="910"/>
      <c r="DL70" s="908"/>
      <c r="DM70" s="909"/>
      <c r="DN70" s="909"/>
      <c r="DO70" s="909"/>
      <c r="DP70" s="910"/>
      <c r="DQ70" s="908"/>
      <c r="DR70" s="909"/>
      <c r="DS70" s="909"/>
      <c r="DT70" s="909"/>
      <c r="DU70" s="910"/>
      <c r="DV70" s="905"/>
      <c r="DW70" s="906"/>
      <c r="DX70" s="906"/>
      <c r="DY70" s="906"/>
      <c r="DZ70" s="907"/>
      <c r="EA70" s="248"/>
    </row>
    <row r="71" spans="1:131" s="249" customFormat="1" ht="26.25" customHeight="1" x14ac:dyDescent="0.15">
      <c r="A71" s="263">
        <v>4</v>
      </c>
      <c r="B71" s="921" t="s">
        <v>594</v>
      </c>
      <c r="C71" s="922"/>
      <c r="D71" s="922"/>
      <c r="E71" s="922"/>
      <c r="F71" s="922"/>
      <c r="G71" s="922"/>
      <c r="H71" s="922"/>
      <c r="I71" s="922"/>
      <c r="J71" s="922"/>
      <c r="K71" s="922"/>
      <c r="L71" s="922"/>
      <c r="M71" s="922"/>
      <c r="N71" s="922"/>
      <c r="O71" s="922"/>
      <c r="P71" s="923"/>
      <c r="Q71" s="924">
        <v>86</v>
      </c>
      <c r="R71" s="879"/>
      <c r="S71" s="879"/>
      <c r="T71" s="879"/>
      <c r="U71" s="879"/>
      <c r="V71" s="879">
        <v>70</v>
      </c>
      <c r="W71" s="879"/>
      <c r="X71" s="879"/>
      <c r="Y71" s="879"/>
      <c r="Z71" s="879"/>
      <c r="AA71" s="879">
        <v>17</v>
      </c>
      <c r="AB71" s="879"/>
      <c r="AC71" s="879"/>
      <c r="AD71" s="879"/>
      <c r="AE71" s="879"/>
      <c r="AF71" s="879">
        <v>17</v>
      </c>
      <c r="AG71" s="879"/>
      <c r="AH71" s="879"/>
      <c r="AI71" s="879"/>
      <c r="AJ71" s="879"/>
      <c r="AK71" s="879" t="s">
        <v>597</v>
      </c>
      <c r="AL71" s="879"/>
      <c r="AM71" s="879"/>
      <c r="AN71" s="879"/>
      <c r="AO71" s="879"/>
      <c r="AP71" s="879" t="s">
        <v>597</v>
      </c>
      <c r="AQ71" s="879"/>
      <c r="AR71" s="879"/>
      <c r="AS71" s="879"/>
      <c r="AT71" s="879"/>
      <c r="AU71" s="879" t="s">
        <v>597</v>
      </c>
      <c r="AV71" s="879"/>
      <c r="AW71" s="879"/>
      <c r="AX71" s="879"/>
      <c r="AY71" s="879"/>
      <c r="AZ71" s="925"/>
      <c r="BA71" s="925"/>
      <c r="BB71" s="925"/>
      <c r="BC71" s="925"/>
      <c r="BD71" s="926"/>
      <c r="BE71" s="267"/>
      <c r="BF71" s="267"/>
      <c r="BG71" s="267"/>
      <c r="BH71" s="267"/>
      <c r="BI71" s="267"/>
      <c r="BJ71" s="267"/>
      <c r="BK71" s="267"/>
      <c r="BL71" s="267"/>
      <c r="BM71" s="267"/>
      <c r="BN71" s="267"/>
      <c r="BO71" s="267"/>
      <c r="BP71" s="267"/>
      <c r="BQ71" s="264">
        <v>65</v>
      </c>
      <c r="BR71" s="269"/>
      <c r="BS71" s="911"/>
      <c r="BT71" s="912"/>
      <c r="BU71" s="912"/>
      <c r="BV71" s="912"/>
      <c r="BW71" s="912"/>
      <c r="BX71" s="912"/>
      <c r="BY71" s="912"/>
      <c r="BZ71" s="912"/>
      <c r="CA71" s="912"/>
      <c r="CB71" s="912"/>
      <c r="CC71" s="912"/>
      <c r="CD71" s="912"/>
      <c r="CE71" s="912"/>
      <c r="CF71" s="912"/>
      <c r="CG71" s="913"/>
      <c r="CH71" s="908"/>
      <c r="CI71" s="909"/>
      <c r="CJ71" s="909"/>
      <c r="CK71" s="909"/>
      <c r="CL71" s="910"/>
      <c r="CM71" s="908"/>
      <c r="CN71" s="909"/>
      <c r="CO71" s="909"/>
      <c r="CP71" s="909"/>
      <c r="CQ71" s="910"/>
      <c r="CR71" s="908"/>
      <c r="CS71" s="909"/>
      <c r="CT71" s="909"/>
      <c r="CU71" s="909"/>
      <c r="CV71" s="910"/>
      <c r="CW71" s="908"/>
      <c r="CX71" s="909"/>
      <c r="CY71" s="909"/>
      <c r="CZ71" s="909"/>
      <c r="DA71" s="910"/>
      <c r="DB71" s="908"/>
      <c r="DC71" s="909"/>
      <c r="DD71" s="909"/>
      <c r="DE71" s="909"/>
      <c r="DF71" s="910"/>
      <c r="DG71" s="908"/>
      <c r="DH71" s="909"/>
      <c r="DI71" s="909"/>
      <c r="DJ71" s="909"/>
      <c r="DK71" s="910"/>
      <c r="DL71" s="908"/>
      <c r="DM71" s="909"/>
      <c r="DN71" s="909"/>
      <c r="DO71" s="909"/>
      <c r="DP71" s="910"/>
      <c r="DQ71" s="908"/>
      <c r="DR71" s="909"/>
      <c r="DS71" s="909"/>
      <c r="DT71" s="909"/>
      <c r="DU71" s="910"/>
      <c r="DV71" s="905"/>
      <c r="DW71" s="906"/>
      <c r="DX71" s="906"/>
      <c r="DY71" s="906"/>
      <c r="DZ71" s="907"/>
      <c r="EA71" s="248"/>
    </row>
    <row r="72" spans="1:131" s="249" customFormat="1" ht="26.25" customHeight="1" x14ac:dyDescent="0.15">
      <c r="A72" s="263">
        <v>5</v>
      </c>
      <c r="B72" s="921" t="s">
        <v>595</v>
      </c>
      <c r="C72" s="922"/>
      <c r="D72" s="922"/>
      <c r="E72" s="922"/>
      <c r="F72" s="922"/>
      <c r="G72" s="922"/>
      <c r="H72" s="922"/>
      <c r="I72" s="922"/>
      <c r="J72" s="922"/>
      <c r="K72" s="922"/>
      <c r="L72" s="922"/>
      <c r="M72" s="922"/>
      <c r="N72" s="922"/>
      <c r="O72" s="922"/>
      <c r="P72" s="923"/>
      <c r="Q72" s="924">
        <v>1109</v>
      </c>
      <c r="R72" s="879"/>
      <c r="S72" s="879"/>
      <c r="T72" s="879"/>
      <c r="U72" s="879"/>
      <c r="V72" s="879">
        <v>1105</v>
      </c>
      <c r="W72" s="879"/>
      <c r="X72" s="879"/>
      <c r="Y72" s="879"/>
      <c r="Z72" s="879"/>
      <c r="AA72" s="879">
        <v>4</v>
      </c>
      <c r="AB72" s="879"/>
      <c r="AC72" s="879"/>
      <c r="AD72" s="879"/>
      <c r="AE72" s="879"/>
      <c r="AF72" s="879">
        <v>4</v>
      </c>
      <c r="AG72" s="879"/>
      <c r="AH72" s="879"/>
      <c r="AI72" s="879"/>
      <c r="AJ72" s="879"/>
      <c r="AK72" s="879" t="s">
        <v>597</v>
      </c>
      <c r="AL72" s="879"/>
      <c r="AM72" s="879"/>
      <c r="AN72" s="879"/>
      <c r="AO72" s="879"/>
      <c r="AP72" s="879" t="s">
        <v>597</v>
      </c>
      <c r="AQ72" s="879"/>
      <c r="AR72" s="879"/>
      <c r="AS72" s="879"/>
      <c r="AT72" s="879"/>
      <c r="AU72" s="879" t="s">
        <v>597</v>
      </c>
      <c r="AV72" s="879"/>
      <c r="AW72" s="879"/>
      <c r="AX72" s="879"/>
      <c r="AY72" s="879"/>
      <c r="AZ72" s="925"/>
      <c r="BA72" s="925"/>
      <c r="BB72" s="925"/>
      <c r="BC72" s="925"/>
      <c r="BD72" s="926"/>
      <c r="BE72" s="267"/>
      <c r="BF72" s="267"/>
      <c r="BG72" s="267"/>
      <c r="BH72" s="267"/>
      <c r="BI72" s="267"/>
      <c r="BJ72" s="267"/>
      <c r="BK72" s="267"/>
      <c r="BL72" s="267"/>
      <c r="BM72" s="267"/>
      <c r="BN72" s="267"/>
      <c r="BO72" s="267"/>
      <c r="BP72" s="267"/>
      <c r="BQ72" s="264">
        <v>66</v>
      </c>
      <c r="BR72" s="269"/>
      <c r="BS72" s="911"/>
      <c r="BT72" s="912"/>
      <c r="BU72" s="912"/>
      <c r="BV72" s="912"/>
      <c r="BW72" s="912"/>
      <c r="BX72" s="912"/>
      <c r="BY72" s="912"/>
      <c r="BZ72" s="912"/>
      <c r="CA72" s="912"/>
      <c r="CB72" s="912"/>
      <c r="CC72" s="912"/>
      <c r="CD72" s="912"/>
      <c r="CE72" s="912"/>
      <c r="CF72" s="912"/>
      <c r="CG72" s="913"/>
      <c r="CH72" s="908"/>
      <c r="CI72" s="909"/>
      <c r="CJ72" s="909"/>
      <c r="CK72" s="909"/>
      <c r="CL72" s="910"/>
      <c r="CM72" s="908"/>
      <c r="CN72" s="909"/>
      <c r="CO72" s="909"/>
      <c r="CP72" s="909"/>
      <c r="CQ72" s="910"/>
      <c r="CR72" s="908"/>
      <c r="CS72" s="909"/>
      <c r="CT72" s="909"/>
      <c r="CU72" s="909"/>
      <c r="CV72" s="910"/>
      <c r="CW72" s="908"/>
      <c r="CX72" s="909"/>
      <c r="CY72" s="909"/>
      <c r="CZ72" s="909"/>
      <c r="DA72" s="910"/>
      <c r="DB72" s="908"/>
      <c r="DC72" s="909"/>
      <c r="DD72" s="909"/>
      <c r="DE72" s="909"/>
      <c r="DF72" s="910"/>
      <c r="DG72" s="908"/>
      <c r="DH72" s="909"/>
      <c r="DI72" s="909"/>
      <c r="DJ72" s="909"/>
      <c r="DK72" s="910"/>
      <c r="DL72" s="908"/>
      <c r="DM72" s="909"/>
      <c r="DN72" s="909"/>
      <c r="DO72" s="909"/>
      <c r="DP72" s="910"/>
      <c r="DQ72" s="908"/>
      <c r="DR72" s="909"/>
      <c r="DS72" s="909"/>
      <c r="DT72" s="909"/>
      <c r="DU72" s="910"/>
      <c r="DV72" s="905"/>
      <c r="DW72" s="906"/>
      <c r="DX72" s="906"/>
      <c r="DY72" s="906"/>
      <c r="DZ72" s="907"/>
      <c r="EA72" s="248"/>
    </row>
    <row r="73" spans="1:131" s="249" customFormat="1" ht="26.25" customHeight="1" x14ac:dyDescent="0.15">
      <c r="A73" s="263">
        <v>6</v>
      </c>
      <c r="B73" s="921" t="s">
        <v>596</v>
      </c>
      <c r="C73" s="922"/>
      <c r="D73" s="922"/>
      <c r="E73" s="922"/>
      <c r="F73" s="922"/>
      <c r="G73" s="922"/>
      <c r="H73" s="922"/>
      <c r="I73" s="922"/>
      <c r="J73" s="922"/>
      <c r="K73" s="922"/>
      <c r="L73" s="922"/>
      <c r="M73" s="922"/>
      <c r="N73" s="922"/>
      <c r="O73" s="922"/>
      <c r="P73" s="923"/>
      <c r="Q73" s="924">
        <v>14</v>
      </c>
      <c r="R73" s="879"/>
      <c r="S73" s="879"/>
      <c r="T73" s="879"/>
      <c r="U73" s="879"/>
      <c r="V73" s="879">
        <v>11</v>
      </c>
      <c r="W73" s="879"/>
      <c r="X73" s="879"/>
      <c r="Y73" s="879"/>
      <c r="Z73" s="879"/>
      <c r="AA73" s="879">
        <v>3</v>
      </c>
      <c r="AB73" s="879"/>
      <c r="AC73" s="879"/>
      <c r="AD73" s="879"/>
      <c r="AE73" s="879"/>
      <c r="AF73" s="879">
        <v>3</v>
      </c>
      <c r="AG73" s="879"/>
      <c r="AH73" s="879"/>
      <c r="AI73" s="879"/>
      <c r="AJ73" s="879"/>
      <c r="AK73" s="879" t="s">
        <v>597</v>
      </c>
      <c r="AL73" s="879"/>
      <c r="AM73" s="879"/>
      <c r="AN73" s="879"/>
      <c r="AO73" s="879"/>
      <c r="AP73" s="879" t="s">
        <v>597</v>
      </c>
      <c r="AQ73" s="879"/>
      <c r="AR73" s="879"/>
      <c r="AS73" s="879"/>
      <c r="AT73" s="879"/>
      <c r="AU73" s="879" t="s">
        <v>597</v>
      </c>
      <c r="AV73" s="879"/>
      <c r="AW73" s="879"/>
      <c r="AX73" s="879"/>
      <c r="AY73" s="879"/>
      <c r="AZ73" s="925"/>
      <c r="BA73" s="925"/>
      <c r="BB73" s="925"/>
      <c r="BC73" s="925"/>
      <c r="BD73" s="926"/>
      <c r="BE73" s="267"/>
      <c r="BF73" s="267"/>
      <c r="BG73" s="267"/>
      <c r="BH73" s="267"/>
      <c r="BI73" s="267"/>
      <c r="BJ73" s="267"/>
      <c r="BK73" s="267"/>
      <c r="BL73" s="267"/>
      <c r="BM73" s="267"/>
      <c r="BN73" s="267"/>
      <c r="BO73" s="267"/>
      <c r="BP73" s="267"/>
      <c r="BQ73" s="264">
        <v>67</v>
      </c>
      <c r="BR73" s="269"/>
      <c r="BS73" s="911"/>
      <c r="BT73" s="912"/>
      <c r="BU73" s="912"/>
      <c r="BV73" s="912"/>
      <c r="BW73" s="912"/>
      <c r="BX73" s="912"/>
      <c r="BY73" s="912"/>
      <c r="BZ73" s="912"/>
      <c r="CA73" s="912"/>
      <c r="CB73" s="912"/>
      <c r="CC73" s="912"/>
      <c r="CD73" s="912"/>
      <c r="CE73" s="912"/>
      <c r="CF73" s="912"/>
      <c r="CG73" s="913"/>
      <c r="CH73" s="908"/>
      <c r="CI73" s="909"/>
      <c r="CJ73" s="909"/>
      <c r="CK73" s="909"/>
      <c r="CL73" s="910"/>
      <c r="CM73" s="908"/>
      <c r="CN73" s="909"/>
      <c r="CO73" s="909"/>
      <c r="CP73" s="909"/>
      <c r="CQ73" s="910"/>
      <c r="CR73" s="908"/>
      <c r="CS73" s="909"/>
      <c r="CT73" s="909"/>
      <c r="CU73" s="909"/>
      <c r="CV73" s="910"/>
      <c r="CW73" s="908"/>
      <c r="CX73" s="909"/>
      <c r="CY73" s="909"/>
      <c r="CZ73" s="909"/>
      <c r="DA73" s="910"/>
      <c r="DB73" s="908"/>
      <c r="DC73" s="909"/>
      <c r="DD73" s="909"/>
      <c r="DE73" s="909"/>
      <c r="DF73" s="910"/>
      <c r="DG73" s="908"/>
      <c r="DH73" s="909"/>
      <c r="DI73" s="909"/>
      <c r="DJ73" s="909"/>
      <c r="DK73" s="910"/>
      <c r="DL73" s="908"/>
      <c r="DM73" s="909"/>
      <c r="DN73" s="909"/>
      <c r="DO73" s="909"/>
      <c r="DP73" s="910"/>
      <c r="DQ73" s="908"/>
      <c r="DR73" s="909"/>
      <c r="DS73" s="909"/>
      <c r="DT73" s="909"/>
      <c r="DU73" s="910"/>
      <c r="DV73" s="905"/>
      <c r="DW73" s="906"/>
      <c r="DX73" s="906"/>
      <c r="DY73" s="906"/>
      <c r="DZ73" s="907"/>
      <c r="EA73" s="248"/>
    </row>
    <row r="74" spans="1:131" s="249" customFormat="1" ht="26.25" customHeight="1" x14ac:dyDescent="0.15">
      <c r="A74" s="263">
        <v>7</v>
      </c>
      <c r="B74" s="921"/>
      <c r="C74" s="922"/>
      <c r="D74" s="922"/>
      <c r="E74" s="922"/>
      <c r="F74" s="922"/>
      <c r="G74" s="922"/>
      <c r="H74" s="922"/>
      <c r="I74" s="922"/>
      <c r="J74" s="922"/>
      <c r="K74" s="922"/>
      <c r="L74" s="922"/>
      <c r="M74" s="922"/>
      <c r="N74" s="922"/>
      <c r="O74" s="922"/>
      <c r="P74" s="923"/>
      <c r="Q74" s="924"/>
      <c r="R74" s="879"/>
      <c r="S74" s="879"/>
      <c r="T74" s="879"/>
      <c r="U74" s="879"/>
      <c r="V74" s="879"/>
      <c r="W74" s="879"/>
      <c r="X74" s="879"/>
      <c r="Y74" s="879"/>
      <c r="Z74" s="879"/>
      <c r="AA74" s="879"/>
      <c r="AB74" s="879"/>
      <c r="AC74" s="879"/>
      <c r="AD74" s="879"/>
      <c r="AE74" s="879"/>
      <c r="AF74" s="879"/>
      <c r="AG74" s="879"/>
      <c r="AH74" s="879"/>
      <c r="AI74" s="879"/>
      <c r="AJ74" s="879"/>
      <c r="AK74" s="879"/>
      <c r="AL74" s="879"/>
      <c r="AM74" s="879"/>
      <c r="AN74" s="879"/>
      <c r="AO74" s="879"/>
      <c r="AP74" s="879"/>
      <c r="AQ74" s="879"/>
      <c r="AR74" s="879"/>
      <c r="AS74" s="879"/>
      <c r="AT74" s="879"/>
      <c r="AU74" s="879"/>
      <c r="AV74" s="879"/>
      <c r="AW74" s="879"/>
      <c r="AX74" s="879"/>
      <c r="AY74" s="879"/>
      <c r="AZ74" s="925"/>
      <c r="BA74" s="925"/>
      <c r="BB74" s="925"/>
      <c r="BC74" s="925"/>
      <c r="BD74" s="926"/>
      <c r="BE74" s="267"/>
      <c r="BF74" s="267"/>
      <c r="BG74" s="267"/>
      <c r="BH74" s="267"/>
      <c r="BI74" s="267"/>
      <c r="BJ74" s="267"/>
      <c r="BK74" s="267"/>
      <c r="BL74" s="267"/>
      <c r="BM74" s="267"/>
      <c r="BN74" s="267"/>
      <c r="BO74" s="267"/>
      <c r="BP74" s="267"/>
      <c r="BQ74" s="264">
        <v>68</v>
      </c>
      <c r="BR74" s="269"/>
      <c r="BS74" s="911"/>
      <c r="BT74" s="912"/>
      <c r="BU74" s="912"/>
      <c r="BV74" s="912"/>
      <c r="BW74" s="912"/>
      <c r="BX74" s="912"/>
      <c r="BY74" s="912"/>
      <c r="BZ74" s="912"/>
      <c r="CA74" s="912"/>
      <c r="CB74" s="912"/>
      <c r="CC74" s="912"/>
      <c r="CD74" s="912"/>
      <c r="CE74" s="912"/>
      <c r="CF74" s="912"/>
      <c r="CG74" s="913"/>
      <c r="CH74" s="908"/>
      <c r="CI74" s="909"/>
      <c r="CJ74" s="909"/>
      <c r="CK74" s="909"/>
      <c r="CL74" s="910"/>
      <c r="CM74" s="908"/>
      <c r="CN74" s="909"/>
      <c r="CO74" s="909"/>
      <c r="CP74" s="909"/>
      <c r="CQ74" s="910"/>
      <c r="CR74" s="908"/>
      <c r="CS74" s="909"/>
      <c r="CT74" s="909"/>
      <c r="CU74" s="909"/>
      <c r="CV74" s="910"/>
      <c r="CW74" s="908"/>
      <c r="CX74" s="909"/>
      <c r="CY74" s="909"/>
      <c r="CZ74" s="909"/>
      <c r="DA74" s="910"/>
      <c r="DB74" s="908"/>
      <c r="DC74" s="909"/>
      <c r="DD74" s="909"/>
      <c r="DE74" s="909"/>
      <c r="DF74" s="910"/>
      <c r="DG74" s="908"/>
      <c r="DH74" s="909"/>
      <c r="DI74" s="909"/>
      <c r="DJ74" s="909"/>
      <c r="DK74" s="910"/>
      <c r="DL74" s="908"/>
      <c r="DM74" s="909"/>
      <c r="DN74" s="909"/>
      <c r="DO74" s="909"/>
      <c r="DP74" s="910"/>
      <c r="DQ74" s="908"/>
      <c r="DR74" s="909"/>
      <c r="DS74" s="909"/>
      <c r="DT74" s="909"/>
      <c r="DU74" s="910"/>
      <c r="DV74" s="905"/>
      <c r="DW74" s="906"/>
      <c r="DX74" s="906"/>
      <c r="DY74" s="906"/>
      <c r="DZ74" s="907"/>
      <c r="EA74" s="248"/>
    </row>
    <row r="75" spans="1:131" s="249" customFormat="1" ht="26.25" customHeight="1" x14ac:dyDescent="0.15">
      <c r="A75" s="263">
        <v>8</v>
      </c>
      <c r="B75" s="921"/>
      <c r="C75" s="922"/>
      <c r="D75" s="922"/>
      <c r="E75" s="922"/>
      <c r="F75" s="922"/>
      <c r="G75" s="922"/>
      <c r="H75" s="922"/>
      <c r="I75" s="922"/>
      <c r="J75" s="922"/>
      <c r="K75" s="922"/>
      <c r="L75" s="922"/>
      <c r="M75" s="922"/>
      <c r="N75" s="922"/>
      <c r="O75" s="922"/>
      <c r="P75" s="923"/>
      <c r="Q75" s="927"/>
      <c r="R75" s="928"/>
      <c r="S75" s="928"/>
      <c r="T75" s="928"/>
      <c r="U75" s="878"/>
      <c r="V75" s="929"/>
      <c r="W75" s="928"/>
      <c r="X75" s="928"/>
      <c r="Y75" s="928"/>
      <c r="Z75" s="878"/>
      <c r="AA75" s="929"/>
      <c r="AB75" s="928"/>
      <c r="AC75" s="928"/>
      <c r="AD75" s="928"/>
      <c r="AE75" s="878"/>
      <c r="AF75" s="929"/>
      <c r="AG75" s="928"/>
      <c r="AH75" s="928"/>
      <c r="AI75" s="928"/>
      <c r="AJ75" s="878"/>
      <c r="AK75" s="929"/>
      <c r="AL75" s="928"/>
      <c r="AM75" s="928"/>
      <c r="AN75" s="928"/>
      <c r="AO75" s="878"/>
      <c r="AP75" s="929"/>
      <c r="AQ75" s="928"/>
      <c r="AR75" s="928"/>
      <c r="AS75" s="928"/>
      <c r="AT75" s="878"/>
      <c r="AU75" s="929"/>
      <c r="AV75" s="928"/>
      <c r="AW75" s="928"/>
      <c r="AX75" s="928"/>
      <c r="AY75" s="878"/>
      <c r="AZ75" s="925"/>
      <c r="BA75" s="925"/>
      <c r="BB75" s="925"/>
      <c r="BC75" s="925"/>
      <c r="BD75" s="926"/>
      <c r="BE75" s="267"/>
      <c r="BF75" s="267"/>
      <c r="BG75" s="267"/>
      <c r="BH75" s="267"/>
      <c r="BI75" s="267"/>
      <c r="BJ75" s="267"/>
      <c r="BK75" s="267"/>
      <c r="BL75" s="267"/>
      <c r="BM75" s="267"/>
      <c r="BN75" s="267"/>
      <c r="BO75" s="267"/>
      <c r="BP75" s="267"/>
      <c r="BQ75" s="264">
        <v>69</v>
      </c>
      <c r="BR75" s="269"/>
      <c r="BS75" s="911"/>
      <c r="BT75" s="912"/>
      <c r="BU75" s="912"/>
      <c r="BV75" s="912"/>
      <c r="BW75" s="912"/>
      <c r="BX75" s="912"/>
      <c r="BY75" s="912"/>
      <c r="BZ75" s="912"/>
      <c r="CA75" s="912"/>
      <c r="CB75" s="912"/>
      <c r="CC75" s="912"/>
      <c r="CD75" s="912"/>
      <c r="CE75" s="912"/>
      <c r="CF75" s="912"/>
      <c r="CG75" s="913"/>
      <c r="CH75" s="908"/>
      <c r="CI75" s="909"/>
      <c r="CJ75" s="909"/>
      <c r="CK75" s="909"/>
      <c r="CL75" s="910"/>
      <c r="CM75" s="908"/>
      <c r="CN75" s="909"/>
      <c r="CO75" s="909"/>
      <c r="CP75" s="909"/>
      <c r="CQ75" s="910"/>
      <c r="CR75" s="908"/>
      <c r="CS75" s="909"/>
      <c r="CT75" s="909"/>
      <c r="CU75" s="909"/>
      <c r="CV75" s="910"/>
      <c r="CW75" s="908"/>
      <c r="CX75" s="909"/>
      <c r="CY75" s="909"/>
      <c r="CZ75" s="909"/>
      <c r="DA75" s="910"/>
      <c r="DB75" s="908"/>
      <c r="DC75" s="909"/>
      <c r="DD75" s="909"/>
      <c r="DE75" s="909"/>
      <c r="DF75" s="910"/>
      <c r="DG75" s="908"/>
      <c r="DH75" s="909"/>
      <c r="DI75" s="909"/>
      <c r="DJ75" s="909"/>
      <c r="DK75" s="910"/>
      <c r="DL75" s="908"/>
      <c r="DM75" s="909"/>
      <c r="DN75" s="909"/>
      <c r="DO75" s="909"/>
      <c r="DP75" s="910"/>
      <c r="DQ75" s="908"/>
      <c r="DR75" s="909"/>
      <c r="DS75" s="909"/>
      <c r="DT75" s="909"/>
      <c r="DU75" s="910"/>
      <c r="DV75" s="905"/>
      <c r="DW75" s="906"/>
      <c r="DX75" s="906"/>
      <c r="DY75" s="906"/>
      <c r="DZ75" s="907"/>
      <c r="EA75" s="248"/>
    </row>
    <row r="76" spans="1:131" s="249" customFormat="1" ht="26.25" customHeight="1" x14ac:dyDescent="0.15">
      <c r="A76" s="263">
        <v>9</v>
      </c>
      <c r="B76" s="921"/>
      <c r="C76" s="922"/>
      <c r="D76" s="922"/>
      <c r="E76" s="922"/>
      <c r="F76" s="922"/>
      <c r="G76" s="922"/>
      <c r="H76" s="922"/>
      <c r="I76" s="922"/>
      <c r="J76" s="922"/>
      <c r="K76" s="922"/>
      <c r="L76" s="922"/>
      <c r="M76" s="922"/>
      <c r="N76" s="922"/>
      <c r="O76" s="922"/>
      <c r="P76" s="923"/>
      <c r="Q76" s="927"/>
      <c r="R76" s="928"/>
      <c r="S76" s="928"/>
      <c r="T76" s="928"/>
      <c r="U76" s="878"/>
      <c r="V76" s="929"/>
      <c r="W76" s="928"/>
      <c r="X76" s="928"/>
      <c r="Y76" s="928"/>
      <c r="Z76" s="878"/>
      <c r="AA76" s="929"/>
      <c r="AB76" s="928"/>
      <c r="AC76" s="928"/>
      <c r="AD76" s="928"/>
      <c r="AE76" s="878"/>
      <c r="AF76" s="929"/>
      <c r="AG76" s="928"/>
      <c r="AH76" s="928"/>
      <c r="AI76" s="928"/>
      <c r="AJ76" s="878"/>
      <c r="AK76" s="929"/>
      <c r="AL76" s="928"/>
      <c r="AM76" s="928"/>
      <c r="AN76" s="928"/>
      <c r="AO76" s="878"/>
      <c r="AP76" s="929"/>
      <c r="AQ76" s="928"/>
      <c r="AR76" s="928"/>
      <c r="AS76" s="928"/>
      <c r="AT76" s="878"/>
      <c r="AU76" s="929"/>
      <c r="AV76" s="928"/>
      <c r="AW76" s="928"/>
      <c r="AX76" s="928"/>
      <c r="AY76" s="878"/>
      <c r="AZ76" s="925"/>
      <c r="BA76" s="925"/>
      <c r="BB76" s="925"/>
      <c r="BC76" s="925"/>
      <c r="BD76" s="926"/>
      <c r="BE76" s="267"/>
      <c r="BF76" s="267"/>
      <c r="BG76" s="267"/>
      <c r="BH76" s="267"/>
      <c r="BI76" s="267"/>
      <c r="BJ76" s="267"/>
      <c r="BK76" s="267"/>
      <c r="BL76" s="267"/>
      <c r="BM76" s="267"/>
      <c r="BN76" s="267"/>
      <c r="BO76" s="267"/>
      <c r="BP76" s="267"/>
      <c r="BQ76" s="264">
        <v>70</v>
      </c>
      <c r="BR76" s="269"/>
      <c r="BS76" s="911"/>
      <c r="BT76" s="912"/>
      <c r="BU76" s="912"/>
      <c r="BV76" s="912"/>
      <c r="BW76" s="912"/>
      <c r="BX76" s="912"/>
      <c r="BY76" s="912"/>
      <c r="BZ76" s="912"/>
      <c r="CA76" s="912"/>
      <c r="CB76" s="912"/>
      <c r="CC76" s="912"/>
      <c r="CD76" s="912"/>
      <c r="CE76" s="912"/>
      <c r="CF76" s="912"/>
      <c r="CG76" s="913"/>
      <c r="CH76" s="908"/>
      <c r="CI76" s="909"/>
      <c r="CJ76" s="909"/>
      <c r="CK76" s="909"/>
      <c r="CL76" s="910"/>
      <c r="CM76" s="908"/>
      <c r="CN76" s="909"/>
      <c r="CO76" s="909"/>
      <c r="CP76" s="909"/>
      <c r="CQ76" s="910"/>
      <c r="CR76" s="908"/>
      <c r="CS76" s="909"/>
      <c r="CT76" s="909"/>
      <c r="CU76" s="909"/>
      <c r="CV76" s="910"/>
      <c r="CW76" s="908"/>
      <c r="CX76" s="909"/>
      <c r="CY76" s="909"/>
      <c r="CZ76" s="909"/>
      <c r="DA76" s="910"/>
      <c r="DB76" s="908"/>
      <c r="DC76" s="909"/>
      <c r="DD76" s="909"/>
      <c r="DE76" s="909"/>
      <c r="DF76" s="910"/>
      <c r="DG76" s="908"/>
      <c r="DH76" s="909"/>
      <c r="DI76" s="909"/>
      <c r="DJ76" s="909"/>
      <c r="DK76" s="910"/>
      <c r="DL76" s="908"/>
      <c r="DM76" s="909"/>
      <c r="DN76" s="909"/>
      <c r="DO76" s="909"/>
      <c r="DP76" s="910"/>
      <c r="DQ76" s="908"/>
      <c r="DR76" s="909"/>
      <c r="DS76" s="909"/>
      <c r="DT76" s="909"/>
      <c r="DU76" s="910"/>
      <c r="DV76" s="905"/>
      <c r="DW76" s="906"/>
      <c r="DX76" s="906"/>
      <c r="DY76" s="906"/>
      <c r="DZ76" s="907"/>
      <c r="EA76" s="248"/>
    </row>
    <row r="77" spans="1:131" s="249" customFormat="1" ht="26.25" customHeight="1" x14ac:dyDescent="0.15">
      <c r="A77" s="263">
        <v>10</v>
      </c>
      <c r="B77" s="921"/>
      <c r="C77" s="922"/>
      <c r="D77" s="922"/>
      <c r="E77" s="922"/>
      <c r="F77" s="922"/>
      <c r="G77" s="922"/>
      <c r="H77" s="922"/>
      <c r="I77" s="922"/>
      <c r="J77" s="922"/>
      <c r="K77" s="922"/>
      <c r="L77" s="922"/>
      <c r="M77" s="922"/>
      <c r="N77" s="922"/>
      <c r="O77" s="922"/>
      <c r="P77" s="923"/>
      <c r="Q77" s="927"/>
      <c r="R77" s="928"/>
      <c r="S77" s="928"/>
      <c r="T77" s="928"/>
      <c r="U77" s="878"/>
      <c r="V77" s="929"/>
      <c r="W77" s="928"/>
      <c r="X77" s="928"/>
      <c r="Y77" s="928"/>
      <c r="Z77" s="878"/>
      <c r="AA77" s="929"/>
      <c r="AB77" s="928"/>
      <c r="AC77" s="928"/>
      <c r="AD77" s="928"/>
      <c r="AE77" s="878"/>
      <c r="AF77" s="929"/>
      <c r="AG77" s="928"/>
      <c r="AH77" s="928"/>
      <c r="AI77" s="928"/>
      <c r="AJ77" s="878"/>
      <c r="AK77" s="929"/>
      <c r="AL77" s="928"/>
      <c r="AM77" s="928"/>
      <c r="AN77" s="928"/>
      <c r="AO77" s="878"/>
      <c r="AP77" s="929"/>
      <c r="AQ77" s="928"/>
      <c r="AR77" s="928"/>
      <c r="AS77" s="928"/>
      <c r="AT77" s="878"/>
      <c r="AU77" s="929"/>
      <c r="AV77" s="928"/>
      <c r="AW77" s="928"/>
      <c r="AX77" s="928"/>
      <c r="AY77" s="878"/>
      <c r="AZ77" s="925"/>
      <c r="BA77" s="925"/>
      <c r="BB77" s="925"/>
      <c r="BC77" s="925"/>
      <c r="BD77" s="926"/>
      <c r="BE77" s="267"/>
      <c r="BF77" s="267"/>
      <c r="BG77" s="267"/>
      <c r="BH77" s="267"/>
      <c r="BI77" s="267"/>
      <c r="BJ77" s="267"/>
      <c r="BK77" s="267"/>
      <c r="BL77" s="267"/>
      <c r="BM77" s="267"/>
      <c r="BN77" s="267"/>
      <c r="BO77" s="267"/>
      <c r="BP77" s="267"/>
      <c r="BQ77" s="264">
        <v>71</v>
      </c>
      <c r="BR77" s="269"/>
      <c r="BS77" s="911"/>
      <c r="BT77" s="912"/>
      <c r="BU77" s="912"/>
      <c r="BV77" s="912"/>
      <c r="BW77" s="912"/>
      <c r="BX77" s="912"/>
      <c r="BY77" s="912"/>
      <c r="BZ77" s="912"/>
      <c r="CA77" s="912"/>
      <c r="CB77" s="912"/>
      <c r="CC77" s="912"/>
      <c r="CD77" s="912"/>
      <c r="CE77" s="912"/>
      <c r="CF77" s="912"/>
      <c r="CG77" s="913"/>
      <c r="CH77" s="908"/>
      <c r="CI77" s="909"/>
      <c r="CJ77" s="909"/>
      <c r="CK77" s="909"/>
      <c r="CL77" s="910"/>
      <c r="CM77" s="908"/>
      <c r="CN77" s="909"/>
      <c r="CO77" s="909"/>
      <c r="CP77" s="909"/>
      <c r="CQ77" s="910"/>
      <c r="CR77" s="908"/>
      <c r="CS77" s="909"/>
      <c r="CT77" s="909"/>
      <c r="CU77" s="909"/>
      <c r="CV77" s="910"/>
      <c r="CW77" s="908"/>
      <c r="CX77" s="909"/>
      <c r="CY77" s="909"/>
      <c r="CZ77" s="909"/>
      <c r="DA77" s="910"/>
      <c r="DB77" s="908"/>
      <c r="DC77" s="909"/>
      <c r="DD77" s="909"/>
      <c r="DE77" s="909"/>
      <c r="DF77" s="910"/>
      <c r="DG77" s="908"/>
      <c r="DH77" s="909"/>
      <c r="DI77" s="909"/>
      <c r="DJ77" s="909"/>
      <c r="DK77" s="910"/>
      <c r="DL77" s="908"/>
      <c r="DM77" s="909"/>
      <c r="DN77" s="909"/>
      <c r="DO77" s="909"/>
      <c r="DP77" s="910"/>
      <c r="DQ77" s="908"/>
      <c r="DR77" s="909"/>
      <c r="DS77" s="909"/>
      <c r="DT77" s="909"/>
      <c r="DU77" s="910"/>
      <c r="DV77" s="905"/>
      <c r="DW77" s="906"/>
      <c r="DX77" s="906"/>
      <c r="DY77" s="906"/>
      <c r="DZ77" s="907"/>
      <c r="EA77" s="248"/>
    </row>
    <row r="78" spans="1:131" s="249" customFormat="1" ht="26.25" customHeight="1" x14ac:dyDescent="0.15">
      <c r="A78" s="263">
        <v>11</v>
      </c>
      <c r="B78" s="921"/>
      <c r="C78" s="922"/>
      <c r="D78" s="922"/>
      <c r="E78" s="922"/>
      <c r="F78" s="922"/>
      <c r="G78" s="922"/>
      <c r="H78" s="922"/>
      <c r="I78" s="922"/>
      <c r="J78" s="922"/>
      <c r="K78" s="922"/>
      <c r="L78" s="922"/>
      <c r="M78" s="922"/>
      <c r="N78" s="922"/>
      <c r="O78" s="922"/>
      <c r="P78" s="923"/>
      <c r="Q78" s="924"/>
      <c r="R78" s="879"/>
      <c r="S78" s="879"/>
      <c r="T78" s="879"/>
      <c r="U78" s="879"/>
      <c r="V78" s="879"/>
      <c r="W78" s="879"/>
      <c r="X78" s="879"/>
      <c r="Y78" s="879"/>
      <c r="Z78" s="879"/>
      <c r="AA78" s="879"/>
      <c r="AB78" s="879"/>
      <c r="AC78" s="879"/>
      <c r="AD78" s="879"/>
      <c r="AE78" s="879"/>
      <c r="AF78" s="879"/>
      <c r="AG78" s="879"/>
      <c r="AH78" s="879"/>
      <c r="AI78" s="879"/>
      <c r="AJ78" s="879"/>
      <c r="AK78" s="879"/>
      <c r="AL78" s="879"/>
      <c r="AM78" s="879"/>
      <c r="AN78" s="879"/>
      <c r="AO78" s="879"/>
      <c r="AP78" s="879"/>
      <c r="AQ78" s="879"/>
      <c r="AR78" s="879"/>
      <c r="AS78" s="879"/>
      <c r="AT78" s="879"/>
      <c r="AU78" s="879"/>
      <c r="AV78" s="879"/>
      <c r="AW78" s="879"/>
      <c r="AX78" s="879"/>
      <c r="AY78" s="879"/>
      <c r="AZ78" s="925"/>
      <c r="BA78" s="925"/>
      <c r="BB78" s="925"/>
      <c r="BC78" s="925"/>
      <c r="BD78" s="926"/>
      <c r="BE78" s="267"/>
      <c r="BF78" s="267"/>
      <c r="BG78" s="267"/>
      <c r="BH78" s="267"/>
      <c r="BI78" s="267"/>
      <c r="BJ78" s="270"/>
      <c r="BK78" s="270"/>
      <c r="BL78" s="270"/>
      <c r="BM78" s="270"/>
      <c r="BN78" s="270"/>
      <c r="BO78" s="267"/>
      <c r="BP78" s="267"/>
      <c r="BQ78" s="264">
        <v>72</v>
      </c>
      <c r="BR78" s="269"/>
      <c r="BS78" s="911"/>
      <c r="BT78" s="912"/>
      <c r="BU78" s="912"/>
      <c r="BV78" s="912"/>
      <c r="BW78" s="912"/>
      <c r="BX78" s="912"/>
      <c r="BY78" s="912"/>
      <c r="BZ78" s="912"/>
      <c r="CA78" s="912"/>
      <c r="CB78" s="912"/>
      <c r="CC78" s="912"/>
      <c r="CD78" s="912"/>
      <c r="CE78" s="912"/>
      <c r="CF78" s="912"/>
      <c r="CG78" s="913"/>
      <c r="CH78" s="908"/>
      <c r="CI78" s="909"/>
      <c r="CJ78" s="909"/>
      <c r="CK78" s="909"/>
      <c r="CL78" s="910"/>
      <c r="CM78" s="908"/>
      <c r="CN78" s="909"/>
      <c r="CO78" s="909"/>
      <c r="CP78" s="909"/>
      <c r="CQ78" s="910"/>
      <c r="CR78" s="908"/>
      <c r="CS78" s="909"/>
      <c r="CT78" s="909"/>
      <c r="CU78" s="909"/>
      <c r="CV78" s="910"/>
      <c r="CW78" s="908"/>
      <c r="CX78" s="909"/>
      <c r="CY78" s="909"/>
      <c r="CZ78" s="909"/>
      <c r="DA78" s="910"/>
      <c r="DB78" s="908"/>
      <c r="DC78" s="909"/>
      <c r="DD78" s="909"/>
      <c r="DE78" s="909"/>
      <c r="DF78" s="910"/>
      <c r="DG78" s="908"/>
      <c r="DH78" s="909"/>
      <c r="DI78" s="909"/>
      <c r="DJ78" s="909"/>
      <c r="DK78" s="910"/>
      <c r="DL78" s="908"/>
      <c r="DM78" s="909"/>
      <c r="DN78" s="909"/>
      <c r="DO78" s="909"/>
      <c r="DP78" s="910"/>
      <c r="DQ78" s="908"/>
      <c r="DR78" s="909"/>
      <c r="DS78" s="909"/>
      <c r="DT78" s="909"/>
      <c r="DU78" s="910"/>
      <c r="DV78" s="905"/>
      <c r="DW78" s="906"/>
      <c r="DX78" s="906"/>
      <c r="DY78" s="906"/>
      <c r="DZ78" s="907"/>
      <c r="EA78" s="248"/>
    </row>
    <row r="79" spans="1:131" s="249" customFormat="1" ht="26.25" customHeight="1" x14ac:dyDescent="0.15">
      <c r="A79" s="263">
        <v>12</v>
      </c>
      <c r="B79" s="921"/>
      <c r="C79" s="922"/>
      <c r="D79" s="922"/>
      <c r="E79" s="922"/>
      <c r="F79" s="922"/>
      <c r="G79" s="922"/>
      <c r="H79" s="922"/>
      <c r="I79" s="922"/>
      <c r="J79" s="922"/>
      <c r="K79" s="922"/>
      <c r="L79" s="922"/>
      <c r="M79" s="922"/>
      <c r="N79" s="922"/>
      <c r="O79" s="922"/>
      <c r="P79" s="923"/>
      <c r="Q79" s="924"/>
      <c r="R79" s="879"/>
      <c r="S79" s="879"/>
      <c r="T79" s="879"/>
      <c r="U79" s="879"/>
      <c r="V79" s="879"/>
      <c r="W79" s="879"/>
      <c r="X79" s="879"/>
      <c r="Y79" s="879"/>
      <c r="Z79" s="879"/>
      <c r="AA79" s="879"/>
      <c r="AB79" s="879"/>
      <c r="AC79" s="879"/>
      <c r="AD79" s="879"/>
      <c r="AE79" s="879"/>
      <c r="AF79" s="879"/>
      <c r="AG79" s="879"/>
      <c r="AH79" s="879"/>
      <c r="AI79" s="879"/>
      <c r="AJ79" s="879"/>
      <c r="AK79" s="879"/>
      <c r="AL79" s="879"/>
      <c r="AM79" s="879"/>
      <c r="AN79" s="879"/>
      <c r="AO79" s="879"/>
      <c r="AP79" s="879"/>
      <c r="AQ79" s="879"/>
      <c r="AR79" s="879"/>
      <c r="AS79" s="879"/>
      <c r="AT79" s="879"/>
      <c r="AU79" s="879"/>
      <c r="AV79" s="879"/>
      <c r="AW79" s="879"/>
      <c r="AX79" s="879"/>
      <c r="AY79" s="879"/>
      <c r="AZ79" s="925"/>
      <c r="BA79" s="925"/>
      <c r="BB79" s="925"/>
      <c r="BC79" s="925"/>
      <c r="BD79" s="926"/>
      <c r="BE79" s="267"/>
      <c r="BF79" s="267"/>
      <c r="BG79" s="267"/>
      <c r="BH79" s="267"/>
      <c r="BI79" s="267"/>
      <c r="BJ79" s="270"/>
      <c r="BK79" s="270"/>
      <c r="BL79" s="270"/>
      <c r="BM79" s="270"/>
      <c r="BN79" s="270"/>
      <c r="BO79" s="267"/>
      <c r="BP79" s="267"/>
      <c r="BQ79" s="264">
        <v>73</v>
      </c>
      <c r="BR79" s="269"/>
      <c r="BS79" s="911"/>
      <c r="BT79" s="912"/>
      <c r="BU79" s="912"/>
      <c r="BV79" s="912"/>
      <c r="BW79" s="912"/>
      <c r="BX79" s="912"/>
      <c r="BY79" s="912"/>
      <c r="BZ79" s="912"/>
      <c r="CA79" s="912"/>
      <c r="CB79" s="912"/>
      <c r="CC79" s="912"/>
      <c r="CD79" s="912"/>
      <c r="CE79" s="912"/>
      <c r="CF79" s="912"/>
      <c r="CG79" s="913"/>
      <c r="CH79" s="908"/>
      <c r="CI79" s="909"/>
      <c r="CJ79" s="909"/>
      <c r="CK79" s="909"/>
      <c r="CL79" s="910"/>
      <c r="CM79" s="908"/>
      <c r="CN79" s="909"/>
      <c r="CO79" s="909"/>
      <c r="CP79" s="909"/>
      <c r="CQ79" s="910"/>
      <c r="CR79" s="908"/>
      <c r="CS79" s="909"/>
      <c r="CT79" s="909"/>
      <c r="CU79" s="909"/>
      <c r="CV79" s="910"/>
      <c r="CW79" s="908"/>
      <c r="CX79" s="909"/>
      <c r="CY79" s="909"/>
      <c r="CZ79" s="909"/>
      <c r="DA79" s="910"/>
      <c r="DB79" s="908"/>
      <c r="DC79" s="909"/>
      <c r="DD79" s="909"/>
      <c r="DE79" s="909"/>
      <c r="DF79" s="910"/>
      <c r="DG79" s="908"/>
      <c r="DH79" s="909"/>
      <c r="DI79" s="909"/>
      <c r="DJ79" s="909"/>
      <c r="DK79" s="910"/>
      <c r="DL79" s="908"/>
      <c r="DM79" s="909"/>
      <c r="DN79" s="909"/>
      <c r="DO79" s="909"/>
      <c r="DP79" s="910"/>
      <c r="DQ79" s="908"/>
      <c r="DR79" s="909"/>
      <c r="DS79" s="909"/>
      <c r="DT79" s="909"/>
      <c r="DU79" s="910"/>
      <c r="DV79" s="905"/>
      <c r="DW79" s="906"/>
      <c r="DX79" s="906"/>
      <c r="DY79" s="906"/>
      <c r="DZ79" s="907"/>
      <c r="EA79" s="248"/>
    </row>
    <row r="80" spans="1:131" s="249" customFormat="1" ht="26.25" customHeight="1" x14ac:dyDescent="0.15">
      <c r="A80" s="263">
        <v>13</v>
      </c>
      <c r="B80" s="921"/>
      <c r="C80" s="922"/>
      <c r="D80" s="922"/>
      <c r="E80" s="922"/>
      <c r="F80" s="922"/>
      <c r="G80" s="922"/>
      <c r="H80" s="922"/>
      <c r="I80" s="922"/>
      <c r="J80" s="922"/>
      <c r="K80" s="922"/>
      <c r="L80" s="922"/>
      <c r="M80" s="922"/>
      <c r="N80" s="922"/>
      <c r="O80" s="922"/>
      <c r="P80" s="923"/>
      <c r="Q80" s="924"/>
      <c r="R80" s="879"/>
      <c r="S80" s="879"/>
      <c r="T80" s="879"/>
      <c r="U80" s="879"/>
      <c r="V80" s="879"/>
      <c r="W80" s="879"/>
      <c r="X80" s="879"/>
      <c r="Y80" s="879"/>
      <c r="Z80" s="879"/>
      <c r="AA80" s="879"/>
      <c r="AB80" s="879"/>
      <c r="AC80" s="879"/>
      <c r="AD80" s="879"/>
      <c r="AE80" s="879"/>
      <c r="AF80" s="879"/>
      <c r="AG80" s="879"/>
      <c r="AH80" s="879"/>
      <c r="AI80" s="879"/>
      <c r="AJ80" s="879"/>
      <c r="AK80" s="879"/>
      <c r="AL80" s="879"/>
      <c r="AM80" s="879"/>
      <c r="AN80" s="879"/>
      <c r="AO80" s="879"/>
      <c r="AP80" s="879"/>
      <c r="AQ80" s="879"/>
      <c r="AR80" s="879"/>
      <c r="AS80" s="879"/>
      <c r="AT80" s="879"/>
      <c r="AU80" s="879"/>
      <c r="AV80" s="879"/>
      <c r="AW80" s="879"/>
      <c r="AX80" s="879"/>
      <c r="AY80" s="879"/>
      <c r="AZ80" s="925"/>
      <c r="BA80" s="925"/>
      <c r="BB80" s="925"/>
      <c r="BC80" s="925"/>
      <c r="BD80" s="926"/>
      <c r="BE80" s="267"/>
      <c r="BF80" s="267"/>
      <c r="BG80" s="267"/>
      <c r="BH80" s="267"/>
      <c r="BI80" s="267"/>
      <c r="BJ80" s="267"/>
      <c r="BK80" s="267"/>
      <c r="BL80" s="267"/>
      <c r="BM80" s="267"/>
      <c r="BN80" s="267"/>
      <c r="BO80" s="267"/>
      <c r="BP80" s="267"/>
      <c r="BQ80" s="264">
        <v>74</v>
      </c>
      <c r="BR80" s="269"/>
      <c r="BS80" s="911"/>
      <c r="BT80" s="912"/>
      <c r="BU80" s="912"/>
      <c r="BV80" s="912"/>
      <c r="BW80" s="912"/>
      <c r="BX80" s="912"/>
      <c r="BY80" s="912"/>
      <c r="BZ80" s="912"/>
      <c r="CA80" s="912"/>
      <c r="CB80" s="912"/>
      <c r="CC80" s="912"/>
      <c r="CD80" s="912"/>
      <c r="CE80" s="912"/>
      <c r="CF80" s="912"/>
      <c r="CG80" s="913"/>
      <c r="CH80" s="908"/>
      <c r="CI80" s="909"/>
      <c r="CJ80" s="909"/>
      <c r="CK80" s="909"/>
      <c r="CL80" s="910"/>
      <c r="CM80" s="908"/>
      <c r="CN80" s="909"/>
      <c r="CO80" s="909"/>
      <c r="CP80" s="909"/>
      <c r="CQ80" s="910"/>
      <c r="CR80" s="908"/>
      <c r="CS80" s="909"/>
      <c r="CT80" s="909"/>
      <c r="CU80" s="909"/>
      <c r="CV80" s="910"/>
      <c r="CW80" s="908"/>
      <c r="CX80" s="909"/>
      <c r="CY80" s="909"/>
      <c r="CZ80" s="909"/>
      <c r="DA80" s="910"/>
      <c r="DB80" s="908"/>
      <c r="DC80" s="909"/>
      <c r="DD80" s="909"/>
      <c r="DE80" s="909"/>
      <c r="DF80" s="910"/>
      <c r="DG80" s="908"/>
      <c r="DH80" s="909"/>
      <c r="DI80" s="909"/>
      <c r="DJ80" s="909"/>
      <c r="DK80" s="910"/>
      <c r="DL80" s="908"/>
      <c r="DM80" s="909"/>
      <c r="DN80" s="909"/>
      <c r="DO80" s="909"/>
      <c r="DP80" s="910"/>
      <c r="DQ80" s="908"/>
      <c r="DR80" s="909"/>
      <c r="DS80" s="909"/>
      <c r="DT80" s="909"/>
      <c r="DU80" s="910"/>
      <c r="DV80" s="905"/>
      <c r="DW80" s="906"/>
      <c r="DX80" s="906"/>
      <c r="DY80" s="906"/>
      <c r="DZ80" s="907"/>
      <c r="EA80" s="248"/>
    </row>
    <row r="81" spans="1:131" s="249" customFormat="1" ht="26.25" customHeight="1" x14ac:dyDescent="0.15">
      <c r="A81" s="263">
        <v>14</v>
      </c>
      <c r="B81" s="921"/>
      <c r="C81" s="922"/>
      <c r="D81" s="922"/>
      <c r="E81" s="922"/>
      <c r="F81" s="922"/>
      <c r="G81" s="922"/>
      <c r="H81" s="922"/>
      <c r="I81" s="922"/>
      <c r="J81" s="922"/>
      <c r="K81" s="922"/>
      <c r="L81" s="922"/>
      <c r="M81" s="922"/>
      <c r="N81" s="922"/>
      <c r="O81" s="922"/>
      <c r="P81" s="923"/>
      <c r="Q81" s="924"/>
      <c r="R81" s="879"/>
      <c r="S81" s="879"/>
      <c r="T81" s="879"/>
      <c r="U81" s="879"/>
      <c r="V81" s="879"/>
      <c r="W81" s="879"/>
      <c r="X81" s="879"/>
      <c r="Y81" s="879"/>
      <c r="Z81" s="879"/>
      <c r="AA81" s="879"/>
      <c r="AB81" s="879"/>
      <c r="AC81" s="879"/>
      <c r="AD81" s="879"/>
      <c r="AE81" s="879"/>
      <c r="AF81" s="879"/>
      <c r="AG81" s="879"/>
      <c r="AH81" s="879"/>
      <c r="AI81" s="879"/>
      <c r="AJ81" s="879"/>
      <c r="AK81" s="879"/>
      <c r="AL81" s="879"/>
      <c r="AM81" s="879"/>
      <c r="AN81" s="879"/>
      <c r="AO81" s="879"/>
      <c r="AP81" s="879"/>
      <c r="AQ81" s="879"/>
      <c r="AR81" s="879"/>
      <c r="AS81" s="879"/>
      <c r="AT81" s="879"/>
      <c r="AU81" s="879"/>
      <c r="AV81" s="879"/>
      <c r="AW81" s="879"/>
      <c r="AX81" s="879"/>
      <c r="AY81" s="879"/>
      <c r="AZ81" s="925"/>
      <c r="BA81" s="925"/>
      <c r="BB81" s="925"/>
      <c r="BC81" s="925"/>
      <c r="BD81" s="926"/>
      <c r="BE81" s="267"/>
      <c r="BF81" s="267"/>
      <c r="BG81" s="267"/>
      <c r="BH81" s="267"/>
      <c r="BI81" s="267"/>
      <c r="BJ81" s="267"/>
      <c r="BK81" s="267"/>
      <c r="BL81" s="267"/>
      <c r="BM81" s="267"/>
      <c r="BN81" s="267"/>
      <c r="BO81" s="267"/>
      <c r="BP81" s="267"/>
      <c r="BQ81" s="264">
        <v>75</v>
      </c>
      <c r="BR81" s="269"/>
      <c r="BS81" s="911"/>
      <c r="BT81" s="912"/>
      <c r="BU81" s="912"/>
      <c r="BV81" s="912"/>
      <c r="BW81" s="912"/>
      <c r="BX81" s="912"/>
      <c r="BY81" s="912"/>
      <c r="BZ81" s="912"/>
      <c r="CA81" s="912"/>
      <c r="CB81" s="912"/>
      <c r="CC81" s="912"/>
      <c r="CD81" s="912"/>
      <c r="CE81" s="912"/>
      <c r="CF81" s="912"/>
      <c r="CG81" s="913"/>
      <c r="CH81" s="908"/>
      <c r="CI81" s="909"/>
      <c r="CJ81" s="909"/>
      <c r="CK81" s="909"/>
      <c r="CL81" s="910"/>
      <c r="CM81" s="908"/>
      <c r="CN81" s="909"/>
      <c r="CO81" s="909"/>
      <c r="CP81" s="909"/>
      <c r="CQ81" s="910"/>
      <c r="CR81" s="908"/>
      <c r="CS81" s="909"/>
      <c r="CT81" s="909"/>
      <c r="CU81" s="909"/>
      <c r="CV81" s="910"/>
      <c r="CW81" s="908"/>
      <c r="CX81" s="909"/>
      <c r="CY81" s="909"/>
      <c r="CZ81" s="909"/>
      <c r="DA81" s="910"/>
      <c r="DB81" s="908"/>
      <c r="DC81" s="909"/>
      <c r="DD81" s="909"/>
      <c r="DE81" s="909"/>
      <c r="DF81" s="910"/>
      <c r="DG81" s="908"/>
      <c r="DH81" s="909"/>
      <c r="DI81" s="909"/>
      <c r="DJ81" s="909"/>
      <c r="DK81" s="910"/>
      <c r="DL81" s="908"/>
      <c r="DM81" s="909"/>
      <c r="DN81" s="909"/>
      <c r="DO81" s="909"/>
      <c r="DP81" s="910"/>
      <c r="DQ81" s="908"/>
      <c r="DR81" s="909"/>
      <c r="DS81" s="909"/>
      <c r="DT81" s="909"/>
      <c r="DU81" s="910"/>
      <c r="DV81" s="905"/>
      <c r="DW81" s="906"/>
      <c r="DX81" s="906"/>
      <c r="DY81" s="906"/>
      <c r="DZ81" s="907"/>
      <c r="EA81" s="248"/>
    </row>
    <row r="82" spans="1:131" s="249" customFormat="1" ht="26.25" customHeight="1" x14ac:dyDescent="0.15">
      <c r="A82" s="263">
        <v>15</v>
      </c>
      <c r="B82" s="921"/>
      <c r="C82" s="922"/>
      <c r="D82" s="922"/>
      <c r="E82" s="922"/>
      <c r="F82" s="922"/>
      <c r="G82" s="922"/>
      <c r="H82" s="922"/>
      <c r="I82" s="922"/>
      <c r="J82" s="922"/>
      <c r="K82" s="922"/>
      <c r="L82" s="922"/>
      <c r="M82" s="922"/>
      <c r="N82" s="922"/>
      <c r="O82" s="922"/>
      <c r="P82" s="923"/>
      <c r="Q82" s="924"/>
      <c r="R82" s="879"/>
      <c r="S82" s="879"/>
      <c r="T82" s="879"/>
      <c r="U82" s="879"/>
      <c r="V82" s="879"/>
      <c r="W82" s="879"/>
      <c r="X82" s="879"/>
      <c r="Y82" s="879"/>
      <c r="Z82" s="879"/>
      <c r="AA82" s="879"/>
      <c r="AB82" s="879"/>
      <c r="AC82" s="879"/>
      <c r="AD82" s="879"/>
      <c r="AE82" s="879"/>
      <c r="AF82" s="879"/>
      <c r="AG82" s="879"/>
      <c r="AH82" s="879"/>
      <c r="AI82" s="879"/>
      <c r="AJ82" s="879"/>
      <c r="AK82" s="879"/>
      <c r="AL82" s="879"/>
      <c r="AM82" s="879"/>
      <c r="AN82" s="879"/>
      <c r="AO82" s="879"/>
      <c r="AP82" s="879"/>
      <c r="AQ82" s="879"/>
      <c r="AR82" s="879"/>
      <c r="AS82" s="879"/>
      <c r="AT82" s="879"/>
      <c r="AU82" s="879"/>
      <c r="AV82" s="879"/>
      <c r="AW82" s="879"/>
      <c r="AX82" s="879"/>
      <c r="AY82" s="879"/>
      <c r="AZ82" s="925"/>
      <c r="BA82" s="925"/>
      <c r="BB82" s="925"/>
      <c r="BC82" s="925"/>
      <c r="BD82" s="926"/>
      <c r="BE82" s="267"/>
      <c r="BF82" s="267"/>
      <c r="BG82" s="267"/>
      <c r="BH82" s="267"/>
      <c r="BI82" s="267"/>
      <c r="BJ82" s="267"/>
      <c r="BK82" s="267"/>
      <c r="BL82" s="267"/>
      <c r="BM82" s="267"/>
      <c r="BN82" s="267"/>
      <c r="BO82" s="267"/>
      <c r="BP82" s="267"/>
      <c r="BQ82" s="264">
        <v>76</v>
      </c>
      <c r="BR82" s="269"/>
      <c r="BS82" s="911"/>
      <c r="BT82" s="912"/>
      <c r="BU82" s="912"/>
      <c r="BV82" s="912"/>
      <c r="BW82" s="912"/>
      <c r="BX82" s="912"/>
      <c r="BY82" s="912"/>
      <c r="BZ82" s="912"/>
      <c r="CA82" s="912"/>
      <c r="CB82" s="912"/>
      <c r="CC82" s="912"/>
      <c r="CD82" s="912"/>
      <c r="CE82" s="912"/>
      <c r="CF82" s="912"/>
      <c r="CG82" s="913"/>
      <c r="CH82" s="908"/>
      <c r="CI82" s="909"/>
      <c r="CJ82" s="909"/>
      <c r="CK82" s="909"/>
      <c r="CL82" s="910"/>
      <c r="CM82" s="908"/>
      <c r="CN82" s="909"/>
      <c r="CO82" s="909"/>
      <c r="CP82" s="909"/>
      <c r="CQ82" s="910"/>
      <c r="CR82" s="908"/>
      <c r="CS82" s="909"/>
      <c r="CT82" s="909"/>
      <c r="CU82" s="909"/>
      <c r="CV82" s="910"/>
      <c r="CW82" s="908"/>
      <c r="CX82" s="909"/>
      <c r="CY82" s="909"/>
      <c r="CZ82" s="909"/>
      <c r="DA82" s="910"/>
      <c r="DB82" s="908"/>
      <c r="DC82" s="909"/>
      <c r="DD82" s="909"/>
      <c r="DE82" s="909"/>
      <c r="DF82" s="910"/>
      <c r="DG82" s="908"/>
      <c r="DH82" s="909"/>
      <c r="DI82" s="909"/>
      <c r="DJ82" s="909"/>
      <c r="DK82" s="910"/>
      <c r="DL82" s="908"/>
      <c r="DM82" s="909"/>
      <c r="DN82" s="909"/>
      <c r="DO82" s="909"/>
      <c r="DP82" s="910"/>
      <c r="DQ82" s="908"/>
      <c r="DR82" s="909"/>
      <c r="DS82" s="909"/>
      <c r="DT82" s="909"/>
      <c r="DU82" s="910"/>
      <c r="DV82" s="905"/>
      <c r="DW82" s="906"/>
      <c r="DX82" s="906"/>
      <c r="DY82" s="906"/>
      <c r="DZ82" s="907"/>
      <c r="EA82" s="248"/>
    </row>
    <row r="83" spans="1:131" s="249" customFormat="1" ht="26.25" customHeight="1" x14ac:dyDescent="0.15">
      <c r="A83" s="263">
        <v>16</v>
      </c>
      <c r="B83" s="921"/>
      <c r="C83" s="922"/>
      <c r="D83" s="922"/>
      <c r="E83" s="922"/>
      <c r="F83" s="922"/>
      <c r="G83" s="922"/>
      <c r="H83" s="922"/>
      <c r="I83" s="922"/>
      <c r="J83" s="922"/>
      <c r="K83" s="922"/>
      <c r="L83" s="922"/>
      <c r="M83" s="922"/>
      <c r="N83" s="922"/>
      <c r="O83" s="922"/>
      <c r="P83" s="923"/>
      <c r="Q83" s="924"/>
      <c r="R83" s="879"/>
      <c r="S83" s="879"/>
      <c r="T83" s="879"/>
      <c r="U83" s="879"/>
      <c r="V83" s="879"/>
      <c r="W83" s="879"/>
      <c r="X83" s="879"/>
      <c r="Y83" s="879"/>
      <c r="Z83" s="879"/>
      <c r="AA83" s="879"/>
      <c r="AB83" s="879"/>
      <c r="AC83" s="879"/>
      <c r="AD83" s="879"/>
      <c r="AE83" s="879"/>
      <c r="AF83" s="879"/>
      <c r="AG83" s="879"/>
      <c r="AH83" s="879"/>
      <c r="AI83" s="879"/>
      <c r="AJ83" s="879"/>
      <c r="AK83" s="879"/>
      <c r="AL83" s="879"/>
      <c r="AM83" s="879"/>
      <c r="AN83" s="879"/>
      <c r="AO83" s="879"/>
      <c r="AP83" s="879"/>
      <c r="AQ83" s="879"/>
      <c r="AR83" s="879"/>
      <c r="AS83" s="879"/>
      <c r="AT83" s="879"/>
      <c r="AU83" s="879"/>
      <c r="AV83" s="879"/>
      <c r="AW83" s="879"/>
      <c r="AX83" s="879"/>
      <c r="AY83" s="879"/>
      <c r="AZ83" s="925"/>
      <c r="BA83" s="925"/>
      <c r="BB83" s="925"/>
      <c r="BC83" s="925"/>
      <c r="BD83" s="926"/>
      <c r="BE83" s="267"/>
      <c r="BF83" s="267"/>
      <c r="BG83" s="267"/>
      <c r="BH83" s="267"/>
      <c r="BI83" s="267"/>
      <c r="BJ83" s="267"/>
      <c r="BK83" s="267"/>
      <c r="BL83" s="267"/>
      <c r="BM83" s="267"/>
      <c r="BN83" s="267"/>
      <c r="BO83" s="267"/>
      <c r="BP83" s="267"/>
      <c r="BQ83" s="264">
        <v>77</v>
      </c>
      <c r="BR83" s="269"/>
      <c r="BS83" s="911"/>
      <c r="BT83" s="912"/>
      <c r="BU83" s="912"/>
      <c r="BV83" s="912"/>
      <c r="BW83" s="912"/>
      <c r="BX83" s="912"/>
      <c r="BY83" s="912"/>
      <c r="BZ83" s="912"/>
      <c r="CA83" s="912"/>
      <c r="CB83" s="912"/>
      <c r="CC83" s="912"/>
      <c r="CD83" s="912"/>
      <c r="CE83" s="912"/>
      <c r="CF83" s="912"/>
      <c r="CG83" s="913"/>
      <c r="CH83" s="908"/>
      <c r="CI83" s="909"/>
      <c r="CJ83" s="909"/>
      <c r="CK83" s="909"/>
      <c r="CL83" s="910"/>
      <c r="CM83" s="908"/>
      <c r="CN83" s="909"/>
      <c r="CO83" s="909"/>
      <c r="CP83" s="909"/>
      <c r="CQ83" s="910"/>
      <c r="CR83" s="908"/>
      <c r="CS83" s="909"/>
      <c r="CT83" s="909"/>
      <c r="CU83" s="909"/>
      <c r="CV83" s="910"/>
      <c r="CW83" s="908"/>
      <c r="CX83" s="909"/>
      <c r="CY83" s="909"/>
      <c r="CZ83" s="909"/>
      <c r="DA83" s="910"/>
      <c r="DB83" s="908"/>
      <c r="DC83" s="909"/>
      <c r="DD83" s="909"/>
      <c r="DE83" s="909"/>
      <c r="DF83" s="910"/>
      <c r="DG83" s="908"/>
      <c r="DH83" s="909"/>
      <c r="DI83" s="909"/>
      <c r="DJ83" s="909"/>
      <c r="DK83" s="910"/>
      <c r="DL83" s="908"/>
      <c r="DM83" s="909"/>
      <c r="DN83" s="909"/>
      <c r="DO83" s="909"/>
      <c r="DP83" s="910"/>
      <c r="DQ83" s="908"/>
      <c r="DR83" s="909"/>
      <c r="DS83" s="909"/>
      <c r="DT83" s="909"/>
      <c r="DU83" s="910"/>
      <c r="DV83" s="905"/>
      <c r="DW83" s="906"/>
      <c r="DX83" s="906"/>
      <c r="DY83" s="906"/>
      <c r="DZ83" s="907"/>
      <c r="EA83" s="248"/>
    </row>
    <row r="84" spans="1:131" s="249" customFormat="1" ht="26.25" customHeight="1" x14ac:dyDescent="0.15">
      <c r="A84" s="263">
        <v>17</v>
      </c>
      <c r="B84" s="921"/>
      <c r="C84" s="922"/>
      <c r="D84" s="922"/>
      <c r="E84" s="922"/>
      <c r="F84" s="922"/>
      <c r="G84" s="922"/>
      <c r="H84" s="922"/>
      <c r="I84" s="922"/>
      <c r="J84" s="922"/>
      <c r="K84" s="922"/>
      <c r="L84" s="922"/>
      <c r="M84" s="922"/>
      <c r="N84" s="922"/>
      <c r="O84" s="922"/>
      <c r="P84" s="923"/>
      <c r="Q84" s="924"/>
      <c r="R84" s="879"/>
      <c r="S84" s="879"/>
      <c r="T84" s="879"/>
      <c r="U84" s="879"/>
      <c r="V84" s="879"/>
      <c r="W84" s="879"/>
      <c r="X84" s="879"/>
      <c r="Y84" s="879"/>
      <c r="Z84" s="879"/>
      <c r="AA84" s="879"/>
      <c r="AB84" s="879"/>
      <c r="AC84" s="879"/>
      <c r="AD84" s="879"/>
      <c r="AE84" s="879"/>
      <c r="AF84" s="879"/>
      <c r="AG84" s="879"/>
      <c r="AH84" s="879"/>
      <c r="AI84" s="879"/>
      <c r="AJ84" s="879"/>
      <c r="AK84" s="879"/>
      <c r="AL84" s="879"/>
      <c r="AM84" s="879"/>
      <c r="AN84" s="879"/>
      <c r="AO84" s="879"/>
      <c r="AP84" s="879"/>
      <c r="AQ84" s="879"/>
      <c r="AR84" s="879"/>
      <c r="AS84" s="879"/>
      <c r="AT84" s="879"/>
      <c r="AU84" s="879"/>
      <c r="AV84" s="879"/>
      <c r="AW84" s="879"/>
      <c r="AX84" s="879"/>
      <c r="AY84" s="879"/>
      <c r="AZ84" s="925"/>
      <c r="BA84" s="925"/>
      <c r="BB84" s="925"/>
      <c r="BC84" s="925"/>
      <c r="BD84" s="926"/>
      <c r="BE84" s="267"/>
      <c r="BF84" s="267"/>
      <c r="BG84" s="267"/>
      <c r="BH84" s="267"/>
      <c r="BI84" s="267"/>
      <c r="BJ84" s="267"/>
      <c r="BK84" s="267"/>
      <c r="BL84" s="267"/>
      <c r="BM84" s="267"/>
      <c r="BN84" s="267"/>
      <c r="BO84" s="267"/>
      <c r="BP84" s="267"/>
      <c r="BQ84" s="264">
        <v>78</v>
      </c>
      <c r="BR84" s="269"/>
      <c r="BS84" s="911"/>
      <c r="BT84" s="912"/>
      <c r="BU84" s="912"/>
      <c r="BV84" s="912"/>
      <c r="BW84" s="912"/>
      <c r="BX84" s="912"/>
      <c r="BY84" s="912"/>
      <c r="BZ84" s="912"/>
      <c r="CA84" s="912"/>
      <c r="CB84" s="912"/>
      <c r="CC84" s="912"/>
      <c r="CD84" s="912"/>
      <c r="CE84" s="912"/>
      <c r="CF84" s="912"/>
      <c r="CG84" s="913"/>
      <c r="CH84" s="908"/>
      <c r="CI84" s="909"/>
      <c r="CJ84" s="909"/>
      <c r="CK84" s="909"/>
      <c r="CL84" s="910"/>
      <c r="CM84" s="908"/>
      <c r="CN84" s="909"/>
      <c r="CO84" s="909"/>
      <c r="CP84" s="909"/>
      <c r="CQ84" s="910"/>
      <c r="CR84" s="908"/>
      <c r="CS84" s="909"/>
      <c r="CT84" s="909"/>
      <c r="CU84" s="909"/>
      <c r="CV84" s="910"/>
      <c r="CW84" s="908"/>
      <c r="CX84" s="909"/>
      <c r="CY84" s="909"/>
      <c r="CZ84" s="909"/>
      <c r="DA84" s="910"/>
      <c r="DB84" s="908"/>
      <c r="DC84" s="909"/>
      <c r="DD84" s="909"/>
      <c r="DE84" s="909"/>
      <c r="DF84" s="910"/>
      <c r="DG84" s="908"/>
      <c r="DH84" s="909"/>
      <c r="DI84" s="909"/>
      <c r="DJ84" s="909"/>
      <c r="DK84" s="910"/>
      <c r="DL84" s="908"/>
      <c r="DM84" s="909"/>
      <c r="DN84" s="909"/>
      <c r="DO84" s="909"/>
      <c r="DP84" s="910"/>
      <c r="DQ84" s="908"/>
      <c r="DR84" s="909"/>
      <c r="DS84" s="909"/>
      <c r="DT84" s="909"/>
      <c r="DU84" s="910"/>
      <c r="DV84" s="905"/>
      <c r="DW84" s="906"/>
      <c r="DX84" s="906"/>
      <c r="DY84" s="906"/>
      <c r="DZ84" s="907"/>
      <c r="EA84" s="248"/>
    </row>
    <row r="85" spans="1:131" s="249" customFormat="1" ht="26.25" customHeight="1" x14ac:dyDescent="0.15">
      <c r="A85" s="263">
        <v>18</v>
      </c>
      <c r="B85" s="921"/>
      <c r="C85" s="922"/>
      <c r="D85" s="922"/>
      <c r="E85" s="922"/>
      <c r="F85" s="922"/>
      <c r="G85" s="922"/>
      <c r="H85" s="922"/>
      <c r="I85" s="922"/>
      <c r="J85" s="922"/>
      <c r="K85" s="922"/>
      <c r="L85" s="922"/>
      <c r="M85" s="922"/>
      <c r="N85" s="922"/>
      <c r="O85" s="922"/>
      <c r="P85" s="923"/>
      <c r="Q85" s="924"/>
      <c r="R85" s="879"/>
      <c r="S85" s="879"/>
      <c r="T85" s="879"/>
      <c r="U85" s="879"/>
      <c r="V85" s="879"/>
      <c r="W85" s="879"/>
      <c r="X85" s="879"/>
      <c r="Y85" s="879"/>
      <c r="Z85" s="879"/>
      <c r="AA85" s="879"/>
      <c r="AB85" s="879"/>
      <c r="AC85" s="879"/>
      <c r="AD85" s="879"/>
      <c r="AE85" s="879"/>
      <c r="AF85" s="879"/>
      <c r="AG85" s="879"/>
      <c r="AH85" s="879"/>
      <c r="AI85" s="879"/>
      <c r="AJ85" s="879"/>
      <c r="AK85" s="879"/>
      <c r="AL85" s="879"/>
      <c r="AM85" s="879"/>
      <c r="AN85" s="879"/>
      <c r="AO85" s="879"/>
      <c r="AP85" s="879"/>
      <c r="AQ85" s="879"/>
      <c r="AR85" s="879"/>
      <c r="AS85" s="879"/>
      <c r="AT85" s="879"/>
      <c r="AU85" s="879"/>
      <c r="AV85" s="879"/>
      <c r="AW85" s="879"/>
      <c r="AX85" s="879"/>
      <c r="AY85" s="879"/>
      <c r="AZ85" s="925"/>
      <c r="BA85" s="925"/>
      <c r="BB85" s="925"/>
      <c r="BC85" s="925"/>
      <c r="BD85" s="926"/>
      <c r="BE85" s="267"/>
      <c r="BF85" s="267"/>
      <c r="BG85" s="267"/>
      <c r="BH85" s="267"/>
      <c r="BI85" s="267"/>
      <c r="BJ85" s="267"/>
      <c r="BK85" s="267"/>
      <c r="BL85" s="267"/>
      <c r="BM85" s="267"/>
      <c r="BN85" s="267"/>
      <c r="BO85" s="267"/>
      <c r="BP85" s="267"/>
      <c r="BQ85" s="264">
        <v>79</v>
      </c>
      <c r="BR85" s="269"/>
      <c r="BS85" s="911"/>
      <c r="BT85" s="912"/>
      <c r="BU85" s="912"/>
      <c r="BV85" s="912"/>
      <c r="BW85" s="912"/>
      <c r="BX85" s="912"/>
      <c r="BY85" s="912"/>
      <c r="BZ85" s="912"/>
      <c r="CA85" s="912"/>
      <c r="CB85" s="912"/>
      <c r="CC85" s="912"/>
      <c r="CD85" s="912"/>
      <c r="CE85" s="912"/>
      <c r="CF85" s="912"/>
      <c r="CG85" s="913"/>
      <c r="CH85" s="908"/>
      <c r="CI85" s="909"/>
      <c r="CJ85" s="909"/>
      <c r="CK85" s="909"/>
      <c r="CL85" s="910"/>
      <c r="CM85" s="908"/>
      <c r="CN85" s="909"/>
      <c r="CO85" s="909"/>
      <c r="CP85" s="909"/>
      <c r="CQ85" s="910"/>
      <c r="CR85" s="908"/>
      <c r="CS85" s="909"/>
      <c r="CT85" s="909"/>
      <c r="CU85" s="909"/>
      <c r="CV85" s="910"/>
      <c r="CW85" s="908"/>
      <c r="CX85" s="909"/>
      <c r="CY85" s="909"/>
      <c r="CZ85" s="909"/>
      <c r="DA85" s="910"/>
      <c r="DB85" s="908"/>
      <c r="DC85" s="909"/>
      <c r="DD85" s="909"/>
      <c r="DE85" s="909"/>
      <c r="DF85" s="910"/>
      <c r="DG85" s="908"/>
      <c r="DH85" s="909"/>
      <c r="DI85" s="909"/>
      <c r="DJ85" s="909"/>
      <c r="DK85" s="910"/>
      <c r="DL85" s="908"/>
      <c r="DM85" s="909"/>
      <c r="DN85" s="909"/>
      <c r="DO85" s="909"/>
      <c r="DP85" s="910"/>
      <c r="DQ85" s="908"/>
      <c r="DR85" s="909"/>
      <c r="DS85" s="909"/>
      <c r="DT85" s="909"/>
      <c r="DU85" s="910"/>
      <c r="DV85" s="905"/>
      <c r="DW85" s="906"/>
      <c r="DX85" s="906"/>
      <c r="DY85" s="906"/>
      <c r="DZ85" s="907"/>
      <c r="EA85" s="248"/>
    </row>
    <row r="86" spans="1:131" s="249" customFormat="1" ht="26.25" customHeight="1" x14ac:dyDescent="0.15">
      <c r="A86" s="263">
        <v>19</v>
      </c>
      <c r="B86" s="921"/>
      <c r="C86" s="922"/>
      <c r="D86" s="922"/>
      <c r="E86" s="922"/>
      <c r="F86" s="922"/>
      <c r="G86" s="922"/>
      <c r="H86" s="922"/>
      <c r="I86" s="922"/>
      <c r="J86" s="922"/>
      <c r="K86" s="922"/>
      <c r="L86" s="922"/>
      <c r="M86" s="922"/>
      <c r="N86" s="922"/>
      <c r="O86" s="922"/>
      <c r="P86" s="923"/>
      <c r="Q86" s="924"/>
      <c r="R86" s="879"/>
      <c r="S86" s="879"/>
      <c r="T86" s="879"/>
      <c r="U86" s="879"/>
      <c r="V86" s="879"/>
      <c r="W86" s="879"/>
      <c r="X86" s="879"/>
      <c r="Y86" s="879"/>
      <c r="Z86" s="879"/>
      <c r="AA86" s="879"/>
      <c r="AB86" s="879"/>
      <c r="AC86" s="879"/>
      <c r="AD86" s="879"/>
      <c r="AE86" s="879"/>
      <c r="AF86" s="879"/>
      <c r="AG86" s="879"/>
      <c r="AH86" s="879"/>
      <c r="AI86" s="879"/>
      <c r="AJ86" s="879"/>
      <c r="AK86" s="879"/>
      <c r="AL86" s="879"/>
      <c r="AM86" s="879"/>
      <c r="AN86" s="879"/>
      <c r="AO86" s="879"/>
      <c r="AP86" s="879"/>
      <c r="AQ86" s="879"/>
      <c r="AR86" s="879"/>
      <c r="AS86" s="879"/>
      <c r="AT86" s="879"/>
      <c r="AU86" s="879"/>
      <c r="AV86" s="879"/>
      <c r="AW86" s="879"/>
      <c r="AX86" s="879"/>
      <c r="AY86" s="879"/>
      <c r="AZ86" s="925"/>
      <c r="BA86" s="925"/>
      <c r="BB86" s="925"/>
      <c r="BC86" s="925"/>
      <c r="BD86" s="926"/>
      <c r="BE86" s="267"/>
      <c r="BF86" s="267"/>
      <c r="BG86" s="267"/>
      <c r="BH86" s="267"/>
      <c r="BI86" s="267"/>
      <c r="BJ86" s="267"/>
      <c r="BK86" s="267"/>
      <c r="BL86" s="267"/>
      <c r="BM86" s="267"/>
      <c r="BN86" s="267"/>
      <c r="BO86" s="267"/>
      <c r="BP86" s="267"/>
      <c r="BQ86" s="264">
        <v>80</v>
      </c>
      <c r="BR86" s="269"/>
      <c r="BS86" s="911"/>
      <c r="BT86" s="912"/>
      <c r="BU86" s="912"/>
      <c r="BV86" s="912"/>
      <c r="BW86" s="912"/>
      <c r="BX86" s="912"/>
      <c r="BY86" s="912"/>
      <c r="BZ86" s="912"/>
      <c r="CA86" s="912"/>
      <c r="CB86" s="912"/>
      <c r="CC86" s="912"/>
      <c r="CD86" s="912"/>
      <c r="CE86" s="912"/>
      <c r="CF86" s="912"/>
      <c r="CG86" s="913"/>
      <c r="CH86" s="908"/>
      <c r="CI86" s="909"/>
      <c r="CJ86" s="909"/>
      <c r="CK86" s="909"/>
      <c r="CL86" s="910"/>
      <c r="CM86" s="908"/>
      <c r="CN86" s="909"/>
      <c r="CO86" s="909"/>
      <c r="CP86" s="909"/>
      <c r="CQ86" s="910"/>
      <c r="CR86" s="908"/>
      <c r="CS86" s="909"/>
      <c r="CT86" s="909"/>
      <c r="CU86" s="909"/>
      <c r="CV86" s="910"/>
      <c r="CW86" s="908"/>
      <c r="CX86" s="909"/>
      <c r="CY86" s="909"/>
      <c r="CZ86" s="909"/>
      <c r="DA86" s="910"/>
      <c r="DB86" s="908"/>
      <c r="DC86" s="909"/>
      <c r="DD86" s="909"/>
      <c r="DE86" s="909"/>
      <c r="DF86" s="910"/>
      <c r="DG86" s="908"/>
      <c r="DH86" s="909"/>
      <c r="DI86" s="909"/>
      <c r="DJ86" s="909"/>
      <c r="DK86" s="910"/>
      <c r="DL86" s="908"/>
      <c r="DM86" s="909"/>
      <c r="DN86" s="909"/>
      <c r="DO86" s="909"/>
      <c r="DP86" s="910"/>
      <c r="DQ86" s="908"/>
      <c r="DR86" s="909"/>
      <c r="DS86" s="909"/>
      <c r="DT86" s="909"/>
      <c r="DU86" s="910"/>
      <c r="DV86" s="905"/>
      <c r="DW86" s="906"/>
      <c r="DX86" s="906"/>
      <c r="DY86" s="906"/>
      <c r="DZ86" s="907"/>
      <c r="EA86" s="248"/>
    </row>
    <row r="87" spans="1:131" s="249" customFormat="1" ht="26.25" customHeight="1" x14ac:dyDescent="0.15">
      <c r="A87" s="271">
        <v>20</v>
      </c>
      <c r="B87" s="930"/>
      <c r="C87" s="931"/>
      <c r="D87" s="931"/>
      <c r="E87" s="931"/>
      <c r="F87" s="931"/>
      <c r="G87" s="931"/>
      <c r="H87" s="931"/>
      <c r="I87" s="931"/>
      <c r="J87" s="931"/>
      <c r="K87" s="931"/>
      <c r="L87" s="931"/>
      <c r="M87" s="931"/>
      <c r="N87" s="931"/>
      <c r="O87" s="931"/>
      <c r="P87" s="932"/>
      <c r="Q87" s="933"/>
      <c r="R87" s="934"/>
      <c r="S87" s="934"/>
      <c r="T87" s="934"/>
      <c r="U87" s="934"/>
      <c r="V87" s="934"/>
      <c r="W87" s="934"/>
      <c r="X87" s="934"/>
      <c r="Y87" s="934"/>
      <c r="Z87" s="934"/>
      <c r="AA87" s="934"/>
      <c r="AB87" s="934"/>
      <c r="AC87" s="934"/>
      <c r="AD87" s="934"/>
      <c r="AE87" s="934"/>
      <c r="AF87" s="934"/>
      <c r="AG87" s="934"/>
      <c r="AH87" s="934"/>
      <c r="AI87" s="934"/>
      <c r="AJ87" s="934"/>
      <c r="AK87" s="934"/>
      <c r="AL87" s="934"/>
      <c r="AM87" s="934"/>
      <c r="AN87" s="934"/>
      <c r="AO87" s="934"/>
      <c r="AP87" s="934"/>
      <c r="AQ87" s="934"/>
      <c r="AR87" s="934"/>
      <c r="AS87" s="934"/>
      <c r="AT87" s="934"/>
      <c r="AU87" s="934"/>
      <c r="AV87" s="934"/>
      <c r="AW87" s="934"/>
      <c r="AX87" s="934"/>
      <c r="AY87" s="934"/>
      <c r="AZ87" s="935"/>
      <c r="BA87" s="935"/>
      <c r="BB87" s="935"/>
      <c r="BC87" s="935"/>
      <c r="BD87" s="936"/>
      <c r="BE87" s="267"/>
      <c r="BF87" s="267"/>
      <c r="BG87" s="267"/>
      <c r="BH87" s="267"/>
      <c r="BI87" s="267"/>
      <c r="BJ87" s="267"/>
      <c r="BK87" s="267"/>
      <c r="BL87" s="267"/>
      <c r="BM87" s="267"/>
      <c r="BN87" s="267"/>
      <c r="BO87" s="267"/>
      <c r="BP87" s="267"/>
      <c r="BQ87" s="264">
        <v>81</v>
      </c>
      <c r="BR87" s="269"/>
      <c r="BS87" s="911"/>
      <c r="BT87" s="912"/>
      <c r="BU87" s="912"/>
      <c r="BV87" s="912"/>
      <c r="BW87" s="912"/>
      <c r="BX87" s="912"/>
      <c r="BY87" s="912"/>
      <c r="BZ87" s="912"/>
      <c r="CA87" s="912"/>
      <c r="CB87" s="912"/>
      <c r="CC87" s="912"/>
      <c r="CD87" s="912"/>
      <c r="CE87" s="912"/>
      <c r="CF87" s="912"/>
      <c r="CG87" s="913"/>
      <c r="CH87" s="908"/>
      <c r="CI87" s="909"/>
      <c r="CJ87" s="909"/>
      <c r="CK87" s="909"/>
      <c r="CL87" s="910"/>
      <c r="CM87" s="908"/>
      <c r="CN87" s="909"/>
      <c r="CO87" s="909"/>
      <c r="CP87" s="909"/>
      <c r="CQ87" s="910"/>
      <c r="CR87" s="908"/>
      <c r="CS87" s="909"/>
      <c r="CT87" s="909"/>
      <c r="CU87" s="909"/>
      <c r="CV87" s="910"/>
      <c r="CW87" s="908"/>
      <c r="CX87" s="909"/>
      <c r="CY87" s="909"/>
      <c r="CZ87" s="909"/>
      <c r="DA87" s="910"/>
      <c r="DB87" s="908"/>
      <c r="DC87" s="909"/>
      <c r="DD87" s="909"/>
      <c r="DE87" s="909"/>
      <c r="DF87" s="910"/>
      <c r="DG87" s="908"/>
      <c r="DH87" s="909"/>
      <c r="DI87" s="909"/>
      <c r="DJ87" s="909"/>
      <c r="DK87" s="910"/>
      <c r="DL87" s="908"/>
      <c r="DM87" s="909"/>
      <c r="DN87" s="909"/>
      <c r="DO87" s="909"/>
      <c r="DP87" s="910"/>
      <c r="DQ87" s="908"/>
      <c r="DR87" s="909"/>
      <c r="DS87" s="909"/>
      <c r="DT87" s="909"/>
      <c r="DU87" s="910"/>
      <c r="DV87" s="905"/>
      <c r="DW87" s="906"/>
      <c r="DX87" s="906"/>
      <c r="DY87" s="906"/>
      <c r="DZ87" s="907"/>
      <c r="EA87" s="248"/>
    </row>
    <row r="88" spans="1:131" s="249" customFormat="1" ht="26.25" customHeight="1" thickBot="1" x14ac:dyDescent="0.2">
      <c r="A88" s="266" t="s">
        <v>392</v>
      </c>
      <c r="B88" s="838" t="s">
        <v>427</v>
      </c>
      <c r="C88" s="839"/>
      <c r="D88" s="839"/>
      <c r="E88" s="839"/>
      <c r="F88" s="839"/>
      <c r="G88" s="839"/>
      <c r="H88" s="839"/>
      <c r="I88" s="839"/>
      <c r="J88" s="839"/>
      <c r="K88" s="839"/>
      <c r="L88" s="839"/>
      <c r="M88" s="839"/>
      <c r="N88" s="839"/>
      <c r="O88" s="839"/>
      <c r="P88" s="840"/>
      <c r="Q88" s="886"/>
      <c r="R88" s="887"/>
      <c r="S88" s="887"/>
      <c r="T88" s="887"/>
      <c r="U88" s="887"/>
      <c r="V88" s="887"/>
      <c r="W88" s="887"/>
      <c r="X88" s="887"/>
      <c r="Y88" s="887"/>
      <c r="Z88" s="887"/>
      <c r="AA88" s="887"/>
      <c r="AB88" s="887"/>
      <c r="AC88" s="887"/>
      <c r="AD88" s="887"/>
      <c r="AE88" s="887"/>
      <c r="AF88" s="890">
        <v>7876</v>
      </c>
      <c r="AG88" s="890"/>
      <c r="AH88" s="890"/>
      <c r="AI88" s="890"/>
      <c r="AJ88" s="890"/>
      <c r="AK88" s="887"/>
      <c r="AL88" s="887"/>
      <c r="AM88" s="887"/>
      <c r="AN88" s="887"/>
      <c r="AO88" s="887"/>
      <c r="AP88" s="890">
        <v>7079</v>
      </c>
      <c r="AQ88" s="890"/>
      <c r="AR88" s="890"/>
      <c r="AS88" s="890"/>
      <c r="AT88" s="890"/>
      <c r="AU88" s="890">
        <v>4256</v>
      </c>
      <c r="AV88" s="890"/>
      <c r="AW88" s="890"/>
      <c r="AX88" s="890"/>
      <c r="AY88" s="890"/>
      <c r="AZ88" s="895"/>
      <c r="BA88" s="895"/>
      <c r="BB88" s="895"/>
      <c r="BC88" s="895"/>
      <c r="BD88" s="896"/>
      <c r="BE88" s="267"/>
      <c r="BF88" s="267"/>
      <c r="BG88" s="267"/>
      <c r="BH88" s="267"/>
      <c r="BI88" s="267"/>
      <c r="BJ88" s="267"/>
      <c r="BK88" s="267"/>
      <c r="BL88" s="267"/>
      <c r="BM88" s="267"/>
      <c r="BN88" s="267"/>
      <c r="BO88" s="267"/>
      <c r="BP88" s="267"/>
      <c r="BQ88" s="264">
        <v>82</v>
      </c>
      <c r="BR88" s="269"/>
      <c r="BS88" s="911"/>
      <c r="BT88" s="912"/>
      <c r="BU88" s="912"/>
      <c r="BV88" s="912"/>
      <c r="BW88" s="912"/>
      <c r="BX88" s="912"/>
      <c r="BY88" s="912"/>
      <c r="BZ88" s="912"/>
      <c r="CA88" s="912"/>
      <c r="CB88" s="912"/>
      <c r="CC88" s="912"/>
      <c r="CD88" s="912"/>
      <c r="CE88" s="912"/>
      <c r="CF88" s="912"/>
      <c r="CG88" s="913"/>
      <c r="CH88" s="908"/>
      <c r="CI88" s="909"/>
      <c r="CJ88" s="909"/>
      <c r="CK88" s="909"/>
      <c r="CL88" s="910"/>
      <c r="CM88" s="908"/>
      <c r="CN88" s="909"/>
      <c r="CO88" s="909"/>
      <c r="CP88" s="909"/>
      <c r="CQ88" s="910"/>
      <c r="CR88" s="908"/>
      <c r="CS88" s="909"/>
      <c r="CT88" s="909"/>
      <c r="CU88" s="909"/>
      <c r="CV88" s="910"/>
      <c r="CW88" s="908"/>
      <c r="CX88" s="909"/>
      <c r="CY88" s="909"/>
      <c r="CZ88" s="909"/>
      <c r="DA88" s="910"/>
      <c r="DB88" s="908"/>
      <c r="DC88" s="909"/>
      <c r="DD88" s="909"/>
      <c r="DE88" s="909"/>
      <c r="DF88" s="910"/>
      <c r="DG88" s="908"/>
      <c r="DH88" s="909"/>
      <c r="DI88" s="909"/>
      <c r="DJ88" s="909"/>
      <c r="DK88" s="910"/>
      <c r="DL88" s="908"/>
      <c r="DM88" s="909"/>
      <c r="DN88" s="909"/>
      <c r="DO88" s="909"/>
      <c r="DP88" s="910"/>
      <c r="DQ88" s="908"/>
      <c r="DR88" s="909"/>
      <c r="DS88" s="909"/>
      <c r="DT88" s="909"/>
      <c r="DU88" s="910"/>
      <c r="DV88" s="905"/>
      <c r="DW88" s="906"/>
      <c r="DX88" s="906"/>
      <c r="DY88" s="906"/>
      <c r="DZ88" s="907"/>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11"/>
      <c r="BT89" s="912"/>
      <c r="BU89" s="912"/>
      <c r="BV89" s="912"/>
      <c r="BW89" s="912"/>
      <c r="BX89" s="912"/>
      <c r="BY89" s="912"/>
      <c r="BZ89" s="912"/>
      <c r="CA89" s="912"/>
      <c r="CB89" s="912"/>
      <c r="CC89" s="912"/>
      <c r="CD89" s="912"/>
      <c r="CE89" s="912"/>
      <c r="CF89" s="912"/>
      <c r="CG89" s="913"/>
      <c r="CH89" s="908"/>
      <c r="CI89" s="909"/>
      <c r="CJ89" s="909"/>
      <c r="CK89" s="909"/>
      <c r="CL89" s="910"/>
      <c r="CM89" s="908"/>
      <c r="CN89" s="909"/>
      <c r="CO89" s="909"/>
      <c r="CP89" s="909"/>
      <c r="CQ89" s="910"/>
      <c r="CR89" s="908"/>
      <c r="CS89" s="909"/>
      <c r="CT89" s="909"/>
      <c r="CU89" s="909"/>
      <c r="CV89" s="910"/>
      <c r="CW89" s="908"/>
      <c r="CX89" s="909"/>
      <c r="CY89" s="909"/>
      <c r="CZ89" s="909"/>
      <c r="DA89" s="910"/>
      <c r="DB89" s="908"/>
      <c r="DC89" s="909"/>
      <c r="DD89" s="909"/>
      <c r="DE89" s="909"/>
      <c r="DF89" s="910"/>
      <c r="DG89" s="908"/>
      <c r="DH89" s="909"/>
      <c r="DI89" s="909"/>
      <c r="DJ89" s="909"/>
      <c r="DK89" s="910"/>
      <c r="DL89" s="908"/>
      <c r="DM89" s="909"/>
      <c r="DN89" s="909"/>
      <c r="DO89" s="909"/>
      <c r="DP89" s="910"/>
      <c r="DQ89" s="908"/>
      <c r="DR89" s="909"/>
      <c r="DS89" s="909"/>
      <c r="DT89" s="909"/>
      <c r="DU89" s="910"/>
      <c r="DV89" s="905"/>
      <c r="DW89" s="906"/>
      <c r="DX89" s="906"/>
      <c r="DY89" s="906"/>
      <c r="DZ89" s="907"/>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11"/>
      <c r="BT90" s="912"/>
      <c r="BU90" s="912"/>
      <c r="BV90" s="912"/>
      <c r="BW90" s="912"/>
      <c r="BX90" s="912"/>
      <c r="BY90" s="912"/>
      <c r="BZ90" s="912"/>
      <c r="CA90" s="912"/>
      <c r="CB90" s="912"/>
      <c r="CC90" s="912"/>
      <c r="CD90" s="912"/>
      <c r="CE90" s="912"/>
      <c r="CF90" s="912"/>
      <c r="CG90" s="913"/>
      <c r="CH90" s="908"/>
      <c r="CI90" s="909"/>
      <c r="CJ90" s="909"/>
      <c r="CK90" s="909"/>
      <c r="CL90" s="910"/>
      <c r="CM90" s="908"/>
      <c r="CN90" s="909"/>
      <c r="CO90" s="909"/>
      <c r="CP90" s="909"/>
      <c r="CQ90" s="910"/>
      <c r="CR90" s="908"/>
      <c r="CS90" s="909"/>
      <c r="CT90" s="909"/>
      <c r="CU90" s="909"/>
      <c r="CV90" s="910"/>
      <c r="CW90" s="908"/>
      <c r="CX90" s="909"/>
      <c r="CY90" s="909"/>
      <c r="CZ90" s="909"/>
      <c r="DA90" s="910"/>
      <c r="DB90" s="908"/>
      <c r="DC90" s="909"/>
      <c r="DD90" s="909"/>
      <c r="DE90" s="909"/>
      <c r="DF90" s="910"/>
      <c r="DG90" s="908"/>
      <c r="DH90" s="909"/>
      <c r="DI90" s="909"/>
      <c r="DJ90" s="909"/>
      <c r="DK90" s="910"/>
      <c r="DL90" s="908"/>
      <c r="DM90" s="909"/>
      <c r="DN90" s="909"/>
      <c r="DO90" s="909"/>
      <c r="DP90" s="910"/>
      <c r="DQ90" s="908"/>
      <c r="DR90" s="909"/>
      <c r="DS90" s="909"/>
      <c r="DT90" s="909"/>
      <c r="DU90" s="910"/>
      <c r="DV90" s="905"/>
      <c r="DW90" s="906"/>
      <c r="DX90" s="906"/>
      <c r="DY90" s="906"/>
      <c r="DZ90" s="907"/>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11"/>
      <c r="BT91" s="912"/>
      <c r="BU91" s="912"/>
      <c r="BV91" s="912"/>
      <c r="BW91" s="912"/>
      <c r="BX91" s="912"/>
      <c r="BY91" s="912"/>
      <c r="BZ91" s="912"/>
      <c r="CA91" s="912"/>
      <c r="CB91" s="912"/>
      <c r="CC91" s="912"/>
      <c r="CD91" s="912"/>
      <c r="CE91" s="912"/>
      <c r="CF91" s="912"/>
      <c r="CG91" s="913"/>
      <c r="CH91" s="908"/>
      <c r="CI91" s="909"/>
      <c r="CJ91" s="909"/>
      <c r="CK91" s="909"/>
      <c r="CL91" s="910"/>
      <c r="CM91" s="908"/>
      <c r="CN91" s="909"/>
      <c r="CO91" s="909"/>
      <c r="CP91" s="909"/>
      <c r="CQ91" s="910"/>
      <c r="CR91" s="908"/>
      <c r="CS91" s="909"/>
      <c r="CT91" s="909"/>
      <c r="CU91" s="909"/>
      <c r="CV91" s="910"/>
      <c r="CW91" s="908"/>
      <c r="CX91" s="909"/>
      <c r="CY91" s="909"/>
      <c r="CZ91" s="909"/>
      <c r="DA91" s="910"/>
      <c r="DB91" s="908"/>
      <c r="DC91" s="909"/>
      <c r="DD91" s="909"/>
      <c r="DE91" s="909"/>
      <c r="DF91" s="910"/>
      <c r="DG91" s="908"/>
      <c r="DH91" s="909"/>
      <c r="DI91" s="909"/>
      <c r="DJ91" s="909"/>
      <c r="DK91" s="910"/>
      <c r="DL91" s="908"/>
      <c r="DM91" s="909"/>
      <c r="DN91" s="909"/>
      <c r="DO91" s="909"/>
      <c r="DP91" s="910"/>
      <c r="DQ91" s="908"/>
      <c r="DR91" s="909"/>
      <c r="DS91" s="909"/>
      <c r="DT91" s="909"/>
      <c r="DU91" s="910"/>
      <c r="DV91" s="905"/>
      <c r="DW91" s="906"/>
      <c r="DX91" s="906"/>
      <c r="DY91" s="906"/>
      <c r="DZ91" s="907"/>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11"/>
      <c r="BT92" s="912"/>
      <c r="BU92" s="912"/>
      <c r="BV92" s="912"/>
      <c r="BW92" s="912"/>
      <c r="BX92" s="912"/>
      <c r="BY92" s="912"/>
      <c r="BZ92" s="912"/>
      <c r="CA92" s="912"/>
      <c r="CB92" s="912"/>
      <c r="CC92" s="912"/>
      <c r="CD92" s="912"/>
      <c r="CE92" s="912"/>
      <c r="CF92" s="912"/>
      <c r="CG92" s="913"/>
      <c r="CH92" s="908"/>
      <c r="CI92" s="909"/>
      <c r="CJ92" s="909"/>
      <c r="CK92" s="909"/>
      <c r="CL92" s="910"/>
      <c r="CM92" s="908"/>
      <c r="CN92" s="909"/>
      <c r="CO92" s="909"/>
      <c r="CP92" s="909"/>
      <c r="CQ92" s="910"/>
      <c r="CR92" s="908"/>
      <c r="CS92" s="909"/>
      <c r="CT92" s="909"/>
      <c r="CU92" s="909"/>
      <c r="CV92" s="910"/>
      <c r="CW92" s="908"/>
      <c r="CX92" s="909"/>
      <c r="CY92" s="909"/>
      <c r="CZ92" s="909"/>
      <c r="DA92" s="910"/>
      <c r="DB92" s="908"/>
      <c r="DC92" s="909"/>
      <c r="DD92" s="909"/>
      <c r="DE92" s="909"/>
      <c r="DF92" s="910"/>
      <c r="DG92" s="908"/>
      <c r="DH92" s="909"/>
      <c r="DI92" s="909"/>
      <c r="DJ92" s="909"/>
      <c r="DK92" s="910"/>
      <c r="DL92" s="908"/>
      <c r="DM92" s="909"/>
      <c r="DN92" s="909"/>
      <c r="DO92" s="909"/>
      <c r="DP92" s="910"/>
      <c r="DQ92" s="908"/>
      <c r="DR92" s="909"/>
      <c r="DS92" s="909"/>
      <c r="DT92" s="909"/>
      <c r="DU92" s="910"/>
      <c r="DV92" s="905"/>
      <c r="DW92" s="906"/>
      <c r="DX92" s="906"/>
      <c r="DY92" s="906"/>
      <c r="DZ92" s="907"/>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11"/>
      <c r="BT93" s="912"/>
      <c r="BU93" s="912"/>
      <c r="BV93" s="912"/>
      <c r="BW93" s="912"/>
      <c r="BX93" s="912"/>
      <c r="BY93" s="912"/>
      <c r="BZ93" s="912"/>
      <c r="CA93" s="912"/>
      <c r="CB93" s="912"/>
      <c r="CC93" s="912"/>
      <c r="CD93" s="912"/>
      <c r="CE93" s="912"/>
      <c r="CF93" s="912"/>
      <c r="CG93" s="913"/>
      <c r="CH93" s="908"/>
      <c r="CI93" s="909"/>
      <c r="CJ93" s="909"/>
      <c r="CK93" s="909"/>
      <c r="CL93" s="910"/>
      <c r="CM93" s="908"/>
      <c r="CN93" s="909"/>
      <c r="CO93" s="909"/>
      <c r="CP93" s="909"/>
      <c r="CQ93" s="910"/>
      <c r="CR93" s="908"/>
      <c r="CS93" s="909"/>
      <c r="CT93" s="909"/>
      <c r="CU93" s="909"/>
      <c r="CV93" s="910"/>
      <c r="CW93" s="908"/>
      <c r="CX93" s="909"/>
      <c r="CY93" s="909"/>
      <c r="CZ93" s="909"/>
      <c r="DA93" s="910"/>
      <c r="DB93" s="908"/>
      <c r="DC93" s="909"/>
      <c r="DD93" s="909"/>
      <c r="DE93" s="909"/>
      <c r="DF93" s="910"/>
      <c r="DG93" s="908"/>
      <c r="DH93" s="909"/>
      <c r="DI93" s="909"/>
      <c r="DJ93" s="909"/>
      <c r="DK93" s="910"/>
      <c r="DL93" s="908"/>
      <c r="DM93" s="909"/>
      <c r="DN93" s="909"/>
      <c r="DO93" s="909"/>
      <c r="DP93" s="910"/>
      <c r="DQ93" s="908"/>
      <c r="DR93" s="909"/>
      <c r="DS93" s="909"/>
      <c r="DT93" s="909"/>
      <c r="DU93" s="910"/>
      <c r="DV93" s="905"/>
      <c r="DW93" s="906"/>
      <c r="DX93" s="906"/>
      <c r="DY93" s="906"/>
      <c r="DZ93" s="907"/>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11"/>
      <c r="BT94" s="912"/>
      <c r="BU94" s="912"/>
      <c r="BV94" s="912"/>
      <c r="BW94" s="912"/>
      <c r="BX94" s="912"/>
      <c r="BY94" s="912"/>
      <c r="BZ94" s="912"/>
      <c r="CA94" s="912"/>
      <c r="CB94" s="912"/>
      <c r="CC94" s="912"/>
      <c r="CD94" s="912"/>
      <c r="CE94" s="912"/>
      <c r="CF94" s="912"/>
      <c r="CG94" s="913"/>
      <c r="CH94" s="908"/>
      <c r="CI94" s="909"/>
      <c r="CJ94" s="909"/>
      <c r="CK94" s="909"/>
      <c r="CL94" s="910"/>
      <c r="CM94" s="908"/>
      <c r="CN94" s="909"/>
      <c r="CO94" s="909"/>
      <c r="CP94" s="909"/>
      <c r="CQ94" s="910"/>
      <c r="CR94" s="908"/>
      <c r="CS94" s="909"/>
      <c r="CT94" s="909"/>
      <c r="CU94" s="909"/>
      <c r="CV94" s="910"/>
      <c r="CW94" s="908"/>
      <c r="CX94" s="909"/>
      <c r="CY94" s="909"/>
      <c r="CZ94" s="909"/>
      <c r="DA94" s="910"/>
      <c r="DB94" s="908"/>
      <c r="DC94" s="909"/>
      <c r="DD94" s="909"/>
      <c r="DE94" s="909"/>
      <c r="DF94" s="910"/>
      <c r="DG94" s="908"/>
      <c r="DH94" s="909"/>
      <c r="DI94" s="909"/>
      <c r="DJ94" s="909"/>
      <c r="DK94" s="910"/>
      <c r="DL94" s="908"/>
      <c r="DM94" s="909"/>
      <c r="DN94" s="909"/>
      <c r="DO94" s="909"/>
      <c r="DP94" s="910"/>
      <c r="DQ94" s="908"/>
      <c r="DR94" s="909"/>
      <c r="DS94" s="909"/>
      <c r="DT94" s="909"/>
      <c r="DU94" s="910"/>
      <c r="DV94" s="905"/>
      <c r="DW94" s="906"/>
      <c r="DX94" s="906"/>
      <c r="DY94" s="906"/>
      <c r="DZ94" s="907"/>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11"/>
      <c r="BT95" s="912"/>
      <c r="BU95" s="912"/>
      <c r="BV95" s="912"/>
      <c r="BW95" s="912"/>
      <c r="BX95" s="912"/>
      <c r="BY95" s="912"/>
      <c r="BZ95" s="912"/>
      <c r="CA95" s="912"/>
      <c r="CB95" s="912"/>
      <c r="CC95" s="912"/>
      <c r="CD95" s="912"/>
      <c r="CE95" s="912"/>
      <c r="CF95" s="912"/>
      <c r="CG95" s="913"/>
      <c r="CH95" s="908"/>
      <c r="CI95" s="909"/>
      <c r="CJ95" s="909"/>
      <c r="CK95" s="909"/>
      <c r="CL95" s="910"/>
      <c r="CM95" s="908"/>
      <c r="CN95" s="909"/>
      <c r="CO95" s="909"/>
      <c r="CP95" s="909"/>
      <c r="CQ95" s="910"/>
      <c r="CR95" s="908"/>
      <c r="CS95" s="909"/>
      <c r="CT95" s="909"/>
      <c r="CU95" s="909"/>
      <c r="CV95" s="910"/>
      <c r="CW95" s="908"/>
      <c r="CX95" s="909"/>
      <c r="CY95" s="909"/>
      <c r="CZ95" s="909"/>
      <c r="DA95" s="910"/>
      <c r="DB95" s="908"/>
      <c r="DC95" s="909"/>
      <c r="DD95" s="909"/>
      <c r="DE95" s="909"/>
      <c r="DF95" s="910"/>
      <c r="DG95" s="908"/>
      <c r="DH95" s="909"/>
      <c r="DI95" s="909"/>
      <c r="DJ95" s="909"/>
      <c r="DK95" s="910"/>
      <c r="DL95" s="908"/>
      <c r="DM95" s="909"/>
      <c r="DN95" s="909"/>
      <c r="DO95" s="909"/>
      <c r="DP95" s="910"/>
      <c r="DQ95" s="908"/>
      <c r="DR95" s="909"/>
      <c r="DS95" s="909"/>
      <c r="DT95" s="909"/>
      <c r="DU95" s="910"/>
      <c r="DV95" s="905"/>
      <c r="DW95" s="906"/>
      <c r="DX95" s="906"/>
      <c r="DY95" s="906"/>
      <c r="DZ95" s="907"/>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11"/>
      <c r="BT96" s="912"/>
      <c r="BU96" s="912"/>
      <c r="BV96" s="912"/>
      <c r="BW96" s="912"/>
      <c r="BX96" s="912"/>
      <c r="BY96" s="912"/>
      <c r="BZ96" s="912"/>
      <c r="CA96" s="912"/>
      <c r="CB96" s="912"/>
      <c r="CC96" s="912"/>
      <c r="CD96" s="912"/>
      <c r="CE96" s="912"/>
      <c r="CF96" s="912"/>
      <c r="CG96" s="913"/>
      <c r="CH96" s="908"/>
      <c r="CI96" s="909"/>
      <c r="CJ96" s="909"/>
      <c r="CK96" s="909"/>
      <c r="CL96" s="910"/>
      <c r="CM96" s="908"/>
      <c r="CN96" s="909"/>
      <c r="CO96" s="909"/>
      <c r="CP96" s="909"/>
      <c r="CQ96" s="910"/>
      <c r="CR96" s="908"/>
      <c r="CS96" s="909"/>
      <c r="CT96" s="909"/>
      <c r="CU96" s="909"/>
      <c r="CV96" s="910"/>
      <c r="CW96" s="908"/>
      <c r="CX96" s="909"/>
      <c r="CY96" s="909"/>
      <c r="CZ96" s="909"/>
      <c r="DA96" s="910"/>
      <c r="DB96" s="908"/>
      <c r="DC96" s="909"/>
      <c r="DD96" s="909"/>
      <c r="DE96" s="909"/>
      <c r="DF96" s="910"/>
      <c r="DG96" s="908"/>
      <c r="DH96" s="909"/>
      <c r="DI96" s="909"/>
      <c r="DJ96" s="909"/>
      <c r="DK96" s="910"/>
      <c r="DL96" s="908"/>
      <c r="DM96" s="909"/>
      <c r="DN96" s="909"/>
      <c r="DO96" s="909"/>
      <c r="DP96" s="910"/>
      <c r="DQ96" s="908"/>
      <c r="DR96" s="909"/>
      <c r="DS96" s="909"/>
      <c r="DT96" s="909"/>
      <c r="DU96" s="910"/>
      <c r="DV96" s="905"/>
      <c r="DW96" s="906"/>
      <c r="DX96" s="906"/>
      <c r="DY96" s="906"/>
      <c r="DZ96" s="907"/>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11"/>
      <c r="BT97" s="912"/>
      <c r="BU97" s="912"/>
      <c r="BV97" s="912"/>
      <c r="BW97" s="912"/>
      <c r="BX97" s="912"/>
      <c r="BY97" s="912"/>
      <c r="BZ97" s="912"/>
      <c r="CA97" s="912"/>
      <c r="CB97" s="912"/>
      <c r="CC97" s="912"/>
      <c r="CD97" s="912"/>
      <c r="CE97" s="912"/>
      <c r="CF97" s="912"/>
      <c r="CG97" s="913"/>
      <c r="CH97" s="908"/>
      <c r="CI97" s="909"/>
      <c r="CJ97" s="909"/>
      <c r="CK97" s="909"/>
      <c r="CL97" s="910"/>
      <c r="CM97" s="908"/>
      <c r="CN97" s="909"/>
      <c r="CO97" s="909"/>
      <c r="CP97" s="909"/>
      <c r="CQ97" s="910"/>
      <c r="CR97" s="908"/>
      <c r="CS97" s="909"/>
      <c r="CT97" s="909"/>
      <c r="CU97" s="909"/>
      <c r="CV97" s="910"/>
      <c r="CW97" s="908"/>
      <c r="CX97" s="909"/>
      <c r="CY97" s="909"/>
      <c r="CZ97" s="909"/>
      <c r="DA97" s="910"/>
      <c r="DB97" s="908"/>
      <c r="DC97" s="909"/>
      <c r="DD97" s="909"/>
      <c r="DE97" s="909"/>
      <c r="DF97" s="910"/>
      <c r="DG97" s="908"/>
      <c r="DH97" s="909"/>
      <c r="DI97" s="909"/>
      <c r="DJ97" s="909"/>
      <c r="DK97" s="910"/>
      <c r="DL97" s="908"/>
      <c r="DM97" s="909"/>
      <c r="DN97" s="909"/>
      <c r="DO97" s="909"/>
      <c r="DP97" s="910"/>
      <c r="DQ97" s="908"/>
      <c r="DR97" s="909"/>
      <c r="DS97" s="909"/>
      <c r="DT97" s="909"/>
      <c r="DU97" s="910"/>
      <c r="DV97" s="905"/>
      <c r="DW97" s="906"/>
      <c r="DX97" s="906"/>
      <c r="DY97" s="906"/>
      <c r="DZ97" s="907"/>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11"/>
      <c r="BT98" s="912"/>
      <c r="BU98" s="912"/>
      <c r="BV98" s="912"/>
      <c r="BW98" s="912"/>
      <c r="BX98" s="912"/>
      <c r="BY98" s="912"/>
      <c r="BZ98" s="912"/>
      <c r="CA98" s="912"/>
      <c r="CB98" s="912"/>
      <c r="CC98" s="912"/>
      <c r="CD98" s="912"/>
      <c r="CE98" s="912"/>
      <c r="CF98" s="912"/>
      <c r="CG98" s="913"/>
      <c r="CH98" s="908"/>
      <c r="CI98" s="909"/>
      <c r="CJ98" s="909"/>
      <c r="CK98" s="909"/>
      <c r="CL98" s="910"/>
      <c r="CM98" s="908"/>
      <c r="CN98" s="909"/>
      <c r="CO98" s="909"/>
      <c r="CP98" s="909"/>
      <c r="CQ98" s="910"/>
      <c r="CR98" s="908"/>
      <c r="CS98" s="909"/>
      <c r="CT98" s="909"/>
      <c r="CU98" s="909"/>
      <c r="CV98" s="910"/>
      <c r="CW98" s="908"/>
      <c r="CX98" s="909"/>
      <c r="CY98" s="909"/>
      <c r="CZ98" s="909"/>
      <c r="DA98" s="910"/>
      <c r="DB98" s="908"/>
      <c r="DC98" s="909"/>
      <c r="DD98" s="909"/>
      <c r="DE98" s="909"/>
      <c r="DF98" s="910"/>
      <c r="DG98" s="908"/>
      <c r="DH98" s="909"/>
      <c r="DI98" s="909"/>
      <c r="DJ98" s="909"/>
      <c r="DK98" s="910"/>
      <c r="DL98" s="908"/>
      <c r="DM98" s="909"/>
      <c r="DN98" s="909"/>
      <c r="DO98" s="909"/>
      <c r="DP98" s="910"/>
      <c r="DQ98" s="908"/>
      <c r="DR98" s="909"/>
      <c r="DS98" s="909"/>
      <c r="DT98" s="909"/>
      <c r="DU98" s="910"/>
      <c r="DV98" s="905"/>
      <c r="DW98" s="906"/>
      <c r="DX98" s="906"/>
      <c r="DY98" s="906"/>
      <c r="DZ98" s="907"/>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11"/>
      <c r="BT99" s="912"/>
      <c r="BU99" s="912"/>
      <c r="BV99" s="912"/>
      <c r="BW99" s="912"/>
      <c r="BX99" s="912"/>
      <c r="BY99" s="912"/>
      <c r="BZ99" s="912"/>
      <c r="CA99" s="912"/>
      <c r="CB99" s="912"/>
      <c r="CC99" s="912"/>
      <c r="CD99" s="912"/>
      <c r="CE99" s="912"/>
      <c r="CF99" s="912"/>
      <c r="CG99" s="913"/>
      <c r="CH99" s="908"/>
      <c r="CI99" s="909"/>
      <c r="CJ99" s="909"/>
      <c r="CK99" s="909"/>
      <c r="CL99" s="910"/>
      <c r="CM99" s="908"/>
      <c r="CN99" s="909"/>
      <c r="CO99" s="909"/>
      <c r="CP99" s="909"/>
      <c r="CQ99" s="910"/>
      <c r="CR99" s="908"/>
      <c r="CS99" s="909"/>
      <c r="CT99" s="909"/>
      <c r="CU99" s="909"/>
      <c r="CV99" s="910"/>
      <c r="CW99" s="908"/>
      <c r="CX99" s="909"/>
      <c r="CY99" s="909"/>
      <c r="CZ99" s="909"/>
      <c r="DA99" s="910"/>
      <c r="DB99" s="908"/>
      <c r="DC99" s="909"/>
      <c r="DD99" s="909"/>
      <c r="DE99" s="909"/>
      <c r="DF99" s="910"/>
      <c r="DG99" s="908"/>
      <c r="DH99" s="909"/>
      <c r="DI99" s="909"/>
      <c r="DJ99" s="909"/>
      <c r="DK99" s="910"/>
      <c r="DL99" s="908"/>
      <c r="DM99" s="909"/>
      <c r="DN99" s="909"/>
      <c r="DO99" s="909"/>
      <c r="DP99" s="910"/>
      <c r="DQ99" s="908"/>
      <c r="DR99" s="909"/>
      <c r="DS99" s="909"/>
      <c r="DT99" s="909"/>
      <c r="DU99" s="910"/>
      <c r="DV99" s="905"/>
      <c r="DW99" s="906"/>
      <c r="DX99" s="906"/>
      <c r="DY99" s="906"/>
      <c r="DZ99" s="907"/>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11"/>
      <c r="BT100" s="912"/>
      <c r="BU100" s="912"/>
      <c r="BV100" s="912"/>
      <c r="BW100" s="912"/>
      <c r="BX100" s="912"/>
      <c r="BY100" s="912"/>
      <c r="BZ100" s="912"/>
      <c r="CA100" s="912"/>
      <c r="CB100" s="912"/>
      <c r="CC100" s="912"/>
      <c r="CD100" s="912"/>
      <c r="CE100" s="912"/>
      <c r="CF100" s="912"/>
      <c r="CG100" s="913"/>
      <c r="CH100" s="908"/>
      <c r="CI100" s="909"/>
      <c r="CJ100" s="909"/>
      <c r="CK100" s="909"/>
      <c r="CL100" s="910"/>
      <c r="CM100" s="908"/>
      <c r="CN100" s="909"/>
      <c r="CO100" s="909"/>
      <c r="CP100" s="909"/>
      <c r="CQ100" s="910"/>
      <c r="CR100" s="908"/>
      <c r="CS100" s="909"/>
      <c r="CT100" s="909"/>
      <c r="CU100" s="909"/>
      <c r="CV100" s="910"/>
      <c r="CW100" s="908"/>
      <c r="CX100" s="909"/>
      <c r="CY100" s="909"/>
      <c r="CZ100" s="909"/>
      <c r="DA100" s="910"/>
      <c r="DB100" s="908"/>
      <c r="DC100" s="909"/>
      <c r="DD100" s="909"/>
      <c r="DE100" s="909"/>
      <c r="DF100" s="910"/>
      <c r="DG100" s="908"/>
      <c r="DH100" s="909"/>
      <c r="DI100" s="909"/>
      <c r="DJ100" s="909"/>
      <c r="DK100" s="910"/>
      <c r="DL100" s="908"/>
      <c r="DM100" s="909"/>
      <c r="DN100" s="909"/>
      <c r="DO100" s="909"/>
      <c r="DP100" s="910"/>
      <c r="DQ100" s="908"/>
      <c r="DR100" s="909"/>
      <c r="DS100" s="909"/>
      <c r="DT100" s="909"/>
      <c r="DU100" s="910"/>
      <c r="DV100" s="905"/>
      <c r="DW100" s="906"/>
      <c r="DX100" s="906"/>
      <c r="DY100" s="906"/>
      <c r="DZ100" s="907"/>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11"/>
      <c r="BT101" s="912"/>
      <c r="BU101" s="912"/>
      <c r="BV101" s="912"/>
      <c r="BW101" s="912"/>
      <c r="BX101" s="912"/>
      <c r="BY101" s="912"/>
      <c r="BZ101" s="912"/>
      <c r="CA101" s="912"/>
      <c r="CB101" s="912"/>
      <c r="CC101" s="912"/>
      <c r="CD101" s="912"/>
      <c r="CE101" s="912"/>
      <c r="CF101" s="912"/>
      <c r="CG101" s="913"/>
      <c r="CH101" s="908"/>
      <c r="CI101" s="909"/>
      <c r="CJ101" s="909"/>
      <c r="CK101" s="909"/>
      <c r="CL101" s="910"/>
      <c r="CM101" s="908"/>
      <c r="CN101" s="909"/>
      <c r="CO101" s="909"/>
      <c r="CP101" s="909"/>
      <c r="CQ101" s="910"/>
      <c r="CR101" s="908"/>
      <c r="CS101" s="909"/>
      <c r="CT101" s="909"/>
      <c r="CU101" s="909"/>
      <c r="CV101" s="910"/>
      <c r="CW101" s="908"/>
      <c r="CX101" s="909"/>
      <c r="CY101" s="909"/>
      <c r="CZ101" s="909"/>
      <c r="DA101" s="910"/>
      <c r="DB101" s="908"/>
      <c r="DC101" s="909"/>
      <c r="DD101" s="909"/>
      <c r="DE101" s="909"/>
      <c r="DF101" s="910"/>
      <c r="DG101" s="908"/>
      <c r="DH101" s="909"/>
      <c r="DI101" s="909"/>
      <c r="DJ101" s="909"/>
      <c r="DK101" s="910"/>
      <c r="DL101" s="908"/>
      <c r="DM101" s="909"/>
      <c r="DN101" s="909"/>
      <c r="DO101" s="909"/>
      <c r="DP101" s="910"/>
      <c r="DQ101" s="908"/>
      <c r="DR101" s="909"/>
      <c r="DS101" s="909"/>
      <c r="DT101" s="909"/>
      <c r="DU101" s="910"/>
      <c r="DV101" s="905"/>
      <c r="DW101" s="906"/>
      <c r="DX101" s="906"/>
      <c r="DY101" s="906"/>
      <c r="DZ101" s="907"/>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392</v>
      </c>
      <c r="BR102" s="838" t="s">
        <v>428</v>
      </c>
      <c r="BS102" s="839"/>
      <c r="BT102" s="839"/>
      <c r="BU102" s="839"/>
      <c r="BV102" s="839"/>
      <c r="BW102" s="839"/>
      <c r="BX102" s="839"/>
      <c r="BY102" s="839"/>
      <c r="BZ102" s="839"/>
      <c r="CA102" s="839"/>
      <c r="CB102" s="839"/>
      <c r="CC102" s="839"/>
      <c r="CD102" s="839"/>
      <c r="CE102" s="839"/>
      <c r="CF102" s="839"/>
      <c r="CG102" s="840"/>
      <c r="CH102" s="937"/>
      <c r="CI102" s="938"/>
      <c r="CJ102" s="938"/>
      <c r="CK102" s="938"/>
      <c r="CL102" s="939"/>
      <c r="CM102" s="937"/>
      <c r="CN102" s="938"/>
      <c r="CO102" s="938"/>
      <c r="CP102" s="938"/>
      <c r="CQ102" s="939"/>
      <c r="CR102" s="940">
        <v>205</v>
      </c>
      <c r="CS102" s="898"/>
      <c r="CT102" s="898"/>
      <c r="CU102" s="898"/>
      <c r="CV102" s="941"/>
      <c r="CW102" s="940">
        <v>46</v>
      </c>
      <c r="CX102" s="898"/>
      <c r="CY102" s="898"/>
      <c r="CZ102" s="898"/>
      <c r="DA102" s="941"/>
      <c r="DB102" s="940" t="s">
        <v>597</v>
      </c>
      <c r="DC102" s="898"/>
      <c r="DD102" s="898"/>
      <c r="DE102" s="898"/>
      <c r="DF102" s="941"/>
      <c r="DG102" s="940">
        <v>540</v>
      </c>
      <c r="DH102" s="898"/>
      <c r="DI102" s="898"/>
      <c r="DJ102" s="898"/>
      <c r="DK102" s="941"/>
      <c r="DL102" s="940" t="s">
        <v>597</v>
      </c>
      <c r="DM102" s="898"/>
      <c r="DN102" s="898"/>
      <c r="DO102" s="898"/>
      <c r="DP102" s="941"/>
      <c r="DQ102" s="940" t="s">
        <v>597</v>
      </c>
      <c r="DR102" s="898"/>
      <c r="DS102" s="898"/>
      <c r="DT102" s="898"/>
      <c r="DU102" s="941"/>
      <c r="DV102" s="964"/>
      <c r="DW102" s="965"/>
      <c r="DX102" s="965"/>
      <c r="DY102" s="965"/>
      <c r="DZ102" s="966"/>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67" t="s">
        <v>429</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68" t="s">
        <v>430</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431</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432</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69" t="s">
        <v>433</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434</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48" customFormat="1" ht="26.25" customHeight="1" x14ac:dyDescent="0.15">
      <c r="A109" s="962" t="s">
        <v>435</v>
      </c>
      <c r="B109" s="943"/>
      <c r="C109" s="943"/>
      <c r="D109" s="943"/>
      <c r="E109" s="943"/>
      <c r="F109" s="943"/>
      <c r="G109" s="943"/>
      <c r="H109" s="943"/>
      <c r="I109" s="943"/>
      <c r="J109" s="943"/>
      <c r="K109" s="943"/>
      <c r="L109" s="943"/>
      <c r="M109" s="943"/>
      <c r="N109" s="943"/>
      <c r="O109" s="943"/>
      <c r="P109" s="943"/>
      <c r="Q109" s="943"/>
      <c r="R109" s="943"/>
      <c r="S109" s="943"/>
      <c r="T109" s="943"/>
      <c r="U109" s="943"/>
      <c r="V109" s="943"/>
      <c r="W109" s="943"/>
      <c r="X109" s="943"/>
      <c r="Y109" s="943"/>
      <c r="Z109" s="944"/>
      <c r="AA109" s="942" t="s">
        <v>436</v>
      </c>
      <c r="AB109" s="943"/>
      <c r="AC109" s="943"/>
      <c r="AD109" s="943"/>
      <c r="AE109" s="944"/>
      <c r="AF109" s="942" t="s">
        <v>437</v>
      </c>
      <c r="AG109" s="943"/>
      <c r="AH109" s="943"/>
      <c r="AI109" s="943"/>
      <c r="AJ109" s="944"/>
      <c r="AK109" s="942" t="s">
        <v>307</v>
      </c>
      <c r="AL109" s="943"/>
      <c r="AM109" s="943"/>
      <c r="AN109" s="943"/>
      <c r="AO109" s="944"/>
      <c r="AP109" s="942" t="s">
        <v>438</v>
      </c>
      <c r="AQ109" s="943"/>
      <c r="AR109" s="943"/>
      <c r="AS109" s="943"/>
      <c r="AT109" s="945"/>
      <c r="AU109" s="962" t="s">
        <v>435</v>
      </c>
      <c r="AV109" s="943"/>
      <c r="AW109" s="943"/>
      <c r="AX109" s="943"/>
      <c r="AY109" s="943"/>
      <c r="AZ109" s="943"/>
      <c r="BA109" s="943"/>
      <c r="BB109" s="943"/>
      <c r="BC109" s="943"/>
      <c r="BD109" s="943"/>
      <c r="BE109" s="943"/>
      <c r="BF109" s="943"/>
      <c r="BG109" s="943"/>
      <c r="BH109" s="943"/>
      <c r="BI109" s="943"/>
      <c r="BJ109" s="943"/>
      <c r="BK109" s="943"/>
      <c r="BL109" s="943"/>
      <c r="BM109" s="943"/>
      <c r="BN109" s="943"/>
      <c r="BO109" s="943"/>
      <c r="BP109" s="944"/>
      <c r="BQ109" s="942" t="s">
        <v>436</v>
      </c>
      <c r="BR109" s="943"/>
      <c r="BS109" s="943"/>
      <c r="BT109" s="943"/>
      <c r="BU109" s="944"/>
      <c r="BV109" s="942" t="s">
        <v>437</v>
      </c>
      <c r="BW109" s="943"/>
      <c r="BX109" s="943"/>
      <c r="BY109" s="943"/>
      <c r="BZ109" s="944"/>
      <c r="CA109" s="942" t="s">
        <v>307</v>
      </c>
      <c r="CB109" s="943"/>
      <c r="CC109" s="943"/>
      <c r="CD109" s="943"/>
      <c r="CE109" s="944"/>
      <c r="CF109" s="963" t="s">
        <v>438</v>
      </c>
      <c r="CG109" s="963"/>
      <c r="CH109" s="963"/>
      <c r="CI109" s="963"/>
      <c r="CJ109" s="963"/>
      <c r="CK109" s="942" t="s">
        <v>439</v>
      </c>
      <c r="CL109" s="943"/>
      <c r="CM109" s="943"/>
      <c r="CN109" s="943"/>
      <c r="CO109" s="943"/>
      <c r="CP109" s="943"/>
      <c r="CQ109" s="943"/>
      <c r="CR109" s="943"/>
      <c r="CS109" s="943"/>
      <c r="CT109" s="943"/>
      <c r="CU109" s="943"/>
      <c r="CV109" s="943"/>
      <c r="CW109" s="943"/>
      <c r="CX109" s="943"/>
      <c r="CY109" s="943"/>
      <c r="CZ109" s="943"/>
      <c r="DA109" s="943"/>
      <c r="DB109" s="943"/>
      <c r="DC109" s="943"/>
      <c r="DD109" s="943"/>
      <c r="DE109" s="943"/>
      <c r="DF109" s="944"/>
      <c r="DG109" s="942" t="s">
        <v>436</v>
      </c>
      <c r="DH109" s="943"/>
      <c r="DI109" s="943"/>
      <c r="DJ109" s="943"/>
      <c r="DK109" s="944"/>
      <c r="DL109" s="942" t="s">
        <v>437</v>
      </c>
      <c r="DM109" s="943"/>
      <c r="DN109" s="943"/>
      <c r="DO109" s="943"/>
      <c r="DP109" s="944"/>
      <c r="DQ109" s="942" t="s">
        <v>307</v>
      </c>
      <c r="DR109" s="943"/>
      <c r="DS109" s="943"/>
      <c r="DT109" s="943"/>
      <c r="DU109" s="944"/>
      <c r="DV109" s="942" t="s">
        <v>438</v>
      </c>
      <c r="DW109" s="943"/>
      <c r="DX109" s="943"/>
      <c r="DY109" s="943"/>
      <c r="DZ109" s="945"/>
    </row>
    <row r="110" spans="1:131" s="248" customFormat="1" ht="26.25" customHeight="1" x14ac:dyDescent="0.15">
      <c r="A110" s="946" t="s">
        <v>440</v>
      </c>
      <c r="B110" s="947"/>
      <c r="C110" s="947"/>
      <c r="D110" s="947"/>
      <c r="E110" s="947"/>
      <c r="F110" s="947"/>
      <c r="G110" s="947"/>
      <c r="H110" s="947"/>
      <c r="I110" s="947"/>
      <c r="J110" s="947"/>
      <c r="K110" s="947"/>
      <c r="L110" s="947"/>
      <c r="M110" s="947"/>
      <c r="N110" s="947"/>
      <c r="O110" s="947"/>
      <c r="P110" s="947"/>
      <c r="Q110" s="947"/>
      <c r="R110" s="947"/>
      <c r="S110" s="947"/>
      <c r="T110" s="947"/>
      <c r="U110" s="947"/>
      <c r="V110" s="947"/>
      <c r="W110" s="947"/>
      <c r="X110" s="947"/>
      <c r="Y110" s="947"/>
      <c r="Z110" s="948"/>
      <c r="AA110" s="949">
        <v>3271141</v>
      </c>
      <c r="AB110" s="950"/>
      <c r="AC110" s="950"/>
      <c r="AD110" s="950"/>
      <c r="AE110" s="951"/>
      <c r="AF110" s="952">
        <v>3270369</v>
      </c>
      <c r="AG110" s="950"/>
      <c r="AH110" s="950"/>
      <c r="AI110" s="950"/>
      <c r="AJ110" s="951"/>
      <c r="AK110" s="952">
        <v>3261525</v>
      </c>
      <c r="AL110" s="950"/>
      <c r="AM110" s="950"/>
      <c r="AN110" s="950"/>
      <c r="AO110" s="951"/>
      <c r="AP110" s="953">
        <v>18.7</v>
      </c>
      <c r="AQ110" s="954"/>
      <c r="AR110" s="954"/>
      <c r="AS110" s="954"/>
      <c r="AT110" s="955"/>
      <c r="AU110" s="956" t="s">
        <v>73</v>
      </c>
      <c r="AV110" s="957"/>
      <c r="AW110" s="957"/>
      <c r="AX110" s="957"/>
      <c r="AY110" s="957"/>
      <c r="AZ110" s="998" t="s">
        <v>441</v>
      </c>
      <c r="BA110" s="947"/>
      <c r="BB110" s="947"/>
      <c r="BC110" s="947"/>
      <c r="BD110" s="947"/>
      <c r="BE110" s="947"/>
      <c r="BF110" s="947"/>
      <c r="BG110" s="947"/>
      <c r="BH110" s="947"/>
      <c r="BI110" s="947"/>
      <c r="BJ110" s="947"/>
      <c r="BK110" s="947"/>
      <c r="BL110" s="947"/>
      <c r="BM110" s="947"/>
      <c r="BN110" s="947"/>
      <c r="BO110" s="947"/>
      <c r="BP110" s="948"/>
      <c r="BQ110" s="984">
        <v>35012399</v>
      </c>
      <c r="BR110" s="985"/>
      <c r="BS110" s="985"/>
      <c r="BT110" s="985"/>
      <c r="BU110" s="985"/>
      <c r="BV110" s="985">
        <v>35247311</v>
      </c>
      <c r="BW110" s="985"/>
      <c r="BX110" s="985"/>
      <c r="BY110" s="985"/>
      <c r="BZ110" s="985"/>
      <c r="CA110" s="985">
        <v>37916853</v>
      </c>
      <c r="CB110" s="985"/>
      <c r="CC110" s="985"/>
      <c r="CD110" s="985"/>
      <c r="CE110" s="985"/>
      <c r="CF110" s="999">
        <v>217.5</v>
      </c>
      <c r="CG110" s="1000"/>
      <c r="CH110" s="1000"/>
      <c r="CI110" s="1000"/>
      <c r="CJ110" s="1000"/>
      <c r="CK110" s="1001" t="s">
        <v>442</v>
      </c>
      <c r="CL110" s="1002"/>
      <c r="CM110" s="981" t="s">
        <v>443</v>
      </c>
      <c r="CN110" s="982"/>
      <c r="CO110" s="982"/>
      <c r="CP110" s="982"/>
      <c r="CQ110" s="982"/>
      <c r="CR110" s="982"/>
      <c r="CS110" s="982"/>
      <c r="CT110" s="982"/>
      <c r="CU110" s="982"/>
      <c r="CV110" s="982"/>
      <c r="CW110" s="982"/>
      <c r="CX110" s="982"/>
      <c r="CY110" s="982"/>
      <c r="CZ110" s="982"/>
      <c r="DA110" s="982"/>
      <c r="DB110" s="982"/>
      <c r="DC110" s="982"/>
      <c r="DD110" s="982"/>
      <c r="DE110" s="982"/>
      <c r="DF110" s="983"/>
      <c r="DG110" s="984">
        <v>719357</v>
      </c>
      <c r="DH110" s="985"/>
      <c r="DI110" s="985"/>
      <c r="DJ110" s="985"/>
      <c r="DK110" s="985"/>
      <c r="DL110" s="985">
        <v>662481</v>
      </c>
      <c r="DM110" s="985"/>
      <c r="DN110" s="985"/>
      <c r="DO110" s="985"/>
      <c r="DP110" s="985"/>
      <c r="DQ110" s="985">
        <v>605607</v>
      </c>
      <c r="DR110" s="985"/>
      <c r="DS110" s="985"/>
      <c r="DT110" s="985"/>
      <c r="DU110" s="985"/>
      <c r="DV110" s="986">
        <v>3.5</v>
      </c>
      <c r="DW110" s="986"/>
      <c r="DX110" s="986"/>
      <c r="DY110" s="986"/>
      <c r="DZ110" s="987"/>
    </row>
    <row r="111" spans="1:131" s="248" customFormat="1" ht="26.25" customHeight="1" x14ac:dyDescent="0.15">
      <c r="A111" s="988" t="s">
        <v>444</v>
      </c>
      <c r="B111" s="989"/>
      <c r="C111" s="989"/>
      <c r="D111" s="989"/>
      <c r="E111" s="989"/>
      <c r="F111" s="989"/>
      <c r="G111" s="989"/>
      <c r="H111" s="989"/>
      <c r="I111" s="989"/>
      <c r="J111" s="989"/>
      <c r="K111" s="989"/>
      <c r="L111" s="989"/>
      <c r="M111" s="989"/>
      <c r="N111" s="989"/>
      <c r="O111" s="989"/>
      <c r="P111" s="989"/>
      <c r="Q111" s="989"/>
      <c r="R111" s="989"/>
      <c r="S111" s="989"/>
      <c r="T111" s="989"/>
      <c r="U111" s="989"/>
      <c r="V111" s="989"/>
      <c r="W111" s="989"/>
      <c r="X111" s="989"/>
      <c r="Y111" s="989"/>
      <c r="Z111" s="990"/>
      <c r="AA111" s="991" t="s">
        <v>129</v>
      </c>
      <c r="AB111" s="992"/>
      <c r="AC111" s="992"/>
      <c r="AD111" s="992"/>
      <c r="AE111" s="993"/>
      <c r="AF111" s="994" t="s">
        <v>129</v>
      </c>
      <c r="AG111" s="992"/>
      <c r="AH111" s="992"/>
      <c r="AI111" s="992"/>
      <c r="AJ111" s="993"/>
      <c r="AK111" s="994" t="s">
        <v>445</v>
      </c>
      <c r="AL111" s="992"/>
      <c r="AM111" s="992"/>
      <c r="AN111" s="992"/>
      <c r="AO111" s="993"/>
      <c r="AP111" s="995" t="s">
        <v>445</v>
      </c>
      <c r="AQ111" s="996"/>
      <c r="AR111" s="996"/>
      <c r="AS111" s="996"/>
      <c r="AT111" s="997"/>
      <c r="AU111" s="958"/>
      <c r="AV111" s="959"/>
      <c r="AW111" s="959"/>
      <c r="AX111" s="959"/>
      <c r="AY111" s="959"/>
      <c r="AZ111" s="1007" t="s">
        <v>446</v>
      </c>
      <c r="BA111" s="1008"/>
      <c r="BB111" s="1008"/>
      <c r="BC111" s="1008"/>
      <c r="BD111" s="1008"/>
      <c r="BE111" s="1008"/>
      <c r="BF111" s="1008"/>
      <c r="BG111" s="1008"/>
      <c r="BH111" s="1008"/>
      <c r="BI111" s="1008"/>
      <c r="BJ111" s="1008"/>
      <c r="BK111" s="1008"/>
      <c r="BL111" s="1008"/>
      <c r="BM111" s="1008"/>
      <c r="BN111" s="1008"/>
      <c r="BO111" s="1008"/>
      <c r="BP111" s="1009"/>
      <c r="BQ111" s="977">
        <v>915567</v>
      </c>
      <c r="BR111" s="978"/>
      <c r="BS111" s="978"/>
      <c r="BT111" s="978"/>
      <c r="BU111" s="978"/>
      <c r="BV111" s="978">
        <v>823391</v>
      </c>
      <c r="BW111" s="978"/>
      <c r="BX111" s="978"/>
      <c r="BY111" s="978"/>
      <c r="BZ111" s="978"/>
      <c r="CA111" s="978">
        <v>739007</v>
      </c>
      <c r="CB111" s="978"/>
      <c r="CC111" s="978"/>
      <c r="CD111" s="978"/>
      <c r="CE111" s="978"/>
      <c r="CF111" s="972">
        <v>4.2</v>
      </c>
      <c r="CG111" s="973"/>
      <c r="CH111" s="973"/>
      <c r="CI111" s="973"/>
      <c r="CJ111" s="973"/>
      <c r="CK111" s="1003"/>
      <c r="CL111" s="1004"/>
      <c r="CM111" s="974" t="s">
        <v>447</v>
      </c>
      <c r="CN111" s="975"/>
      <c r="CO111" s="975"/>
      <c r="CP111" s="975"/>
      <c r="CQ111" s="975"/>
      <c r="CR111" s="975"/>
      <c r="CS111" s="975"/>
      <c r="CT111" s="975"/>
      <c r="CU111" s="975"/>
      <c r="CV111" s="975"/>
      <c r="CW111" s="975"/>
      <c r="CX111" s="975"/>
      <c r="CY111" s="975"/>
      <c r="CZ111" s="975"/>
      <c r="DA111" s="975"/>
      <c r="DB111" s="975"/>
      <c r="DC111" s="975"/>
      <c r="DD111" s="975"/>
      <c r="DE111" s="975"/>
      <c r="DF111" s="976"/>
      <c r="DG111" s="977" t="s">
        <v>448</v>
      </c>
      <c r="DH111" s="978"/>
      <c r="DI111" s="978"/>
      <c r="DJ111" s="978"/>
      <c r="DK111" s="978"/>
      <c r="DL111" s="978" t="s">
        <v>129</v>
      </c>
      <c r="DM111" s="978"/>
      <c r="DN111" s="978"/>
      <c r="DO111" s="978"/>
      <c r="DP111" s="978"/>
      <c r="DQ111" s="978" t="s">
        <v>448</v>
      </c>
      <c r="DR111" s="978"/>
      <c r="DS111" s="978"/>
      <c r="DT111" s="978"/>
      <c r="DU111" s="978"/>
      <c r="DV111" s="979" t="s">
        <v>448</v>
      </c>
      <c r="DW111" s="979"/>
      <c r="DX111" s="979"/>
      <c r="DY111" s="979"/>
      <c r="DZ111" s="980"/>
    </row>
    <row r="112" spans="1:131" s="248" customFormat="1" ht="26.25" customHeight="1" x14ac:dyDescent="0.15">
      <c r="A112" s="1010" t="s">
        <v>449</v>
      </c>
      <c r="B112" s="1011"/>
      <c r="C112" s="1008" t="s">
        <v>450</v>
      </c>
      <c r="D112" s="1008"/>
      <c r="E112" s="1008"/>
      <c r="F112" s="1008"/>
      <c r="G112" s="1008"/>
      <c r="H112" s="1008"/>
      <c r="I112" s="1008"/>
      <c r="J112" s="1008"/>
      <c r="K112" s="1008"/>
      <c r="L112" s="1008"/>
      <c r="M112" s="1008"/>
      <c r="N112" s="1008"/>
      <c r="O112" s="1008"/>
      <c r="P112" s="1008"/>
      <c r="Q112" s="1008"/>
      <c r="R112" s="1008"/>
      <c r="S112" s="1008"/>
      <c r="T112" s="1008"/>
      <c r="U112" s="1008"/>
      <c r="V112" s="1008"/>
      <c r="W112" s="1008"/>
      <c r="X112" s="1008"/>
      <c r="Y112" s="1008"/>
      <c r="Z112" s="1009"/>
      <c r="AA112" s="1016">
        <v>6667</v>
      </c>
      <c r="AB112" s="1017"/>
      <c r="AC112" s="1017"/>
      <c r="AD112" s="1017"/>
      <c r="AE112" s="1018"/>
      <c r="AF112" s="1019">
        <v>6667</v>
      </c>
      <c r="AG112" s="1017"/>
      <c r="AH112" s="1017"/>
      <c r="AI112" s="1017"/>
      <c r="AJ112" s="1018"/>
      <c r="AK112" s="1019">
        <v>6667</v>
      </c>
      <c r="AL112" s="1017"/>
      <c r="AM112" s="1017"/>
      <c r="AN112" s="1017"/>
      <c r="AO112" s="1018"/>
      <c r="AP112" s="1020">
        <v>0</v>
      </c>
      <c r="AQ112" s="1021"/>
      <c r="AR112" s="1021"/>
      <c r="AS112" s="1021"/>
      <c r="AT112" s="1022"/>
      <c r="AU112" s="958"/>
      <c r="AV112" s="959"/>
      <c r="AW112" s="959"/>
      <c r="AX112" s="959"/>
      <c r="AY112" s="959"/>
      <c r="AZ112" s="1007" t="s">
        <v>451</v>
      </c>
      <c r="BA112" s="1008"/>
      <c r="BB112" s="1008"/>
      <c r="BC112" s="1008"/>
      <c r="BD112" s="1008"/>
      <c r="BE112" s="1008"/>
      <c r="BF112" s="1008"/>
      <c r="BG112" s="1008"/>
      <c r="BH112" s="1008"/>
      <c r="BI112" s="1008"/>
      <c r="BJ112" s="1008"/>
      <c r="BK112" s="1008"/>
      <c r="BL112" s="1008"/>
      <c r="BM112" s="1008"/>
      <c r="BN112" s="1008"/>
      <c r="BO112" s="1008"/>
      <c r="BP112" s="1009"/>
      <c r="BQ112" s="977">
        <v>10307954</v>
      </c>
      <c r="BR112" s="978"/>
      <c r="BS112" s="978"/>
      <c r="BT112" s="978"/>
      <c r="BU112" s="978"/>
      <c r="BV112" s="978">
        <v>9940129</v>
      </c>
      <c r="BW112" s="978"/>
      <c r="BX112" s="978"/>
      <c r="BY112" s="978"/>
      <c r="BZ112" s="978"/>
      <c r="CA112" s="978">
        <v>10947639</v>
      </c>
      <c r="CB112" s="978"/>
      <c r="CC112" s="978"/>
      <c r="CD112" s="978"/>
      <c r="CE112" s="978"/>
      <c r="CF112" s="972">
        <v>62.8</v>
      </c>
      <c r="CG112" s="973"/>
      <c r="CH112" s="973"/>
      <c r="CI112" s="973"/>
      <c r="CJ112" s="973"/>
      <c r="CK112" s="1003"/>
      <c r="CL112" s="1004"/>
      <c r="CM112" s="974" t="s">
        <v>452</v>
      </c>
      <c r="CN112" s="975"/>
      <c r="CO112" s="975"/>
      <c r="CP112" s="975"/>
      <c r="CQ112" s="975"/>
      <c r="CR112" s="975"/>
      <c r="CS112" s="975"/>
      <c r="CT112" s="975"/>
      <c r="CU112" s="975"/>
      <c r="CV112" s="975"/>
      <c r="CW112" s="975"/>
      <c r="CX112" s="975"/>
      <c r="CY112" s="975"/>
      <c r="CZ112" s="975"/>
      <c r="DA112" s="975"/>
      <c r="DB112" s="975"/>
      <c r="DC112" s="975"/>
      <c r="DD112" s="975"/>
      <c r="DE112" s="975"/>
      <c r="DF112" s="976"/>
      <c r="DG112" s="977" t="s">
        <v>129</v>
      </c>
      <c r="DH112" s="978"/>
      <c r="DI112" s="978"/>
      <c r="DJ112" s="978"/>
      <c r="DK112" s="978"/>
      <c r="DL112" s="978" t="s">
        <v>394</v>
      </c>
      <c r="DM112" s="978"/>
      <c r="DN112" s="978"/>
      <c r="DO112" s="978"/>
      <c r="DP112" s="978"/>
      <c r="DQ112" s="978" t="s">
        <v>453</v>
      </c>
      <c r="DR112" s="978"/>
      <c r="DS112" s="978"/>
      <c r="DT112" s="978"/>
      <c r="DU112" s="978"/>
      <c r="DV112" s="979" t="s">
        <v>129</v>
      </c>
      <c r="DW112" s="979"/>
      <c r="DX112" s="979"/>
      <c r="DY112" s="979"/>
      <c r="DZ112" s="980"/>
    </row>
    <row r="113" spans="1:130" s="248" customFormat="1" ht="26.25" customHeight="1" x14ac:dyDescent="0.15">
      <c r="A113" s="1012"/>
      <c r="B113" s="1013"/>
      <c r="C113" s="1008" t="s">
        <v>454</v>
      </c>
      <c r="D113" s="1008"/>
      <c r="E113" s="1008"/>
      <c r="F113" s="1008"/>
      <c r="G113" s="1008"/>
      <c r="H113" s="1008"/>
      <c r="I113" s="1008"/>
      <c r="J113" s="1008"/>
      <c r="K113" s="1008"/>
      <c r="L113" s="1008"/>
      <c r="M113" s="1008"/>
      <c r="N113" s="1008"/>
      <c r="O113" s="1008"/>
      <c r="P113" s="1008"/>
      <c r="Q113" s="1008"/>
      <c r="R113" s="1008"/>
      <c r="S113" s="1008"/>
      <c r="T113" s="1008"/>
      <c r="U113" s="1008"/>
      <c r="V113" s="1008"/>
      <c r="W113" s="1008"/>
      <c r="X113" s="1008"/>
      <c r="Y113" s="1008"/>
      <c r="Z113" s="1009"/>
      <c r="AA113" s="991">
        <v>961063</v>
      </c>
      <c r="AB113" s="992"/>
      <c r="AC113" s="992"/>
      <c r="AD113" s="992"/>
      <c r="AE113" s="993"/>
      <c r="AF113" s="994">
        <v>941565</v>
      </c>
      <c r="AG113" s="992"/>
      <c r="AH113" s="992"/>
      <c r="AI113" s="992"/>
      <c r="AJ113" s="993"/>
      <c r="AK113" s="994">
        <v>857577</v>
      </c>
      <c r="AL113" s="992"/>
      <c r="AM113" s="992"/>
      <c r="AN113" s="992"/>
      <c r="AO113" s="993"/>
      <c r="AP113" s="995">
        <v>4.9000000000000004</v>
      </c>
      <c r="AQ113" s="996"/>
      <c r="AR113" s="996"/>
      <c r="AS113" s="996"/>
      <c r="AT113" s="997"/>
      <c r="AU113" s="958"/>
      <c r="AV113" s="959"/>
      <c r="AW113" s="959"/>
      <c r="AX113" s="959"/>
      <c r="AY113" s="959"/>
      <c r="AZ113" s="1007" t="s">
        <v>455</v>
      </c>
      <c r="BA113" s="1008"/>
      <c r="BB113" s="1008"/>
      <c r="BC113" s="1008"/>
      <c r="BD113" s="1008"/>
      <c r="BE113" s="1008"/>
      <c r="BF113" s="1008"/>
      <c r="BG113" s="1008"/>
      <c r="BH113" s="1008"/>
      <c r="BI113" s="1008"/>
      <c r="BJ113" s="1008"/>
      <c r="BK113" s="1008"/>
      <c r="BL113" s="1008"/>
      <c r="BM113" s="1008"/>
      <c r="BN113" s="1008"/>
      <c r="BO113" s="1008"/>
      <c r="BP113" s="1009"/>
      <c r="BQ113" s="977">
        <v>5033567</v>
      </c>
      <c r="BR113" s="978"/>
      <c r="BS113" s="978"/>
      <c r="BT113" s="978"/>
      <c r="BU113" s="978"/>
      <c r="BV113" s="978">
        <v>5210778</v>
      </c>
      <c r="BW113" s="978"/>
      <c r="BX113" s="978"/>
      <c r="BY113" s="978"/>
      <c r="BZ113" s="978"/>
      <c r="CA113" s="978">
        <v>4256256</v>
      </c>
      <c r="CB113" s="978"/>
      <c r="CC113" s="978"/>
      <c r="CD113" s="978"/>
      <c r="CE113" s="978"/>
      <c r="CF113" s="972">
        <v>24.4</v>
      </c>
      <c r="CG113" s="973"/>
      <c r="CH113" s="973"/>
      <c r="CI113" s="973"/>
      <c r="CJ113" s="973"/>
      <c r="CK113" s="1003"/>
      <c r="CL113" s="1004"/>
      <c r="CM113" s="974" t="s">
        <v>456</v>
      </c>
      <c r="CN113" s="975"/>
      <c r="CO113" s="975"/>
      <c r="CP113" s="975"/>
      <c r="CQ113" s="975"/>
      <c r="CR113" s="975"/>
      <c r="CS113" s="975"/>
      <c r="CT113" s="975"/>
      <c r="CU113" s="975"/>
      <c r="CV113" s="975"/>
      <c r="CW113" s="975"/>
      <c r="CX113" s="975"/>
      <c r="CY113" s="975"/>
      <c r="CZ113" s="975"/>
      <c r="DA113" s="975"/>
      <c r="DB113" s="975"/>
      <c r="DC113" s="975"/>
      <c r="DD113" s="975"/>
      <c r="DE113" s="975"/>
      <c r="DF113" s="976"/>
      <c r="DG113" s="1016" t="s">
        <v>129</v>
      </c>
      <c r="DH113" s="1017"/>
      <c r="DI113" s="1017"/>
      <c r="DJ113" s="1017"/>
      <c r="DK113" s="1018"/>
      <c r="DL113" s="1019" t="s">
        <v>448</v>
      </c>
      <c r="DM113" s="1017"/>
      <c r="DN113" s="1017"/>
      <c r="DO113" s="1017"/>
      <c r="DP113" s="1018"/>
      <c r="DQ113" s="1019" t="s">
        <v>129</v>
      </c>
      <c r="DR113" s="1017"/>
      <c r="DS113" s="1017"/>
      <c r="DT113" s="1017"/>
      <c r="DU113" s="1018"/>
      <c r="DV113" s="1020" t="s">
        <v>129</v>
      </c>
      <c r="DW113" s="1021"/>
      <c r="DX113" s="1021"/>
      <c r="DY113" s="1021"/>
      <c r="DZ113" s="1022"/>
    </row>
    <row r="114" spans="1:130" s="248" customFormat="1" ht="26.25" customHeight="1" x14ac:dyDescent="0.15">
      <c r="A114" s="1012"/>
      <c r="B114" s="1013"/>
      <c r="C114" s="1008" t="s">
        <v>457</v>
      </c>
      <c r="D114" s="1008"/>
      <c r="E114" s="1008"/>
      <c r="F114" s="1008"/>
      <c r="G114" s="1008"/>
      <c r="H114" s="1008"/>
      <c r="I114" s="1008"/>
      <c r="J114" s="1008"/>
      <c r="K114" s="1008"/>
      <c r="L114" s="1008"/>
      <c r="M114" s="1008"/>
      <c r="N114" s="1008"/>
      <c r="O114" s="1008"/>
      <c r="P114" s="1008"/>
      <c r="Q114" s="1008"/>
      <c r="R114" s="1008"/>
      <c r="S114" s="1008"/>
      <c r="T114" s="1008"/>
      <c r="U114" s="1008"/>
      <c r="V114" s="1008"/>
      <c r="W114" s="1008"/>
      <c r="X114" s="1008"/>
      <c r="Y114" s="1008"/>
      <c r="Z114" s="1009"/>
      <c r="AA114" s="1016">
        <v>334690</v>
      </c>
      <c r="AB114" s="1017"/>
      <c r="AC114" s="1017"/>
      <c r="AD114" s="1017"/>
      <c r="AE114" s="1018"/>
      <c r="AF114" s="1019">
        <v>394323</v>
      </c>
      <c r="AG114" s="1017"/>
      <c r="AH114" s="1017"/>
      <c r="AI114" s="1017"/>
      <c r="AJ114" s="1018"/>
      <c r="AK114" s="1019">
        <v>415637</v>
      </c>
      <c r="AL114" s="1017"/>
      <c r="AM114" s="1017"/>
      <c r="AN114" s="1017"/>
      <c r="AO114" s="1018"/>
      <c r="AP114" s="1020">
        <v>2.4</v>
      </c>
      <c r="AQ114" s="1021"/>
      <c r="AR114" s="1021"/>
      <c r="AS114" s="1021"/>
      <c r="AT114" s="1022"/>
      <c r="AU114" s="958"/>
      <c r="AV114" s="959"/>
      <c r="AW114" s="959"/>
      <c r="AX114" s="959"/>
      <c r="AY114" s="959"/>
      <c r="AZ114" s="1007" t="s">
        <v>458</v>
      </c>
      <c r="BA114" s="1008"/>
      <c r="BB114" s="1008"/>
      <c r="BC114" s="1008"/>
      <c r="BD114" s="1008"/>
      <c r="BE114" s="1008"/>
      <c r="BF114" s="1008"/>
      <c r="BG114" s="1008"/>
      <c r="BH114" s="1008"/>
      <c r="BI114" s="1008"/>
      <c r="BJ114" s="1008"/>
      <c r="BK114" s="1008"/>
      <c r="BL114" s="1008"/>
      <c r="BM114" s="1008"/>
      <c r="BN114" s="1008"/>
      <c r="BO114" s="1008"/>
      <c r="BP114" s="1009"/>
      <c r="BQ114" s="977">
        <v>4329589</v>
      </c>
      <c r="BR114" s="978"/>
      <c r="BS114" s="978"/>
      <c r="BT114" s="978"/>
      <c r="BU114" s="978"/>
      <c r="BV114" s="978">
        <v>4276202</v>
      </c>
      <c r="BW114" s="978"/>
      <c r="BX114" s="978"/>
      <c r="BY114" s="978"/>
      <c r="BZ114" s="978"/>
      <c r="CA114" s="978">
        <v>4189163</v>
      </c>
      <c r="CB114" s="978"/>
      <c r="CC114" s="978"/>
      <c r="CD114" s="978"/>
      <c r="CE114" s="978"/>
      <c r="CF114" s="972">
        <v>24</v>
      </c>
      <c r="CG114" s="973"/>
      <c r="CH114" s="973"/>
      <c r="CI114" s="973"/>
      <c r="CJ114" s="973"/>
      <c r="CK114" s="1003"/>
      <c r="CL114" s="1004"/>
      <c r="CM114" s="974" t="s">
        <v>459</v>
      </c>
      <c r="CN114" s="975"/>
      <c r="CO114" s="975"/>
      <c r="CP114" s="975"/>
      <c r="CQ114" s="975"/>
      <c r="CR114" s="975"/>
      <c r="CS114" s="975"/>
      <c r="CT114" s="975"/>
      <c r="CU114" s="975"/>
      <c r="CV114" s="975"/>
      <c r="CW114" s="975"/>
      <c r="CX114" s="975"/>
      <c r="CY114" s="975"/>
      <c r="CZ114" s="975"/>
      <c r="DA114" s="975"/>
      <c r="DB114" s="975"/>
      <c r="DC114" s="975"/>
      <c r="DD114" s="975"/>
      <c r="DE114" s="975"/>
      <c r="DF114" s="976"/>
      <c r="DG114" s="1016" t="s">
        <v>129</v>
      </c>
      <c r="DH114" s="1017"/>
      <c r="DI114" s="1017"/>
      <c r="DJ114" s="1017"/>
      <c r="DK114" s="1018"/>
      <c r="DL114" s="1019" t="s">
        <v>129</v>
      </c>
      <c r="DM114" s="1017"/>
      <c r="DN114" s="1017"/>
      <c r="DO114" s="1017"/>
      <c r="DP114" s="1018"/>
      <c r="DQ114" s="1019" t="s">
        <v>448</v>
      </c>
      <c r="DR114" s="1017"/>
      <c r="DS114" s="1017"/>
      <c r="DT114" s="1017"/>
      <c r="DU114" s="1018"/>
      <c r="DV114" s="1020" t="s">
        <v>129</v>
      </c>
      <c r="DW114" s="1021"/>
      <c r="DX114" s="1021"/>
      <c r="DY114" s="1021"/>
      <c r="DZ114" s="1022"/>
    </row>
    <row r="115" spans="1:130" s="248" customFormat="1" ht="26.25" customHeight="1" x14ac:dyDescent="0.15">
      <c r="A115" s="1012"/>
      <c r="B115" s="1013"/>
      <c r="C115" s="1008" t="s">
        <v>460</v>
      </c>
      <c r="D115" s="1008"/>
      <c r="E115" s="1008"/>
      <c r="F115" s="1008"/>
      <c r="G115" s="1008"/>
      <c r="H115" s="1008"/>
      <c r="I115" s="1008"/>
      <c r="J115" s="1008"/>
      <c r="K115" s="1008"/>
      <c r="L115" s="1008"/>
      <c r="M115" s="1008"/>
      <c r="N115" s="1008"/>
      <c r="O115" s="1008"/>
      <c r="P115" s="1008"/>
      <c r="Q115" s="1008"/>
      <c r="R115" s="1008"/>
      <c r="S115" s="1008"/>
      <c r="T115" s="1008"/>
      <c r="U115" s="1008"/>
      <c r="V115" s="1008"/>
      <c r="W115" s="1008"/>
      <c r="X115" s="1008"/>
      <c r="Y115" s="1008"/>
      <c r="Z115" s="1009"/>
      <c r="AA115" s="991">
        <v>108727</v>
      </c>
      <c r="AB115" s="992"/>
      <c r="AC115" s="992"/>
      <c r="AD115" s="992"/>
      <c r="AE115" s="993"/>
      <c r="AF115" s="994">
        <v>105133</v>
      </c>
      <c r="AG115" s="992"/>
      <c r="AH115" s="992"/>
      <c r="AI115" s="992"/>
      <c r="AJ115" s="993"/>
      <c r="AK115" s="994">
        <v>93417</v>
      </c>
      <c r="AL115" s="992"/>
      <c r="AM115" s="992"/>
      <c r="AN115" s="992"/>
      <c r="AO115" s="993"/>
      <c r="AP115" s="995">
        <v>0.5</v>
      </c>
      <c r="AQ115" s="996"/>
      <c r="AR115" s="996"/>
      <c r="AS115" s="996"/>
      <c r="AT115" s="997"/>
      <c r="AU115" s="958"/>
      <c r="AV115" s="959"/>
      <c r="AW115" s="959"/>
      <c r="AX115" s="959"/>
      <c r="AY115" s="959"/>
      <c r="AZ115" s="1007" t="s">
        <v>461</v>
      </c>
      <c r="BA115" s="1008"/>
      <c r="BB115" s="1008"/>
      <c r="BC115" s="1008"/>
      <c r="BD115" s="1008"/>
      <c r="BE115" s="1008"/>
      <c r="BF115" s="1008"/>
      <c r="BG115" s="1008"/>
      <c r="BH115" s="1008"/>
      <c r="BI115" s="1008"/>
      <c r="BJ115" s="1008"/>
      <c r="BK115" s="1008"/>
      <c r="BL115" s="1008"/>
      <c r="BM115" s="1008"/>
      <c r="BN115" s="1008"/>
      <c r="BO115" s="1008"/>
      <c r="BP115" s="1009"/>
      <c r="BQ115" s="977" t="s">
        <v>129</v>
      </c>
      <c r="BR115" s="978"/>
      <c r="BS115" s="978"/>
      <c r="BT115" s="978"/>
      <c r="BU115" s="978"/>
      <c r="BV115" s="978" t="s">
        <v>394</v>
      </c>
      <c r="BW115" s="978"/>
      <c r="BX115" s="978"/>
      <c r="BY115" s="978"/>
      <c r="BZ115" s="978"/>
      <c r="CA115" s="978" t="s">
        <v>445</v>
      </c>
      <c r="CB115" s="978"/>
      <c r="CC115" s="978"/>
      <c r="CD115" s="978"/>
      <c r="CE115" s="978"/>
      <c r="CF115" s="972" t="s">
        <v>129</v>
      </c>
      <c r="CG115" s="973"/>
      <c r="CH115" s="973"/>
      <c r="CI115" s="973"/>
      <c r="CJ115" s="973"/>
      <c r="CK115" s="1003"/>
      <c r="CL115" s="1004"/>
      <c r="CM115" s="1007" t="s">
        <v>462</v>
      </c>
      <c r="CN115" s="1028"/>
      <c r="CO115" s="1028"/>
      <c r="CP115" s="1028"/>
      <c r="CQ115" s="1028"/>
      <c r="CR115" s="1028"/>
      <c r="CS115" s="1028"/>
      <c r="CT115" s="1028"/>
      <c r="CU115" s="1028"/>
      <c r="CV115" s="1028"/>
      <c r="CW115" s="1028"/>
      <c r="CX115" s="1028"/>
      <c r="CY115" s="1028"/>
      <c r="CZ115" s="1028"/>
      <c r="DA115" s="1028"/>
      <c r="DB115" s="1028"/>
      <c r="DC115" s="1028"/>
      <c r="DD115" s="1028"/>
      <c r="DE115" s="1028"/>
      <c r="DF115" s="1009"/>
      <c r="DG115" s="1016" t="s">
        <v>448</v>
      </c>
      <c r="DH115" s="1017"/>
      <c r="DI115" s="1017"/>
      <c r="DJ115" s="1017"/>
      <c r="DK115" s="1018"/>
      <c r="DL115" s="1019" t="s">
        <v>448</v>
      </c>
      <c r="DM115" s="1017"/>
      <c r="DN115" s="1017"/>
      <c r="DO115" s="1017"/>
      <c r="DP115" s="1018"/>
      <c r="DQ115" s="1019" t="s">
        <v>129</v>
      </c>
      <c r="DR115" s="1017"/>
      <c r="DS115" s="1017"/>
      <c r="DT115" s="1017"/>
      <c r="DU115" s="1018"/>
      <c r="DV115" s="1020" t="s">
        <v>129</v>
      </c>
      <c r="DW115" s="1021"/>
      <c r="DX115" s="1021"/>
      <c r="DY115" s="1021"/>
      <c r="DZ115" s="1022"/>
    </row>
    <row r="116" spans="1:130" s="248" customFormat="1" ht="26.25" customHeight="1" x14ac:dyDescent="0.15">
      <c r="A116" s="1014"/>
      <c r="B116" s="1015"/>
      <c r="C116" s="1023" t="s">
        <v>463</v>
      </c>
      <c r="D116" s="1023"/>
      <c r="E116" s="1023"/>
      <c r="F116" s="1023"/>
      <c r="G116" s="1023"/>
      <c r="H116" s="1023"/>
      <c r="I116" s="1023"/>
      <c r="J116" s="1023"/>
      <c r="K116" s="1023"/>
      <c r="L116" s="1023"/>
      <c r="M116" s="1023"/>
      <c r="N116" s="1023"/>
      <c r="O116" s="1023"/>
      <c r="P116" s="1023"/>
      <c r="Q116" s="1023"/>
      <c r="R116" s="1023"/>
      <c r="S116" s="1023"/>
      <c r="T116" s="1023"/>
      <c r="U116" s="1023"/>
      <c r="V116" s="1023"/>
      <c r="W116" s="1023"/>
      <c r="X116" s="1023"/>
      <c r="Y116" s="1023"/>
      <c r="Z116" s="1024"/>
      <c r="AA116" s="1016" t="s">
        <v>129</v>
      </c>
      <c r="AB116" s="1017"/>
      <c r="AC116" s="1017"/>
      <c r="AD116" s="1017"/>
      <c r="AE116" s="1018"/>
      <c r="AF116" s="1019" t="s">
        <v>129</v>
      </c>
      <c r="AG116" s="1017"/>
      <c r="AH116" s="1017"/>
      <c r="AI116" s="1017"/>
      <c r="AJ116" s="1018"/>
      <c r="AK116" s="1019" t="s">
        <v>129</v>
      </c>
      <c r="AL116" s="1017"/>
      <c r="AM116" s="1017"/>
      <c r="AN116" s="1017"/>
      <c r="AO116" s="1018"/>
      <c r="AP116" s="1020" t="s">
        <v>129</v>
      </c>
      <c r="AQ116" s="1021"/>
      <c r="AR116" s="1021"/>
      <c r="AS116" s="1021"/>
      <c r="AT116" s="1022"/>
      <c r="AU116" s="958"/>
      <c r="AV116" s="959"/>
      <c r="AW116" s="959"/>
      <c r="AX116" s="959"/>
      <c r="AY116" s="959"/>
      <c r="AZ116" s="1025" t="s">
        <v>464</v>
      </c>
      <c r="BA116" s="1026"/>
      <c r="BB116" s="1026"/>
      <c r="BC116" s="1026"/>
      <c r="BD116" s="1026"/>
      <c r="BE116" s="1026"/>
      <c r="BF116" s="1026"/>
      <c r="BG116" s="1026"/>
      <c r="BH116" s="1026"/>
      <c r="BI116" s="1026"/>
      <c r="BJ116" s="1026"/>
      <c r="BK116" s="1026"/>
      <c r="BL116" s="1026"/>
      <c r="BM116" s="1026"/>
      <c r="BN116" s="1026"/>
      <c r="BO116" s="1026"/>
      <c r="BP116" s="1027"/>
      <c r="BQ116" s="977" t="s">
        <v>129</v>
      </c>
      <c r="BR116" s="978"/>
      <c r="BS116" s="978"/>
      <c r="BT116" s="978"/>
      <c r="BU116" s="978"/>
      <c r="BV116" s="978" t="s">
        <v>448</v>
      </c>
      <c r="BW116" s="978"/>
      <c r="BX116" s="978"/>
      <c r="BY116" s="978"/>
      <c r="BZ116" s="978"/>
      <c r="CA116" s="978" t="s">
        <v>394</v>
      </c>
      <c r="CB116" s="978"/>
      <c r="CC116" s="978"/>
      <c r="CD116" s="978"/>
      <c r="CE116" s="978"/>
      <c r="CF116" s="972" t="s">
        <v>465</v>
      </c>
      <c r="CG116" s="973"/>
      <c r="CH116" s="973"/>
      <c r="CI116" s="973"/>
      <c r="CJ116" s="973"/>
      <c r="CK116" s="1003"/>
      <c r="CL116" s="1004"/>
      <c r="CM116" s="974" t="s">
        <v>466</v>
      </c>
      <c r="CN116" s="975"/>
      <c r="CO116" s="975"/>
      <c r="CP116" s="975"/>
      <c r="CQ116" s="975"/>
      <c r="CR116" s="975"/>
      <c r="CS116" s="975"/>
      <c r="CT116" s="975"/>
      <c r="CU116" s="975"/>
      <c r="CV116" s="975"/>
      <c r="CW116" s="975"/>
      <c r="CX116" s="975"/>
      <c r="CY116" s="975"/>
      <c r="CZ116" s="975"/>
      <c r="DA116" s="975"/>
      <c r="DB116" s="975"/>
      <c r="DC116" s="975"/>
      <c r="DD116" s="975"/>
      <c r="DE116" s="975"/>
      <c r="DF116" s="976"/>
      <c r="DG116" s="1016">
        <v>89490</v>
      </c>
      <c r="DH116" s="1017"/>
      <c r="DI116" s="1017"/>
      <c r="DJ116" s="1017"/>
      <c r="DK116" s="1018"/>
      <c r="DL116" s="1019">
        <v>62510</v>
      </c>
      <c r="DM116" s="1017"/>
      <c r="DN116" s="1017"/>
      <c r="DO116" s="1017"/>
      <c r="DP116" s="1018"/>
      <c r="DQ116" s="1019">
        <v>43320</v>
      </c>
      <c r="DR116" s="1017"/>
      <c r="DS116" s="1017"/>
      <c r="DT116" s="1017"/>
      <c r="DU116" s="1018"/>
      <c r="DV116" s="1020">
        <v>0.2</v>
      </c>
      <c r="DW116" s="1021"/>
      <c r="DX116" s="1021"/>
      <c r="DY116" s="1021"/>
      <c r="DZ116" s="1022"/>
    </row>
    <row r="117" spans="1:130" s="248" customFormat="1" ht="26.25" customHeight="1" x14ac:dyDescent="0.15">
      <c r="A117" s="962" t="s">
        <v>188</v>
      </c>
      <c r="B117" s="943"/>
      <c r="C117" s="943"/>
      <c r="D117" s="943"/>
      <c r="E117" s="943"/>
      <c r="F117" s="943"/>
      <c r="G117" s="943"/>
      <c r="H117" s="943"/>
      <c r="I117" s="943"/>
      <c r="J117" s="943"/>
      <c r="K117" s="943"/>
      <c r="L117" s="943"/>
      <c r="M117" s="943"/>
      <c r="N117" s="943"/>
      <c r="O117" s="943"/>
      <c r="P117" s="943"/>
      <c r="Q117" s="943"/>
      <c r="R117" s="943"/>
      <c r="S117" s="943"/>
      <c r="T117" s="943"/>
      <c r="U117" s="943"/>
      <c r="V117" s="943"/>
      <c r="W117" s="943"/>
      <c r="X117" s="943"/>
      <c r="Y117" s="1033" t="s">
        <v>467</v>
      </c>
      <c r="Z117" s="944"/>
      <c r="AA117" s="1034">
        <v>4682288</v>
      </c>
      <c r="AB117" s="1035"/>
      <c r="AC117" s="1035"/>
      <c r="AD117" s="1035"/>
      <c r="AE117" s="1036"/>
      <c r="AF117" s="1037">
        <v>4718057</v>
      </c>
      <c r="AG117" s="1035"/>
      <c r="AH117" s="1035"/>
      <c r="AI117" s="1035"/>
      <c r="AJ117" s="1036"/>
      <c r="AK117" s="1037">
        <v>4634823</v>
      </c>
      <c r="AL117" s="1035"/>
      <c r="AM117" s="1035"/>
      <c r="AN117" s="1035"/>
      <c r="AO117" s="1036"/>
      <c r="AP117" s="1038"/>
      <c r="AQ117" s="1039"/>
      <c r="AR117" s="1039"/>
      <c r="AS117" s="1039"/>
      <c r="AT117" s="1040"/>
      <c r="AU117" s="958"/>
      <c r="AV117" s="959"/>
      <c r="AW117" s="959"/>
      <c r="AX117" s="959"/>
      <c r="AY117" s="959"/>
      <c r="AZ117" s="1025" t="s">
        <v>468</v>
      </c>
      <c r="BA117" s="1026"/>
      <c r="BB117" s="1026"/>
      <c r="BC117" s="1026"/>
      <c r="BD117" s="1026"/>
      <c r="BE117" s="1026"/>
      <c r="BF117" s="1026"/>
      <c r="BG117" s="1026"/>
      <c r="BH117" s="1026"/>
      <c r="BI117" s="1026"/>
      <c r="BJ117" s="1026"/>
      <c r="BK117" s="1026"/>
      <c r="BL117" s="1026"/>
      <c r="BM117" s="1026"/>
      <c r="BN117" s="1026"/>
      <c r="BO117" s="1026"/>
      <c r="BP117" s="1027"/>
      <c r="BQ117" s="977" t="s">
        <v>448</v>
      </c>
      <c r="BR117" s="978"/>
      <c r="BS117" s="978"/>
      <c r="BT117" s="978"/>
      <c r="BU117" s="978"/>
      <c r="BV117" s="978" t="s">
        <v>448</v>
      </c>
      <c r="BW117" s="978"/>
      <c r="BX117" s="978"/>
      <c r="BY117" s="978"/>
      <c r="BZ117" s="978"/>
      <c r="CA117" s="978" t="s">
        <v>448</v>
      </c>
      <c r="CB117" s="978"/>
      <c r="CC117" s="978"/>
      <c r="CD117" s="978"/>
      <c r="CE117" s="978"/>
      <c r="CF117" s="972" t="s">
        <v>129</v>
      </c>
      <c r="CG117" s="973"/>
      <c r="CH117" s="973"/>
      <c r="CI117" s="973"/>
      <c r="CJ117" s="973"/>
      <c r="CK117" s="1003"/>
      <c r="CL117" s="1004"/>
      <c r="CM117" s="974" t="s">
        <v>469</v>
      </c>
      <c r="CN117" s="975"/>
      <c r="CO117" s="975"/>
      <c r="CP117" s="975"/>
      <c r="CQ117" s="975"/>
      <c r="CR117" s="975"/>
      <c r="CS117" s="975"/>
      <c r="CT117" s="975"/>
      <c r="CU117" s="975"/>
      <c r="CV117" s="975"/>
      <c r="CW117" s="975"/>
      <c r="CX117" s="975"/>
      <c r="CY117" s="975"/>
      <c r="CZ117" s="975"/>
      <c r="DA117" s="975"/>
      <c r="DB117" s="975"/>
      <c r="DC117" s="975"/>
      <c r="DD117" s="975"/>
      <c r="DE117" s="975"/>
      <c r="DF117" s="976"/>
      <c r="DG117" s="1016" t="s">
        <v>129</v>
      </c>
      <c r="DH117" s="1017"/>
      <c r="DI117" s="1017"/>
      <c r="DJ117" s="1017"/>
      <c r="DK117" s="1018"/>
      <c r="DL117" s="1019" t="s">
        <v>129</v>
      </c>
      <c r="DM117" s="1017"/>
      <c r="DN117" s="1017"/>
      <c r="DO117" s="1017"/>
      <c r="DP117" s="1018"/>
      <c r="DQ117" s="1019" t="s">
        <v>129</v>
      </c>
      <c r="DR117" s="1017"/>
      <c r="DS117" s="1017"/>
      <c r="DT117" s="1017"/>
      <c r="DU117" s="1018"/>
      <c r="DV117" s="1020" t="s">
        <v>129</v>
      </c>
      <c r="DW117" s="1021"/>
      <c r="DX117" s="1021"/>
      <c r="DY117" s="1021"/>
      <c r="DZ117" s="1022"/>
    </row>
    <row r="118" spans="1:130" s="248" customFormat="1" ht="26.25" customHeight="1" x14ac:dyDescent="0.15">
      <c r="A118" s="962" t="s">
        <v>439</v>
      </c>
      <c r="B118" s="943"/>
      <c r="C118" s="943"/>
      <c r="D118" s="943"/>
      <c r="E118" s="943"/>
      <c r="F118" s="943"/>
      <c r="G118" s="943"/>
      <c r="H118" s="943"/>
      <c r="I118" s="943"/>
      <c r="J118" s="943"/>
      <c r="K118" s="943"/>
      <c r="L118" s="943"/>
      <c r="M118" s="943"/>
      <c r="N118" s="943"/>
      <c r="O118" s="943"/>
      <c r="P118" s="943"/>
      <c r="Q118" s="943"/>
      <c r="R118" s="943"/>
      <c r="S118" s="943"/>
      <c r="T118" s="943"/>
      <c r="U118" s="943"/>
      <c r="V118" s="943"/>
      <c r="W118" s="943"/>
      <c r="X118" s="943"/>
      <c r="Y118" s="943"/>
      <c r="Z118" s="944"/>
      <c r="AA118" s="942" t="s">
        <v>436</v>
      </c>
      <c r="AB118" s="943"/>
      <c r="AC118" s="943"/>
      <c r="AD118" s="943"/>
      <c r="AE118" s="944"/>
      <c r="AF118" s="942" t="s">
        <v>437</v>
      </c>
      <c r="AG118" s="943"/>
      <c r="AH118" s="943"/>
      <c r="AI118" s="943"/>
      <c r="AJ118" s="944"/>
      <c r="AK118" s="942" t="s">
        <v>307</v>
      </c>
      <c r="AL118" s="943"/>
      <c r="AM118" s="943"/>
      <c r="AN118" s="943"/>
      <c r="AO118" s="944"/>
      <c r="AP118" s="1029" t="s">
        <v>438</v>
      </c>
      <c r="AQ118" s="1030"/>
      <c r="AR118" s="1030"/>
      <c r="AS118" s="1030"/>
      <c r="AT118" s="1031"/>
      <c r="AU118" s="958"/>
      <c r="AV118" s="959"/>
      <c r="AW118" s="959"/>
      <c r="AX118" s="959"/>
      <c r="AY118" s="959"/>
      <c r="AZ118" s="1032" t="s">
        <v>470</v>
      </c>
      <c r="BA118" s="1023"/>
      <c r="BB118" s="1023"/>
      <c r="BC118" s="1023"/>
      <c r="BD118" s="1023"/>
      <c r="BE118" s="1023"/>
      <c r="BF118" s="1023"/>
      <c r="BG118" s="1023"/>
      <c r="BH118" s="1023"/>
      <c r="BI118" s="1023"/>
      <c r="BJ118" s="1023"/>
      <c r="BK118" s="1023"/>
      <c r="BL118" s="1023"/>
      <c r="BM118" s="1023"/>
      <c r="BN118" s="1023"/>
      <c r="BO118" s="1023"/>
      <c r="BP118" s="1024"/>
      <c r="BQ118" s="1055" t="s">
        <v>394</v>
      </c>
      <c r="BR118" s="1056"/>
      <c r="BS118" s="1056"/>
      <c r="BT118" s="1056"/>
      <c r="BU118" s="1056"/>
      <c r="BV118" s="1056" t="s">
        <v>453</v>
      </c>
      <c r="BW118" s="1056"/>
      <c r="BX118" s="1056"/>
      <c r="BY118" s="1056"/>
      <c r="BZ118" s="1056"/>
      <c r="CA118" s="1056" t="s">
        <v>129</v>
      </c>
      <c r="CB118" s="1056"/>
      <c r="CC118" s="1056"/>
      <c r="CD118" s="1056"/>
      <c r="CE118" s="1056"/>
      <c r="CF118" s="972" t="s">
        <v>129</v>
      </c>
      <c r="CG118" s="973"/>
      <c r="CH118" s="973"/>
      <c r="CI118" s="973"/>
      <c r="CJ118" s="973"/>
      <c r="CK118" s="1003"/>
      <c r="CL118" s="1004"/>
      <c r="CM118" s="974" t="s">
        <v>471</v>
      </c>
      <c r="CN118" s="975"/>
      <c r="CO118" s="975"/>
      <c r="CP118" s="975"/>
      <c r="CQ118" s="975"/>
      <c r="CR118" s="975"/>
      <c r="CS118" s="975"/>
      <c r="CT118" s="975"/>
      <c r="CU118" s="975"/>
      <c r="CV118" s="975"/>
      <c r="CW118" s="975"/>
      <c r="CX118" s="975"/>
      <c r="CY118" s="975"/>
      <c r="CZ118" s="975"/>
      <c r="DA118" s="975"/>
      <c r="DB118" s="975"/>
      <c r="DC118" s="975"/>
      <c r="DD118" s="975"/>
      <c r="DE118" s="975"/>
      <c r="DF118" s="976"/>
      <c r="DG118" s="1016" t="s">
        <v>394</v>
      </c>
      <c r="DH118" s="1017"/>
      <c r="DI118" s="1017"/>
      <c r="DJ118" s="1017"/>
      <c r="DK118" s="1018"/>
      <c r="DL118" s="1019" t="s">
        <v>129</v>
      </c>
      <c r="DM118" s="1017"/>
      <c r="DN118" s="1017"/>
      <c r="DO118" s="1017"/>
      <c r="DP118" s="1018"/>
      <c r="DQ118" s="1019" t="s">
        <v>129</v>
      </c>
      <c r="DR118" s="1017"/>
      <c r="DS118" s="1017"/>
      <c r="DT118" s="1017"/>
      <c r="DU118" s="1018"/>
      <c r="DV118" s="1020" t="s">
        <v>445</v>
      </c>
      <c r="DW118" s="1021"/>
      <c r="DX118" s="1021"/>
      <c r="DY118" s="1021"/>
      <c r="DZ118" s="1022"/>
    </row>
    <row r="119" spans="1:130" s="248" customFormat="1" ht="26.25" customHeight="1" x14ac:dyDescent="0.15">
      <c r="A119" s="1116" t="s">
        <v>442</v>
      </c>
      <c r="B119" s="1002"/>
      <c r="C119" s="981" t="s">
        <v>443</v>
      </c>
      <c r="D119" s="982"/>
      <c r="E119" s="982"/>
      <c r="F119" s="982"/>
      <c r="G119" s="982"/>
      <c r="H119" s="982"/>
      <c r="I119" s="982"/>
      <c r="J119" s="982"/>
      <c r="K119" s="982"/>
      <c r="L119" s="982"/>
      <c r="M119" s="982"/>
      <c r="N119" s="982"/>
      <c r="O119" s="982"/>
      <c r="P119" s="982"/>
      <c r="Q119" s="982"/>
      <c r="R119" s="982"/>
      <c r="S119" s="982"/>
      <c r="T119" s="982"/>
      <c r="U119" s="982"/>
      <c r="V119" s="982"/>
      <c r="W119" s="982"/>
      <c r="X119" s="982"/>
      <c r="Y119" s="982"/>
      <c r="Z119" s="983"/>
      <c r="AA119" s="949">
        <v>69550</v>
      </c>
      <c r="AB119" s="950"/>
      <c r="AC119" s="950"/>
      <c r="AD119" s="950"/>
      <c r="AE119" s="951"/>
      <c r="AF119" s="952">
        <v>66263</v>
      </c>
      <c r="AG119" s="950"/>
      <c r="AH119" s="950"/>
      <c r="AI119" s="950"/>
      <c r="AJ119" s="951"/>
      <c r="AK119" s="952">
        <v>65518</v>
      </c>
      <c r="AL119" s="950"/>
      <c r="AM119" s="950"/>
      <c r="AN119" s="950"/>
      <c r="AO119" s="951"/>
      <c r="AP119" s="953">
        <v>0.4</v>
      </c>
      <c r="AQ119" s="954"/>
      <c r="AR119" s="954"/>
      <c r="AS119" s="954"/>
      <c r="AT119" s="955"/>
      <c r="AU119" s="960"/>
      <c r="AV119" s="961"/>
      <c r="AW119" s="961"/>
      <c r="AX119" s="961"/>
      <c r="AY119" s="961"/>
      <c r="AZ119" s="279" t="s">
        <v>188</v>
      </c>
      <c r="BA119" s="279"/>
      <c r="BB119" s="279"/>
      <c r="BC119" s="279"/>
      <c r="BD119" s="279"/>
      <c r="BE119" s="279"/>
      <c r="BF119" s="279"/>
      <c r="BG119" s="279"/>
      <c r="BH119" s="279"/>
      <c r="BI119" s="279"/>
      <c r="BJ119" s="279"/>
      <c r="BK119" s="279"/>
      <c r="BL119" s="279"/>
      <c r="BM119" s="279"/>
      <c r="BN119" s="279"/>
      <c r="BO119" s="1033" t="s">
        <v>472</v>
      </c>
      <c r="BP119" s="1064"/>
      <c r="BQ119" s="1055">
        <v>55599076</v>
      </c>
      <c r="BR119" s="1056"/>
      <c r="BS119" s="1056"/>
      <c r="BT119" s="1056"/>
      <c r="BU119" s="1056"/>
      <c r="BV119" s="1056">
        <v>55497811</v>
      </c>
      <c r="BW119" s="1056"/>
      <c r="BX119" s="1056"/>
      <c r="BY119" s="1056"/>
      <c r="BZ119" s="1056"/>
      <c r="CA119" s="1056">
        <v>58048918</v>
      </c>
      <c r="CB119" s="1056"/>
      <c r="CC119" s="1056"/>
      <c r="CD119" s="1056"/>
      <c r="CE119" s="1056"/>
      <c r="CF119" s="1057"/>
      <c r="CG119" s="1058"/>
      <c r="CH119" s="1058"/>
      <c r="CI119" s="1058"/>
      <c r="CJ119" s="1059"/>
      <c r="CK119" s="1005"/>
      <c r="CL119" s="1006"/>
      <c r="CM119" s="1060" t="s">
        <v>473</v>
      </c>
      <c r="CN119" s="1061"/>
      <c r="CO119" s="1061"/>
      <c r="CP119" s="1061"/>
      <c r="CQ119" s="1061"/>
      <c r="CR119" s="1061"/>
      <c r="CS119" s="1061"/>
      <c r="CT119" s="1061"/>
      <c r="CU119" s="1061"/>
      <c r="CV119" s="1061"/>
      <c r="CW119" s="1061"/>
      <c r="CX119" s="1061"/>
      <c r="CY119" s="1061"/>
      <c r="CZ119" s="1061"/>
      <c r="DA119" s="1061"/>
      <c r="DB119" s="1061"/>
      <c r="DC119" s="1061"/>
      <c r="DD119" s="1061"/>
      <c r="DE119" s="1061"/>
      <c r="DF119" s="1062"/>
      <c r="DG119" s="1063">
        <v>106720</v>
      </c>
      <c r="DH119" s="1042"/>
      <c r="DI119" s="1042"/>
      <c r="DJ119" s="1042"/>
      <c r="DK119" s="1043"/>
      <c r="DL119" s="1041">
        <v>98400</v>
      </c>
      <c r="DM119" s="1042"/>
      <c r="DN119" s="1042"/>
      <c r="DO119" s="1042"/>
      <c r="DP119" s="1043"/>
      <c r="DQ119" s="1041">
        <v>90080</v>
      </c>
      <c r="DR119" s="1042"/>
      <c r="DS119" s="1042"/>
      <c r="DT119" s="1042"/>
      <c r="DU119" s="1043"/>
      <c r="DV119" s="1044">
        <v>0.5</v>
      </c>
      <c r="DW119" s="1045"/>
      <c r="DX119" s="1045"/>
      <c r="DY119" s="1045"/>
      <c r="DZ119" s="1046"/>
    </row>
    <row r="120" spans="1:130" s="248" customFormat="1" ht="26.25" customHeight="1" x14ac:dyDescent="0.15">
      <c r="A120" s="1117"/>
      <c r="B120" s="1004"/>
      <c r="C120" s="974" t="s">
        <v>447</v>
      </c>
      <c r="D120" s="975"/>
      <c r="E120" s="975"/>
      <c r="F120" s="975"/>
      <c r="G120" s="975"/>
      <c r="H120" s="975"/>
      <c r="I120" s="975"/>
      <c r="J120" s="975"/>
      <c r="K120" s="975"/>
      <c r="L120" s="975"/>
      <c r="M120" s="975"/>
      <c r="N120" s="975"/>
      <c r="O120" s="975"/>
      <c r="P120" s="975"/>
      <c r="Q120" s="975"/>
      <c r="R120" s="975"/>
      <c r="S120" s="975"/>
      <c r="T120" s="975"/>
      <c r="U120" s="975"/>
      <c r="V120" s="975"/>
      <c r="W120" s="975"/>
      <c r="X120" s="975"/>
      <c r="Y120" s="975"/>
      <c r="Z120" s="976"/>
      <c r="AA120" s="1016" t="s">
        <v>129</v>
      </c>
      <c r="AB120" s="1017"/>
      <c r="AC120" s="1017"/>
      <c r="AD120" s="1017"/>
      <c r="AE120" s="1018"/>
      <c r="AF120" s="1019" t="s">
        <v>129</v>
      </c>
      <c r="AG120" s="1017"/>
      <c r="AH120" s="1017"/>
      <c r="AI120" s="1017"/>
      <c r="AJ120" s="1018"/>
      <c r="AK120" s="1019" t="s">
        <v>129</v>
      </c>
      <c r="AL120" s="1017"/>
      <c r="AM120" s="1017"/>
      <c r="AN120" s="1017"/>
      <c r="AO120" s="1018"/>
      <c r="AP120" s="1020" t="s">
        <v>129</v>
      </c>
      <c r="AQ120" s="1021"/>
      <c r="AR120" s="1021"/>
      <c r="AS120" s="1021"/>
      <c r="AT120" s="1022"/>
      <c r="AU120" s="1047" t="s">
        <v>474</v>
      </c>
      <c r="AV120" s="1048"/>
      <c r="AW120" s="1048"/>
      <c r="AX120" s="1048"/>
      <c r="AY120" s="1049"/>
      <c r="AZ120" s="998" t="s">
        <v>475</v>
      </c>
      <c r="BA120" s="947"/>
      <c r="BB120" s="947"/>
      <c r="BC120" s="947"/>
      <c r="BD120" s="947"/>
      <c r="BE120" s="947"/>
      <c r="BF120" s="947"/>
      <c r="BG120" s="947"/>
      <c r="BH120" s="947"/>
      <c r="BI120" s="947"/>
      <c r="BJ120" s="947"/>
      <c r="BK120" s="947"/>
      <c r="BL120" s="947"/>
      <c r="BM120" s="947"/>
      <c r="BN120" s="947"/>
      <c r="BO120" s="947"/>
      <c r="BP120" s="948"/>
      <c r="BQ120" s="984">
        <v>8590469</v>
      </c>
      <c r="BR120" s="985"/>
      <c r="BS120" s="985"/>
      <c r="BT120" s="985"/>
      <c r="BU120" s="985"/>
      <c r="BV120" s="985">
        <v>8126323</v>
      </c>
      <c r="BW120" s="985"/>
      <c r="BX120" s="985"/>
      <c r="BY120" s="985"/>
      <c r="BZ120" s="985"/>
      <c r="CA120" s="985">
        <v>7980351</v>
      </c>
      <c r="CB120" s="985"/>
      <c r="CC120" s="985"/>
      <c r="CD120" s="985"/>
      <c r="CE120" s="985"/>
      <c r="CF120" s="999">
        <v>45.8</v>
      </c>
      <c r="CG120" s="1000"/>
      <c r="CH120" s="1000"/>
      <c r="CI120" s="1000"/>
      <c r="CJ120" s="1000"/>
      <c r="CK120" s="1065" t="s">
        <v>476</v>
      </c>
      <c r="CL120" s="1066"/>
      <c r="CM120" s="1066"/>
      <c r="CN120" s="1066"/>
      <c r="CO120" s="1067"/>
      <c r="CP120" s="1073" t="s">
        <v>410</v>
      </c>
      <c r="CQ120" s="1074"/>
      <c r="CR120" s="1074"/>
      <c r="CS120" s="1074"/>
      <c r="CT120" s="1074"/>
      <c r="CU120" s="1074"/>
      <c r="CV120" s="1074"/>
      <c r="CW120" s="1074"/>
      <c r="CX120" s="1074"/>
      <c r="CY120" s="1074"/>
      <c r="CZ120" s="1074"/>
      <c r="DA120" s="1074"/>
      <c r="DB120" s="1074"/>
      <c r="DC120" s="1074"/>
      <c r="DD120" s="1074"/>
      <c r="DE120" s="1074"/>
      <c r="DF120" s="1075"/>
      <c r="DG120" s="984" t="s">
        <v>129</v>
      </c>
      <c r="DH120" s="985"/>
      <c r="DI120" s="985"/>
      <c r="DJ120" s="985"/>
      <c r="DK120" s="985"/>
      <c r="DL120" s="985">
        <v>9267543</v>
      </c>
      <c r="DM120" s="985"/>
      <c r="DN120" s="985"/>
      <c r="DO120" s="985"/>
      <c r="DP120" s="985"/>
      <c r="DQ120" s="985">
        <v>9695574</v>
      </c>
      <c r="DR120" s="985"/>
      <c r="DS120" s="985"/>
      <c r="DT120" s="985"/>
      <c r="DU120" s="985"/>
      <c r="DV120" s="986">
        <v>55.6</v>
      </c>
      <c r="DW120" s="986"/>
      <c r="DX120" s="986"/>
      <c r="DY120" s="986"/>
      <c r="DZ120" s="987"/>
    </row>
    <row r="121" spans="1:130" s="248" customFormat="1" ht="26.25" customHeight="1" x14ac:dyDescent="0.15">
      <c r="A121" s="1117"/>
      <c r="B121" s="1004"/>
      <c r="C121" s="1025" t="s">
        <v>477</v>
      </c>
      <c r="D121" s="1026"/>
      <c r="E121" s="1026"/>
      <c r="F121" s="1026"/>
      <c r="G121" s="1026"/>
      <c r="H121" s="1026"/>
      <c r="I121" s="1026"/>
      <c r="J121" s="1026"/>
      <c r="K121" s="1026"/>
      <c r="L121" s="1026"/>
      <c r="M121" s="1026"/>
      <c r="N121" s="1026"/>
      <c r="O121" s="1026"/>
      <c r="P121" s="1026"/>
      <c r="Q121" s="1026"/>
      <c r="R121" s="1026"/>
      <c r="S121" s="1026"/>
      <c r="T121" s="1026"/>
      <c r="U121" s="1026"/>
      <c r="V121" s="1026"/>
      <c r="W121" s="1026"/>
      <c r="X121" s="1026"/>
      <c r="Y121" s="1026"/>
      <c r="Z121" s="1027"/>
      <c r="AA121" s="1016" t="s">
        <v>129</v>
      </c>
      <c r="AB121" s="1017"/>
      <c r="AC121" s="1017"/>
      <c r="AD121" s="1017"/>
      <c r="AE121" s="1018"/>
      <c r="AF121" s="1019" t="s">
        <v>129</v>
      </c>
      <c r="AG121" s="1017"/>
      <c r="AH121" s="1017"/>
      <c r="AI121" s="1017"/>
      <c r="AJ121" s="1018"/>
      <c r="AK121" s="1019" t="s">
        <v>394</v>
      </c>
      <c r="AL121" s="1017"/>
      <c r="AM121" s="1017"/>
      <c r="AN121" s="1017"/>
      <c r="AO121" s="1018"/>
      <c r="AP121" s="1020" t="s">
        <v>129</v>
      </c>
      <c r="AQ121" s="1021"/>
      <c r="AR121" s="1021"/>
      <c r="AS121" s="1021"/>
      <c r="AT121" s="1022"/>
      <c r="AU121" s="1050"/>
      <c r="AV121" s="1051"/>
      <c r="AW121" s="1051"/>
      <c r="AX121" s="1051"/>
      <c r="AY121" s="1052"/>
      <c r="AZ121" s="1007" t="s">
        <v>478</v>
      </c>
      <c r="BA121" s="1008"/>
      <c r="BB121" s="1008"/>
      <c r="BC121" s="1008"/>
      <c r="BD121" s="1008"/>
      <c r="BE121" s="1008"/>
      <c r="BF121" s="1008"/>
      <c r="BG121" s="1008"/>
      <c r="BH121" s="1008"/>
      <c r="BI121" s="1008"/>
      <c r="BJ121" s="1008"/>
      <c r="BK121" s="1008"/>
      <c r="BL121" s="1008"/>
      <c r="BM121" s="1008"/>
      <c r="BN121" s="1008"/>
      <c r="BO121" s="1008"/>
      <c r="BP121" s="1009"/>
      <c r="BQ121" s="977">
        <v>7623642</v>
      </c>
      <c r="BR121" s="978"/>
      <c r="BS121" s="978"/>
      <c r="BT121" s="978"/>
      <c r="BU121" s="978"/>
      <c r="BV121" s="978">
        <v>7458053</v>
      </c>
      <c r="BW121" s="978"/>
      <c r="BX121" s="978"/>
      <c r="BY121" s="978"/>
      <c r="BZ121" s="978"/>
      <c r="CA121" s="978">
        <v>8405158</v>
      </c>
      <c r="CB121" s="978"/>
      <c r="CC121" s="978"/>
      <c r="CD121" s="978"/>
      <c r="CE121" s="978"/>
      <c r="CF121" s="972">
        <v>48.2</v>
      </c>
      <c r="CG121" s="973"/>
      <c r="CH121" s="973"/>
      <c r="CI121" s="973"/>
      <c r="CJ121" s="973"/>
      <c r="CK121" s="1068"/>
      <c r="CL121" s="1069"/>
      <c r="CM121" s="1069"/>
      <c r="CN121" s="1069"/>
      <c r="CO121" s="1070"/>
      <c r="CP121" s="1078" t="s">
        <v>479</v>
      </c>
      <c r="CQ121" s="1079"/>
      <c r="CR121" s="1079"/>
      <c r="CS121" s="1079"/>
      <c r="CT121" s="1079"/>
      <c r="CU121" s="1079"/>
      <c r="CV121" s="1079"/>
      <c r="CW121" s="1079"/>
      <c r="CX121" s="1079"/>
      <c r="CY121" s="1079"/>
      <c r="CZ121" s="1079"/>
      <c r="DA121" s="1079"/>
      <c r="DB121" s="1079"/>
      <c r="DC121" s="1079"/>
      <c r="DD121" s="1079"/>
      <c r="DE121" s="1079"/>
      <c r="DF121" s="1080"/>
      <c r="DG121" s="977">
        <v>383031</v>
      </c>
      <c r="DH121" s="978"/>
      <c r="DI121" s="978"/>
      <c r="DJ121" s="978"/>
      <c r="DK121" s="978"/>
      <c r="DL121" s="978">
        <v>388176</v>
      </c>
      <c r="DM121" s="978"/>
      <c r="DN121" s="978"/>
      <c r="DO121" s="978"/>
      <c r="DP121" s="978"/>
      <c r="DQ121" s="978">
        <v>970900</v>
      </c>
      <c r="DR121" s="978"/>
      <c r="DS121" s="978"/>
      <c r="DT121" s="978"/>
      <c r="DU121" s="978"/>
      <c r="DV121" s="979">
        <v>5.6</v>
      </c>
      <c r="DW121" s="979"/>
      <c r="DX121" s="979"/>
      <c r="DY121" s="979"/>
      <c r="DZ121" s="980"/>
    </row>
    <row r="122" spans="1:130" s="248" customFormat="1" ht="26.25" customHeight="1" x14ac:dyDescent="0.15">
      <c r="A122" s="1117"/>
      <c r="B122" s="1004"/>
      <c r="C122" s="974" t="s">
        <v>459</v>
      </c>
      <c r="D122" s="975"/>
      <c r="E122" s="975"/>
      <c r="F122" s="975"/>
      <c r="G122" s="975"/>
      <c r="H122" s="975"/>
      <c r="I122" s="975"/>
      <c r="J122" s="975"/>
      <c r="K122" s="975"/>
      <c r="L122" s="975"/>
      <c r="M122" s="975"/>
      <c r="N122" s="975"/>
      <c r="O122" s="975"/>
      <c r="P122" s="975"/>
      <c r="Q122" s="975"/>
      <c r="R122" s="975"/>
      <c r="S122" s="975"/>
      <c r="T122" s="975"/>
      <c r="U122" s="975"/>
      <c r="V122" s="975"/>
      <c r="W122" s="975"/>
      <c r="X122" s="975"/>
      <c r="Y122" s="975"/>
      <c r="Z122" s="976"/>
      <c r="AA122" s="1016" t="s">
        <v>129</v>
      </c>
      <c r="AB122" s="1017"/>
      <c r="AC122" s="1017"/>
      <c r="AD122" s="1017"/>
      <c r="AE122" s="1018"/>
      <c r="AF122" s="1019" t="s">
        <v>448</v>
      </c>
      <c r="AG122" s="1017"/>
      <c r="AH122" s="1017"/>
      <c r="AI122" s="1017"/>
      <c r="AJ122" s="1018"/>
      <c r="AK122" s="1019" t="s">
        <v>448</v>
      </c>
      <c r="AL122" s="1017"/>
      <c r="AM122" s="1017"/>
      <c r="AN122" s="1017"/>
      <c r="AO122" s="1018"/>
      <c r="AP122" s="1020" t="s">
        <v>129</v>
      </c>
      <c r="AQ122" s="1021"/>
      <c r="AR122" s="1021"/>
      <c r="AS122" s="1021"/>
      <c r="AT122" s="1022"/>
      <c r="AU122" s="1050"/>
      <c r="AV122" s="1051"/>
      <c r="AW122" s="1051"/>
      <c r="AX122" s="1051"/>
      <c r="AY122" s="1052"/>
      <c r="AZ122" s="1032" t="s">
        <v>480</v>
      </c>
      <c r="BA122" s="1023"/>
      <c r="BB122" s="1023"/>
      <c r="BC122" s="1023"/>
      <c r="BD122" s="1023"/>
      <c r="BE122" s="1023"/>
      <c r="BF122" s="1023"/>
      <c r="BG122" s="1023"/>
      <c r="BH122" s="1023"/>
      <c r="BI122" s="1023"/>
      <c r="BJ122" s="1023"/>
      <c r="BK122" s="1023"/>
      <c r="BL122" s="1023"/>
      <c r="BM122" s="1023"/>
      <c r="BN122" s="1023"/>
      <c r="BO122" s="1023"/>
      <c r="BP122" s="1024"/>
      <c r="BQ122" s="1055">
        <v>33297989</v>
      </c>
      <c r="BR122" s="1056"/>
      <c r="BS122" s="1056"/>
      <c r="BT122" s="1056"/>
      <c r="BU122" s="1056"/>
      <c r="BV122" s="1056">
        <v>32536206</v>
      </c>
      <c r="BW122" s="1056"/>
      <c r="BX122" s="1056"/>
      <c r="BY122" s="1056"/>
      <c r="BZ122" s="1056"/>
      <c r="CA122" s="1056">
        <v>33339024</v>
      </c>
      <c r="CB122" s="1056"/>
      <c r="CC122" s="1056"/>
      <c r="CD122" s="1056"/>
      <c r="CE122" s="1056"/>
      <c r="CF122" s="1076">
        <v>191.3</v>
      </c>
      <c r="CG122" s="1077"/>
      <c r="CH122" s="1077"/>
      <c r="CI122" s="1077"/>
      <c r="CJ122" s="1077"/>
      <c r="CK122" s="1068"/>
      <c r="CL122" s="1069"/>
      <c r="CM122" s="1069"/>
      <c r="CN122" s="1069"/>
      <c r="CO122" s="1070"/>
      <c r="CP122" s="1078" t="s">
        <v>413</v>
      </c>
      <c r="CQ122" s="1079"/>
      <c r="CR122" s="1079"/>
      <c r="CS122" s="1079"/>
      <c r="CT122" s="1079"/>
      <c r="CU122" s="1079"/>
      <c r="CV122" s="1079"/>
      <c r="CW122" s="1079"/>
      <c r="CX122" s="1079"/>
      <c r="CY122" s="1079"/>
      <c r="CZ122" s="1079"/>
      <c r="DA122" s="1079"/>
      <c r="DB122" s="1079"/>
      <c r="DC122" s="1079"/>
      <c r="DD122" s="1079"/>
      <c r="DE122" s="1079"/>
      <c r="DF122" s="1080"/>
      <c r="DG122" s="977">
        <v>329950</v>
      </c>
      <c r="DH122" s="978"/>
      <c r="DI122" s="978"/>
      <c r="DJ122" s="978"/>
      <c r="DK122" s="978"/>
      <c r="DL122" s="978">
        <v>248885</v>
      </c>
      <c r="DM122" s="978"/>
      <c r="DN122" s="978"/>
      <c r="DO122" s="978"/>
      <c r="DP122" s="978"/>
      <c r="DQ122" s="978">
        <v>231270</v>
      </c>
      <c r="DR122" s="978"/>
      <c r="DS122" s="978"/>
      <c r="DT122" s="978"/>
      <c r="DU122" s="978"/>
      <c r="DV122" s="979">
        <v>1.3</v>
      </c>
      <c r="DW122" s="979"/>
      <c r="DX122" s="979"/>
      <c r="DY122" s="979"/>
      <c r="DZ122" s="980"/>
    </row>
    <row r="123" spans="1:130" s="248" customFormat="1" ht="26.25" customHeight="1" x14ac:dyDescent="0.15">
      <c r="A123" s="1117"/>
      <c r="B123" s="1004"/>
      <c r="C123" s="974" t="s">
        <v>466</v>
      </c>
      <c r="D123" s="975"/>
      <c r="E123" s="975"/>
      <c r="F123" s="975"/>
      <c r="G123" s="975"/>
      <c r="H123" s="975"/>
      <c r="I123" s="975"/>
      <c r="J123" s="975"/>
      <c r="K123" s="975"/>
      <c r="L123" s="975"/>
      <c r="M123" s="975"/>
      <c r="N123" s="975"/>
      <c r="O123" s="975"/>
      <c r="P123" s="975"/>
      <c r="Q123" s="975"/>
      <c r="R123" s="975"/>
      <c r="S123" s="975"/>
      <c r="T123" s="975"/>
      <c r="U123" s="975"/>
      <c r="V123" s="975"/>
      <c r="W123" s="975"/>
      <c r="X123" s="975"/>
      <c r="Y123" s="975"/>
      <c r="Z123" s="976"/>
      <c r="AA123" s="1016">
        <v>29765</v>
      </c>
      <c r="AB123" s="1017"/>
      <c r="AC123" s="1017"/>
      <c r="AD123" s="1017"/>
      <c r="AE123" s="1018"/>
      <c r="AF123" s="1019">
        <v>29537</v>
      </c>
      <c r="AG123" s="1017"/>
      <c r="AH123" s="1017"/>
      <c r="AI123" s="1017"/>
      <c r="AJ123" s="1018"/>
      <c r="AK123" s="1019">
        <v>18649</v>
      </c>
      <c r="AL123" s="1017"/>
      <c r="AM123" s="1017"/>
      <c r="AN123" s="1017"/>
      <c r="AO123" s="1018"/>
      <c r="AP123" s="1020">
        <v>0.1</v>
      </c>
      <c r="AQ123" s="1021"/>
      <c r="AR123" s="1021"/>
      <c r="AS123" s="1021"/>
      <c r="AT123" s="1022"/>
      <c r="AU123" s="1053"/>
      <c r="AV123" s="1054"/>
      <c r="AW123" s="1054"/>
      <c r="AX123" s="1054"/>
      <c r="AY123" s="1054"/>
      <c r="AZ123" s="279" t="s">
        <v>188</v>
      </c>
      <c r="BA123" s="279"/>
      <c r="BB123" s="279"/>
      <c r="BC123" s="279"/>
      <c r="BD123" s="279"/>
      <c r="BE123" s="279"/>
      <c r="BF123" s="279"/>
      <c r="BG123" s="279"/>
      <c r="BH123" s="279"/>
      <c r="BI123" s="279"/>
      <c r="BJ123" s="279"/>
      <c r="BK123" s="279"/>
      <c r="BL123" s="279"/>
      <c r="BM123" s="279"/>
      <c r="BN123" s="279"/>
      <c r="BO123" s="1033" t="s">
        <v>481</v>
      </c>
      <c r="BP123" s="1064"/>
      <c r="BQ123" s="1123">
        <v>49512100</v>
      </c>
      <c r="BR123" s="1124"/>
      <c r="BS123" s="1124"/>
      <c r="BT123" s="1124"/>
      <c r="BU123" s="1124"/>
      <c r="BV123" s="1124">
        <v>48120582</v>
      </c>
      <c r="BW123" s="1124"/>
      <c r="BX123" s="1124"/>
      <c r="BY123" s="1124"/>
      <c r="BZ123" s="1124"/>
      <c r="CA123" s="1124">
        <v>49724533</v>
      </c>
      <c r="CB123" s="1124"/>
      <c r="CC123" s="1124"/>
      <c r="CD123" s="1124"/>
      <c r="CE123" s="1124"/>
      <c r="CF123" s="1057"/>
      <c r="CG123" s="1058"/>
      <c r="CH123" s="1058"/>
      <c r="CI123" s="1058"/>
      <c r="CJ123" s="1059"/>
      <c r="CK123" s="1068"/>
      <c r="CL123" s="1069"/>
      <c r="CM123" s="1069"/>
      <c r="CN123" s="1069"/>
      <c r="CO123" s="1070"/>
      <c r="CP123" s="1078" t="s">
        <v>408</v>
      </c>
      <c r="CQ123" s="1079"/>
      <c r="CR123" s="1079"/>
      <c r="CS123" s="1079"/>
      <c r="CT123" s="1079"/>
      <c r="CU123" s="1079"/>
      <c r="CV123" s="1079"/>
      <c r="CW123" s="1079"/>
      <c r="CX123" s="1079"/>
      <c r="CY123" s="1079"/>
      <c r="CZ123" s="1079"/>
      <c r="DA123" s="1079"/>
      <c r="DB123" s="1079"/>
      <c r="DC123" s="1079"/>
      <c r="DD123" s="1079"/>
      <c r="DE123" s="1079"/>
      <c r="DF123" s="1080"/>
      <c r="DG123" s="1016">
        <v>13093</v>
      </c>
      <c r="DH123" s="1017"/>
      <c r="DI123" s="1017"/>
      <c r="DJ123" s="1017"/>
      <c r="DK123" s="1018"/>
      <c r="DL123" s="1019">
        <v>32477</v>
      </c>
      <c r="DM123" s="1017"/>
      <c r="DN123" s="1017"/>
      <c r="DO123" s="1017"/>
      <c r="DP123" s="1018"/>
      <c r="DQ123" s="1019">
        <v>48632</v>
      </c>
      <c r="DR123" s="1017"/>
      <c r="DS123" s="1017"/>
      <c r="DT123" s="1017"/>
      <c r="DU123" s="1018"/>
      <c r="DV123" s="1020">
        <v>0.3</v>
      </c>
      <c r="DW123" s="1021"/>
      <c r="DX123" s="1021"/>
      <c r="DY123" s="1021"/>
      <c r="DZ123" s="1022"/>
    </row>
    <row r="124" spans="1:130" s="248" customFormat="1" ht="26.25" customHeight="1" thickBot="1" x14ac:dyDescent="0.2">
      <c r="A124" s="1117"/>
      <c r="B124" s="1004"/>
      <c r="C124" s="974" t="s">
        <v>469</v>
      </c>
      <c r="D124" s="975"/>
      <c r="E124" s="975"/>
      <c r="F124" s="975"/>
      <c r="G124" s="975"/>
      <c r="H124" s="975"/>
      <c r="I124" s="975"/>
      <c r="J124" s="975"/>
      <c r="K124" s="975"/>
      <c r="L124" s="975"/>
      <c r="M124" s="975"/>
      <c r="N124" s="975"/>
      <c r="O124" s="975"/>
      <c r="P124" s="975"/>
      <c r="Q124" s="975"/>
      <c r="R124" s="975"/>
      <c r="S124" s="975"/>
      <c r="T124" s="975"/>
      <c r="U124" s="975"/>
      <c r="V124" s="975"/>
      <c r="W124" s="975"/>
      <c r="X124" s="975"/>
      <c r="Y124" s="975"/>
      <c r="Z124" s="976"/>
      <c r="AA124" s="1016" t="s">
        <v>129</v>
      </c>
      <c r="AB124" s="1017"/>
      <c r="AC124" s="1017"/>
      <c r="AD124" s="1017"/>
      <c r="AE124" s="1018"/>
      <c r="AF124" s="1019" t="s">
        <v>465</v>
      </c>
      <c r="AG124" s="1017"/>
      <c r="AH124" s="1017"/>
      <c r="AI124" s="1017"/>
      <c r="AJ124" s="1018"/>
      <c r="AK124" s="1019" t="s">
        <v>129</v>
      </c>
      <c r="AL124" s="1017"/>
      <c r="AM124" s="1017"/>
      <c r="AN124" s="1017"/>
      <c r="AO124" s="1018"/>
      <c r="AP124" s="1020" t="s">
        <v>465</v>
      </c>
      <c r="AQ124" s="1021"/>
      <c r="AR124" s="1021"/>
      <c r="AS124" s="1021"/>
      <c r="AT124" s="1022"/>
      <c r="AU124" s="1119" t="s">
        <v>482</v>
      </c>
      <c r="AV124" s="1120"/>
      <c r="AW124" s="1120"/>
      <c r="AX124" s="1120"/>
      <c r="AY124" s="1120"/>
      <c r="AZ124" s="1120"/>
      <c r="BA124" s="1120"/>
      <c r="BB124" s="1120"/>
      <c r="BC124" s="1120"/>
      <c r="BD124" s="1120"/>
      <c r="BE124" s="1120"/>
      <c r="BF124" s="1120"/>
      <c r="BG124" s="1120"/>
      <c r="BH124" s="1120"/>
      <c r="BI124" s="1120"/>
      <c r="BJ124" s="1120"/>
      <c r="BK124" s="1120"/>
      <c r="BL124" s="1120"/>
      <c r="BM124" s="1120"/>
      <c r="BN124" s="1120"/>
      <c r="BO124" s="1120"/>
      <c r="BP124" s="1121"/>
      <c r="BQ124" s="1122">
        <v>35.9</v>
      </c>
      <c r="BR124" s="1086"/>
      <c r="BS124" s="1086"/>
      <c r="BT124" s="1086"/>
      <c r="BU124" s="1086"/>
      <c r="BV124" s="1086">
        <v>43.2</v>
      </c>
      <c r="BW124" s="1086"/>
      <c r="BX124" s="1086"/>
      <c r="BY124" s="1086"/>
      <c r="BZ124" s="1086"/>
      <c r="CA124" s="1086">
        <v>47.7</v>
      </c>
      <c r="CB124" s="1086"/>
      <c r="CC124" s="1086"/>
      <c r="CD124" s="1086"/>
      <c r="CE124" s="1086"/>
      <c r="CF124" s="1087"/>
      <c r="CG124" s="1088"/>
      <c r="CH124" s="1088"/>
      <c r="CI124" s="1088"/>
      <c r="CJ124" s="1089"/>
      <c r="CK124" s="1071"/>
      <c r="CL124" s="1071"/>
      <c r="CM124" s="1071"/>
      <c r="CN124" s="1071"/>
      <c r="CO124" s="1072"/>
      <c r="CP124" s="1078" t="s">
        <v>483</v>
      </c>
      <c r="CQ124" s="1079"/>
      <c r="CR124" s="1079"/>
      <c r="CS124" s="1079"/>
      <c r="CT124" s="1079"/>
      <c r="CU124" s="1079"/>
      <c r="CV124" s="1079"/>
      <c r="CW124" s="1079"/>
      <c r="CX124" s="1079"/>
      <c r="CY124" s="1079"/>
      <c r="CZ124" s="1079"/>
      <c r="DA124" s="1079"/>
      <c r="DB124" s="1079"/>
      <c r="DC124" s="1079"/>
      <c r="DD124" s="1079"/>
      <c r="DE124" s="1079"/>
      <c r="DF124" s="1080"/>
      <c r="DG124" s="1063">
        <v>9581880</v>
      </c>
      <c r="DH124" s="1042"/>
      <c r="DI124" s="1042"/>
      <c r="DJ124" s="1042"/>
      <c r="DK124" s="1043"/>
      <c r="DL124" s="1041">
        <v>3048</v>
      </c>
      <c r="DM124" s="1042"/>
      <c r="DN124" s="1042"/>
      <c r="DO124" s="1042"/>
      <c r="DP124" s="1043"/>
      <c r="DQ124" s="1041">
        <v>1263</v>
      </c>
      <c r="DR124" s="1042"/>
      <c r="DS124" s="1042"/>
      <c r="DT124" s="1042"/>
      <c r="DU124" s="1043"/>
      <c r="DV124" s="1044">
        <v>0</v>
      </c>
      <c r="DW124" s="1045"/>
      <c r="DX124" s="1045"/>
      <c r="DY124" s="1045"/>
      <c r="DZ124" s="1046"/>
    </row>
    <row r="125" spans="1:130" s="248" customFormat="1" ht="26.25" customHeight="1" x14ac:dyDescent="0.15">
      <c r="A125" s="1117"/>
      <c r="B125" s="1004"/>
      <c r="C125" s="974" t="s">
        <v>471</v>
      </c>
      <c r="D125" s="975"/>
      <c r="E125" s="975"/>
      <c r="F125" s="975"/>
      <c r="G125" s="975"/>
      <c r="H125" s="975"/>
      <c r="I125" s="975"/>
      <c r="J125" s="975"/>
      <c r="K125" s="975"/>
      <c r="L125" s="975"/>
      <c r="M125" s="975"/>
      <c r="N125" s="975"/>
      <c r="O125" s="975"/>
      <c r="P125" s="975"/>
      <c r="Q125" s="975"/>
      <c r="R125" s="975"/>
      <c r="S125" s="975"/>
      <c r="T125" s="975"/>
      <c r="U125" s="975"/>
      <c r="V125" s="975"/>
      <c r="W125" s="975"/>
      <c r="X125" s="975"/>
      <c r="Y125" s="975"/>
      <c r="Z125" s="976"/>
      <c r="AA125" s="1016" t="s">
        <v>465</v>
      </c>
      <c r="AB125" s="1017"/>
      <c r="AC125" s="1017"/>
      <c r="AD125" s="1017"/>
      <c r="AE125" s="1018"/>
      <c r="AF125" s="1019" t="s">
        <v>394</v>
      </c>
      <c r="AG125" s="1017"/>
      <c r="AH125" s="1017"/>
      <c r="AI125" s="1017"/>
      <c r="AJ125" s="1018"/>
      <c r="AK125" s="1019" t="s">
        <v>129</v>
      </c>
      <c r="AL125" s="1017"/>
      <c r="AM125" s="1017"/>
      <c r="AN125" s="1017"/>
      <c r="AO125" s="1018"/>
      <c r="AP125" s="1020" t="s">
        <v>465</v>
      </c>
      <c r="AQ125" s="1021"/>
      <c r="AR125" s="1021"/>
      <c r="AS125" s="1021"/>
      <c r="AT125" s="1022"/>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081" t="s">
        <v>484</v>
      </c>
      <c r="CL125" s="1066"/>
      <c r="CM125" s="1066"/>
      <c r="CN125" s="1066"/>
      <c r="CO125" s="1067"/>
      <c r="CP125" s="998" t="s">
        <v>485</v>
      </c>
      <c r="CQ125" s="947"/>
      <c r="CR125" s="947"/>
      <c r="CS125" s="947"/>
      <c r="CT125" s="947"/>
      <c r="CU125" s="947"/>
      <c r="CV125" s="947"/>
      <c r="CW125" s="947"/>
      <c r="CX125" s="947"/>
      <c r="CY125" s="947"/>
      <c r="CZ125" s="947"/>
      <c r="DA125" s="947"/>
      <c r="DB125" s="947"/>
      <c r="DC125" s="947"/>
      <c r="DD125" s="947"/>
      <c r="DE125" s="947"/>
      <c r="DF125" s="948"/>
      <c r="DG125" s="984" t="s">
        <v>129</v>
      </c>
      <c r="DH125" s="985"/>
      <c r="DI125" s="985"/>
      <c r="DJ125" s="985"/>
      <c r="DK125" s="985"/>
      <c r="DL125" s="985" t="s">
        <v>453</v>
      </c>
      <c r="DM125" s="985"/>
      <c r="DN125" s="985"/>
      <c r="DO125" s="985"/>
      <c r="DP125" s="985"/>
      <c r="DQ125" s="985" t="s">
        <v>453</v>
      </c>
      <c r="DR125" s="985"/>
      <c r="DS125" s="985"/>
      <c r="DT125" s="985"/>
      <c r="DU125" s="985"/>
      <c r="DV125" s="986" t="s">
        <v>394</v>
      </c>
      <c r="DW125" s="986"/>
      <c r="DX125" s="986"/>
      <c r="DY125" s="986"/>
      <c r="DZ125" s="987"/>
    </row>
    <row r="126" spans="1:130" s="248" customFormat="1" ht="26.25" customHeight="1" thickBot="1" x14ac:dyDescent="0.2">
      <c r="A126" s="1117"/>
      <c r="B126" s="1004"/>
      <c r="C126" s="974" t="s">
        <v>473</v>
      </c>
      <c r="D126" s="975"/>
      <c r="E126" s="975"/>
      <c r="F126" s="975"/>
      <c r="G126" s="975"/>
      <c r="H126" s="975"/>
      <c r="I126" s="975"/>
      <c r="J126" s="975"/>
      <c r="K126" s="975"/>
      <c r="L126" s="975"/>
      <c r="M126" s="975"/>
      <c r="N126" s="975"/>
      <c r="O126" s="975"/>
      <c r="P126" s="975"/>
      <c r="Q126" s="975"/>
      <c r="R126" s="975"/>
      <c r="S126" s="975"/>
      <c r="T126" s="975"/>
      <c r="U126" s="975"/>
      <c r="V126" s="975"/>
      <c r="W126" s="975"/>
      <c r="X126" s="975"/>
      <c r="Y126" s="975"/>
      <c r="Z126" s="976"/>
      <c r="AA126" s="1016">
        <v>9412</v>
      </c>
      <c r="AB126" s="1017"/>
      <c r="AC126" s="1017"/>
      <c r="AD126" s="1017"/>
      <c r="AE126" s="1018"/>
      <c r="AF126" s="1019">
        <v>9333</v>
      </c>
      <c r="AG126" s="1017"/>
      <c r="AH126" s="1017"/>
      <c r="AI126" s="1017"/>
      <c r="AJ126" s="1018"/>
      <c r="AK126" s="1019">
        <v>9250</v>
      </c>
      <c r="AL126" s="1017"/>
      <c r="AM126" s="1017"/>
      <c r="AN126" s="1017"/>
      <c r="AO126" s="1018"/>
      <c r="AP126" s="1020">
        <v>0.1</v>
      </c>
      <c r="AQ126" s="1021"/>
      <c r="AR126" s="1021"/>
      <c r="AS126" s="1021"/>
      <c r="AT126" s="1022"/>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082"/>
      <c r="CL126" s="1069"/>
      <c r="CM126" s="1069"/>
      <c r="CN126" s="1069"/>
      <c r="CO126" s="1070"/>
      <c r="CP126" s="1007" t="s">
        <v>486</v>
      </c>
      <c r="CQ126" s="1008"/>
      <c r="CR126" s="1008"/>
      <c r="CS126" s="1008"/>
      <c r="CT126" s="1008"/>
      <c r="CU126" s="1008"/>
      <c r="CV126" s="1008"/>
      <c r="CW126" s="1008"/>
      <c r="CX126" s="1008"/>
      <c r="CY126" s="1008"/>
      <c r="CZ126" s="1008"/>
      <c r="DA126" s="1008"/>
      <c r="DB126" s="1008"/>
      <c r="DC126" s="1008"/>
      <c r="DD126" s="1008"/>
      <c r="DE126" s="1008"/>
      <c r="DF126" s="1009"/>
      <c r="DG126" s="977" t="s">
        <v>129</v>
      </c>
      <c r="DH126" s="978"/>
      <c r="DI126" s="978"/>
      <c r="DJ126" s="978"/>
      <c r="DK126" s="978"/>
      <c r="DL126" s="978" t="s">
        <v>129</v>
      </c>
      <c r="DM126" s="978"/>
      <c r="DN126" s="978"/>
      <c r="DO126" s="978"/>
      <c r="DP126" s="978"/>
      <c r="DQ126" s="978" t="s">
        <v>129</v>
      </c>
      <c r="DR126" s="978"/>
      <c r="DS126" s="978"/>
      <c r="DT126" s="978"/>
      <c r="DU126" s="978"/>
      <c r="DV126" s="979" t="s">
        <v>465</v>
      </c>
      <c r="DW126" s="979"/>
      <c r="DX126" s="979"/>
      <c r="DY126" s="979"/>
      <c r="DZ126" s="980"/>
    </row>
    <row r="127" spans="1:130" s="248" customFormat="1" ht="26.25" customHeight="1" x14ac:dyDescent="0.15">
      <c r="A127" s="1118"/>
      <c r="B127" s="1006"/>
      <c r="C127" s="1060" t="s">
        <v>487</v>
      </c>
      <c r="D127" s="1061"/>
      <c r="E127" s="1061"/>
      <c r="F127" s="1061"/>
      <c r="G127" s="1061"/>
      <c r="H127" s="1061"/>
      <c r="I127" s="1061"/>
      <c r="J127" s="1061"/>
      <c r="K127" s="1061"/>
      <c r="L127" s="1061"/>
      <c r="M127" s="1061"/>
      <c r="N127" s="1061"/>
      <c r="O127" s="1061"/>
      <c r="P127" s="1061"/>
      <c r="Q127" s="1061"/>
      <c r="R127" s="1061"/>
      <c r="S127" s="1061"/>
      <c r="T127" s="1061"/>
      <c r="U127" s="1061"/>
      <c r="V127" s="1061"/>
      <c r="W127" s="1061"/>
      <c r="X127" s="1061"/>
      <c r="Y127" s="1061"/>
      <c r="Z127" s="1062"/>
      <c r="AA127" s="1016" t="s">
        <v>453</v>
      </c>
      <c r="AB127" s="1017"/>
      <c r="AC127" s="1017"/>
      <c r="AD127" s="1017"/>
      <c r="AE127" s="1018"/>
      <c r="AF127" s="1019" t="s">
        <v>465</v>
      </c>
      <c r="AG127" s="1017"/>
      <c r="AH127" s="1017"/>
      <c r="AI127" s="1017"/>
      <c r="AJ127" s="1018"/>
      <c r="AK127" s="1019" t="s">
        <v>129</v>
      </c>
      <c r="AL127" s="1017"/>
      <c r="AM127" s="1017"/>
      <c r="AN127" s="1017"/>
      <c r="AO127" s="1018"/>
      <c r="AP127" s="1020" t="s">
        <v>453</v>
      </c>
      <c r="AQ127" s="1021"/>
      <c r="AR127" s="1021"/>
      <c r="AS127" s="1021"/>
      <c r="AT127" s="1022"/>
      <c r="AU127" s="284"/>
      <c r="AV127" s="284"/>
      <c r="AW127" s="284"/>
      <c r="AX127" s="1090" t="s">
        <v>488</v>
      </c>
      <c r="AY127" s="1091"/>
      <c r="AZ127" s="1091"/>
      <c r="BA127" s="1091"/>
      <c r="BB127" s="1091"/>
      <c r="BC127" s="1091"/>
      <c r="BD127" s="1091"/>
      <c r="BE127" s="1092"/>
      <c r="BF127" s="1093" t="s">
        <v>489</v>
      </c>
      <c r="BG127" s="1091"/>
      <c r="BH127" s="1091"/>
      <c r="BI127" s="1091"/>
      <c r="BJ127" s="1091"/>
      <c r="BK127" s="1091"/>
      <c r="BL127" s="1092"/>
      <c r="BM127" s="1093" t="s">
        <v>490</v>
      </c>
      <c r="BN127" s="1091"/>
      <c r="BO127" s="1091"/>
      <c r="BP127" s="1091"/>
      <c r="BQ127" s="1091"/>
      <c r="BR127" s="1091"/>
      <c r="BS127" s="1092"/>
      <c r="BT127" s="1093" t="s">
        <v>491</v>
      </c>
      <c r="BU127" s="1091"/>
      <c r="BV127" s="1091"/>
      <c r="BW127" s="1091"/>
      <c r="BX127" s="1091"/>
      <c r="BY127" s="1091"/>
      <c r="BZ127" s="1115"/>
      <c r="CA127" s="284"/>
      <c r="CB127" s="284"/>
      <c r="CC127" s="284"/>
      <c r="CD127" s="285"/>
      <c r="CE127" s="285"/>
      <c r="CF127" s="285"/>
      <c r="CG127" s="282"/>
      <c r="CH127" s="282"/>
      <c r="CI127" s="282"/>
      <c r="CJ127" s="283"/>
      <c r="CK127" s="1082"/>
      <c r="CL127" s="1069"/>
      <c r="CM127" s="1069"/>
      <c r="CN127" s="1069"/>
      <c r="CO127" s="1070"/>
      <c r="CP127" s="1007" t="s">
        <v>492</v>
      </c>
      <c r="CQ127" s="1008"/>
      <c r="CR127" s="1008"/>
      <c r="CS127" s="1008"/>
      <c r="CT127" s="1008"/>
      <c r="CU127" s="1008"/>
      <c r="CV127" s="1008"/>
      <c r="CW127" s="1008"/>
      <c r="CX127" s="1008"/>
      <c r="CY127" s="1008"/>
      <c r="CZ127" s="1008"/>
      <c r="DA127" s="1008"/>
      <c r="DB127" s="1008"/>
      <c r="DC127" s="1008"/>
      <c r="DD127" s="1008"/>
      <c r="DE127" s="1008"/>
      <c r="DF127" s="1009"/>
      <c r="DG127" s="977" t="s">
        <v>129</v>
      </c>
      <c r="DH127" s="978"/>
      <c r="DI127" s="978"/>
      <c r="DJ127" s="978"/>
      <c r="DK127" s="978"/>
      <c r="DL127" s="978" t="s">
        <v>394</v>
      </c>
      <c r="DM127" s="978"/>
      <c r="DN127" s="978"/>
      <c r="DO127" s="978"/>
      <c r="DP127" s="978"/>
      <c r="DQ127" s="978" t="s">
        <v>453</v>
      </c>
      <c r="DR127" s="978"/>
      <c r="DS127" s="978"/>
      <c r="DT127" s="978"/>
      <c r="DU127" s="978"/>
      <c r="DV127" s="979" t="s">
        <v>129</v>
      </c>
      <c r="DW127" s="979"/>
      <c r="DX127" s="979"/>
      <c r="DY127" s="979"/>
      <c r="DZ127" s="980"/>
    </row>
    <row r="128" spans="1:130" s="248" customFormat="1" ht="26.25" customHeight="1" thickBot="1" x14ac:dyDescent="0.2">
      <c r="A128" s="1101" t="s">
        <v>493</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494</v>
      </c>
      <c r="X128" s="1103"/>
      <c r="Y128" s="1103"/>
      <c r="Z128" s="1104"/>
      <c r="AA128" s="1105">
        <v>521006</v>
      </c>
      <c r="AB128" s="1106"/>
      <c r="AC128" s="1106"/>
      <c r="AD128" s="1106"/>
      <c r="AE128" s="1107"/>
      <c r="AF128" s="1108">
        <v>580772</v>
      </c>
      <c r="AG128" s="1106"/>
      <c r="AH128" s="1106"/>
      <c r="AI128" s="1106"/>
      <c r="AJ128" s="1107"/>
      <c r="AK128" s="1108">
        <v>588068</v>
      </c>
      <c r="AL128" s="1106"/>
      <c r="AM128" s="1106"/>
      <c r="AN128" s="1106"/>
      <c r="AO128" s="1107"/>
      <c r="AP128" s="1109"/>
      <c r="AQ128" s="1110"/>
      <c r="AR128" s="1110"/>
      <c r="AS128" s="1110"/>
      <c r="AT128" s="1111"/>
      <c r="AU128" s="284"/>
      <c r="AV128" s="284"/>
      <c r="AW128" s="284"/>
      <c r="AX128" s="946" t="s">
        <v>495</v>
      </c>
      <c r="AY128" s="947"/>
      <c r="AZ128" s="947"/>
      <c r="BA128" s="947"/>
      <c r="BB128" s="947"/>
      <c r="BC128" s="947"/>
      <c r="BD128" s="947"/>
      <c r="BE128" s="948"/>
      <c r="BF128" s="1112" t="s">
        <v>129</v>
      </c>
      <c r="BG128" s="1113"/>
      <c r="BH128" s="1113"/>
      <c r="BI128" s="1113"/>
      <c r="BJ128" s="1113"/>
      <c r="BK128" s="1113"/>
      <c r="BL128" s="1114"/>
      <c r="BM128" s="1112">
        <v>12.5</v>
      </c>
      <c r="BN128" s="1113"/>
      <c r="BO128" s="1113"/>
      <c r="BP128" s="1113"/>
      <c r="BQ128" s="1113"/>
      <c r="BR128" s="1113"/>
      <c r="BS128" s="1114"/>
      <c r="BT128" s="1112">
        <v>20</v>
      </c>
      <c r="BU128" s="1113"/>
      <c r="BV128" s="1113"/>
      <c r="BW128" s="1113"/>
      <c r="BX128" s="1113"/>
      <c r="BY128" s="1113"/>
      <c r="BZ128" s="1137"/>
      <c r="CA128" s="285"/>
      <c r="CB128" s="285"/>
      <c r="CC128" s="285"/>
      <c r="CD128" s="285"/>
      <c r="CE128" s="285"/>
      <c r="CF128" s="285"/>
      <c r="CG128" s="282"/>
      <c r="CH128" s="282"/>
      <c r="CI128" s="282"/>
      <c r="CJ128" s="283"/>
      <c r="CK128" s="1083"/>
      <c r="CL128" s="1084"/>
      <c r="CM128" s="1084"/>
      <c r="CN128" s="1084"/>
      <c r="CO128" s="1085"/>
      <c r="CP128" s="1094" t="s">
        <v>496</v>
      </c>
      <c r="CQ128" s="1095"/>
      <c r="CR128" s="1095"/>
      <c r="CS128" s="1095"/>
      <c r="CT128" s="1095"/>
      <c r="CU128" s="1095"/>
      <c r="CV128" s="1095"/>
      <c r="CW128" s="1095"/>
      <c r="CX128" s="1095"/>
      <c r="CY128" s="1095"/>
      <c r="CZ128" s="1095"/>
      <c r="DA128" s="1095"/>
      <c r="DB128" s="1095"/>
      <c r="DC128" s="1095"/>
      <c r="DD128" s="1095"/>
      <c r="DE128" s="1095"/>
      <c r="DF128" s="1096"/>
      <c r="DG128" s="1097" t="s">
        <v>445</v>
      </c>
      <c r="DH128" s="1098"/>
      <c r="DI128" s="1098"/>
      <c r="DJ128" s="1098"/>
      <c r="DK128" s="1098"/>
      <c r="DL128" s="1098" t="s">
        <v>129</v>
      </c>
      <c r="DM128" s="1098"/>
      <c r="DN128" s="1098"/>
      <c r="DO128" s="1098"/>
      <c r="DP128" s="1098"/>
      <c r="DQ128" s="1098" t="s">
        <v>129</v>
      </c>
      <c r="DR128" s="1098"/>
      <c r="DS128" s="1098"/>
      <c r="DT128" s="1098"/>
      <c r="DU128" s="1098"/>
      <c r="DV128" s="1099" t="s">
        <v>129</v>
      </c>
      <c r="DW128" s="1099"/>
      <c r="DX128" s="1099"/>
      <c r="DY128" s="1099"/>
      <c r="DZ128" s="1100"/>
    </row>
    <row r="129" spans="1:131" s="248" customFormat="1" ht="26.25" customHeight="1" x14ac:dyDescent="0.15">
      <c r="A129" s="988" t="s">
        <v>108</v>
      </c>
      <c r="B129" s="989"/>
      <c r="C129" s="989"/>
      <c r="D129" s="989"/>
      <c r="E129" s="989"/>
      <c r="F129" s="989"/>
      <c r="G129" s="989"/>
      <c r="H129" s="989"/>
      <c r="I129" s="989"/>
      <c r="J129" s="989"/>
      <c r="K129" s="989"/>
      <c r="L129" s="989"/>
      <c r="M129" s="989"/>
      <c r="N129" s="989"/>
      <c r="O129" s="989"/>
      <c r="P129" s="989"/>
      <c r="Q129" s="989"/>
      <c r="R129" s="989"/>
      <c r="S129" s="989"/>
      <c r="T129" s="989"/>
      <c r="U129" s="989"/>
      <c r="V129" s="989"/>
      <c r="W129" s="1131" t="s">
        <v>497</v>
      </c>
      <c r="X129" s="1132"/>
      <c r="Y129" s="1132"/>
      <c r="Z129" s="1133"/>
      <c r="AA129" s="1016">
        <v>19696053</v>
      </c>
      <c r="AB129" s="1017"/>
      <c r="AC129" s="1017"/>
      <c r="AD129" s="1017"/>
      <c r="AE129" s="1018"/>
      <c r="AF129" s="1019">
        <v>19779114</v>
      </c>
      <c r="AG129" s="1017"/>
      <c r="AH129" s="1017"/>
      <c r="AI129" s="1017"/>
      <c r="AJ129" s="1018"/>
      <c r="AK129" s="1019">
        <v>20045846</v>
      </c>
      <c r="AL129" s="1017"/>
      <c r="AM129" s="1017"/>
      <c r="AN129" s="1017"/>
      <c r="AO129" s="1018"/>
      <c r="AP129" s="1134"/>
      <c r="AQ129" s="1135"/>
      <c r="AR129" s="1135"/>
      <c r="AS129" s="1135"/>
      <c r="AT129" s="1136"/>
      <c r="AU129" s="286"/>
      <c r="AV129" s="286"/>
      <c r="AW129" s="286"/>
      <c r="AX129" s="1125" t="s">
        <v>498</v>
      </c>
      <c r="AY129" s="1008"/>
      <c r="AZ129" s="1008"/>
      <c r="BA129" s="1008"/>
      <c r="BB129" s="1008"/>
      <c r="BC129" s="1008"/>
      <c r="BD129" s="1008"/>
      <c r="BE129" s="1009"/>
      <c r="BF129" s="1126" t="s">
        <v>499</v>
      </c>
      <c r="BG129" s="1127"/>
      <c r="BH129" s="1127"/>
      <c r="BI129" s="1127"/>
      <c r="BJ129" s="1127"/>
      <c r="BK129" s="1127"/>
      <c r="BL129" s="1128"/>
      <c r="BM129" s="1126">
        <v>17.5</v>
      </c>
      <c r="BN129" s="1127"/>
      <c r="BO129" s="1127"/>
      <c r="BP129" s="1127"/>
      <c r="BQ129" s="1127"/>
      <c r="BR129" s="1127"/>
      <c r="BS129" s="1128"/>
      <c r="BT129" s="1126">
        <v>30</v>
      </c>
      <c r="BU129" s="1129"/>
      <c r="BV129" s="1129"/>
      <c r="BW129" s="1129"/>
      <c r="BX129" s="1129"/>
      <c r="BY129" s="1129"/>
      <c r="BZ129" s="1130"/>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988" t="s">
        <v>500</v>
      </c>
      <c r="B130" s="989"/>
      <c r="C130" s="989"/>
      <c r="D130" s="989"/>
      <c r="E130" s="989"/>
      <c r="F130" s="989"/>
      <c r="G130" s="989"/>
      <c r="H130" s="989"/>
      <c r="I130" s="989"/>
      <c r="J130" s="989"/>
      <c r="K130" s="989"/>
      <c r="L130" s="989"/>
      <c r="M130" s="989"/>
      <c r="N130" s="989"/>
      <c r="O130" s="989"/>
      <c r="P130" s="989"/>
      <c r="Q130" s="989"/>
      <c r="R130" s="989"/>
      <c r="S130" s="989"/>
      <c r="T130" s="989"/>
      <c r="U130" s="989"/>
      <c r="V130" s="989"/>
      <c r="W130" s="1131" t="s">
        <v>501</v>
      </c>
      <c r="X130" s="1132"/>
      <c r="Y130" s="1132"/>
      <c r="Z130" s="1133"/>
      <c r="AA130" s="1016">
        <v>2768562</v>
      </c>
      <c r="AB130" s="1017"/>
      <c r="AC130" s="1017"/>
      <c r="AD130" s="1017"/>
      <c r="AE130" s="1018"/>
      <c r="AF130" s="1019">
        <v>2722042</v>
      </c>
      <c r="AG130" s="1017"/>
      <c r="AH130" s="1017"/>
      <c r="AI130" s="1017"/>
      <c r="AJ130" s="1018"/>
      <c r="AK130" s="1019">
        <v>2614251</v>
      </c>
      <c r="AL130" s="1017"/>
      <c r="AM130" s="1017"/>
      <c r="AN130" s="1017"/>
      <c r="AO130" s="1018"/>
      <c r="AP130" s="1134"/>
      <c r="AQ130" s="1135"/>
      <c r="AR130" s="1135"/>
      <c r="AS130" s="1135"/>
      <c r="AT130" s="1136"/>
      <c r="AU130" s="286"/>
      <c r="AV130" s="286"/>
      <c r="AW130" s="286"/>
      <c r="AX130" s="1125" t="s">
        <v>502</v>
      </c>
      <c r="AY130" s="1008"/>
      <c r="AZ130" s="1008"/>
      <c r="BA130" s="1008"/>
      <c r="BB130" s="1008"/>
      <c r="BC130" s="1008"/>
      <c r="BD130" s="1008"/>
      <c r="BE130" s="1009"/>
      <c r="BF130" s="1162">
        <v>8.1999999999999993</v>
      </c>
      <c r="BG130" s="1163"/>
      <c r="BH130" s="1163"/>
      <c r="BI130" s="1163"/>
      <c r="BJ130" s="1163"/>
      <c r="BK130" s="1163"/>
      <c r="BL130" s="1164"/>
      <c r="BM130" s="1162">
        <v>25</v>
      </c>
      <c r="BN130" s="1163"/>
      <c r="BO130" s="1163"/>
      <c r="BP130" s="1163"/>
      <c r="BQ130" s="1163"/>
      <c r="BR130" s="1163"/>
      <c r="BS130" s="1164"/>
      <c r="BT130" s="1162">
        <v>35</v>
      </c>
      <c r="BU130" s="1165"/>
      <c r="BV130" s="1165"/>
      <c r="BW130" s="1165"/>
      <c r="BX130" s="1165"/>
      <c r="BY130" s="1165"/>
      <c r="BZ130" s="1166"/>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167"/>
      <c r="B131" s="1168"/>
      <c r="C131" s="1168"/>
      <c r="D131" s="1168"/>
      <c r="E131" s="1168"/>
      <c r="F131" s="1168"/>
      <c r="G131" s="1168"/>
      <c r="H131" s="1168"/>
      <c r="I131" s="1168"/>
      <c r="J131" s="1168"/>
      <c r="K131" s="1168"/>
      <c r="L131" s="1168"/>
      <c r="M131" s="1168"/>
      <c r="N131" s="1168"/>
      <c r="O131" s="1168"/>
      <c r="P131" s="1168"/>
      <c r="Q131" s="1168"/>
      <c r="R131" s="1168"/>
      <c r="S131" s="1168"/>
      <c r="T131" s="1168"/>
      <c r="U131" s="1168"/>
      <c r="V131" s="1168"/>
      <c r="W131" s="1169" t="s">
        <v>503</v>
      </c>
      <c r="X131" s="1170"/>
      <c r="Y131" s="1170"/>
      <c r="Z131" s="1171"/>
      <c r="AA131" s="1063">
        <v>16927491</v>
      </c>
      <c r="AB131" s="1042"/>
      <c r="AC131" s="1042"/>
      <c r="AD131" s="1042"/>
      <c r="AE131" s="1043"/>
      <c r="AF131" s="1041">
        <v>17057072</v>
      </c>
      <c r="AG131" s="1042"/>
      <c r="AH131" s="1042"/>
      <c r="AI131" s="1042"/>
      <c r="AJ131" s="1043"/>
      <c r="AK131" s="1041">
        <v>17431595</v>
      </c>
      <c r="AL131" s="1042"/>
      <c r="AM131" s="1042"/>
      <c r="AN131" s="1042"/>
      <c r="AO131" s="1043"/>
      <c r="AP131" s="1172"/>
      <c r="AQ131" s="1173"/>
      <c r="AR131" s="1173"/>
      <c r="AS131" s="1173"/>
      <c r="AT131" s="1174"/>
      <c r="AU131" s="286"/>
      <c r="AV131" s="286"/>
      <c r="AW131" s="286"/>
      <c r="AX131" s="1144" t="s">
        <v>504</v>
      </c>
      <c r="AY131" s="1095"/>
      <c r="AZ131" s="1095"/>
      <c r="BA131" s="1095"/>
      <c r="BB131" s="1095"/>
      <c r="BC131" s="1095"/>
      <c r="BD131" s="1095"/>
      <c r="BE131" s="1096"/>
      <c r="BF131" s="1145">
        <v>47.7</v>
      </c>
      <c r="BG131" s="1146"/>
      <c r="BH131" s="1146"/>
      <c r="BI131" s="1146"/>
      <c r="BJ131" s="1146"/>
      <c r="BK131" s="1146"/>
      <c r="BL131" s="1147"/>
      <c r="BM131" s="1145">
        <v>350</v>
      </c>
      <c r="BN131" s="1146"/>
      <c r="BO131" s="1146"/>
      <c r="BP131" s="1146"/>
      <c r="BQ131" s="1146"/>
      <c r="BR131" s="1146"/>
      <c r="BS131" s="1147"/>
      <c r="BT131" s="1148"/>
      <c r="BU131" s="1149"/>
      <c r="BV131" s="1149"/>
      <c r="BW131" s="1149"/>
      <c r="BX131" s="1149"/>
      <c r="BY131" s="1149"/>
      <c r="BZ131" s="1150"/>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51" t="s">
        <v>505</v>
      </c>
      <c r="B132" s="1152"/>
      <c r="C132" s="1152"/>
      <c r="D132" s="1152"/>
      <c r="E132" s="1152"/>
      <c r="F132" s="1152"/>
      <c r="G132" s="1152"/>
      <c r="H132" s="1152"/>
      <c r="I132" s="1152"/>
      <c r="J132" s="1152"/>
      <c r="K132" s="1152"/>
      <c r="L132" s="1152"/>
      <c r="M132" s="1152"/>
      <c r="N132" s="1152"/>
      <c r="O132" s="1152"/>
      <c r="P132" s="1152"/>
      <c r="Q132" s="1152"/>
      <c r="R132" s="1152"/>
      <c r="S132" s="1152"/>
      <c r="T132" s="1152"/>
      <c r="U132" s="1152"/>
      <c r="V132" s="1155" t="s">
        <v>506</v>
      </c>
      <c r="W132" s="1155"/>
      <c r="X132" s="1155"/>
      <c r="Y132" s="1155"/>
      <c r="Z132" s="1156"/>
      <c r="AA132" s="1157">
        <v>8.2275635139999999</v>
      </c>
      <c r="AB132" s="1158"/>
      <c r="AC132" s="1158"/>
      <c r="AD132" s="1158"/>
      <c r="AE132" s="1159"/>
      <c r="AF132" s="1160">
        <v>8.2971001429999998</v>
      </c>
      <c r="AG132" s="1158"/>
      <c r="AH132" s="1158"/>
      <c r="AI132" s="1158"/>
      <c r="AJ132" s="1159"/>
      <c r="AK132" s="1160">
        <v>8.2178613489999996</v>
      </c>
      <c r="AL132" s="1158"/>
      <c r="AM132" s="1158"/>
      <c r="AN132" s="1158"/>
      <c r="AO132" s="1159"/>
      <c r="AP132" s="1057"/>
      <c r="AQ132" s="1058"/>
      <c r="AR132" s="1058"/>
      <c r="AS132" s="1058"/>
      <c r="AT132" s="1161"/>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53"/>
      <c r="B133" s="1154"/>
      <c r="C133" s="1154"/>
      <c r="D133" s="1154"/>
      <c r="E133" s="1154"/>
      <c r="F133" s="1154"/>
      <c r="G133" s="1154"/>
      <c r="H133" s="1154"/>
      <c r="I133" s="1154"/>
      <c r="J133" s="1154"/>
      <c r="K133" s="1154"/>
      <c r="L133" s="1154"/>
      <c r="M133" s="1154"/>
      <c r="N133" s="1154"/>
      <c r="O133" s="1154"/>
      <c r="P133" s="1154"/>
      <c r="Q133" s="1154"/>
      <c r="R133" s="1154"/>
      <c r="S133" s="1154"/>
      <c r="T133" s="1154"/>
      <c r="U133" s="1154"/>
      <c r="V133" s="1138" t="s">
        <v>507</v>
      </c>
      <c r="W133" s="1138"/>
      <c r="X133" s="1138"/>
      <c r="Y133" s="1138"/>
      <c r="Z133" s="1139"/>
      <c r="AA133" s="1140">
        <v>8.3000000000000007</v>
      </c>
      <c r="AB133" s="1141"/>
      <c r="AC133" s="1141"/>
      <c r="AD133" s="1141"/>
      <c r="AE133" s="1142"/>
      <c r="AF133" s="1140">
        <v>7.9</v>
      </c>
      <c r="AG133" s="1141"/>
      <c r="AH133" s="1141"/>
      <c r="AI133" s="1141"/>
      <c r="AJ133" s="1142"/>
      <c r="AK133" s="1140">
        <v>8.1999999999999993</v>
      </c>
      <c r="AL133" s="1141"/>
      <c r="AM133" s="1141"/>
      <c r="AN133" s="1141"/>
      <c r="AO133" s="1142"/>
      <c r="AP133" s="1087"/>
      <c r="AQ133" s="1088"/>
      <c r="AR133" s="1088"/>
      <c r="AS133" s="1088"/>
      <c r="AT133" s="1143"/>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c3m/wIAIJ8Vj7qM0JtWfiLXGOurgj5jZpgpd+iUwhP/UIa+HPEOzOcomdLYfDW/86n0dZXFh59CNYTWox1SJlQ==" saltValue="rZjKi+xPCpxTNh9SCyfmO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508</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c36Vmu0vL2JliLhVgHXF6L2tofx+n2RI+5TOk4LESwgOJBgxbXvo08mp2t1Y+zKCaHGLQ+f1iQvXznh7szuAbQ==" saltValue="fQAJqSJH/QAVkNEKNHj0b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85" zoomScaleNormal="85"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g7r2bpiZPUiRDCOWVj4H1pSL/xYBVO9MWHJqUnOsyKxfT0410viaBm8k2zxDIIaLqwzroTi+DdZYO4/Ib9a2ug==" saltValue="rd8OuVJKIYV6WG/XfjP7D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85" zoomScaleSheetLayoutView="85"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509</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510</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75" t="s">
        <v>511</v>
      </c>
      <c r="AP7" s="305"/>
      <c r="AQ7" s="306" t="s">
        <v>512</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76"/>
      <c r="AP8" s="311" t="s">
        <v>513</v>
      </c>
      <c r="AQ8" s="312" t="s">
        <v>514</v>
      </c>
      <c r="AR8" s="313" t="s">
        <v>515</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77" t="s">
        <v>516</v>
      </c>
      <c r="AL9" s="1178"/>
      <c r="AM9" s="1178"/>
      <c r="AN9" s="1179"/>
      <c r="AO9" s="314">
        <v>4831424</v>
      </c>
      <c r="AP9" s="314">
        <v>61184</v>
      </c>
      <c r="AQ9" s="315">
        <v>70597</v>
      </c>
      <c r="AR9" s="316">
        <v>-13.3</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77" t="s">
        <v>517</v>
      </c>
      <c r="AL10" s="1178"/>
      <c r="AM10" s="1178"/>
      <c r="AN10" s="1179"/>
      <c r="AO10" s="317">
        <v>918555</v>
      </c>
      <c r="AP10" s="317">
        <v>11632</v>
      </c>
      <c r="AQ10" s="318">
        <v>6273</v>
      </c>
      <c r="AR10" s="319">
        <v>85.4</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77" t="s">
        <v>518</v>
      </c>
      <c r="AL11" s="1178"/>
      <c r="AM11" s="1178"/>
      <c r="AN11" s="1179"/>
      <c r="AO11" s="317">
        <v>179573</v>
      </c>
      <c r="AP11" s="317">
        <v>2274</v>
      </c>
      <c r="AQ11" s="318">
        <v>1314</v>
      </c>
      <c r="AR11" s="319">
        <v>73.099999999999994</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77" t="s">
        <v>519</v>
      </c>
      <c r="AL12" s="1178"/>
      <c r="AM12" s="1178"/>
      <c r="AN12" s="1179"/>
      <c r="AO12" s="317" t="s">
        <v>520</v>
      </c>
      <c r="AP12" s="317" t="s">
        <v>520</v>
      </c>
      <c r="AQ12" s="318">
        <v>3</v>
      </c>
      <c r="AR12" s="319" t="s">
        <v>520</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77" t="s">
        <v>521</v>
      </c>
      <c r="AL13" s="1178"/>
      <c r="AM13" s="1178"/>
      <c r="AN13" s="1179"/>
      <c r="AO13" s="317">
        <v>312051</v>
      </c>
      <c r="AP13" s="317">
        <v>3952</v>
      </c>
      <c r="AQ13" s="318">
        <v>2424</v>
      </c>
      <c r="AR13" s="319">
        <v>63</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77" t="s">
        <v>522</v>
      </c>
      <c r="AL14" s="1178"/>
      <c r="AM14" s="1178"/>
      <c r="AN14" s="1179"/>
      <c r="AO14" s="317">
        <v>152430</v>
      </c>
      <c r="AP14" s="317">
        <v>1930</v>
      </c>
      <c r="AQ14" s="318">
        <v>1774</v>
      </c>
      <c r="AR14" s="319">
        <v>8.8000000000000007</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83" t="s">
        <v>523</v>
      </c>
      <c r="AL15" s="1184"/>
      <c r="AM15" s="1184"/>
      <c r="AN15" s="1185"/>
      <c r="AO15" s="317">
        <v>-352520</v>
      </c>
      <c r="AP15" s="317">
        <v>-4464</v>
      </c>
      <c r="AQ15" s="318">
        <v>-4858</v>
      </c>
      <c r="AR15" s="319">
        <v>-8.1</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83" t="s">
        <v>188</v>
      </c>
      <c r="AL16" s="1184"/>
      <c r="AM16" s="1184"/>
      <c r="AN16" s="1185"/>
      <c r="AO16" s="317">
        <v>6041513</v>
      </c>
      <c r="AP16" s="317">
        <v>76509</v>
      </c>
      <c r="AQ16" s="318">
        <v>77526</v>
      </c>
      <c r="AR16" s="319">
        <v>-1.3</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524</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525</v>
      </c>
      <c r="AP20" s="326" t="s">
        <v>526</v>
      </c>
      <c r="AQ20" s="327" t="s">
        <v>527</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86" t="s">
        <v>528</v>
      </c>
      <c r="AL21" s="1187"/>
      <c r="AM21" s="1187"/>
      <c r="AN21" s="1188"/>
      <c r="AO21" s="330">
        <v>6.36</v>
      </c>
      <c r="AP21" s="331">
        <v>7.31</v>
      </c>
      <c r="AQ21" s="332">
        <v>-0.95</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86" t="s">
        <v>529</v>
      </c>
      <c r="AL22" s="1187"/>
      <c r="AM22" s="1187"/>
      <c r="AN22" s="1188"/>
      <c r="AO22" s="335">
        <v>100</v>
      </c>
      <c r="AP22" s="336">
        <v>98.5</v>
      </c>
      <c r="AQ22" s="337">
        <v>1.5</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530</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531</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532</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75" t="s">
        <v>511</v>
      </c>
      <c r="AP30" s="305"/>
      <c r="AQ30" s="306" t="s">
        <v>512</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76"/>
      <c r="AP31" s="311" t="s">
        <v>513</v>
      </c>
      <c r="AQ31" s="312" t="s">
        <v>514</v>
      </c>
      <c r="AR31" s="313" t="s">
        <v>515</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80" t="s">
        <v>533</v>
      </c>
      <c r="AL32" s="1181"/>
      <c r="AM32" s="1181"/>
      <c r="AN32" s="1182"/>
      <c r="AO32" s="345">
        <v>3261525</v>
      </c>
      <c r="AP32" s="345">
        <v>41303</v>
      </c>
      <c r="AQ32" s="346">
        <v>38968</v>
      </c>
      <c r="AR32" s="347">
        <v>6</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80" t="s">
        <v>534</v>
      </c>
      <c r="AL33" s="1181"/>
      <c r="AM33" s="1181"/>
      <c r="AN33" s="1182"/>
      <c r="AO33" s="345" t="s">
        <v>520</v>
      </c>
      <c r="AP33" s="345" t="s">
        <v>520</v>
      </c>
      <c r="AQ33" s="346" t="s">
        <v>520</v>
      </c>
      <c r="AR33" s="347" t="s">
        <v>520</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80" t="s">
        <v>535</v>
      </c>
      <c r="AL34" s="1181"/>
      <c r="AM34" s="1181"/>
      <c r="AN34" s="1182"/>
      <c r="AO34" s="345">
        <v>6667</v>
      </c>
      <c r="AP34" s="345">
        <v>84</v>
      </c>
      <c r="AQ34" s="346">
        <v>58</v>
      </c>
      <c r="AR34" s="347">
        <v>44.8</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80" t="s">
        <v>536</v>
      </c>
      <c r="AL35" s="1181"/>
      <c r="AM35" s="1181"/>
      <c r="AN35" s="1182"/>
      <c r="AO35" s="345">
        <v>857577</v>
      </c>
      <c r="AP35" s="345">
        <v>10860</v>
      </c>
      <c r="AQ35" s="346">
        <v>12321</v>
      </c>
      <c r="AR35" s="347">
        <v>-11.9</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80" t="s">
        <v>537</v>
      </c>
      <c r="AL36" s="1181"/>
      <c r="AM36" s="1181"/>
      <c r="AN36" s="1182"/>
      <c r="AO36" s="345">
        <v>415637</v>
      </c>
      <c r="AP36" s="345">
        <v>5264</v>
      </c>
      <c r="AQ36" s="346">
        <v>1771</v>
      </c>
      <c r="AR36" s="347">
        <v>197.2</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80" t="s">
        <v>538</v>
      </c>
      <c r="AL37" s="1181"/>
      <c r="AM37" s="1181"/>
      <c r="AN37" s="1182"/>
      <c r="AO37" s="345">
        <v>93417</v>
      </c>
      <c r="AP37" s="345">
        <v>1183</v>
      </c>
      <c r="AQ37" s="346">
        <v>588</v>
      </c>
      <c r="AR37" s="347">
        <v>101.2</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89" t="s">
        <v>539</v>
      </c>
      <c r="AL38" s="1190"/>
      <c r="AM38" s="1190"/>
      <c r="AN38" s="1191"/>
      <c r="AO38" s="348" t="s">
        <v>520</v>
      </c>
      <c r="AP38" s="348" t="s">
        <v>520</v>
      </c>
      <c r="AQ38" s="349">
        <v>1</v>
      </c>
      <c r="AR38" s="337" t="s">
        <v>520</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89" t="s">
        <v>540</v>
      </c>
      <c r="AL39" s="1190"/>
      <c r="AM39" s="1190"/>
      <c r="AN39" s="1191"/>
      <c r="AO39" s="345">
        <v>-588068</v>
      </c>
      <c r="AP39" s="345">
        <v>-7447</v>
      </c>
      <c r="AQ39" s="346">
        <v>-5205</v>
      </c>
      <c r="AR39" s="347">
        <v>43.1</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80" t="s">
        <v>541</v>
      </c>
      <c r="AL40" s="1181"/>
      <c r="AM40" s="1181"/>
      <c r="AN40" s="1182"/>
      <c r="AO40" s="345">
        <v>-2614251</v>
      </c>
      <c r="AP40" s="345">
        <v>-33106</v>
      </c>
      <c r="AQ40" s="346">
        <v>-35431</v>
      </c>
      <c r="AR40" s="347">
        <v>-6.6</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92" t="s">
        <v>300</v>
      </c>
      <c r="AL41" s="1193"/>
      <c r="AM41" s="1193"/>
      <c r="AN41" s="1194"/>
      <c r="AO41" s="345">
        <v>1432504</v>
      </c>
      <c r="AP41" s="345">
        <v>18141</v>
      </c>
      <c r="AQ41" s="346">
        <v>13072</v>
      </c>
      <c r="AR41" s="347">
        <v>38.799999999999997</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542</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543</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544</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95" t="s">
        <v>511</v>
      </c>
      <c r="AN49" s="1197" t="s">
        <v>545</v>
      </c>
      <c r="AO49" s="1198"/>
      <c r="AP49" s="1198"/>
      <c r="AQ49" s="1198"/>
      <c r="AR49" s="1199"/>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96"/>
      <c r="AN50" s="361" t="s">
        <v>546</v>
      </c>
      <c r="AO50" s="362" t="s">
        <v>547</v>
      </c>
      <c r="AP50" s="363" t="s">
        <v>548</v>
      </c>
      <c r="AQ50" s="364" t="s">
        <v>549</v>
      </c>
      <c r="AR50" s="365" t="s">
        <v>550</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551</v>
      </c>
      <c r="AL51" s="358"/>
      <c r="AM51" s="366">
        <v>2167576</v>
      </c>
      <c r="AN51" s="367">
        <v>26165</v>
      </c>
      <c r="AO51" s="368">
        <v>-28</v>
      </c>
      <c r="AP51" s="369">
        <v>57295</v>
      </c>
      <c r="AQ51" s="370">
        <v>5.7</v>
      </c>
      <c r="AR51" s="371">
        <v>-33.700000000000003</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552</v>
      </c>
      <c r="AM52" s="374">
        <v>1012752</v>
      </c>
      <c r="AN52" s="375">
        <v>12225</v>
      </c>
      <c r="AO52" s="376">
        <v>-18.600000000000001</v>
      </c>
      <c r="AP52" s="377">
        <v>32771</v>
      </c>
      <c r="AQ52" s="378">
        <v>10.4</v>
      </c>
      <c r="AR52" s="379">
        <v>-29</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553</v>
      </c>
      <c r="AL53" s="358"/>
      <c r="AM53" s="366">
        <v>4018774</v>
      </c>
      <c r="AN53" s="367">
        <v>49101</v>
      </c>
      <c r="AO53" s="368">
        <v>87.7</v>
      </c>
      <c r="AP53" s="369">
        <v>54110</v>
      </c>
      <c r="AQ53" s="370">
        <v>-5.6</v>
      </c>
      <c r="AR53" s="371">
        <v>93.3</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552</v>
      </c>
      <c r="AM54" s="374">
        <v>1567100</v>
      </c>
      <c r="AN54" s="375">
        <v>19147</v>
      </c>
      <c r="AO54" s="376">
        <v>56.6</v>
      </c>
      <c r="AP54" s="377">
        <v>30620</v>
      </c>
      <c r="AQ54" s="378">
        <v>-6.6</v>
      </c>
      <c r="AR54" s="379">
        <v>63.2</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554</v>
      </c>
      <c r="AL55" s="358"/>
      <c r="AM55" s="366">
        <v>1854147</v>
      </c>
      <c r="AN55" s="367">
        <v>22911</v>
      </c>
      <c r="AO55" s="368">
        <v>-53.3</v>
      </c>
      <c r="AP55" s="369">
        <v>54684</v>
      </c>
      <c r="AQ55" s="370">
        <v>1.1000000000000001</v>
      </c>
      <c r="AR55" s="371">
        <v>-54.4</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552</v>
      </c>
      <c r="AM56" s="374">
        <v>1439222</v>
      </c>
      <c r="AN56" s="375">
        <v>17784</v>
      </c>
      <c r="AO56" s="376">
        <v>-7.1</v>
      </c>
      <c r="AP56" s="377">
        <v>32829</v>
      </c>
      <c r="AQ56" s="378">
        <v>7.2</v>
      </c>
      <c r="AR56" s="379">
        <v>-14.3</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555</v>
      </c>
      <c r="AL57" s="358"/>
      <c r="AM57" s="366">
        <v>2837960</v>
      </c>
      <c r="AN57" s="367">
        <v>35529</v>
      </c>
      <c r="AO57" s="368">
        <v>55.1</v>
      </c>
      <c r="AP57" s="369">
        <v>62383</v>
      </c>
      <c r="AQ57" s="370">
        <v>14.1</v>
      </c>
      <c r="AR57" s="371">
        <v>41</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552</v>
      </c>
      <c r="AM58" s="374">
        <v>1851090</v>
      </c>
      <c r="AN58" s="375">
        <v>23174</v>
      </c>
      <c r="AO58" s="376">
        <v>30.3</v>
      </c>
      <c r="AP58" s="377">
        <v>35325</v>
      </c>
      <c r="AQ58" s="378">
        <v>7.6</v>
      </c>
      <c r="AR58" s="379">
        <v>22.7</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556</v>
      </c>
      <c r="AL59" s="358"/>
      <c r="AM59" s="366">
        <v>5714071</v>
      </c>
      <c r="AN59" s="367">
        <v>72362</v>
      </c>
      <c r="AO59" s="368">
        <v>103.7</v>
      </c>
      <c r="AP59" s="369">
        <v>63812</v>
      </c>
      <c r="AQ59" s="370">
        <v>2.2999999999999998</v>
      </c>
      <c r="AR59" s="371">
        <v>101.4</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552</v>
      </c>
      <c r="AM60" s="374">
        <v>4657995</v>
      </c>
      <c r="AN60" s="375">
        <v>58988</v>
      </c>
      <c r="AO60" s="376">
        <v>154.5</v>
      </c>
      <c r="AP60" s="377">
        <v>33848</v>
      </c>
      <c r="AQ60" s="378">
        <v>-4.2</v>
      </c>
      <c r="AR60" s="379">
        <v>158.69999999999999</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557</v>
      </c>
      <c r="AL61" s="380"/>
      <c r="AM61" s="381">
        <v>3318506</v>
      </c>
      <c r="AN61" s="382">
        <v>41214</v>
      </c>
      <c r="AO61" s="383">
        <v>33</v>
      </c>
      <c r="AP61" s="384">
        <v>58457</v>
      </c>
      <c r="AQ61" s="385">
        <v>3.5</v>
      </c>
      <c r="AR61" s="371">
        <v>29.5</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552</v>
      </c>
      <c r="AM62" s="374">
        <v>2105632</v>
      </c>
      <c r="AN62" s="375">
        <v>26264</v>
      </c>
      <c r="AO62" s="376">
        <v>43.1</v>
      </c>
      <c r="AP62" s="377">
        <v>33079</v>
      </c>
      <c r="AQ62" s="378">
        <v>2.9</v>
      </c>
      <c r="AR62" s="379">
        <v>40.200000000000003</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Tn+u4hMXdLUV0YmPN5kxYfu0WG600PqflH5mevJudmee93F8o+EDvezl/nc7fhZQtXt3/PpOVDpKo3ocG+jccg==" saltValue="3gEP3K1CqFC926TWhpL3Vg=="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85" zoomScaleNormal="85"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559</v>
      </c>
    </row>
    <row r="120" spans="125:125" ht="13.5" hidden="1" customHeight="1" x14ac:dyDescent="0.15"/>
    <row r="121" spans="125:125" ht="13.5" hidden="1" customHeight="1" x14ac:dyDescent="0.15">
      <c r="DU121" s="292"/>
    </row>
  </sheetData>
  <sheetProtection algorithmName="SHA-512" hashValue="zTeiqPyt+tcVP56hlcLCJp7nc28s6zgsIBsmXAkKPNgFZFoDnvm3a2ht4U8hZ3e7DrY+t72tXn4RAX2PCdspJA==" saltValue="IxtX2ffFEAvX0li3Ctgu8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85" zoomScaleNormal="85"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560</v>
      </c>
    </row>
  </sheetData>
  <sheetProtection algorithmName="SHA-512" hashValue="xPODWpa/KMk2s32dMVJ0rIglV+D5uazlQhol+TntjYYNY1s5h1aDpgsjqvzlz8ReOEIrWklHhl0Q7nvB6hJS2g==" saltValue="5ecZmJniKJYw/jLNIfQmo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85" zoomScaleNormal="8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561</v>
      </c>
      <c r="G46" s="8" t="s">
        <v>562</v>
      </c>
      <c r="H46" s="8" t="s">
        <v>563</v>
      </c>
      <c r="I46" s="8" t="s">
        <v>564</v>
      </c>
      <c r="J46" s="9" t="s">
        <v>565</v>
      </c>
    </row>
    <row r="47" spans="2:10" ht="57.75" customHeight="1" x14ac:dyDescent="0.15">
      <c r="B47" s="10"/>
      <c r="C47" s="1200" t="s">
        <v>3</v>
      </c>
      <c r="D47" s="1200"/>
      <c r="E47" s="1201"/>
      <c r="F47" s="11">
        <v>11.44</v>
      </c>
      <c r="G47" s="12">
        <v>8.74</v>
      </c>
      <c r="H47" s="12">
        <v>9.02</v>
      </c>
      <c r="I47" s="12">
        <v>9.39</v>
      </c>
      <c r="J47" s="13">
        <v>9.77</v>
      </c>
    </row>
    <row r="48" spans="2:10" ht="57.75" customHeight="1" x14ac:dyDescent="0.15">
      <c r="B48" s="14"/>
      <c r="C48" s="1202" t="s">
        <v>4</v>
      </c>
      <c r="D48" s="1202"/>
      <c r="E48" s="1203"/>
      <c r="F48" s="15">
        <v>7.12</v>
      </c>
      <c r="G48" s="16">
        <v>6.58</v>
      </c>
      <c r="H48" s="16">
        <v>6.25</v>
      </c>
      <c r="I48" s="16">
        <v>5.78</v>
      </c>
      <c r="J48" s="17">
        <v>6.05</v>
      </c>
    </row>
    <row r="49" spans="2:10" ht="57.75" customHeight="1" thickBot="1" x14ac:dyDescent="0.2">
      <c r="B49" s="18"/>
      <c r="C49" s="1204" t="s">
        <v>5</v>
      </c>
      <c r="D49" s="1204"/>
      <c r="E49" s="1205"/>
      <c r="F49" s="19">
        <v>1.29</v>
      </c>
      <c r="G49" s="20" t="s">
        <v>566</v>
      </c>
      <c r="H49" s="20" t="s">
        <v>567</v>
      </c>
      <c r="I49" s="20" t="s">
        <v>568</v>
      </c>
      <c r="J49" s="21">
        <v>0.85</v>
      </c>
    </row>
    <row r="50" spans="2:10" ht="13.5" customHeight="1" x14ac:dyDescent="0.15"/>
  </sheetData>
  <sheetProtection algorithmName="SHA-512" hashValue="KgvTxHL1y6Hb2BK3FUwd3HYiHe2YoKrnEIM4+CkkWufgqfaQj/0FeTSYSn2tSduEltvVVGaYitIs/mO5gFoPbQ==" saltValue="5wpmlU6I2ypzoFOXKV36P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岩間　智広</cp:lastModifiedBy>
  <cp:lastPrinted>2022-03-14T02:08:58Z</cp:lastPrinted>
  <dcterms:created xsi:type="dcterms:W3CDTF">2022-02-02T03:42:56Z</dcterms:created>
  <dcterms:modified xsi:type="dcterms:W3CDTF">2022-09-14T02:36:58Z</dcterms:modified>
  <cp:category/>
</cp:coreProperties>
</file>