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195.1.1.4\0103$\01 総務課 03 財政係\04　決算\08　財政状況資料集\R02_R元決算\07固定台帳追加\【財政状況資料集】_063622_最上町_2019\"/>
    </mc:Choice>
  </mc:AlternateContent>
  <xr:revisionPtr revIDLastSave="0" documentId="13_ncr:1_{80AA1792-771C-4F80-9775-7C56AC360E11}" xr6:coauthVersionLast="45" xr6:coauthVersionMax="45" xr10:uidLastSave="{00000000-0000-0000-0000-000000000000}"/>
  <bookViews>
    <workbookView xWindow="-120" yWindow="-120" windowWidth="29040" windowHeight="159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7" i="10" l="1"/>
  <c r="BG36" i="10"/>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AM37" i="10"/>
  <c r="U37" i="10"/>
  <c r="C37" i="10"/>
  <c r="CO36" i="10"/>
  <c r="C36" i="10"/>
  <c r="CO35" i="10"/>
  <c r="C35" i="10"/>
  <c r="CO34" i="10"/>
  <c r="BW34" i="10"/>
  <c r="BW35" i="10" s="1"/>
  <c r="BW36" i="10" s="1"/>
  <c r="BW37" i="10" s="1"/>
  <c r="BW38" i="10" s="1"/>
  <c r="BW39" i="10" s="1"/>
  <c r="BW40" i="10" s="1"/>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s="1"/>
  <c r="AM35" i="10" s="1"/>
  <c r="AM36" i="10" s="1"/>
  <c r="BE34" i="10"/>
  <c r="BE35" i="10" s="1"/>
  <c r="BE36" i="10" s="1"/>
  <c r="BE37" i="10" s="1"/>
</calcChain>
</file>

<file path=xl/sharedStrings.xml><?xml version="1.0" encoding="utf-8"?>
<sst xmlns="http://schemas.openxmlformats.org/spreadsheetml/2006/main" count="1141" uniqueCount="612">
  <si>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</si>
  <si>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</si>
  <si>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</si>
  <si>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</si>
  <si>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</si>
  <si>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</si>
  <si>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</si>
  <si>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</si>
  <si>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</si>
  <si>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</si>
  <si>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</si>
  <si>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</si>
  <si>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</si>
  <si>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</si>
  <si>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</si>
  <si>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</si>
  <si>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</si>
  <si>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</si>
  <si>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</si>
  <si>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</si>
  <si>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</si>
  <si>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</si>
  <si>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</si>
  <si>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</si>
  <si>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</si>
  <si>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</si>
  <si>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</si>
  <si>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</si>
  <si>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</si>
  <si>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</si>
  <si>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</si>
  <si>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</si>
  <si>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</si>
  <si>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</si>
  <si>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</si>
  <si>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</si>
  <si>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</si>
  <si>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</si>
  <si>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</si>
  <si>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</si>
  <si>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</si>
  <si>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</si>
  <si>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</si>
  <si>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</si>
  <si>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</si>
  <si>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</si>
  <si>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</si>
  <si>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</si>
  <si>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</si>
  <si>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</si>
  <si>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</si>
  <si>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</si>
  <si>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</si>
  <si>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</si>
  <si>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</si>
  <si>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</si>
  <si>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</si>
  <si>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</si>
  <si>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</si>
  <si>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</si>
  <si>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</si>
  <si>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</si>
  <si>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</si>
  <si>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</si>
  <si>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</si>
  <si>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</si>
  <si>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</si>
  <si>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</si>
  <si>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</si>
  <si>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</si>
  <si>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</si>
  <si>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</si>
  <si>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</si>
  <si>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</si>
  <si>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</si>
  <si>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</si>
  <si>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</si>
  <si>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</si>
  <si>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</si>
  <si>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</si>
  <si>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</si>
  <si>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</si>
  <si>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</si>
  <si>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</si>
  <si>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</si>
  <si>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</si>
  <si>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</si>
  <si>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</si>
  <si>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</si>
  <si>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</si>
  <si>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</si>
  <si>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</si>
  <si>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</si>
  <si>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</si>
  <si>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</si>
  <si>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</si>
  <si>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</si>
  <si>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最上町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</si>
  <si>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</si>
  <si>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</si>
  <si>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</si>
  <si>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</si>
  <si>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</si>
  <si>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</si>
  <si>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</si>
  <si>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</si>
  <si>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</si>
  <si>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</si>
  <si>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</si>
  <si>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</si>
  <si>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</si>
  <si>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</si>
  <si>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</si>
  <si>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</si>
  <si>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</si>
  <si>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</si>
  <si>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</si>
  <si>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</si>
  <si>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</si>
  <si>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</si>
  <si>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</si>
  <si>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</si>
  <si>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</si>
  <si>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</si>
  <si>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</si>
  <si>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</si>
  <si>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</si>
  <si>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</si>
  <si>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</si>
  <si>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</si>
  <si>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</si>
  <si>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</si>
  <si>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</si>
  <si>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</si>
  <si>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</si>
  <si>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</si>
  <si>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</si>
  <si>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</si>
  <si>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</si>
  <si>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</si>
  <si>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</si>
  <si>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</si>
  <si>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</si>
  <si>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</si>
  <si>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</si>
  <si>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</si>
  <si>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</si>
  <si>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</si>
  <si>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</si>
  <si>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</si>
  <si>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</si>
  <si>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</si>
  <si>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</si>
  <si>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</si>
  <si>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</si>
  <si>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</si>
  <si>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</si>
  <si>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</si>
  <si>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</si>
  <si>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</si>
  <si>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</si>
  <si>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</si>
  <si>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</si>
  <si>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</si>
  <si>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</si>
  <si>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</si>
  <si>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</si>
  <si>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</si>
  <si>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</si>
  <si>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</si>
  <si>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</si>
  <si>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</si>
  <si>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</si>
  <si>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</si>
  <si>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</si>
  <si>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</si>
  <si>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</si>
  <si>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</si>
  <si>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</si>
  <si>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</si>
  <si>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</si>
  <si>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</si>
  <si>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</si>
  <si>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</si>
  <si>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</si>
  <si>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</si>
  <si>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</si>
  <si>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</si>
  <si>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</si>
  <si>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</si>
  <si>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</si>
  <si>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</si>
  <si>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</si>
  <si>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</si>
  <si>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</si>
  <si>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</si>
  <si>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</si>
  <si>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</si>
  <si>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</si>
  <si>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</si>
  <si>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</si>
  <si>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</si>
  <si>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</si>
  <si>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</si>
  <si>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</si>
  <si>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</si>
  <si>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</si>
  <si>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</si>
  <si>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</si>
  <si>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</si>
  <si>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</si>
  <si>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</si>
  <si>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山形県最上町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</si>
  <si>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</si>
  <si>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</si>
  <si>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</si>
  <si>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</si>
  <si>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</si>
  <si>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</si>
  <si>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</si>
  <si>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</si>
  <si>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</si>
  <si>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</si>
  <si>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</si>
  <si>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</si>
  <si>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</si>
  <si>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</si>
  <si>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</si>
  <si>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</si>
  <si>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</si>
  <si>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</si>
  <si>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</si>
  <si>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</si>
  <si>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</si>
  <si>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</si>
  <si>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</si>
  <si>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</si>
  <si>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</si>
  <si>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</si>
  <si>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</si>
  <si>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</si>
  <si>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</si>
  <si>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</si>
  <si>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</si>
  <si>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</si>
  <si>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</si>
  <si>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</si>
  <si>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</si>
  <si>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</si>
  <si>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</si>
  <si>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</si>
  <si>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</si>
  <si>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</si>
  <si>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</si>
  <si>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</si>
  <si>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</si>
  <si>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</si>
  <si>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</si>
  <si>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</si>
  <si>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</si>
  <si>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</si>
  <si>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</si>
  <si>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</si>
  <si>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</si>
  <si>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</si>
  <si>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</si>
  <si>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</si>
  <si>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</si>
  <si>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</si>
  <si>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</si>
  <si>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</si>
  <si>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</si>
  <si>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</si>
  <si>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</si>
  <si>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</si>
  <si>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</si>
  <si>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</si>
  <si>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</si>
  <si>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</si>
  <si>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</si>
  <si>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</si>
  <si>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</si>
  <si>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</si>
  <si>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</si>
  <si>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</si>
  <si>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</si>
  <si>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</si>
  <si>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</si>
  <si>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</si>
  <si>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</si>
  <si>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</si>
  <si>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</si>
  <si>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</si>
  <si>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</si>
  <si>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</si>
  <si>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</si>
  <si>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</si>
  <si>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</si>
  <si>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</si>
  <si>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</si>
  <si>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</si>
  <si>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</si>
  <si>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</si>
  <si>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</si>
  <si>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</si>
  <si>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</si>
  <si>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</si>
  <si>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</si>
  <si>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</si>
  <si>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</si>
  <si>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</si>
  <si>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</si>
  <si>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</si>
  <si>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</si>
  <si>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</si>
  <si>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</si>
  <si>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</si>
  <si>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</si>
  <si>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</si>
  <si>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</si>
  <si>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</si>
  <si>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</si>
  <si>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</si>
  <si>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</si>
  <si>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</si>
  <si>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</si>
  <si>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</si>
  <si>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</si>
  <si>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</si>
  <si>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</si>
  <si>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</si>
  <si>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</si>
  <si>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</si>
  <si>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</si>
  <si>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</si>
  <si>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</si>
  <si>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</si>
  <si>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</si>
  <si>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</si>
  <si>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</si>
  <si>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</si>
  <si>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</si>
  <si>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</si>
  <si>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</si>
  <si>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</si>
  <si>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</si>
  <si>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</si>
  <si>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</si>
  <si>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</si>
  <si>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</si>
  <si>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</si>
  <si>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</si>
  <si>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</si>
  <si>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</si>
  <si>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</si>
  <si>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</si>
  <si>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</si>
  <si>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</si>
  <si>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</si>
  <si>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</si>
  <si>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</si>
  <si>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</si>
  <si>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</si>
  <si>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</si>
  <si>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</si>
  <si>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</si>
  <si>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</si>
  <si>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山形県最上町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</si>
  <si>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</si>
  <si>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</si>
  <si>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</si>
  <si>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</si>
  <si>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</si>
  <si>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</si>
  <si>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</si>
  <si>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</si>
  <si>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</si>
  <si>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</si>
  <si>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</si>
  <si>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</si>
  <si>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</si>
  <si>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</si>
  <si>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</si>
  <si>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</si>
  <si>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</si>
  <si>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</si>
  <si>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</si>
  <si>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</si>
  <si>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</si>
  <si>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</si>
  <si>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</si>
  <si>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</si>
  <si>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</si>
  <si>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</si>
  <si>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</si>
  <si>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</si>
  <si>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</si>
  <si>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</si>
  <si>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</si>
  <si>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</si>
  <si>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</si>
  <si>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</si>
  <si>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</si>
  <si>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</si>
  <si>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</si>
  <si>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水道事業特別会計</t>
    <phoneticPr fontId="5"/>
  </si>
  <si>
    <t>法適用企業</t>
    <phoneticPr fontId="5"/>
  </si>
  <si>
    <t>病院事業特別会計</t>
    <phoneticPr fontId="5"/>
  </si>
  <si>
    <t>介護老人保健施設事業特別会計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</si>
  <si>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</si>
  <si>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</si>
  <si>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</si>
  <si>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</si>
  <si>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</si>
  <si>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浄化槽事業特別会計</t>
    <phoneticPr fontId="5"/>
  </si>
  <si>
    <t>瀬見温泉管理事業特別会計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</si>
  <si>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</si>
  <si>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</si>
  <si>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</si>
  <si>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</si>
  <si>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</si>
  <si>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</si>
  <si>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</si>
  <si>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</si>
  <si>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</si>
  <si>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</si>
  <si>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</si>
  <si>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</si>
  <si>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</si>
  <si>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</si>
  <si>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</si>
  <si>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</si>
  <si>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</si>
  <si>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</si>
  <si>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</si>
  <si>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</si>
  <si>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</si>
  <si>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</si>
  <si>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</si>
  <si>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</si>
  <si>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</si>
  <si>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</si>
  <si>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</si>
  <si>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</si>
  <si>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</si>
  <si>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</si>
  <si>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</si>
  <si>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</si>
  <si>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</si>
  <si>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</si>
  <si>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</si>
  <si>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</si>
  <si>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</si>
  <si>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</si>
  <si>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</si>
  <si>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</si>
  <si>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</si>
  <si>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</si>
  <si>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</si>
  <si>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</si>
  <si>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</si>
  <si>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</si>
  <si>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</si>
  <si>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</si>
  <si>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</si>
  <si>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</si>
  <si>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</si>
  <si>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</si>
  <si>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</si>
  <si>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</si>
  <si>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</si>
  <si>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</si>
  <si>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</si>
  <si>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</si>
  <si>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</si>
  <si>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</si>
  <si>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</si>
  <si>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</si>
  <si>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</si>
  <si>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</si>
  <si>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浄化槽事業特別会計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</si>
  <si>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</si>
  <si>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</si>
  <si>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</si>
  <si>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</si>
  <si>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</si>
  <si>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</si>
  <si>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</si>
  <si>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</si>
  <si>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</si>
  <si>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</si>
  <si>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</si>
  <si>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</si>
  <si>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</si>
  <si>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</si>
  <si>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</si>
  <si>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</si>
  <si>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</si>
  <si>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</si>
  <si>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</si>
  <si>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</si>
  <si>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</si>
  <si>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</si>
  <si>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</si>
  <si>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</si>
  <si>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</si>
  <si>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</si>
  <si>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</si>
  <si>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</si>
  <si>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</si>
  <si>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</si>
  <si>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</si>
  <si>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</si>
  <si>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</si>
  <si>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</si>
  <si>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</si>
  <si>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</si>
  <si>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</si>
  <si>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</si>
  <si>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</si>
  <si>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</si>
  <si>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</si>
  <si>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</si>
  <si>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</si>
  <si>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</si>
  <si>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</si>
  <si>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</si>
  <si>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</si>
  <si>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</si>
  <si>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</si>
  <si>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</si>
  <si>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</si>
  <si>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</si>
  <si>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</si>
  <si>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</si>
  <si>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</si>
  <si>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</si>
  <si>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</si>
  <si>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</si>
  <si>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</si>
  <si>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</si>
  <si>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</si>
  <si>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</si>
  <si>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</si>
  <si>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</si>
  <si>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</si>
  <si>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</si>
  <si>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</si>
  <si>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</si>
  <si>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</si>
  <si>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</si>
  <si>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</si>
  <si>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</si>
  <si>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</si>
  <si>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</si>
  <si>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</si>
  <si>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</si>
  <si>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</si>
  <si>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</si>
  <si>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</si>
  <si>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</si>
  <si>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</si>
  <si>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</si>
  <si>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</si>
  <si>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</si>
  <si>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</si>
  <si>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</si>
  <si>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</si>
  <si>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2.64</t>
  </si>
  <si>
    <t>水道事業特別会計</t>
  </si>
  <si>
    <t>一般会計</t>
  </si>
  <si>
    <t>病院事業特別会計</t>
  </si>
  <si>
    <t>介護老人保健施設事業特別会計</t>
  </si>
  <si>
    <t>国民健康保険事業特別会計</t>
  </si>
  <si>
    <t>介護保険事業特別会計</t>
  </si>
  <si>
    <t>下水道事業特別会計</t>
  </si>
  <si>
    <t>浄化槽事業特別会計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</si>
  <si>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</si>
  <si>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</si>
  <si>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</si>
  <si>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</si>
  <si>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</si>
  <si>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</si>
  <si>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</si>
  <si>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</si>
  <si>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</si>
  <si>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山形県消防補償等組合</t>
    <rPh sb="0" eb="3">
      <t>ヤマガタケン</t>
    </rPh>
    <rPh sb="3" eb="5">
      <t>ショウボウ</t>
    </rPh>
    <rPh sb="5" eb="7">
      <t>ホショウ</t>
    </rPh>
    <rPh sb="7" eb="8">
      <t>トウ</t>
    </rPh>
    <rPh sb="8" eb="10">
      <t>クミアイ</t>
    </rPh>
    <phoneticPr fontId="5"/>
  </si>
  <si>
    <t>山形県自治会館管理組合</t>
    <rPh sb="10" eb="11">
      <t>アイ</t>
    </rPh>
    <phoneticPr fontId="5"/>
  </si>
  <si>
    <t>山形県市町村職員退職手当組合</t>
    <rPh sb="13" eb="14">
      <t>アイ</t>
    </rPh>
    <phoneticPr fontId="5"/>
  </si>
  <si>
    <t>山形県市町村交通災害共済組合</t>
    <rPh sb="13" eb="14">
      <t>アイ</t>
    </rPh>
    <phoneticPr fontId="5"/>
  </si>
  <si>
    <t>最上広域市町村圏事務組合</t>
  </si>
  <si>
    <t>山形県後期高齢者医療広域連合（普通会計分）</t>
  </si>
  <si>
    <t>山形県後期高齢者医療広域連合（事業会計分）</t>
  </si>
  <si>
    <t>-</t>
    <phoneticPr fontId="2"/>
  </si>
  <si>
    <t>最上町地域振興公社</t>
    <phoneticPr fontId="2"/>
  </si>
  <si>
    <t>ふるさともがみ応援基金</t>
    <rPh sb="7" eb="9">
      <t>オウエン</t>
    </rPh>
    <rPh sb="9" eb="11">
      <t>キキン</t>
    </rPh>
    <phoneticPr fontId="2"/>
  </si>
  <si>
    <t>農業振興基金</t>
    <phoneticPr fontId="5"/>
  </si>
  <si>
    <t>福祉基金</t>
    <rPh sb="0" eb="2">
      <t>フクシ</t>
    </rPh>
    <rPh sb="2" eb="4">
      <t>キキン</t>
    </rPh>
    <phoneticPr fontId="2"/>
  </si>
  <si>
    <t>再生可能エネルギー供給施設整備基金</t>
    <phoneticPr fontId="5"/>
  </si>
  <si>
    <t>過疎対策子育て応援基金</t>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</si>
  <si>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</si>
  <si>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</si>
  <si>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</si>
  <si>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</si>
  <si>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</si>
  <si>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過疎対策事業債・辺地対策事業債等、普通交付税に高い割合で算入される地方債を活用し、事業を行っているが、過去の借入額が多く、それに伴う元利償還金が増えているため、実質公債費比率は類似団体内平均と逆行し、右肩上がりとなっている。将来負担比率について、H27年度より4年間50～60%台に位置している。計画的な新規・更新・修繕工事を行うと共に、財源の地方債についても、発行の抑制を図り、公債費の平準化を促し、財政の健全化を図って行く。</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</si>
  <si>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</si>
  <si>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</si>
  <si>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</si>
  <si>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最上中学校大規模改修3期目や防災拠点施設の整備等の資産投資を行っているものの、その財源に地方債を使用し、将来負担比率も増加した。既存の施設については、後の世代の負担が過剰にならないように、公共施設等総合管理計画・個別施設管理計画を基に計画的な新規・更新・修繕工事を行う必要がある。</t>
    <rPh sb="15" eb="17">
      <t>ボウサイ</t>
    </rPh>
    <rPh sb="17" eb="19">
      <t>キョテン</t>
    </rPh>
    <rPh sb="19" eb="21">
      <t>シセツ</t>
    </rPh>
    <rPh sb="22" eb="24">
      <t>セイビ</t>
    </rPh>
    <rPh sb="24" eb="25">
      <t>トウ</t>
    </rPh>
    <rPh sb="26" eb="28">
      <t>シサン</t>
    </rPh>
    <rPh sb="28" eb="30">
      <t>トウシ</t>
    </rPh>
    <rPh sb="31" eb="32">
      <t>オコナ</t>
    </rPh>
    <rPh sb="65" eb="67">
      <t>キゾン</t>
    </rPh>
    <rPh sb="68" eb="70">
      <t>シセツ</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</si>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</sst>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D39FE4D-A357-4B06-879D-9268EB0C25B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c:ext xmlns:c16="http://schemas.microsoft.com/office/drawing/2014/chart" uri="{C3380CC4-5D6E-409C-BE32-E72D297353CC}">
              <c16:uniqueId val="{00000000-F05C-4157-8C00-FB46F61BCC2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96892</c:v>
                </c:pt>
                <c:pt idx="1">
                  <c:v>156626</c:v>
                </c:pt>
                <c:pt idx="2">
                  <c:v>115006</c:v>
                </c:pt>
                <c:pt idx="3">
                  <c:v>101158</c:v>
                </c:pt>
                <c:pt idx="4">
                  <c:v>120233</c:v>
                </c:pt>
              </c:numCache>
            </c:numRef>
          </c:val>
          <c:smooth val="0"/>
          <c:extLst>
            <c:ext xmlns:c16="http://schemas.microsoft.com/office/drawing/2014/chart" uri="{C3380CC4-5D6E-409C-BE32-E72D297353CC}">
              <c16:uniqueId val="{00000001-F05C-4157-8C00-FB46F61BCC25}"/>
            </c:ext>
          </c:extLst>
        </c:ser>
        <c:dLbls>
          <c:showLegendKey val="0"/>
          <c:showVal val="0"/>
          <c:showCatName val="0"/>
          <c:showSerName val="0"/>
          <c:showPercent val="0"/>
          <c:showBubbleSize val="0"/>
        </c:dLbls>
        <c:marker val="1"/>
        <c:smooth val="0"/>
        <c:axId val="409496240"/>
        <c:axId val="416665776"/>
      </c:lineChart>
      <c:catAx>
        <c:axId val="4094962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6665776"/>
        <c:crosses val="autoZero"/>
        <c:auto val="1"/>
        <c:lblAlgn val="ctr"/>
        <c:lblOffset val="100"/>
        <c:tickLblSkip val="1"/>
        <c:tickMarkSkip val="1"/>
        <c:noMultiLvlLbl val="0"/>
      </c:catAx>
      <c:valAx>
        <c:axId val="41666577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9496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6.34</c:v>
                </c:pt>
                <c:pt idx="1">
                  <c:v>7.52</c:v>
                </c:pt>
                <c:pt idx="2">
                  <c:v>6.05</c:v>
                </c:pt>
                <c:pt idx="3">
                  <c:v>7.31</c:v>
                </c:pt>
                <c:pt idx="4">
                  <c:v>7.69</c:v>
                </c:pt>
              </c:numCache>
            </c:numRef>
          </c:val>
          <c:extLst>
            <c:ext xmlns:c16="http://schemas.microsoft.com/office/drawing/2014/chart" uri="{C3380CC4-5D6E-409C-BE32-E72D297353CC}">
              <c16:uniqueId val="{00000000-9BF4-4EBA-BF76-3AF7123EB8A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19.77</c:v>
                </c:pt>
                <c:pt idx="1">
                  <c:v>20.2</c:v>
                </c:pt>
                <c:pt idx="2">
                  <c:v>22.06</c:v>
                </c:pt>
                <c:pt idx="3">
                  <c:v>18.100000000000001</c:v>
                </c:pt>
                <c:pt idx="4">
                  <c:v>24.62</c:v>
                </c:pt>
              </c:numCache>
            </c:numRef>
          </c:val>
          <c:extLst>
            <c:ext xmlns:c16="http://schemas.microsoft.com/office/drawing/2014/chart" uri="{C3380CC4-5D6E-409C-BE32-E72D297353CC}">
              <c16:uniqueId val="{00000001-9BF4-4EBA-BF76-3AF7123EB8A0}"/>
            </c:ext>
          </c:extLst>
        </c:ser>
        <c:dLbls>
          <c:showLegendKey val="0"/>
          <c:showVal val="0"/>
          <c:showCatName val="0"/>
          <c:showSerName val="0"/>
          <c:showPercent val="0"/>
          <c:showBubbleSize val="0"/>
        </c:dLbls>
        <c:gapWidth val="250"/>
        <c:overlap val="100"/>
        <c:axId val="416659112"/>
        <c:axId val="416660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5.03</c:v>
                </c:pt>
                <c:pt idx="1">
                  <c:v>1.59</c:v>
                </c:pt>
                <c:pt idx="2">
                  <c:v>0.23</c:v>
                </c:pt>
                <c:pt idx="3">
                  <c:v>-2.64</c:v>
                </c:pt>
                <c:pt idx="4">
                  <c:v>7.02</c:v>
                </c:pt>
              </c:numCache>
            </c:numRef>
          </c:val>
          <c:smooth val="0"/>
          <c:extLst>
            <c:ext xmlns:c16="http://schemas.microsoft.com/office/drawing/2014/chart" uri="{C3380CC4-5D6E-409C-BE32-E72D297353CC}">
              <c16:uniqueId val="{00000002-9BF4-4EBA-BF76-3AF7123EB8A0}"/>
            </c:ext>
          </c:extLst>
        </c:ser>
        <c:dLbls>
          <c:showLegendKey val="0"/>
          <c:showVal val="0"/>
          <c:showCatName val="0"/>
          <c:showSerName val="0"/>
          <c:showPercent val="0"/>
          <c:showBubbleSize val="0"/>
        </c:dLbls>
        <c:marker val="1"/>
        <c:smooth val="0"/>
        <c:axId val="416659112"/>
        <c:axId val="416660680"/>
      </c:lineChart>
      <c:catAx>
        <c:axId val="416659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6660680"/>
        <c:crosses val="autoZero"/>
        <c:auto val="1"/>
        <c:lblAlgn val="ctr"/>
        <c:lblOffset val="100"/>
        <c:tickLblSkip val="1"/>
        <c:tickMarkSkip val="1"/>
        <c:noMultiLvlLbl val="0"/>
      </c:catAx>
      <c:valAx>
        <c:axId val="416660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659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0.22</c:v>
                </c:pt>
                <c:pt idx="2">
                  <c:v>#N/A</c:v>
                </c:pt>
                <c:pt idx="3">
                  <c:v>0.56000000000000005</c:v>
                </c:pt>
                <c:pt idx="4">
                  <c:v>#N/A</c:v>
                </c:pt>
                <c:pt idx="5">
                  <c:v>0.11</c:v>
                </c:pt>
                <c:pt idx="6">
                  <c:v>#N/A</c:v>
                </c:pt>
                <c:pt idx="7">
                  <c:v>0.14000000000000001</c:v>
                </c:pt>
                <c:pt idx="8">
                  <c:v>#N/A</c:v>
                </c:pt>
                <c:pt idx="9">
                  <c:v>7.0000000000000007E-2</c:v>
                </c:pt>
              </c:numCache>
            </c:numRef>
          </c:val>
          <c:extLst>
            <c:ext xmlns:c16="http://schemas.microsoft.com/office/drawing/2014/chart" uri="{C3380CC4-5D6E-409C-BE32-E72D297353CC}">
              <c16:uniqueId val="{00000000-7183-455E-A3A6-0D441FCE9C9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183-455E-A3A6-0D441FCE9C98}"/>
            </c:ext>
          </c:extLst>
        </c:ser>
        <c:ser>
          <c:idx val="2"/>
          <c:order val="2"/>
          <c:tx>
            <c:strRef>
              <c:f>データシート!$A$29</c:f>
              <c:strCache>
                <c:ptCount val="1"/>
                <c:pt idx="0">
                  <c:v>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7.0000000000000007E-2</c:v>
                </c:pt>
                <c:pt idx="2">
                  <c:v>#N/A</c:v>
                </c:pt>
                <c:pt idx="3">
                  <c:v>0.06</c:v>
                </c:pt>
                <c:pt idx="4">
                  <c:v>#N/A</c:v>
                </c:pt>
                <c:pt idx="5">
                  <c:v>0.06</c:v>
                </c:pt>
                <c:pt idx="6">
                  <c:v>#N/A</c:v>
                </c:pt>
                <c:pt idx="7">
                  <c:v>0.13</c:v>
                </c:pt>
                <c:pt idx="8">
                  <c:v>#N/A</c:v>
                </c:pt>
                <c:pt idx="9">
                  <c:v>0.04</c:v>
                </c:pt>
              </c:numCache>
            </c:numRef>
          </c:val>
          <c:extLst>
            <c:ext xmlns:c16="http://schemas.microsoft.com/office/drawing/2014/chart" uri="{C3380CC4-5D6E-409C-BE32-E72D297353CC}">
              <c16:uniqueId val="{00000002-7183-455E-A3A6-0D441FCE9C98}"/>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0.22</c:v>
                </c:pt>
                <c:pt idx="2">
                  <c:v>#N/A</c:v>
                </c:pt>
                <c:pt idx="3">
                  <c:v>0.3</c:v>
                </c:pt>
                <c:pt idx="4">
                  <c:v>#N/A</c:v>
                </c:pt>
                <c:pt idx="5">
                  <c:v>0.36</c:v>
                </c:pt>
                <c:pt idx="6">
                  <c:v>#N/A</c:v>
                </c:pt>
                <c:pt idx="7">
                  <c:v>0.24</c:v>
                </c:pt>
                <c:pt idx="8">
                  <c:v>#N/A</c:v>
                </c:pt>
                <c:pt idx="9">
                  <c:v>0.31</c:v>
                </c:pt>
              </c:numCache>
            </c:numRef>
          </c:val>
          <c:extLst>
            <c:ext xmlns:c16="http://schemas.microsoft.com/office/drawing/2014/chart" uri="{C3380CC4-5D6E-409C-BE32-E72D297353CC}">
              <c16:uniqueId val="{00000003-7183-455E-A3A6-0D441FCE9C98}"/>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2.25</c:v>
                </c:pt>
                <c:pt idx="2">
                  <c:v>#N/A</c:v>
                </c:pt>
                <c:pt idx="3">
                  <c:v>2.0499999999999998</c:v>
                </c:pt>
                <c:pt idx="4">
                  <c:v>#N/A</c:v>
                </c:pt>
                <c:pt idx="5">
                  <c:v>0.78</c:v>
                </c:pt>
                <c:pt idx="6">
                  <c:v>#N/A</c:v>
                </c:pt>
                <c:pt idx="7">
                  <c:v>1.36</c:v>
                </c:pt>
                <c:pt idx="8">
                  <c:v>#N/A</c:v>
                </c:pt>
                <c:pt idx="9">
                  <c:v>1.94</c:v>
                </c:pt>
              </c:numCache>
            </c:numRef>
          </c:val>
          <c:extLst>
            <c:ext xmlns:c16="http://schemas.microsoft.com/office/drawing/2014/chart" uri="{C3380CC4-5D6E-409C-BE32-E72D297353CC}">
              <c16:uniqueId val="{00000004-7183-455E-A3A6-0D441FCE9C98}"/>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2.8</c:v>
                </c:pt>
                <c:pt idx="2">
                  <c:v>#N/A</c:v>
                </c:pt>
                <c:pt idx="3">
                  <c:v>2.79</c:v>
                </c:pt>
                <c:pt idx="4">
                  <c:v>#N/A</c:v>
                </c:pt>
                <c:pt idx="5">
                  <c:v>2.61</c:v>
                </c:pt>
                <c:pt idx="6">
                  <c:v>#N/A</c:v>
                </c:pt>
                <c:pt idx="7">
                  <c:v>2.2999999999999998</c:v>
                </c:pt>
                <c:pt idx="8">
                  <c:v>#N/A</c:v>
                </c:pt>
                <c:pt idx="9">
                  <c:v>2.0099999999999998</c:v>
                </c:pt>
              </c:numCache>
            </c:numRef>
          </c:val>
          <c:extLst>
            <c:ext xmlns:c16="http://schemas.microsoft.com/office/drawing/2014/chart" uri="{C3380CC4-5D6E-409C-BE32-E72D297353CC}">
              <c16:uniqueId val="{00000005-7183-455E-A3A6-0D441FCE9C98}"/>
            </c:ext>
          </c:extLst>
        </c:ser>
        <c:ser>
          <c:idx val="6"/>
          <c:order val="6"/>
          <c:tx>
            <c:strRef>
              <c:f>データシート!$A$33</c:f>
              <c:strCache>
                <c:ptCount val="1"/>
                <c:pt idx="0">
                  <c:v>介護老人保健施設事業特別会計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3.64</c:v>
                </c:pt>
                <c:pt idx="2">
                  <c:v>#N/A</c:v>
                </c:pt>
                <c:pt idx="3">
                  <c:v>3.29</c:v>
                </c:pt>
                <c:pt idx="4">
                  <c:v>#N/A</c:v>
                </c:pt>
                <c:pt idx="5">
                  <c:v>3.25</c:v>
                </c:pt>
                <c:pt idx="6">
                  <c:v>#N/A</c:v>
                </c:pt>
                <c:pt idx="7">
                  <c:v>2.69</c:v>
                </c:pt>
                <c:pt idx="8">
                  <c:v>#N/A</c:v>
                </c:pt>
                <c:pt idx="9">
                  <c:v>2.16</c:v>
                </c:pt>
              </c:numCache>
            </c:numRef>
          </c:val>
          <c:extLst>
            <c:ext xmlns:c16="http://schemas.microsoft.com/office/drawing/2014/chart" uri="{C3380CC4-5D6E-409C-BE32-E72D297353CC}">
              <c16:uniqueId val="{00000006-7183-455E-A3A6-0D441FCE9C98}"/>
            </c:ext>
          </c:extLst>
        </c:ser>
        <c:ser>
          <c:idx val="7"/>
          <c:order val="7"/>
          <c:tx>
            <c:strRef>
              <c:f>データシート!$A$34</c:f>
              <c:strCache>
                <c:ptCount val="1"/>
                <c:pt idx="0">
                  <c:v>病院事業特別会計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3.16</c:v>
                </c:pt>
                <c:pt idx="2">
                  <c:v>#N/A</c:v>
                </c:pt>
                <c:pt idx="3">
                  <c:v>3.92</c:v>
                </c:pt>
                <c:pt idx="4">
                  <c:v>#N/A</c:v>
                </c:pt>
                <c:pt idx="5">
                  <c:v>3.02</c:v>
                </c:pt>
                <c:pt idx="6">
                  <c:v>#N/A</c:v>
                </c:pt>
                <c:pt idx="7">
                  <c:v>3.48</c:v>
                </c:pt>
                <c:pt idx="8">
                  <c:v>#N/A</c:v>
                </c:pt>
                <c:pt idx="9">
                  <c:v>3.51</c:v>
                </c:pt>
              </c:numCache>
            </c:numRef>
          </c:val>
          <c:extLst>
            <c:ext xmlns:c16="http://schemas.microsoft.com/office/drawing/2014/chart" uri="{C3380CC4-5D6E-409C-BE32-E72D297353CC}">
              <c16:uniqueId val="{00000007-7183-455E-A3A6-0D441FCE9C9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6.34</c:v>
                </c:pt>
                <c:pt idx="2">
                  <c:v>#N/A</c:v>
                </c:pt>
                <c:pt idx="3">
                  <c:v>7.51</c:v>
                </c:pt>
                <c:pt idx="4">
                  <c:v>#N/A</c:v>
                </c:pt>
                <c:pt idx="5">
                  <c:v>6.04</c:v>
                </c:pt>
                <c:pt idx="6">
                  <c:v>#N/A</c:v>
                </c:pt>
                <c:pt idx="7">
                  <c:v>7.31</c:v>
                </c:pt>
                <c:pt idx="8">
                  <c:v>#N/A</c:v>
                </c:pt>
                <c:pt idx="9">
                  <c:v>7.69</c:v>
                </c:pt>
              </c:numCache>
            </c:numRef>
          </c:val>
          <c:extLst>
            <c:ext xmlns:c16="http://schemas.microsoft.com/office/drawing/2014/chart" uri="{C3380CC4-5D6E-409C-BE32-E72D297353CC}">
              <c16:uniqueId val="{00000008-7183-455E-A3A6-0D441FCE9C98}"/>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7.12</c:v>
                </c:pt>
                <c:pt idx="2">
                  <c:v>#N/A</c:v>
                </c:pt>
                <c:pt idx="3">
                  <c:v>6.91</c:v>
                </c:pt>
                <c:pt idx="4">
                  <c:v>#N/A</c:v>
                </c:pt>
                <c:pt idx="5">
                  <c:v>8.7200000000000006</c:v>
                </c:pt>
                <c:pt idx="6">
                  <c:v>#N/A</c:v>
                </c:pt>
                <c:pt idx="7">
                  <c:v>8.5299999999999994</c:v>
                </c:pt>
                <c:pt idx="8">
                  <c:v>#N/A</c:v>
                </c:pt>
                <c:pt idx="9">
                  <c:v>7.94</c:v>
                </c:pt>
              </c:numCache>
            </c:numRef>
          </c:val>
          <c:extLst>
            <c:ext xmlns:c16="http://schemas.microsoft.com/office/drawing/2014/chart" uri="{C3380CC4-5D6E-409C-BE32-E72D297353CC}">
              <c16:uniqueId val="{00000009-7183-455E-A3A6-0D441FCE9C98}"/>
            </c:ext>
          </c:extLst>
        </c:ser>
        <c:dLbls>
          <c:showLegendKey val="0"/>
          <c:showVal val="0"/>
          <c:showCatName val="0"/>
          <c:showSerName val="0"/>
          <c:showPercent val="0"/>
          <c:showBubbleSize val="0"/>
        </c:dLbls>
        <c:gapWidth val="150"/>
        <c:overlap val="100"/>
        <c:axId val="416662248"/>
        <c:axId val="416663032"/>
      </c:barChart>
      <c:catAx>
        <c:axId val="416662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6663032"/>
        <c:crosses val="autoZero"/>
        <c:auto val="1"/>
        <c:lblAlgn val="ctr"/>
        <c:lblOffset val="100"/>
        <c:tickLblSkip val="1"/>
        <c:tickMarkSkip val="1"/>
        <c:noMultiLvlLbl val="0"/>
      </c:catAx>
      <c:valAx>
        <c:axId val="416663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662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562</c:v>
                </c:pt>
                <c:pt idx="5">
                  <c:v>613</c:v>
                </c:pt>
                <c:pt idx="8">
                  <c:v>626</c:v>
                </c:pt>
                <c:pt idx="11">
                  <c:v>646</c:v>
                </c:pt>
                <c:pt idx="14">
                  <c:v>646</c:v>
                </c:pt>
              </c:numCache>
            </c:numRef>
          </c:val>
          <c:extLst>
            <c:ext xmlns:c16="http://schemas.microsoft.com/office/drawing/2014/chart" uri="{C3380CC4-5D6E-409C-BE32-E72D297353CC}">
              <c16:uniqueId val="{00000000-9C30-4E2B-BEF0-762E1CEAF78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C30-4E2B-BEF0-762E1CEAF78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C30-4E2B-BEF0-762E1CEAF78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19</c:v>
                </c:pt>
                <c:pt idx="3">
                  <c:v>18</c:v>
                </c:pt>
                <c:pt idx="6">
                  <c:v>19</c:v>
                </c:pt>
                <c:pt idx="9">
                  <c:v>8</c:v>
                </c:pt>
                <c:pt idx="12">
                  <c:v>13</c:v>
                </c:pt>
              </c:numCache>
            </c:numRef>
          </c:val>
          <c:extLst>
            <c:ext xmlns:c16="http://schemas.microsoft.com/office/drawing/2014/chart" uri="{C3380CC4-5D6E-409C-BE32-E72D297353CC}">
              <c16:uniqueId val="{00000003-9C30-4E2B-BEF0-762E1CEAF78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278</c:v>
                </c:pt>
                <c:pt idx="3">
                  <c:v>297</c:v>
                </c:pt>
                <c:pt idx="6">
                  <c:v>291</c:v>
                </c:pt>
                <c:pt idx="9">
                  <c:v>303</c:v>
                </c:pt>
                <c:pt idx="12">
                  <c:v>306</c:v>
                </c:pt>
              </c:numCache>
            </c:numRef>
          </c:val>
          <c:extLst>
            <c:ext xmlns:c16="http://schemas.microsoft.com/office/drawing/2014/chart" uri="{C3380CC4-5D6E-409C-BE32-E72D297353CC}">
              <c16:uniqueId val="{00000004-9C30-4E2B-BEF0-762E1CEAF78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C30-4E2B-BEF0-762E1CEAF78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C30-4E2B-BEF0-762E1CEAF78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482</c:v>
                </c:pt>
                <c:pt idx="3">
                  <c:v>533</c:v>
                </c:pt>
                <c:pt idx="6">
                  <c:v>574</c:v>
                </c:pt>
                <c:pt idx="9">
                  <c:v>585</c:v>
                </c:pt>
                <c:pt idx="12">
                  <c:v>601</c:v>
                </c:pt>
              </c:numCache>
            </c:numRef>
          </c:val>
          <c:extLst>
            <c:ext xmlns:c16="http://schemas.microsoft.com/office/drawing/2014/chart" uri="{C3380CC4-5D6E-409C-BE32-E72D297353CC}">
              <c16:uniqueId val="{00000007-9C30-4E2B-BEF0-762E1CEAF78C}"/>
            </c:ext>
          </c:extLst>
        </c:ser>
        <c:dLbls>
          <c:showLegendKey val="0"/>
          <c:showVal val="0"/>
          <c:showCatName val="0"/>
          <c:showSerName val="0"/>
          <c:showPercent val="0"/>
          <c:showBubbleSize val="0"/>
        </c:dLbls>
        <c:gapWidth val="100"/>
        <c:overlap val="100"/>
        <c:axId val="416659896"/>
        <c:axId val="416666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217</c:v>
                </c:pt>
                <c:pt idx="2">
                  <c:v>#N/A</c:v>
                </c:pt>
                <c:pt idx="3">
                  <c:v>#N/A</c:v>
                </c:pt>
                <c:pt idx="4">
                  <c:v>235</c:v>
                </c:pt>
                <c:pt idx="5">
                  <c:v>#N/A</c:v>
                </c:pt>
                <c:pt idx="6">
                  <c:v>#N/A</c:v>
                </c:pt>
                <c:pt idx="7">
                  <c:v>258</c:v>
                </c:pt>
                <c:pt idx="8">
                  <c:v>#N/A</c:v>
                </c:pt>
                <c:pt idx="9">
                  <c:v>#N/A</c:v>
                </c:pt>
                <c:pt idx="10">
                  <c:v>250</c:v>
                </c:pt>
                <c:pt idx="11">
                  <c:v>#N/A</c:v>
                </c:pt>
                <c:pt idx="12">
                  <c:v>#N/A</c:v>
                </c:pt>
                <c:pt idx="13">
                  <c:v>274</c:v>
                </c:pt>
                <c:pt idx="14">
                  <c:v>#N/A</c:v>
                </c:pt>
              </c:numCache>
            </c:numRef>
          </c:val>
          <c:smooth val="0"/>
          <c:extLst>
            <c:ext xmlns:c16="http://schemas.microsoft.com/office/drawing/2014/chart" uri="{C3380CC4-5D6E-409C-BE32-E72D297353CC}">
              <c16:uniqueId val="{00000008-9C30-4E2B-BEF0-762E1CEAF78C}"/>
            </c:ext>
          </c:extLst>
        </c:ser>
        <c:dLbls>
          <c:showLegendKey val="0"/>
          <c:showVal val="0"/>
          <c:showCatName val="0"/>
          <c:showSerName val="0"/>
          <c:showPercent val="0"/>
          <c:showBubbleSize val="0"/>
        </c:dLbls>
        <c:marker val="1"/>
        <c:smooth val="0"/>
        <c:axId val="416659896"/>
        <c:axId val="416666168"/>
      </c:lineChart>
      <c:catAx>
        <c:axId val="416659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6666168"/>
        <c:crosses val="autoZero"/>
        <c:auto val="1"/>
        <c:lblAlgn val="ctr"/>
        <c:lblOffset val="100"/>
        <c:tickLblSkip val="1"/>
        <c:tickMarkSkip val="1"/>
        <c:noMultiLvlLbl val="0"/>
      </c:catAx>
      <c:valAx>
        <c:axId val="416666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659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6509</c:v>
                </c:pt>
                <c:pt idx="5">
                  <c:v>6393</c:v>
                </c:pt>
                <c:pt idx="8">
                  <c:v>6451</c:v>
                </c:pt>
                <c:pt idx="11">
                  <c:v>6345</c:v>
                </c:pt>
                <c:pt idx="14">
                  <c:v>6321</c:v>
                </c:pt>
              </c:numCache>
            </c:numRef>
          </c:val>
          <c:extLst>
            <c:ext xmlns:c16="http://schemas.microsoft.com/office/drawing/2014/chart" uri="{C3380CC4-5D6E-409C-BE32-E72D297353CC}">
              <c16:uniqueId val="{00000000-2AFD-4408-B6C7-789D73A15B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114</c:v>
                </c:pt>
                <c:pt idx="5">
                  <c:v>295</c:v>
                </c:pt>
                <c:pt idx="8">
                  <c:v>278</c:v>
                </c:pt>
                <c:pt idx="11">
                  <c:v>265</c:v>
                </c:pt>
                <c:pt idx="14">
                  <c:v>259</c:v>
                </c:pt>
              </c:numCache>
            </c:numRef>
          </c:val>
          <c:extLst>
            <c:ext xmlns:c16="http://schemas.microsoft.com/office/drawing/2014/chart" uri="{C3380CC4-5D6E-409C-BE32-E72D297353CC}">
              <c16:uniqueId val="{00000001-2AFD-4408-B6C7-789D73A15B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1598</c:v>
                </c:pt>
                <c:pt idx="5">
                  <c:v>1544</c:v>
                </c:pt>
                <c:pt idx="8">
                  <c:v>1551</c:v>
                </c:pt>
                <c:pt idx="11">
                  <c:v>1426</c:v>
                </c:pt>
                <c:pt idx="14">
                  <c:v>1570</c:v>
                </c:pt>
              </c:numCache>
            </c:numRef>
          </c:val>
          <c:extLst>
            <c:ext xmlns:c16="http://schemas.microsoft.com/office/drawing/2014/chart" uri="{C3380CC4-5D6E-409C-BE32-E72D297353CC}">
              <c16:uniqueId val="{00000002-2AFD-4408-B6C7-789D73A15B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AFD-4408-B6C7-789D73A15B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AFD-4408-B6C7-789D73A15B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AFD-4408-B6C7-789D73A15B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730</c:v>
                </c:pt>
                <c:pt idx="3">
                  <c:v>613</c:v>
                </c:pt>
                <c:pt idx="6">
                  <c:v>646</c:v>
                </c:pt>
                <c:pt idx="9">
                  <c:v>624</c:v>
                </c:pt>
                <c:pt idx="12">
                  <c:v>655</c:v>
                </c:pt>
              </c:numCache>
            </c:numRef>
          </c:val>
          <c:extLst>
            <c:ext xmlns:c16="http://schemas.microsoft.com/office/drawing/2014/chart" uri="{C3380CC4-5D6E-409C-BE32-E72D297353CC}">
              <c16:uniqueId val="{00000006-2AFD-4408-B6C7-789D73A15B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30</c:v>
                </c:pt>
                <c:pt idx="3">
                  <c:v>21</c:v>
                </c:pt>
                <c:pt idx="6">
                  <c:v>12</c:v>
                </c:pt>
                <c:pt idx="9">
                  <c:v>36</c:v>
                </c:pt>
                <c:pt idx="12">
                  <c:v>22</c:v>
                </c:pt>
              </c:numCache>
            </c:numRef>
          </c:val>
          <c:extLst>
            <c:ext xmlns:c16="http://schemas.microsoft.com/office/drawing/2014/chart" uri="{C3380CC4-5D6E-409C-BE32-E72D297353CC}">
              <c16:uniqueId val="{00000007-2AFD-4408-B6C7-789D73A15B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3329</c:v>
                </c:pt>
                <c:pt idx="3">
                  <c:v>3202</c:v>
                </c:pt>
                <c:pt idx="6">
                  <c:v>2849</c:v>
                </c:pt>
                <c:pt idx="9">
                  <c:v>2640</c:v>
                </c:pt>
                <c:pt idx="12">
                  <c:v>2614</c:v>
                </c:pt>
              </c:numCache>
            </c:numRef>
          </c:val>
          <c:extLst>
            <c:ext xmlns:c16="http://schemas.microsoft.com/office/drawing/2014/chart" uri="{C3380CC4-5D6E-409C-BE32-E72D297353CC}">
              <c16:uniqueId val="{00000008-2AFD-4408-B6C7-789D73A15B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AFD-4408-B6C7-789D73A15B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5798</c:v>
                </c:pt>
                <c:pt idx="3">
                  <c:v>6140</c:v>
                </c:pt>
                <c:pt idx="6">
                  <c:v>6248</c:v>
                </c:pt>
                <c:pt idx="9">
                  <c:v>6323</c:v>
                </c:pt>
                <c:pt idx="12">
                  <c:v>6540</c:v>
                </c:pt>
              </c:numCache>
            </c:numRef>
          </c:val>
          <c:extLst>
            <c:ext xmlns:c16="http://schemas.microsoft.com/office/drawing/2014/chart" uri="{C3380CC4-5D6E-409C-BE32-E72D297353CC}">
              <c16:uniqueId val="{0000000A-2AFD-4408-B6C7-789D73A15BCB}"/>
            </c:ext>
          </c:extLst>
        </c:ser>
        <c:dLbls>
          <c:showLegendKey val="0"/>
          <c:showVal val="0"/>
          <c:showCatName val="0"/>
          <c:showSerName val="0"/>
          <c:showPercent val="0"/>
          <c:showBubbleSize val="0"/>
        </c:dLbls>
        <c:gapWidth val="100"/>
        <c:overlap val="100"/>
        <c:axId val="416666560"/>
        <c:axId val="416664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1666</c:v>
                </c:pt>
                <c:pt idx="2">
                  <c:v>#N/A</c:v>
                </c:pt>
                <c:pt idx="3">
                  <c:v>#N/A</c:v>
                </c:pt>
                <c:pt idx="4">
                  <c:v>1745</c:v>
                </c:pt>
                <c:pt idx="5">
                  <c:v>#N/A</c:v>
                </c:pt>
                <c:pt idx="6">
                  <c:v>#N/A</c:v>
                </c:pt>
                <c:pt idx="7">
                  <c:v>1475</c:v>
                </c:pt>
                <c:pt idx="8">
                  <c:v>#N/A</c:v>
                </c:pt>
                <c:pt idx="9">
                  <c:v>#N/A</c:v>
                </c:pt>
                <c:pt idx="10">
                  <c:v>1587</c:v>
                </c:pt>
                <c:pt idx="11">
                  <c:v>#N/A</c:v>
                </c:pt>
                <c:pt idx="12">
                  <c:v>#N/A</c:v>
                </c:pt>
                <c:pt idx="13">
                  <c:v>1681</c:v>
                </c:pt>
                <c:pt idx="14">
                  <c:v>#N/A</c:v>
                </c:pt>
              </c:numCache>
            </c:numRef>
          </c:val>
          <c:smooth val="0"/>
          <c:extLst>
            <c:ext xmlns:c16="http://schemas.microsoft.com/office/drawing/2014/chart" uri="{C3380CC4-5D6E-409C-BE32-E72D297353CC}">
              <c16:uniqueId val="{0000000B-2AFD-4408-B6C7-789D73A15BCB}"/>
            </c:ext>
          </c:extLst>
        </c:ser>
        <c:dLbls>
          <c:showLegendKey val="0"/>
          <c:showVal val="0"/>
          <c:showCatName val="0"/>
          <c:showSerName val="0"/>
          <c:showPercent val="0"/>
          <c:showBubbleSize val="0"/>
        </c:dLbls>
        <c:marker val="1"/>
        <c:smooth val="0"/>
        <c:axId val="416666560"/>
        <c:axId val="416664600"/>
      </c:lineChart>
      <c:catAx>
        <c:axId val="41666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6664600"/>
        <c:crosses val="autoZero"/>
        <c:auto val="1"/>
        <c:lblAlgn val="ctr"/>
        <c:lblOffset val="100"/>
        <c:tickLblSkip val="1"/>
        <c:tickMarkSkip val="1"/>
        <c:noMultiLvlLbl val="0"/>
      </c:catAx>
      <c:valAx>
        <c:axId val="416664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666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810</c:v>
                </c:pt>
                <c:pt idx="1">
                  <c:v>666</c:v>
                </c:pt>
                <c:pt idx="2">
                  <c:v>910</c:v>
                </c:pt>
              </c:numCache>
            </c:numRef>
          </c:val>
          <c:extLst>
            <c:ext xmlns:c16="http://schemas.microsoft.com/office/drawing/2014/chart" uri="{C3380CC4-5D6E-409C-BE32-E72D297353CC}">
              <c16:uniqueId val="{00000000-C441-471E-A1C6-F6539EB2371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215</c:v>
                </c:pt>
                <c:pt idx="1">
                  <c:v>106</c:v>
                </c:pt>
                <c:pt idx="2">
                  <c:v>104</c:v>
                </c:pt>
              </c:numCache>
            </c:numRef>
          </c:val>
          <c:extLst>
            <c:ext xmlns:c16="http://schemas.microsoft.com/office/drawing/2014/chart" uri="{C3380CC4-5D6E-409C-BE32-E72D297353CC}">
              <c16:uniqueId val="{00000001-C441-471E-A1C6-F6539EB2371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206</c:v>
                </c:pt>
                <c:pt idx="1">
                  <c:v>294</c:v>
                </c:pt>
                <c:pt idx="2">
                  <c:v>179</c:v>
                </c:pt>
              </c:numCache>
            </c:numRef>
          </c:val>
          <c:extLst>
            <c:ext xmlns:c16="http://schemas.microsoft.com/office/drawing/2014/chart" uri="{C3380CC4-5D6E-409C-BE32-E72D297353CC}">
              <c16:uniqueId val="{00000002-C441-471E-A1C6-F6539EB23712}"/>
            </c:ext>
          </c:extLst>
        </c:ser>
        <c:dLbls>
          <c:showLegendKey val="0"/>
          <c:showVal val="0"/>
          <c:showCatName val="0"/>
          <c:showSerName val="0"/>
          <c:showPercent val="0"/>
          <c:showBubbleSize val="0"/>
        </c:dLbls>
        <c:gapWidth val="120"/>
        <c:overlap val="100"/>
        <c:axId val="416663816"/>
        <c:axId val="416661072"/>
      </c:barChart>
      <c:catAx>
        <c:axId val="416663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6661072"/>
        <c:crosses val="autoZero"/>
        <c:auto val="1"/>
        <c:lblAlgn val="ctr"/>
        <c:lblOffset val="100"/>
        <c:tickLblSkip val="1"/>
        <c:tickMarkSkip val="1"/>
        <c:noMultiLvlLbl val="0"/>
      </c:catAx>
      <c:valAx>
        <c:axId val="4166610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6663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{D41E5C98-8FB0-49DB-BD90-65E946F908C8}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54A-44F8-B27A-AC0D3C9ECF3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{EA6DA2E5-A3BF-41B3-935A-2E75AEF93706}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54A-44F8-B27A-AC0D3C9ECF3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{7DC44A00-D7B4-4AB6-BD9E-DEB61BAA02DD}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54A-44F8-B27A-AC0D3C9ECF3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{BFDACFA0-2B46-4114-A30F-3283E9C4AB85}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54A-44F8-B27A-AC0D3C9ECF3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{CB7AD95F-3D8D-4FC7-9845-45DDA3C2E353}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54A-44F8-B27A-AC0D3C9ECF3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{EB0C6550-5BC9-427B-A25E-7F0A0255CD1E}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54A-44F8-B27A-AC0D3C9ECF3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{BC2EB2AC-750F-4800-AE8B-CB61E7746535}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54A-44F8-B27A-AC0D3C9ECF3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{DCE2036F-649D-4C49-A009-932A32274D51}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54A-44F8-B27A-AC0D3C9ECF3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{11B2D133-E8A9-4420-9935-B08A70FEB99F}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54A-44F8-B27A-AC0D3C9ECF3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72.3</c:v>
                </c:pt>
                <c:pt idx="16">
                  <c:v>68.8</c:v>
                </c:pt>
                <c:pt idx="24">
                  <c:v>70</c:v>
                </c:pt>
                <c:pt idx="32">
                  <c:v>71.2</c:v>
                </c:pt>
              </c:numCache>
            </c:numRef>
          </c:xVal>
          <c:yVal>
            <c:numRef>
              <c:f>公会計指標分析・財政指標組合せ分析表!$BP$51:$DC$51</c:f>
              <c:numCache>
                <c:formatCode>#,##0.0;"▲ "#,##0.0</c:formatCode>
                <c:ptCount val="40"/>
                <c:pt idx="8">
                  <c:v>56.3</c:v>
                </c:pt>
                <c:pt idx="16">
                  <c:v>48.1</c:v>
                </c:pt>
                <c:pt idx="24">
                  <c:v>52</c:v>
                </c:pt>
                <c:pt idx="32">
                  <c:v>54.7</c:v>
                </c:pt>
              </c:numCache>
            </c:numRef>
          </c:yVal>
          <c:smooth val="0"/>
          <c:extLst>
            <c:ext xmlns:c16="http://schemas.microsoft.com/office/drawing/2014/chart" uri="{C3380CC4-5D6E-409C-BE32-E72D297353CC}">
              <c16:uniqueId val="{00000009-654A-44F8-B27A-AC0D3C9ECF3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{CE5226EB-436D-466E-8071-D64BEB2ADE30}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54A-44F8-B27A-AC0D3C9ECF3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{24330721-F940-4F4B-9E61-D95215715377}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54A-44F8-B27A-AC0D3C9ECF3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{D669E00A-9727-4C2D-BABE-0AC211BCFE2F}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54A-44F8-B27A-AC0D3C9ECF3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{E5789B6A-6D8D-48BF-ADC4-B2298E3E33BE}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54A-44F8-B27A-AC0D3C9ECF3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{49DED8BE-8558-4776-A1A5-8B80E3EF65EA}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54A-44F8-B27A-AC0D3C9ECF3B}"/>
                </c:ext>
              </c:extLst>
            </c:dLbl>
            <c:dLbl>
              <c:idx val="8"/>
              <c:layout>
                <c:manualLayout>
                  <c:x val="-3.3183420055490145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{E2C30601-D8C6-4F94-ADC8-A6664FBD8AF6}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54A-44F8-B27A-AC0D3C9ECF3B}"/>
                </c:ext>
              </c:extLst>
            </c:dLbl>
            <c:dLbl>
              <c:idx val="16"/>
              <c:layout>
                <c:manualLayout>
                  <c:x val="-3.1106980883654461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{59EBA764-6F03-4BE2-8DE7-642B8AF15F2A}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54A-44F8-B27A-AC0D3C9ECF3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{AE73C0D9-3D97-4C95-99A5-BB3D03AC23D4}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54A-44F8-B27A-AC0D3C9ECF3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{1B413357-39F9-43D3-A4F7-95315D53A7B3}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54A-44F8-B27A-AC0D3C9ECF3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59.1</c:v>
                </c:pt>
                <c:pt idx="24">
                  <c:v>61.3</c:v>
                </c:pt>
                <c:pt idx="32">
                  <c:v>62.9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654A-44F8-B27A-AC0D3C9ECF3B}"/>
            </c:ext>
          </c:extLst>
        </c:ser>
        <c:dLbls>
          <c:showLegendKey val="0"/>
          <c:showVal val="1"/>
          <c:showCatName val="0"/>
          <c:showSerName val="0"/>
          <c:showPercent val="0"/>
          <c:showBubbleSize val="0"/>
        </c:dLbls>
        <c:axId val="46179840"/>
        <c:axId val="46181760"/>
      </c:scatterChart>
      <c:valAx>
        <c:axId val="46179840"/>
        <c:scaling>
          <c:orientation val="minMax"/>
          <c:max val="74"/>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6"/>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7"/>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{AF799EAD-6258-4B69-8477-8E7F86752C48}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521-477E-B5E1-0F9F2F05CDF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{DF7C9E52-8ECA-4BFA-B136-9656D541CCCC}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521-477E-B5E1-0F9F2F05CDF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{C3061F20-9305-49F9-A5E8-268A43769852}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521-477E-B5E1-0F9F2F05CDF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{8ADCCB17-6AC9-41B6-86A7-43F97982F558}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521-477E-B5E1-0F9F2F05CDF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{B6EB5C24-4F3F-4A72-8C5A-F8EE6A62E58F}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521-477E-B5E1-0F9F2F05CDF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{CC1AE1E2-003D-4082-B90E-8055B7834EA6}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521-477E-B5E1-0F9F2F05CDF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{2C990536-3FF1-4ACA-8EFE-2457FF8F4B44}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521-477E-B5E1-0F9F2F05CDF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{CF32CEE8-2440-4C18-B203-901334F03359}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521-477E-B5E1-0F9F2F05CDF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{5A95D14E-E514-48CD-8C1B-E2F3C014B455}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521-477E-B5E1-0F9F2F05CDF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6.8</c:v>
                </c:pt>
                <c:pt idx="16">
                  <c:v>7.6</c:v>
                </c:pt>
                <c:pt idx="24">
                  <c:v>8</c:v>
                </c:pt>
                <c:pt idx="32">
                  <c:v>8.5</c:v>
                </c:pt>
              </c:numCache>
            </c:numRef>
          </c:xVal>
          <c:yVal>
            <c:numRef>
              <c:f>公会計指標分析・財政指標組合せ分析表!$BP$73:$DC$73</c:f>
              <c:numCache>
                <c:formatCode>#,##0.0;"▲ "#,##0.0</c:formatCode>
                <c:ptCount val="40"/>
                <c:pt idx="0">
                  <c:v>52.8</c:v>
                </c:pt>
                <c:pt idx="8">
                  <c:v>56.3</c:v>
                </c:pt>
                <c:pt idx="16">
                  <c:v>48.1</c:v>
                </c:pt>
                <c:pt idx="24">
                  <c:v>52</c:v>
                </c:pt>
                <c:pt idx="32">
                  <c:v>54.7</c:v>
                </c:pt>
              </c:numCache>
            </c:numRef>
          </c:yVal>
          <c:smooth val="0"/>
          <c:extLst>
            <c:ext xmlns:c16="http://schemas.microsoft.com/office/drawing/2014/chart" uri="{C3380CC4-5D6E-409C-BE32-E72D297353CC}">
              <c16:uniqueId val="{00000009-8521-477E-B5E1-0F9F2F05CDF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{DB147564-D861-4211-89B3-10835B9D91A3}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521-477E-B5E1-0F9F2F05CDF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{2A6A783A-5D65-4390-AE70-D794E0666FDA}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521-477E-B5E1-0F9F2F05CDF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{13E3145F-87D4-4710-8C95-8942EF739CBC}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521-477E-B5E1-0F9F2F05CDF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{E14047D7-1201-467A-BF10-BAB62B25E588}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521-477E-B5E1-0F9F2F05CDF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{81F6BFFA-4835-4C28-BAC9-E24DDE48FA3A}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521-477E-B5E1-0F9F2F05CDF5}"/>
                </c:ext>
              </c:extLst>
            </c:dLbl>
            <c:dLbl>
              <c:idx val="8"/>
              <c:layout>
                <c:manualLayout>
                  <c:x val="-3.1697991619110633E-2"/>
                  <c:y val="-4.349592131553585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{6692C6BC-6A86-479A-91C4-E353D55B8BF4}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521-477E-B5E1-0F9F2F05CDF5}"/>
                </c:ext>
              </c:extLst>
            </c:dLbl>
            <c:dLbl>
              <c:idx val="16"/>
              <c:layout>
                <c:manualLayout>
                  <c:x val="-4.5160355153971272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{10237EA6-3FAC-4163-868E-601ACA8E63C8}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521-477E-B5E1-0F9F2F05CDF5}"/>
                </c:ext>
              </c:extLst>
            </c:dLbl>
            <c:dLbl>
              <c:idx val="24"/>
              <c:layout>
                <c:manualLayout>
                  <c:x val="-1.8235628084249993E-2"/>
                  <c:y val="-8.1337372860051965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{9A0FF7F7-053F-45F2-9F2D-35A6F0039208}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521-477E-B5E1-0F9F2F05CDF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{17987789-453B-405C-AD3A-49BC52C03E22}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521-477E-B5E1-0F9F2F05CDF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8521-477E-B5E1-0F9F2F05CDF5}"/>
            </c:ext>
          </c:extLst>
        </c:ser>
        <c:dLbls>
          <c:showLegendKey val="0"/>
          <c:showVal val="1"/>
          <c:showCatName val="0"/>
          <c:showSerName val="0"/>
          <c:showPercent val="0"/>
          <c:showBubbleSize val="0"/>
        </c:dLbls>
        <c:axId val="84219776"/>
        <c:axId val="84234240"/>
      </c:scatterChart>
      <c:valAx>
        <c:axId val="84219776"/>
        <c:scaling>
          <c:orientation val="minMax"/>
          <c:max val="8.6999999999999993"/>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6"/>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山形県最上町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と令和元年度を比較すると、算入公債費等がと同額であるが、元利償還金、公営企業債の元利償還金に対する繰入金、組合等が起こした地方債の元利償還金に対する負担金等において増加しているため、実質公債費比率の分子は増加している。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年以降も元利償還金は増え、令和</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年にピークを迎える。地方債の発行には、過疎対策事業債や辺地対策事業債等の交付税算入率の高い地方債を活用し、実質公債費の上昇を抑制してきた。</a:t>
          </a:r>
        </a:p>
        <a:p>
          <a:r>
            <a:rPr kumimoji="1" lang="ja-JP" altLang="en-US" sz="1100">
              <a:latin typeface="ＭＳ ゴシック" pitchFamily="49" charset="-128"/>
              <a:ea typeface="ＭＳ ゴシック" pitchFamily="49" charset="-128"/>
            </a:rPr>
            <a:t>　しかし、令和元年度で最上中の大規模改修</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期目を終え、令和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で堺田上水施設整備事業、防災無線デジタル化事業が完了となる。どれも多額の事業であり地方債を活用していることから、今後の元利償還金に大きく影響を与える。また、既存施設の老朽化も目立ち始めている。公共施設管理計画・個別管理計画に従い、既存する公共施設の在り方を見直し、計画的な新規・更新・修繕工事を行い地方債の発行の抑制を図って行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満期一括償還地方債の借入に係る積立はない。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山形県最上町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一般会計等の地方債残高は、最上中学校の大規模改修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・防災無線のデジタル化、モデルタウン関連事業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により増加している。逆に、公営企業債等への繰入見込額については、多額の地方債を発行する事業が行われていないため減少傾向にある。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充当可能基金について、財政調整基金、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ふるさともがみ応援基金の増減による影響が大きい。前者は財政調整基金に頼らない財政運営を心掛け、後者はふるさと納税の基金のため、</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PR</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等を積極的に行い、より多くの寄付をいただけるよう努力していく。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一般会計について、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令和元年度で</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最上中学校の大規模改修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が終わり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堺田上水施設事業</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防災無線デジタル化が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完成となる予定であり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を財源としていることから、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残高について増加すると考えている。従い、令和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年度以降の地方債に係る事業について、計画的な新規・更新・修繕工事を行い地方債の発行の抑制、平準化を図っていく。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公営企業について、病院事業</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会計</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、下水道事業</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会計</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、農業集落排水事業</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会計</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の施設について、償還が進み、</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施設分の地方債は完済となる。一方で、老朽化が目立ち始めている。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下水道については、浄化センター電気設備改築更新事業の実施設計を令和元年度に行い、令和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年度まで行う予定である。他事業会計についても、</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各更新計画等を踏まえ、更新・大規模改修を行い、持続可能な運営に努める。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山形県最上町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年度の豪雨災害に対応するために行った事業の補助金の一部が過年度分として歳入があったため。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ふるさと納税について、歳入が平成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年度とほぼ同額であったため。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モデルタウンの建売住宅の売買契約が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件成立したため。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降雪量が少なかったため。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今後、公債費のピークが令和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年に迎え、施設の老朽化も進んでいることから、基金の積み増しができるよう、財政運営を行っていく。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ふるさともがみ応援基金については、返礼率に統一性が持たされたため、今まで以上に最上町を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し寄付者、寄付金の増につなげていく。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ふるさともがみ応援基金については、納税者の意向に沿う事業に対し活用している。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再生可能エネルギー供給施設整備基金については、バイオマスエネルギーを町の施設だけでなく、民間施設にも提供しているため、緊急の施設修繕の為の基金となる。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農業振興基金については、活力にあふれた農業を確立し、町民生活の安定向上を図るための基金となる。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福祉基金については、地域の特性に応じた長寿社会の保健福祉の施策向上を図るための基金となる。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過疎対策子育て応援基金については、中学生までの医療費無償化の財源として活用している。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ふるさともがみ応援基金について、平成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年度まで寄付金を全額積立し、翌年取り崩す方法をとっていたが、令和元年度より、寄付金のいくらかを現年度の事業に対し、充当を行ったため、積立額は減少した。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再生可能エネルギー供給施設整備基金について、負担金の一部を定額積立てている。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農業振興基金について、農家の高齢化が進む中、今後、より効果的な事業展開出来るよう、積み増しを行った。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福祉基金について、保健福祉の施策向上に使用した。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過疎対策子育て応援基金について、基金を取崩し、中学生までの医療費無償化事業に使用した。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ふるさともがみ応援基金について、ふるさと納税額により増減するため、増額となるよう、努力していく。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その他の基金については、目的に合わせ随時活用をしていく。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年度の豪雨災害に対応するため基金を取崩して事業に臨んだが、一部事業は補助事業であったため、令和元年度に過年度収入となり、積戻しを行ったため。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モデルタウンの建売住宅について、建設の際、財政調整基金を使用しており、残っていた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棟について、売買契約が成立し、その金額を財政調整基金に積戻したため。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例年、普通交付税の予算未計上分並びに財政調整基金を取崩し除雪事業の予算措置を行っているが、降雪量が少なく事業規模も小さくなったことから、執行額が少なかったため、取崩し額等も少なくなった。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予算運用に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億円、災害・豪雪の備えとして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億円、緊急の施設修繕に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億円、現金支出に対応する資金繰りの対応に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億円を財政調整基金の適正規模として、対応して行く。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公債費の増額に対応するため、減債基金を取り崩したため減少している。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地方債償還において、満期一括払いに対する基金積立は無いものの、現在の試算上、公債費支出のピークは令和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年となるため、基金の積み増しを考えている。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669AA4A-BCBF-439D-A622-E91AF4530A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CB2F00A-5ECB-44DE-AA13-450E79B0F7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922598DD-8FBB-49B4-9E50-38D9C9BF8CB3}"/>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AB7EFDDB-6261-4B9C-A122-FD69518FBE61}"/>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D607B997-9606-4C0D-8ED1-FBB1B87890C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37CC700-1C69-46B0-8103-C2710FAB38A5}"/>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山形県最上町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F8BCACA1-29A5-488D-BB01-F3E64DE40A35}"/>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833202-D892-4D9C-8DB0-0AA237EE6B4A}"/>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BFA7190-6A0E-4FE3-B57F-C19F971F0C75}"/>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BEE044B4-5153-4E78-9E01-76269DAEC7D6}"/>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DCBB66C-0320-40DE-859D-ACDC14D415B2}"/>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5C57B34-468F-43DE-9A5F-FC71BE5A7FC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8,477
8,390
330.37
7,111,715
6,799,643
284,320
3,696,882
6,539,823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0AEB114-A094-421A-8DBD-8FFF54BB4487}"/>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53626DA-CEC8-46FE-AA5D-3E1BF4F7D1BF}"/>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4A74A89-0C94-4A6D-93EB-F47BA28D1E04}"/>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416D867D-9C18-4C16-B2FD-52C5AC6B67F3}"/>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3639C382-D69C-4232-A3A4-4E8DC21A5858}"/>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9FEF802B-0449-421D-ADD9-09A337EC1302}"/>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62F10728-647C-4D0D-84B8-F79DFE28E51C}"/>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B9AFF68-40E0-4336-AEAA-BF5CA03822E9}"/>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65934C5-2B00-45CA-A7CE-BC2552D733FB}"/>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85235153-94BA-456C-BEC2-AFA707E9058E}"/>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8E8A19B8-3B78-4C94-A943-4BA4DE302C51}"/>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E644B83-7EA2-4D50-A171-D8B368D7419D}"/>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9A419CF-543C-4B54-A655-F2E00E634C3C}"/>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58508904-8606-4C2A-AE4A-16055983EFA1}"/>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10477AEE-1BF6-4CA2-BDBD-A42E451A99BA}"/>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6898D19-822D-4411-8948-235AD1588A98}"/>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4BABE129-34AC-40BB-9CAF-7702E98A7962}"/>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BBFEE4B-AE28-431C-B402-34434BFFB08E}"/>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5B80D3B6-51F8-4DB1-B7ED-2453F3BC36AF}"/>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98BB3009-CF0F-401D-AD2A-0E57C5ED1089}"/>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EFECE9EE-0FF0-4C8E-A1BE-2A054987BC6D}"/>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C819B63-5C8D-42AF-B7A8-6FE77A144C3A}"/>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F521CA11-04DF-4209-8442-2BAD653490BB}"/>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5DB033F1-59F2-45A6-B57B-40B4A18B9A12}"/>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6BB39F19-04A6-4203-ACE0-ABDFFD7DF665}"/>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DBE5338E-B43F-4B27-BA10-3CA5068B127E}"/>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C863418E-9CC9-40EE-8CE6-2EC08DCE8FE3}"/>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80B03BA5-B970-431A-984B-557623B55669}"/>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1F0709E2-379D-4BD1-AFDA-01AE89EECA32}"/>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C4776FD6-1965-4B82-8C9B-D50D9E46520C}"/>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40F58B18-84C1-45A0-8DB5-3F4B6EB1CECC}"/>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100769AC-8D34-4CC2-9739-5664C7BC2137}"/>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875DDE06-2F58-45C7-9942-B47FF30F05CE}"/>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46E399EF-8D8E-4B88-90BC-9A41481C8768}"/>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7ECC56D2-A3CC-453E-8B01-3383EFE6242F}"/>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令和元年度について、最上中学校の大規模改修</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期目や防災拠点施設の整備、予約制乗合バス、スクールバスの購入を行った。しかし、減価償却の進んだ資産の解体・破棄等は行っていないため、減価償却率は依然高いままである。公共施設等総合管理計画・個別施設管理計画を基に、既存する公共施設の在り方を見直し、計画的な新規・更新・修繕工事を行っ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3DFD77C2-B30F-4C86-B99A-8FD766CDF73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9A6F5193-1C16-4D8C-B385-298C9275EE7A}"/>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6044FF15-2497-42DA-BEBE-94991ECD5AA3}"/>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28F5CA49-364B-46FD-ADCA-15AC43E100F7}"/>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7896A746-5340-4E05-B7A8-A5CF54C699B6}"/>
            </a:ext>
          </a:extLst>
        </xdr:cNvPr>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41E90312-2FB7-4A31-9468-87EE3387AC2C}"/>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A3E34CDA-9797-4633-B293-45EE99E97099}"/>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2C029B78-01D4-49E5-A4FD-85FB751A792C}"/>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33986D11-8D87-45CB-8A3D-0A3FF95479A6}"/>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86BD6CBF-3DA3-4AD8-8EA6-73D99FC04824}"/>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DB863414-C724-4A9A-8A51-64BE1F251C23}"/>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6595968D-24EB-4475-9C0D-C2352DD39D55}"/>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199A9E4C-08A0-4306-A083-ADE5DD428976}"/>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F3A84F6E-86D9-4924-A578-D9F992D3DAF9}"/>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06EF4D77-99D8-4EC5-9359-0D2D1E627395}"/>
            </a:ext>
          </a:extLst>
        </xdr:cNvPr>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B7F03065-738E-4F23-998E-94830A89807D}"/>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65" name="直線コネクタ 64">
          <a:extLst>
            <a:ext uri="{FF2B5EF4-FFF2-40B4-BE49-F238E27FC236}">
              <a16:creationId xmlns:a16="http://schemas.microsoft.com/office/drawing/2014/main" id="{61692D35-D06D-4E99-95EB-624B23DE03A7}"/>
            </a:ext>
          </a:extLst>
        </xdr:cNvPr>
        <xdr:cNvCxnSpPr/>
      </xdr:nvCxnSpPr>
      <xdr:spPr>
        <a:xfrm flipV="1">
          <a:off x="4760595" y="4676246"/>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66" name="有形固定資産減価償却率最小値テキスト">
          <a:extLst>
            <a:ext uri="{FF2B5EF4-FFF2-40B4-BE49-F238E27FC236}">
              <a16:creationId xmlns:a16="http://schemas.microsoft.com/office/drawing/2014/main" id="{B3FA7EB3-410B-4F52-926B-E6B65D0501B8}"/>
            </a:ext>
          </a:extLst>
        </xdr:cNvPr>
        <xdr:cNvSpPr txBox="1"/>
      </xdr:nvSpPr>
      <xdr:spPr>
        <a:xfrm>
          <a:off x="4813300" y="57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67" name="直線コネクタ 66">
          <a:extLst>
            <a:ext uri="{FF2B5EF4-FFF2-40B4-BE49-F238E27FC236}">
              <a16:creationId xmlns:a16="http://schemas.microsoft.com/office/drawing/2014/main" id="{489E53D0-191E-48F6-9473-D31A2EF579E5}"/>
            </a:ext>
          </a:extLst>
        </xdr:cNvPr>
        <xdr:cNvCxnSpPr/>
      </xdr:nvCxnSpPr>
      <xdr:spPr>
        <a:xfrm>
          <a:off x="4673600" y="575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68" name="有形固定資産減価償却率最大値テキスト">
          <a:extLst>
            <a:ext uri="{FF2B5EF4-FFF2-40B4-BE49-F238E27FC236}">
              <a16:creationId xmlns:a16="http://schemas.microsoft.com/office/drawing/2014/main" id="{0A0797A1-FB1F-40B9-9039-14D39F291B9A}"/>
            </a:ext>
          </a:extLst>
        </xdr:cNvPr>
        <xdr:cNvSpPr txBox="1"/>
      </xdr:nvSpPr>
      <xdr:spPr>
        <a:xfrm>
          <a:off x="4813300" y="4451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69" name="直線コネクタ 68">
          <a:extLst>
            <a:ext uri="{FF2B5EF4-FFF2-40B4-BE49-F238E27FC236}">
              <a16:creationId xmlns:a16="http://schemas.microsoft.com/office/drawing/2014/main" id="{74052C07-6900-426B-8DC2-F214DAD3D479}"/>
            </a:ext>
          </a:extLst>
        </xdr:cNvPr>
        <xdr:cNvCxnSpPr/>
      </xdr:nvCxnSpPr>
      <xdr:spPr>
        <a:xfrm>
          <a:off x="4673600" y="467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141728</xdr:rowOff>
    </xdr:from>
    <xdr:ext cx="405111" cy="259045"/>
    <xdr:sp macro="" textlink="">
      <xdr:nvSpPr>
        <xdr:cNvPr id="70" name="有形固定資産減価償却率平均値テキスト">
          <a:extLst>
            <a:ext uri="{FF2B5EF4-FFF2-40B4-BE49-F238E27FC236}">
              <a16:creationId xmlns:a16="http://schemas.microsoft.com/office/drawing/2014/main" id="{E0EA9D7E-BD85-4D49-8ADB-55B5155861DC}"/>
            </a:ext>
          </a:extLst>
        </xdr:cNvPr>
        <xdr:cNvSpPr txBox="1"/>
      </xdr:nvSpPr>
      <xdr:spPr>
        <a:xfrm>
          <a:off x="4813300" y="51137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71" name="フローチャート: 判断 70">
          <a:extLst>
            <a:ext uri="{FF2B5EF4-FFF2-40B4-BE49-F238E27FC236}">
              <a16:creationId xmlns:a16="http://schemas.microsoft.com/office/drawing/2014/main" id="{DDD6ED2B-5413-45C9-8EBB-EDD797B7BF56}"/>
            </a:ext>
          </a:extLst>
        </xdr:cNvPr>
        <xdr:cNvSpPr/>
      </xdr:nvSpPr>
      <xdr:spPr>
        <a:xfrm>
          <a:off x="4711700" y="52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72" name="フローチャート: 判断 71">
          <a:extLst>
            <a:ext uri="{FF2B5EF4-FFF2-40B4-BE49-F238E27FC236}">
              <a16:creationId xmlns:a16="http://schemas.microsoft.com/office/drawing/2014/main" id="{2E23E377-5C99-48A2-9A58-4AE2FB92C33D}"/>
            </a:ext>
          </a:extLst>
        </xdr:cNvPr>
        <xdr:cNvSpPr/>
      </xdr:nvSpPr>
      <xdr:spPr>
        <a:xfrm>
          <a:off x="4000500" y="523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73" name="フローチャート: 判断 72">
          <a:extLst>
            <a:ext uri="{FF2B5EF4-FFF2-40B4-BE49-F238E27FC236}">
              <a16:creationId xmlns:a16="http://schemas.microsoft.com/office/drawing/2014/main" id="{9323684C-FFA8-4B2E-91B1-BD6C3661DC1F}"/>
            </a:ext>
          </a:extLst>
        </xdr:cNvPr>
        <xdr:cNvSpPr/>
      </xdr:nvSpPr>
      <xdr:spPr>
        <a:xfrm>
          <a:off x="3238500" y="51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a:extLst>
            <a:ext uri="{FF2B5EF4-FFF2-40B4-BE49-F238E27FC236}">
              <a16:creationId xmlns:a16="http://schemas.microsoft.com/office/drawing/2014/main" id="{9D8BEC6D-7D9F-426E-B983-D68F1A02E0A8}"/>
            </a:ext>
          </a:extLst>
        </xdr:cNvPr>
        <xdr:cNvSpPr/>
      </xdr:nvSpPr>
      <xdr:spPr>
        <a:xfrm>
          <a:off x="2476500" y="518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169757</xdr:rowOff>
    </xdr:from>
    <xdr:to>
      <xdr:col>7</xdr:col>
      <xdr:colOff>187325</xdr:colOff>
      <xdr:row>30</xdr:row>
      <xdr:rowOff>99907</xdr:rowOff>
    </xdr:to>
    <xdr:sp macro="" textlink="">
      <xdr:nvSpPr>
        <xdr:cNvPr id="75" name="フローチャート: 判断 74">
          <a:extLst>
            <a:ext uri="{FF2B5EF4-FFF2-40B4-BE49-F238E27FC236}">
              <a16:creationId xmlns:a16="http://schemas.microsoft.com/office/drawing/2014/main" id="{AA840487-D73D-43F2-80DC-FDB7D7C218A6}"/>
            </a:ext>
          </a:extLst>
        </xdr:cNvPr>
        <xdr:cNvSpPr/>
      </xdr:nvSpPr>
      <xdr:spPr>
        <a:xfrm>
          <a:off x="1714500" y="514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317D1A32-34E5-4F3A-BDB1-738BDEC3007C}"/>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C98052EC-2F81-490C-B112-72AEDFDB3B52}"/>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440AB88E-E51D-48DC-83D7-788B61F1A0CB}"/>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7DFE797-23D0-4282-89C5-C25EA879C669}"/>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9D6AD41B-1321-4F16-AEBB-888B4F240F67}"/>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96732</xdr:rowOff>
    </xdr:from>
    <xdr:to>
      <xdr:col>23</xdr:col>
      <xdr:colOff>136525</xdr:colOff>
      <xdr:row>32</xdr:row>
      <xdr:rowOff>26882</xdr:rowOff>
    </xdr:to>
    <xdr:sp macro="" textlink="">
      <xdr:nvSpPr>
        <xdr:cNvPr id="81" name="楕円 80">
          <a:extLst>
            <a:ext uri="{FF2B5EF4-FFF2-40B4-BE49-F238E27FC236}">
              <a16:creationId xmlns:a16="http://schemas.microsoft.com/office/drawing/2014/main" id="{68143171-F68A-492E-BE31-9BB96E22F447}"/>
            </a:ext>
          </a:extLst>
        </xdr:cNvPr>
        <xdr:cNvSpPr/>
      </xdr:nvSpPr>
      <xdr:spPr>
        <a:xfrm>
          <a:off x="4711700" y="541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75159</xdr:rowOff>
    </xdr:from>
    <xdr:ext cx="405111" cy="259045"/>
    <xdr:sp macro="" textlink="">
      <xdr:nvSpPr>
        <xdr:cNvPr id="82" name="有形固定資産減価償却率該当値テキスト">
          <a:extLst>
            <a:ext uri="{FF2B5EF4-FFF2-40B4-BE49-F238E27FC236}">
              <a16:creationId xmlns:a16="http://schemas.microsoft.com/office/drawing/2014/main" id="{093A7906-FE99-4993-B8D1-1421F7D3A148}"/>
            </a:ext>
          </a:extLst>
        </xdr:cNvPr>
        <xdr:cNvSpPr txBox="1"/>
      </xdr:nvSpPr>
      <xdr:spPr>
        <a:xfrm>
          <a:off x="4813300" y="5390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75142</xdr:rowOff>
    </xdr:from>
    <xdr:to>
      <xdr:col>19</xdr:col>
      <xdr:colOff>187325</xdr:colOff>
      <xdr:row>32</xdr:row>
      <xdr:rowOff>5292</xdr:rowOff>
    </xdr:to>
    <xdr:sp macro="" textlink="">
      <xdr:nvSpPr>
        <xdr:cNvPr id="83" name="楕円 82">
          <a:extLst>
            <a:ext uri="{FF2B5EF4-FFF2-40B4-BE49-F238E27FC236}">
              <a16:creationId xmlns:a16="http://schemas.microsoft.com/office/drawing/2014/main" id="{FF2A1D70-AD98-4BA4-84D5-3D90F0BFF113}"/>
            </a:ext>
          </a:extLst>
        </xdr:cNvPr>
        <xdr:cNvSpPr/>
      </xdr:nvSpPr>
      <xdr:spPr>
        <a:xfrm>
          <a:off x="4000500" y="539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125942</xdr:rowOff>
    </xdr:from>
    <xdr:to>
      <xdr:col>23</xdr:col>
      <xdr:colOff>85725</xdr:colOff>
      <xdr:row>31</xdr:row>
      <xdr:rowOff>147532</xdr:rowOff>
    </xdr:to>
    <xdr:cxnSp macro="">
      <xdr:nvCxnSpPr>
        <xdr:cNvPr id="84" name="直線コネクタ 83">
          <a:extLst>
            <a:ext uri="{FF2B5EF4-FFF2-40B4-BE49-F238E27FC236}">
              <a16:creationId xmlns:a16="http://schemas.microsoft.com/office/drawing/2014/main" id="{F2529B94-7BDC-46E4-9113-0510BC3793A0}"/>
            </a:ext>
          </a:extLst>
        </xdr:cNvPr>
        <xdr:cNvCxnSpPr/>
      </xdr:nvCxnSpPr>
      <xdr:spPr>
        <a:xfrm>
          <a:off x="4051300" y="5440892"/>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53552</xdr:rowOff>
    </xdr:from>
    <xdr:to>
      <xdr:col>15</xdr:col>
      <xdr:colOff>187325</xdr:colOff>
      <xdr:row>31</xdr:row>
      <xdr:rowOff>155152</xdr:rowOff>
    </xdr:to>
    <xdr:sp macro="" textlink="">
      <xdr:nvSpPr>
        <xdr:cNvPr id="85" name="楕円 84">
          <a:extLst>
            <a:ext uri="{FF2B5EF4-FFF2-40B4-BE49-F238E27FC236}">
              <a16:creationId xmlns:a16="http://schemas.microsoft.com/office/drawing/2014/main" id="{E425E28A-E003-4B09-A984-4647D3908497}"/>
            </a:ext>
          </a:extLst>
        </xdr:cNvPr>
        <xdr:cNvSpPr/>
      </xdr:nvSpPr>
      <xdr:spPr>
        <a:xfrm>
          <a:off x="3238500" y="536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104352</xdr:rowOff>
    </xdr:from>
    <xdr:to>
      <xdr:col>19</xdr:col>
      <xdr:colOff>136525</xdr:colOff>
      <xdr:row>31</xdr:row>
      <xdr:rowOff>125942</xdr:rowOff>
    </xdr:to>
    <xdr:cxnSp macro="">
      <xdr:nvCxnSpPr>
        <xdr:cNvPr id="86" name="直線コネクタ 85">
          <a:extLst>
            <a:ext uri="{FF2B5EF4-FFF2-40B4-BE49-F238E27FC236}">
              <a16:creationId xmlns:a16="http://schemas.microsoft.com/office/drawing/2014/main" id="{6FD4A7C4-98C8-4BED-B76C-BD52426E73FF}"/>
            </a:ext>
          </a:extLst>
        </xdr:cNvPr>
        <xdr:cNvCxnSpPr/>
      </xdr:nvCxnSpPr>
      <xdr:spPr>
        <a:xfrm>
          <a:off x="3289300" y="5419302"/>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116522</xdr:rowOff>
    </xdr:from>
    <xdr:to>
      <xdr:col>11</xdr:col>
      <xdr:colOff>187325</xdr:colOff>
      <xdr:row>32</xdr:row>
      <xdr:rowOff>46672</xdr:rowOff>
    </xdr:to>
    <xdr:sp macro="" textlink="">
      <xdr:nvSpPr>
        <xdr:cNvPr id="87" name="楕円 86">
          <a:extLst>
            <a:ext uri="{FF2B5EF4-FFF2-40B4-BE49-F238E27FC236}">
              <a16:creationId xmlns:a16="http://schemas.microsoft.com/office/drawing/2014/main" id="{35836C38-D2C2-47DF-A46A-6BD48070750E}"/>
            </a:ext>
          </a:extLst>
        </xdr:cNvPr>
        <xdr:cNvSpPr/>
      </xdr:nvSpPr>
      <xdr:spPr>
        <a:xfrm>
          <a:off x="2476500" y="543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104352</xdr:rowOff>
    </xdr:from>
    <xdr:to>
      <xdr:col>15</xdr:col>
      <xdr:colOff>136525</xdr:colOff>
      <xdr:row>31</xdr:row>
      <xdr:rowOff>167322</xdr:rowOff>
    </xdr:to>
    <xdr:cxnSp macro="">
      <xdr:nvCxnSpPr>
        <xdr:cNvPr id="88" name="直線コネクタ 87">
          <a:extLst>
            <a:ext uri="{FF2B5EF4-FFF2-40B4-BE49-F238E27FC236}">
              <a16:creationId xmlns:a16="http://schemas.microsoft.com/office/drawing/2014/main" id="{8B01F6D9-ADEC-45ED-ACF7-D9EA29C340A4}"/>
            </a:ext>
          </a:extLst>
        </xdr:cNvPr>
        <xdr:cNvCxnSpPr/>
      </xdr:nvCxnSpPr>
      <xdr:spPr>
        <a:xfrm flipV="1">
          <a:off x="2527300" y="5419302"/>
          <a:ext cx="762000" cy="6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36741</xdr:rowOff>
    </xdr:from>
    <xdr:ext cx="405111" cy="259045"/>
    <xdr:sp macro="" textlink="">
      <xdr:nvSpPr>
        <xdr:cNvPr id="89" name="n_1aveValue有形固定資産減価償却率">
          <a:extLst>
            <a:ext uri="{FF2B5EF4-FFF2-40B4-BE49-F238E27FC236}">
              <a16:creationId xmlns:a16="http://schemas.microsoft.com/office/drawing/2014/main" id="{CD7100E4-FCEE-4DA1-A0B5-8003E082FF93}"/>
            </a:ext>
          </a:extLst>
        </xdr:cNvPr>
        <xdr:cNvSpPr txBox="1"/>
      </xdr:nvSpPr>
      <xdr:spPr>
        <a:xfrm>
          <a:off x="3836044" y="5008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168610</xdr:rowOff>
    </xdr:from>
    <xdr:ext cx="405111" cy="259045"/>
    <xdr:sp macro="" textlink="">
      <xdr:nvSpPr>
        <xdr:cNvPr id="90" name="n_2aveValue有形固定資産減価償却率">
          <a:extLst>
            <a:ext uri="{FF2B5EF4-FFF2-40B4-BE49-F238E27FC236}">
              <a16:creationId xmlns:a16="http://schemas.microsoft.com/office/drawing/2014/main" id="{03390DF7-F9AD-467B-BDF3-16252F4F73C4}"/>
            </a:ext>
          </a:extLst>
        </xdr:cNvPr>
        <xdr:cNvSpPr txBox="1"/>
      </xdr:nvSpPr>
      <xdr:spPr>
        <a:xfrm>
          <a:off x="3086744" y="496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91" name="n_3aveValue有形固定資産減価償却率">
          <a:extLst>
            <a:ext uri="{FF2B5EF4-FFF2-40B4-BE49-F238E27FC236}">
              <a16:creationId xmlns:a16="http://schemas.microsoft.com/office/drawing/2014/main" id="{D2C2D065-6DF6-4940-877C-951BE7319791}"/>
            </a:ext>
          </a:extLst>
        </xdr:cNvPr>
        <xdr:cNvSpPr txBox="1"/>
      </xdr:nvSpPr>
      <xdr:spPr>
        <a:xfrm>
          <a:off x="2324744" y="496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116434</xdr:rowOff>
    </xdr:from>
    <xdr:ext cx="405111" cy="259045"/>
    <xdr:sp macro="" textlink="">
      <xdr:nvSpPr>
        <xdr:cNvPr id="92" name="n_4aveValue有形固定資産減価償却率">
          <a:extLst>
            <a:ext uri="{FF2B5EF4-FFF2-40B4-BE49-F238E27FC236}">
              <a16:creationId xmlns:a16="http://schemas.microsoft.com/office/drawing/2014/main" id="{E537B55A-07B5-4907-825E-5DF7956632A9}"/>
            </a:ext>
          </a:extLst>
        </xdr:cNvPr>
        <xdr:cNvSpPr txBox="1"/>
      </xdr:nvSpPr>
      <xdr:spPr>
        <a:xfrm>
          <a:off x="1562744" y="4917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167869</xdr:rowOff>
    </xdr:from>
    <xdr:ext cx="405111" cy="259045"/>
    <xdr:sp macro="" textlink="">
      <xdr:nvSpPr>
        <xdr:cNvPr id="93" name="n_1mainValue有形固定資産減価償却率">
          <a:extLst>
            <a:ext uri="{FF2B5EF4-FFF2-40B4-BE49-F238E27FC236}">
              <a16:creationId xmlns:a16="http://schemas.microsoft.com/office/drawing/2014/main" id="{2D49C8CA-8A1E-47D9-83A1-BB91935E1632}"/>
            </a:ext>
          </a:extLst>
        </xdr:cNvPr>
        <xdr:cNvSpPr txBox="1"/>
      </xdr:nvSpPr>
      <xdr:spPr>
        <a:xfrm>
          <a:off x="3836044" y="5482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146279</xdr:rowOff>
    </xdr:from>
    <xdr:ext cx="405111" cy="259045"/>
    <xdr:sp macro="" textlink="">
      <xdr:nvSpPr>
        <xdr:cNvPr id="94" name="n_2mainValue有形固定資産減価償却率">
          <a:extLst>
            <a:ext uri="{FF2B5EF4-FFF2-40B4-BE49-F238E27FC236}">
              <a16:creationId xmlns:a16="http://schemas.microsoft.com/office/drawing/2014/main" id="{4178CF78-96A3-44D2-9837-3A7E2883F3E8}"/>
            </a:ext>
          </a:extLst>
        </xdr:cNvPr>
        <xdr:cNvSpPr txBox="1"/>
      </xdr:nvSpPr>
      <xdr:spPr>
        <a:xfrm>
          <a:off x="3086744" y="5461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37799</xdr:rowOff>
    </xdr:from>
    <xdr:ext cx="405111" cy="259045"/>
    <xdr:sp macro="" textlink="">
      <xdr:nvSpPr>
        <xdr:cNvPr id="95" name="n_3mainValue有形固定資産減価償却率">
          <a:extLst>
            <a:ext uri="{FF2B5EF4-FFF2-40B4-BE49-F238E27FC236}">
              <a16:creationId xmlns:a16="http://schemas.microsoft.com/office/drawing/2014/main" id="{D717FE98-F170-4466-B35F-C0684AD21106}"/>
            </a:ext>
          </a:extLst>
        </xdr:cNvPr>
        <xdr:cNvSpPr txBox="1"/>
      </xdr:nvSpPr>
      <xdr:spPr>
        <a:xfrm>
          <a:off x="2324744" y="5524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88434B60-EEBE-40B1-8367-B3AF0FC24378}"/>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2A97636B-0963-4C55-9999-4825908B4377}"/>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9038ABA7-4190-41F5-99B3-DAE609851B68}"/>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6108C732-9295-49CF-B739-37B585439769}"/>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48F17843-984E-4DA9-986B-0924E576820C}"/>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E337A913-DAC7-4707-BB7A-10DC28E1B029}"/>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71384CA7-249F-432C-AA4C-D9426833282F}"/>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ED195F1C-2BE6-4695-903E-013F54860A04}"/>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BA215932-3A9F-4A48-AD3A-F2EBF0A231E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7270589E-01BF-4912-914F-90E299D96A47}"/>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FBFF3759-0D25-497D-96EF-3CAEBCD93AB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9A0AD014-0540-46EF-B453-F7079A672864}"/>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D55403BE-A95E-4E30-95B8-B38F03E2BF6A}"/>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充当可能基金について、平成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豪雨災害に係る過年度分の歳入・交付税・地方税の増により、財政調整基金の積立が出来た。地方債の残高について、償還額よりも借入額が多く、充当可能財源を差し引いても分子の将来負担額は増加した。一方、分母について、経常一般財源から経常一般財源費用を引いた金額は、交付税・地方税の増などにより増加し、債務償還比率の減少につなが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地方債の発行を抑制していくと共に、充当可能基金（財政調整基金・減債基金）の積増が出来る運営を行っていく。</a:t>
          </a: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E072FC92-4FE5-470B-9E59-3F98B502DFF9}"/>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835F94AB-FB75-4727-BE24-E0723C100178}"/>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a:extLst>
            <a:ext uri="{FF2B5EF4-FFF2-40B4-BE49-F238E27FC236}">
              <a16:creationId xmlns:a16="http://schemas.microsoft.com/office/drawing/2014/main" id="{3CC889BD-1D6A-4FA8-9C88-7AF1D1077818}"/>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a:extLst>
            <a:ext uri="{FF2B5EF4-FFF2-40B4-BE49-F238E27FC236}">
              <a16:creationId xmlns:a16="http://schemas.microsoft.com/office/drawing/2014/main" id="{312FE897-B496-4A6D-A767-20AC8DEBD468}"/>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3" name="テキスト ボックス 112">
          <a:extLst>
            <a:ext uri="{FF2B5EF4-FFF2-40B4-BE49-F238E27FC236}">
              <a16:creationId xmlns:a16="http://schemas.microsoft.com/office/drawing/2014/main" id="{782A7B44-1CEE-48E0-BE96-C66E69A61648}"/>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a:extLst>
            <a:ext uri="{FF2B5EF4-FFF2-40B4-BE49-F238E27FC236}">
              <a16:creationId xmlns:a16="http://schemas.microsoft.com/office/drawing/2014/main" id="{AAC0205B-BA6E-4251-B1D7-5F8F253876AF}"/>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a:extLst>
            <a:ext uri="{FF2B5EF4-FFF2-40B4-BE49-F238E27FC236}">
              <a16:creationId xmlns:a16="http://schemas.microsoft.com/office/drawing/2014/main" id="{4D6BD881-FA3B-4FC7-A29D-E3637FB52EB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a:extLst>
            <a:ext uri="{FF2B5EF4-FFF2-40B4-BE49-F238E27FC236}">
              <a16:creationId xmlns:a16="http://schemas.microsoft.com/office/drawing/2014/main" id="{F7DCC531-DEFD-4DF8-8698-7D8F2BFF2793}"/>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a:extLst>
            <a:ext uri="{FF2B5EF4-FFF2-40B4-BE49-F238E27FC236}">
              <a16:creationId xmlns:a16="http://schemas.microsoft.com/office/drawing/2014/main" id="{0EF1738B-58CF-4CD8-BC1A-3B2527E55EF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a:extLst>
            <a:ext uri="{FF2B5EF4-FFF2-40B4-BE49-F238E27FC236}">
              <a16:creationId xmlns:a16="http://schemas.microsoft.com/office/drawing/2014/main" id="{48434DB9-980A-4784-8245-760D1230A71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a:extLst>
            <a:ext uri="{FF2B5EF4-FFF2-40B4-BE49-F238E27FC236}">
              <a16:creationId xmlns:a16="http://schemas.microsoft.com/office/drawing/2014/main" id="{141967A3-2D44-4FC6-8F4F-7DEC8D43305D}"/>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a:extLst>
            <a:ext uri="{FF2B5EF4-FFF2-40B4-BE49-F238E27FC236}">
              <a16:creationId xmlns:a16="http://schemas.microsoft.com/office/drawing/2014/main" id="{F72B40F9-E38D-40E0-8E79-805250ACE035}"/>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1" name="テキスト ボックス 120">
          <a:extLst>
            <a:ext uri="{FF2B5EF4-FFF2-40B4-BE49-F238E27FC236}">
              <a16:creationId xmlns:a16="http://schemas.microsoft.com/office/drawing/2014/main" id="{9B205E83-9609-4A56-A1E1-A3282D553AD6}"/>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E9A0975F-914B-4D35-AE70-551013CAD17D}"/>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5BE3D7D9-28F1-4FDF-A0BA-5EB2C5B20532}"/>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24" name="直線コネクタ 123">
          <a:extLst>
            <a:ext uri="{FF2B5EF4-FFF2-40B4-BE49-F238E27FC236}">
              <a16:creationId xmlns:a16="http://schemas.microsoft.com/office/drawing/2014/main" id="{24F05D0E-E36F-487C-8313-78565153493C}"/>
            </a:ext>
          </a:extLst>
        </xdr:cNvPr>
        <xdr:cNvCxnSpPr/>
      </xdr:nvCxnSpPr>
      <xdr:spPr>
        <a:xfrm flipV="1">
          <a:off x="14793595" y="4541308"/>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25" name="債務償還比率最小値テキスト">
          <a:extLst>
            <a:ext uri="{FF2B5EF4-FFF2-40B4-BE49-F238E27FC236}">
              <a16:creationId xmlns:a16="http://schemas.microsoft.com/office/drawing/2014/main" id="{58C48B73-28B4-4EC3-9099-5B4E600CFE8D}"/>
            </a:ext>
          </a:extLst>
        </xdr:cNvPr>
        <xdr:cNvSpPr txBox="1"/>
      </xdr:nvSpPr>
      <xdr:spPr>
        <a:xfrm>
          <a:off x="14846300" y="60049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26" name="直線コネクタ 125">
          <a:extLst>
            <a:ext uri="{FF2B5EF4-FFF2-40B4-BE49-F238E27FC236}">
              <a16:creationId xmlns:a16="http://schemas.microsoft.com/office/drawing/2014/main" id="{167BBC92-58D2-41B2-B0DC-BADC88C089DA}"/>
            </a:ext>
          </a:extLst>
        </xdr:cNvPr>
        <xdr:cNvCxnSpPr/>
      </xdr:nvCxnSpPr>
      <xdr:spPr>
        <a:xfrm>
          <a:off x="14706600" y="6001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7" name="債務償還比率最大値テキスト">
          <a:extLst>
            <a:ext uri="{FF2B5EF4-FFF2-40B4-BE49-F238E27FC236}">
              <a16:creationId xmlns:a16="http://schemas.microsoft.com/office/drawing/2014/main" id="{D16D6798-5EEF-468D-AF12-F7A46485C329}"/>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8" name="直線コネクタ 127">
          <a:extLst>
            <a:ext uri="{FF2B5EF4-FFF2-40B4-BE49-F238E27FC236}">
              <a16:creationId xmlns:a16="http://schemas.microsoft.com/office/drawing/2014/main" id="{8909EBBA-3DF4-4419-892A-5E7D977ECE77}"/>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108912</xdr:rowOff>
    </xdr:from>
    <xdr:ext cx="469744" cy="259045"/>
    <xdr:sp macro="" textlink="">
      <xdr:nvSpPr>
        <xdr:cNvPr id="129" name="債務償還比率平均値テキスト">
          <a:extLst>
            <a:ext uri="{FF2B5EF4-FFF2-40B4-BE49-F238E27FC236}">
              <a16:creationId xmlns:a16="http://schemas.microsoft.com/office/drawing/2014/main" id="{9EFFD49E-5914-4F32-AC47-4569691ECE68}"/>
            </a:ext>
          </a:extLst>
        </xdr:cNvPr>
        <xdr:cNvSpPr txBox="1"/>
      </xdr:nvSpPr>
      <xdr:spPr>
        <a:xfrm>
          <a:off x="14846300" y="4909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30" name="フローチャート: 判断 129">
          <a:extLst>
            <a:ext uri="{FF2B5EF4-FFF2-40B4-BE49-F238E27FC236}">
              <a16:creationId xmlns:a16="http://schemas.microsoft.com/office/drawing/2014/main" id="{92D69C8B-DC9B-4216-AD7C-847003293FA9}"/>
            </a:ext>
          </a:extLst>
        </xdr:cNvPr>
        <xdr:cNvSpPr/>
      </xdr:nvSpPr>
      <xdr:spPr>
        <a:xfrm>
          <a:off x="14744700" y="505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31" name="フローチャート: 判断 130">
          <a:extLst>
            <a:ext uri="{FF2B5EF4-FFF2-40B4-BE49-F238E27FC236}">
              <a16:creationId xmlns:a16="http://schemas.microsoft.com/office/drawing/2014/main" id="{D12A89AC-2F41-4234-8D15-E2C210E1FCB5}"/>
            </a:ext>
          </a:extLst>
        </xdr:cNvPr>
        <xdr:cNvSpPr/>
      </xdr:nvSpPr>
      <xdr:spPr>
        <a:xfrm>
          <a:off x="14033500" y="504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32" name="フローチャート: 判断 131">
          <a:extLst>
            <a:ext uri="{FF2B5EF4-FFF2-40B4-BE49-F238E27FC236}">
              <a16:creationId xmlns:a16="http://schemas.microsoft.com/office/drawing/2014/main" id="{1DF5F84A-716C-4617-8D68-A9F4A8FD21CC}"/>
            </a:ext>
          </a:extLst>
        </xdr:cNvPr>
        <xdr:cNvSpPr/>
      </xdr:nvSpPr>
      <xdr:spPr>
        <a:xfrm>
          <a:off x="13271500" y="506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33" name="フローチャート: 判断 132">
          <a:extLst>
            <a:ext uri="{FF2B5EF4-FFF2-40B4-BE49-F238E27FC236}">
              <a16:creationId xmlns:a16="http://schemas.microsoft.com/office/drawing/2014/main" id="{3D0B118E-248A-4EB1-B6BF-66498EDE9397}"/>
            </a:ext>
          </a:extLst>
        </xdr:cNvPr>
        <xdr:cNvSpPr/>
      </xdr:nvSpPr>
      <xdr:spPr>
        <a:xfrm>
          <a:off x="12509500" y="504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42376</xdr:rowOff>
    </xdr:from>
    <xdr:to>
      <xdr:col>60</xdr:col>
      <xdr:colOff>123825</xdr:colOff>
      <xdr:row>29</xdr:row>
      <xdr:rowOff>143976</xdr:rowOff>
    </xdr:to>
    <xdr:sp macro="" textlink="">
      <xdr:nvSpPr>
        <xdr:cNvPr id="134" name="フローチャート: 判断 133">
          <a:extLst>
            <a:ext uri="{FF2B5EF4-FFF2-40B4-BE49-F238E27FC236}">
              <a16:creationId xmlns:a16="http://schemas.microsoft.com/office/drawing/2014/main" id="{9C234809-0358-4276-9559-5269557555C9}"/>
            </a:ext>
          </a:extLst>
        </xdr:cNvPr>
        <xdr:cNvSpPr/>
      </xdr:nvSpPr>
      <xdr:spPr>
        <a:xfrm>
          <a:off x="11747500" y="5014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E882CEE-5DD5-4634-9BC6-F2776BD62AAF}"/>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46D3D63C-D327-4CCA-8DA4-8E2D0511319D}"/>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742AD348-B9D3-4964-AEF3-E5F2F2704201}"/>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AAA695FB-87DB-49BF-84C1-7127C7664DF7}"/>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CC723672-0BF4-4EF5-A570-FA8D4AEB18CD}"/>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125807</xdr:rowOff>
    </xdr:from>
    <xdr:to>
      <xdr:col>76</xdr:col>
      <xdr:colOff>73025</xdr:colOff>
      <xdr:row>31</xdr:row>
      <xdr:rowOff>55957</xdr:rowOff>
    </xdr:to>
    <xdr:sp macro="" textlink="">
      <xdr:nvSpPr>
        <xdr:cNvPr id="140" name="楕円 139">
          <a:extLst>
            <a:ext uri="{FF2B5EF4-FFF2-40B4-BE49-F238E27FC236}">
              <a16:creationId xmlns:a16="http://schemas.microsoft.com/office/drawing/2014/main" id="{99D98439-5238-42E1-A266-BB1CEA549A1A}"/>
            </a:ext>
          </a:extLst>
        </xdr:cNvPr>
        <xdr:cNvSpPr/>
      </xdr:nvSpPr>
      <xdr:spPr>
        <a:xfrm>
          <a:off x="14744700" y="526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104234</xdr:rowOff>
    </xdr:from>
    <xdr:ext cx="469744" cy="259045"/>
    <xdr:sp macro="" textlink="">
      <xdr:nvSpPr>
        <xdr:cNvPr id="141" name="債務償還比率該当値テキスト">
          <a:extLst>
            <a:ext uri="{FF2B5EF4-FFF2-40B4-BE49-F238E27FC236}">
              <a16:creationId xmlns:a16="http://schemas.microsoft.com/office/drawing/2014/main" id="{09A21133-B60E-4A32-B176-6E6354BB00E0}"/>
            </a:ext>
          </a:extLst>
        </xdr:cNvPr>
        <xdr:cNvSpPr txBox="1"/>
      </xdr:nvSpPr>
      <xdr:spPr>
        <a:xfrm>
          <a:off x="14846300" y="524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33761</xdr:rowOff>
    </xdr:from>
    <xdr:to>
      <xdr:col>72</xdr:col>
      <xdr:colOff>123825</xdr:colOff>
      <xdr:row>31</xdr:row>
      <xdr:rowOff>135361</xdr:rowOff>
    </xdr:to>
    <xdr:sp macro="" textlink="">
      <xdr:nvSpPr>
        <xdr:cNvPr id="142" name="楕円 141">
          <a:extLst>
            <a:ext uri="{FF2B5EF4-FFF2-40B4-BE49-F238E27FC236}">
              <a16:creationId xmlns:a16="http://schemas.microsoft.com/office/drawing/2014/main" id="{BE377E0B-D6B8-43E2-88EF-5620FE1D1E0D}"/>
            </a:ext>
          </a:extLst>
        </xdr:cNvPr>
        <xdr:cNvSpPr/>
      </xdr:nvSpPr>
      <xdr:spPr>
        <a:xfrm>
          <a:off x="14033500" y="534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5157</xdr:rowOff>
    </xdr:from>
    <xdr:to>
      <xdr:col>76</xdr:col>
      <xdr:colOff>22225</xdr:colOff>
      <xdr:row>31</xdr:row>
      <xdr:rowOff>84561</xdr:rowOff>
    </xdr:to>
    <xdr:cxnSp macro="">
      <xdr:nvCxnSpPr>
        <xdr:cNvPr id="143" name="直線コネクタ 142">
          <a:extLst>
            <a:ext uri="{FF2B5EF4-FFF2-40B4-BE49-F238E27FC236}">
              <a16:creationId xmlns:a16="http://schemas.microsoft.com/office/drawing/2014/main" id="{73D43FC8-B1C4-4267-B937-16EB86EBD7EF}"/>
            </a:ext>
          </a:extLst>
        </xdr:cNvPr>
        <xdr:cNvCxnSpPr/>
      </xdr:nvCxnSpPr>
      <xdr:spPr>
        <a:xfrm flipV="1">
          <a:off x="14084300" y="5320107"/>
          <a:ext cx="711200" cy="7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156753</xdr:rowOff>
    </xdr:from>
    <xdr:to>
      <xdr:col>68</xdr:col>
      <xdr:colOff>123825</xdr:colOff>
      <xdr:row>31</xdr:row>
      <xdr:rowOff>86903</xdr:rowOff>
    </xdr:to>
    <xdr:sp macro="" textlink="">
      <xdr:nvSpPr>
        <xdr:cNvPr id="144" name="楕円 143">
          <a:extLst>
            <a:ext uri="{FF2B5EF4-FFF2-40B4-BE49-F238E27FC236}">
              <a16:creationId xmlns:a16="http://schemas.microsoft.com/office/drawing/2014/main" id="{D50D87D8-2BDA-4911-BC2E-B72886C9ACF8}"/>
            </a:ext>
          </a:extLst>
        </xdr:cNvPr>
        <xdr:cNvSpPr/>
      </xdr:nvSpPr>
      <xdr:spPr>
        <a:xfrm>
          <a:off x="13271500" y="530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36103</xdr:rowOff>
    </xdr:from>
    <xdr:to>
      <xdr:col>72</xdr:col>
      <xdr:colOff>73025</xdr:colOff>
      <xdr:row>31</xdr:row>
      <xdr:rowOff>84561</xdr:rowOff>
    </xdr:to>
    <xdr:cxnSp macro="">
      <xdr:nvCxnSpPr>
        <xdr:cNvPr id="145" name="直線コネクタ 144">
          <a:extLst>
            <a:ext uri="{FF2B5EF4-FFF2-40B4-BE49-F238E27FC236}">
              <a16:creationId xmlns:a16="http://schemas.microsoft.com/office/drawing/2014/main" id="{41F2304C-DFA6-4026-82C8-CCBD5A3A97FE}"/>
            </a:ext>
          </a:extLst>
        </xdr:cNvPr>
        <xdr:cNvCxnSpPr/>
      </xdr:nvCxnSpPr>
      <xdr:spPr>
        <a:xfrm>
          <a:off x="13322300" y="5351053"/>
          <a:ext cx="762000" cy="4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171267</xdr:rowOff>
    </xdr:from>
    <xdr:to>
      <xdr:col>64</xdr:col>
      <xdr:colOff>123825</xdr:colOff>
      <xdr:row>31</xdr:row>
      <xdr:rowOff>101417</xdr:rowOff>
    </xdr:to>
    <xdr:sp macro="" textlink="">
      <xdr:nvSpPr>
        <xdr:cNvPr id="146" name="楕円 145">
          <a:extLst>
            <a:ext uri="{FF2B5EF4-FFF2-40B4-BE49-F238E27FC236}">
              <a16:creationId xmlns:a16="http://schemas.microsoft.com/office/drawing/2014/main" id="{37A3B99A-7871-4CB2-B5FB-F15ABFC4652B}"/>
            </a:ext>
          </a:extLst>
        </xdr:cNvPr>
        <xdr:cNvSpPr/>
      </xdr:nvSpPr>
      <xdr:spPr>
        <a:xfrm>
          <a:off x="12509500" y="531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36103</xdr:rowOff>
    </xdr:from>
    <xdr:to>
      <xdr:col>68</xdr:col>
      <xdr:colOff>73025</xdr:colOff>
      <xdr:row>31</xdr:row>
      <xdr:rowOff>50617</xdr:rowOff>
    </xdr:to>
    <xdr:cxnSp macro="">
      <xdr:nvCxnSpPr>
        <xdr:cNvPr id="147" name="直線コネクタ 146">
          <a:extLst>
            <a:ext uri="{FF2B5EF4-FFF2-40B4-BE49-F238E27FC236}">
              <a16:creationId xmlns:a16="http://schemas.microsoft.com/office/drawing/2014/main" id="{F2E2492A-3E8B-4B9E-BC57-08BDF4658158}"/>
            </a:ext>
          </a:extLst>
        </xdr:cNvPr>
        <xdr:cNvCxnSpPr/>
      </xdr:nvCxnSpPr>
      <xdr:spPr>
        <a:xfrm flipV="1">
          <a:off x="12560300" y="5351053"/>
          <a:ext cx="762000" cy="1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5214</xdr:rowOff>
    </xdr:from>
    <xdr:to>
      <xdr:col>60</xdr:col>
      <xdr:colOff>123825</xdr:colOff>
      <xdr:row>31</xdr:row>
      <xdr:rowOff>106814</xdr:rowOff>
    </xdr:to>
    <xdr:sp macro="" textlink="">
      <xdr:nvSpPr>
        <xdr:cNvPr id="148" name="楕円 147">
          <a:extLst>
            <a:ext uri="{FF2B5EF4-FFF2-40B4-BE49-F238E27FC236}">
              <a16:creationId xmlns:a16="http://schemas.microsoft.com/office/drawing/2014/main" id="{4A4076B9-67D0-484A-BC22-22B131143AC6}"/>
            </a:ext>
          </a:extLst>
        </xdr:cNvPr>
        <xdr:cNvSpPr/>
      </xdr:nvSpPr>
      <xdr:spPr>
        <a:xfrm>
          <a:off x="11747500" y="532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50617</xdr:rowOff>
    </xdr:from>
    <xdr:to>
      <xdr:col>64</xdr:col>
      <xdr:colOff>73025</xdr:colOff>
      <xdr:row>31</xdr:row>
      <xdr:rowOff>56014</xdr:rowOff>
    </xdr:to>
    <xdr:cxnSp macro="">
      <xdr:nvCxnSpPr>
        <xdr:cNvPr id="149" name="直線コネクタ 148">
          <a:extLst>
            <a:ext uri="{FF2B5EF4-FFF2-40B4-BE49-F238E27FC236}">
              <a16:creationId xmlns:a16="http://schemas.microsoft.com/office/drawing/2014/main" id="{FF13BE6F-D7D0-4150-83B6-F447DEB5B8D4}"/>
            </a:ext>
          </a:extLst>
        </xdr:cNvPr>
        <xdr:cNvCxnSpPr/>
      </xdr:nvCxnSpPr>
      <xdr:spPr>
        <a:xfrm flipV="1">
          <a:off x="11798300" y="5365567"/>
          <a:ext cx="762000" cy="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19998</xdr:rowOff>
    </xdr:from>
    <xdr:ext cx="469744" cy="259045"/>
    <xdr:sp macro="" textlink="">
      <xdr:nvSpPr>
        <xdr:cNvPr id="150" name="n_1aveValue債務償還比率">
          <a:extLst>
            <a:ext uri="{FF2B5EF4-FFF2-40B4-BE49-F238E27FC236}">
              <a16:creationId xmlns:a16="http://schemas.microsoft.com/office/drawing/2014/main" id="{30B8DB56-9DC1-408D-8907-A7C7A3C02AFA}"/>
            </a:ext>
          </a:extLst>
        </xdr:cNvPr>
        <xdr:cNvSpPr txBox="1"/>
      </xdr:nvSpPr>
      <xdr:spPr>
        <a:xfrm>
          <a:off x="13836727" y="482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36911</xdr:rowOff>
    </xdr:from>
    <xdr:ext cx="469744" cy="259045"/>
    <xdr:sp macro="" textlink="">
      <xdr:nvSpPr>
        <xdr:cNvPr id="151" name="n_2aveValue債務償還比率">
          <a:extLst>
            <a:ext uri="{FF2B5EF4-FFF2-40B4-BE49-F238E27FC236}">
              <a16:creationId xmlns:a16="http://schemas.microsoft.com/office/drawing/2014/main" id="{B697FE4A-98FD-4339-9658-82E74714E374}"/>
            </a:ext>
          </a:extLst>
        </xdr:cNvPr>
        <xdr:cNvSpPr txBox="1"/>
      </xdr:nvSpPr>
      <xdr:spPr>
        <a:xfrm>
          <a:off x="13087427" y="483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16640</xdr:rowOff>
    </xdr:from>
    <xdr:ext cx="469744" cy="259045"/>
    <xdr:sp macro="" textlink="">
      <xdr:nvSpPr>
        <xdr:cNvPr id="152" name="n_3aveValue債務償還比率">
          <a:extLst>
            <a:ext uri="{FF2B5EF4-FFF2-40B4-BE49-F238E27FC236}">
              <a16:creationId xmlns:a16="http://schemas.microsoft.com/office/drawing/2014/main" id="{640D81A6-0246-422C-8768-A19344D8D2BA}"/>
            </a:ext>
          </a:extLst>
        </xdr:cNvPr>
        <xdr:cNvSpPr txBox="1"/>
      </xdr:nvSpPr>
      <xdr:spPr>
        <a:xfrm>
          <a:off x="12325427" y="481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160503</xdr:rowOff>
    </xdr:from>
    <xdr:ext cx="469744" cy="259045"/>
    <xdr:sp macro="" textlink="">
      <xdr:nvSpPr>
        <xdr:cNvPr id="153" name="n_4aveValue債務償還比率">
          <a:extLst>
            <a:ext uri="{FF2B5EF4-FFF2-40B4-BE49-F238E27FC236}">
              <a16:creationId xmlns:a16="http://schemas.microsoft.com/office/drawing/2014/main" id="{A9ACCA2D-B80D-4ED3-8850-F289AEC7AB02}"/>
            </a:ext>
          </a:extLst>
        </xdr:cNvPr>
        <xdr:cNvSpPr txBox="1"/>
      </xdr:nvSpPr>
      <xdr:spPr>
        <a:xfrm>
          <a:off x="11563427" y="4789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126488</xdr:rowOff>
    </xdr:from>
    <xdr:ext cx="469744" cy="259045"/>
    <xdr:sp macro="" textlink="">
      <xdr:nvSpPr>
        <xdr:cNvPr id="154" name="n_1mainValue債務償還比率">
          <a:extLst>
            <a:ext uri="{FF2B5EF4-FFF2-40B4-BE49-F238E27FC236}">
              <a16:creationId xmlns:a16="http://schemas.microsoft.com/office/drawing/2014/main" id="{93106804-BAEE-484F-96C9-D4465042D0FB}"/>
            </a:ext>
          </a:extLst>
        </xdr:cNvPr>
        <xdr:cNvSpPr txBox="1"/>
      </xdr:nvSpPr>
      <xdr:spPr>
        <a:xfrm>
          <a:off x="13836727" y="544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78030</xdr:rowOff>
    </xdr:from>
    <xdr:ext cx="469744" cy="259045"/>
    <xdr:sp macro="" textlink="">
      <xdr:nvSpPr>
        <xdr:cNvPr id="155" name="n_2mainValue債務償還比率">
          <a:extLst>
            <a:ext uri="{FF2B5EF4-FFF2-40B4-BE49-F238E27FC236}">
              <a16:creationId xmlns:a16="http://schemas.microsoft.com/office/drawing/2014/main" id="{C34784A4-A76A-4F8D-9F07-651DBBA37C78}"/>
            </a:ext>
          </a:extLst>
        </xdr:cNvPr>
        <xdr:cNvSpPr txBox="1"/>
      </xdr:nvSpPr>
      <xdr:spPr>
        <a:xfrm>
          <a:off x="13087427" y="539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92544</xdr:rowOff>
    </xdr:from>
    <xdr:ext cx="469744" cy="259045"/>
    <xdr:sp macro="" textlink="">
      <xdr:nvSpPr>
        <xdr:cNvPr id="156" name="n_3mainValue債務償還比率">
          <a:extLst>
            <a:ext uri="{FF2B5EF4-FFF2-40B4-BE49-F238E27FC236}">
              <a16:creationId xmlns:a16="http://schemas.microsoft.com/office/drawing/2014/main" id="{8906ECF3-A26B-4533-B28C-FAF70824B150}"/>
            </a:ext>
          </a:extLst>
        </xdr:cNvPr>
        <xdr:cNvSpPr txBox="1"/>
      </xdr:nvSpPr>
      <xdr:spPr>
        <a:xfrm>
          <a:off x="12325427" y="540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97941</xdr:rowOff>
    </xdr:from>
    <xdr:ext cx="469744" cy="259045"/>
    <xdr:sp macro="" textlink="">
      <xdr:nvSpPr>
        <xdr:cNvPr id="157" name="n_4mainValue債務償還比率">
          <a:extLst>
            <a:ext uri="{FF2B5EF4-FFF2-40B4-BE49-F238E27FC236}">
              <a16:creationId xmlns:a16="http://schemas.microsoft.com/office/drawing/2014/main" id="{BECBBC5D-FA6A-4615-BA52-EBD4D25BB72D}"/>
            </a:ext>
          </a:extLst>
        </xdr:cNvPr>
        <xdr:cNvSpPr txBox="1"/>
      </xdr:nvSpPr>
      <xdr:spPr>
        <a:xfrm>
          <a:off x="11563427" y="541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AEC7B7DE-2FBF-4ABE-9C5A-4DF514952848}"/>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id="{7EBDD63E-B607-45D9-AF9C-5C5503A291C5}"/>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id="{C0B62454-6261-4434-A7EC-193CD8915E1C}"/>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id="{5D9FD008-5AD7-4DDA-B24F-DFF34AAA60E9}"/>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id="{F6E642B8-55A7-48D6-9A58-1AC7EFEEA99D}"/>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id="{081C455F-4B89-48CA-B4B0-13C2D2966A02}"/>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92A8C25-C359-48F7-9DA7-95485633681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B57E58D-71E3-455A-8E7D-6FA8490221D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273B5A4-A599-4BC5-B5A0-20561A98EE9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E18710B-05FC-49E8-803C-E4C8FB61210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山形県最上町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F8F1FE9-82E9-4877-84CE-4EB1D065F15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8577265-C237-42CF-9CBD-D60C8D7A477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95863CB-04B9-4710-B692-2EFE9B4FD13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23DE044-230A-4F19-99FB-FB0F7364DC7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B0BDF60-CAD9-4491-BA76-6CA066617B1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8A56626-7CF9-4B12-A70B-190C7EC19B1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8,477
8,390
330.37
7,111,715
6,799,643
284,320
3,696,882
6,539,823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FDFD7D3-60E0-4455-BF4D-70820EB4490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A918E31-FB61-48FC-ABB5-A1C020AB711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FF9668E-76F2-4A80-A88D-1E8C6F9A278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4C41DF9-C216-421A-B6C8-DA470E81822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146D12F-8EFE-4676-86CB-D4030047DB3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F044163-56BD-406D-91ED-62A0C4BFCF2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935AEFA-F2C5-45A4-8C2D-A461C29D671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E75B7D9-13B9-444B-AEBB-8C05FB644B1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DE1D619-5687-4DC9-97D0-30E42DCD535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4FB9D88-0B52-4BF4-A8C2-4B03E76658B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597DF5D-7064-4458-A94A-AD68023A0A1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BF3CF36-3299-4BE7-9B05-73F52B6E705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774366D-97A8-434B-8040-87B17D302CB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DC13FB4-C663-4172-991C-A9014904D71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A22920F-2804-460A-B821-4146094AF6A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0AC519F-AE59-4C1A-AF2B-07C5324F7D9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38CAA48-01ED-494C-9FFD-AFA5A8C0FDD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8E19DB2-1511-4F72-A87A-DB12225EEA1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127B67A-3377-424F-AE3B-B52C872B6EA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94659FC-DA36-4725-8F57-A5FAD8906DF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537A838-8868-4001-904D-E1370D60BFD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DFC4A86-3312-484F-8519-6A5C984C485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7137FE7-B923-4323-B464-2B8DE4D12BB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1BCA7DE-4D95-4E7B-B45A-BACA73513FF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D84E85B-B936-43E5-A6DA-77D52AC14C8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360A521-D60B-4704-B603-0D4B110B396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120C380-1C45-4185-88D5-B73C3EF3230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3E061D6-52B0-44C2-A313-5B504BD0232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CB3943F-D509-4DF5-8E1E-42A4CCA9FF3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3384AD2-677F-4C2B-896C-0D738309462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ED50AEB-BA15-486A-86B4-D4FA2787A7C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DFEDF45-63ED-484C-8B8F-13898A4BF43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111FCFE5-10D4-4406-B73C-37A49A9D766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6F1060F7-8F11-48DB-9A16-314685CDD2A7}"/>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7341A5E6-7664-44BB-BE7D-09930D53EFD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3FDF6AF-5828-4BB9-A2C1-62B78C53FE9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390719B-3FD2-4FB3-8F6E-781D182AB5F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3DF7CFA-3523-4593-A0A0-650CBAF9639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05EB6E2-3BF9-4289-B0A8-B995F88C8B2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AF69E7B-4B8D-4033-B596-D2F35FC4843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FC4335C-3F35-4816-B858-4C26A9DA8A0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ADBD0186-2794-447B-BE6B-CB8C903AA062}"/>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626F8F0E-9C98-4D70-AF7C-91884FC4013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6D4A59FC-7A63-4ACE-9F69-A069B357194F}"/>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1022D6CD-7D02-4D34-A243-1B3836062C9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0216CF5B-38A7-404D-9CEE-652EA308EF05}"/>
            </a:ext>
          </a:extLst>
        </xdr:cNvPr>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230B63E0-7F21-4A13-B1F2-04A6D6B83BD0}"/>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CF8A6122-E4FF-4999-9B50-13FDC4D0A8A0}"/>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a:extLst>
            <a:ext uri="{FF2B5EF4-FFF2-40B4-BE49-F238E27FC236}">
              <a16:creationId xmlns:a16="http://schemas.microsoft.com/office/drawing/2014/main" id="{1B56A058-5A68-4203-ABB3-48C95FAC9029}"/>
            </a:ext>
          </a:extLst>
        </xdr:cNvPr>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a:extLst>
            <a:ext uri="{FF2B5EF4-FFF2-40B4-BE49-F238E27FC236}">
              <a16:creationId xmlns:a16="http://schemas.microsoft.com/office/drawing/2014/main" id="{D0EFBC7E-10C2-4DB2-B171-DE55D69830A1}"/>
            </a:ext>
          </a:extLst>
        </xdr:cNvPr>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44467</xdr:rowOff>
    </xdr:from>
    <xdr:ext cx="405111" cy="259045"/>
    <xdr:sp macro="" textlink="">
      <xdr:nvSpPr>
        <xdr:cNvPr id="62" name="【道路】&#10;有形固定資産減価償却率平均値テキスト">
          <a:extLst>
            <a:ext uri="{FF2B5EF4-FFF2-40B4-BE49-F238E27FC236}">
              <a16:creationId xmlns:a16="http://schemas.microsoft.com/office/drawing/2014/main" id="{FF80921B-1E82-4558-8DB4-4C2C09583FAC}"/>
            </a:ext>
          </a:extLst>
        </xdr:cNvPr>
        <xdr:cNvSpPr txBox="1"/>
      </xdr:nvSpPr>
      <xdr:spPr>
        <a:xfrm>
          <a:off x="4673600" y="6388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a:extLst>
            <a:ext uri="{FF2B5EF4-FFF2-40B4-BE49-F238E27FC236}">
              <a16:creationId xmlns:a16="http://schemas.microsoft.com/office/drawing/2014/main" id="{77461F04-7037-4746-A7C6-31D201D8C6B9}"/>
            </a:ext>
          </a:extLst>
        </xdr:cNvPr>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a:extLst>
            <a:ext uri="{FF2B5EF4-FFF2-40B4-BE49-F238E27FC236}">
              <a16:creationId xmlns:a16="http://schemas.microsoft.com/office/drawing/2014/main" id="{277B25D3-CB6C-49A7-8F1B-5F3A72AC536B}"/>
            </a:ext>
          </a:extLst>
        </xdr:cNvPr>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FF8982B3-E282-4A59-BC18-3CBC439BB6BF}"/>
            </a:ext>
          </a:extLst>
        </xdr:cNvPr>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a:extLst>
            <a:ext uri="{FF2B5EF4-FFF2-40B4-BE49-F238E27FC236}">
              <a16:creationId xmlns:a16="http://schemas.microsoft.com/office/drawing/2014/main" id="{DF964AE7-A49C-4C9B-8F7C-737327B8BB77}"/>
            </a:ext>
          </a:extLst>
        </xdr:cNvPr>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7" name="フローチャート: 判断 66">
          <a:extLst>
            <a:ext uri="{FF2B5EF4-FFF2-40B4-BE49-F238E27FC236}">
              <a16:creationId xmlns:a16="http://schemas.microsoft.com/office/drawing/2014/main" id="{B718E422-6F88-4C54-9D28-30DCC8EF86FF}"/>
            </a:ext>
          </a:extLst>
        </xdr:cNvPr>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9034F0D-CFA5-4D31-9EAF-1A70E324D83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460B1FE-9B2E-4289-9242-CE4A91582C8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1BD64A6-2F81-4ED6-BA28-E3F2D457E29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B80EF06-6489-46D9-A26C-542CD3949CC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FB177DB-5FD9-4CDB-943B-2BF75DA6252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73025</xdr:rowOff>
    </xdr:from>
    <xdr:to>
      <xdr:col>24</xdr:col>
      <xdr:colOff>114300</xdr:colOff>
      <xdr:row>40</xdr:row>
      <xdr:rowOff>3175</xdr:rowOff>
    </xdr:to>
    <xdr:sp macro="" textlink="">
      <xdr:nvSpPr>
        <xdr:cNvPr id="73" name="楕円 72">
          <a:extLst>
            <a:ext uri="{FF2B5EF4-FFF2-40B4-BE49-F238E27FC236}">
              <a16:creationId xmlns:a16="http://schemas.microsoft.com/office/drawing/2014/main" id="{EF39D808-D060-46F3-8E5B-8FA24182AC60}"/>
            </a:ext>
          </a:extLst>
        </xdr:cNvPr>
        <xdr:cNvSpPr/>
      </xdr:nvSpPr>
      <xdr:spPr>
        <a:xfrm>
          <a:off x="45847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51452</xdr:rowOff>
    </xdr:from>
    <xdr:ext cx="405111" cy="259045"/>
    <xdr:sp macro="" textlink="">
      <xdr:nvSpPr>
        <xdr:cNvPr id="74" name="【道路】&#10;有形固定資産減価償却率該当値テキスト">
          <a:extLst>
            <a:ext uri="{FF2B5EF4-FFF2-40B4-BE49-F238E27FC236}">
              <a16:creationId xmlns:a16="http://schemas.microsoft.com/office/drawing/2014/main" id="{9A20CB62-797B-4649-B3D2-C68EE32C591B}"/>
            </a:ext>
          </a:extLst>
        </xdr:cNvPr>
        <xdr:cNvSpPr txBox="1"/>
      </xdr:nvSpPr>
      <xdr:spPr>
        <a:xfrm>
          <a:off x="4673600"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38735</xdr:rowOff>
    </xdr:from>
    <xdr:to>
      <xdr:col>20</xdr:col>
      <xdr:colOff>38100</xdr:colOff>
      <xdr:row>39</xdr:row>
      <xdr:rowOff>140335</xdr:rowOff>
    </xdr:to>
    <xdr:sp macro="" textlink="">
      <xdr:nvSpPr>
        <xdr:cNvPr id="75" name="楕円 74">
          <a:extLst>
            <a:ext uri="{FF2B5EF4-FFF2-40B4-BE49-F238E27FC236}">
              <a16:creationId xmlns:a16="http://schemas.microsoft.com/office/drawing/2014/main" id="{799CFBDC-A632-4C5A-BA82-8FB063AF992A}"/>
            </a:ext>
          </a:extLst>
        </xdr:cNvPr>
        <xdr:cNvSpPr/>
      </xdr:nvSpPr>
      <xdr:spPr>
        <a:xfrm>
          <a:off x="37465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89535</xdr:rowOff>
    </xdr:from>
    <xdr:to>
      <xdr:col>24</xdr:col>
      <xdr:colOff>63500</xdr:colOff>
      <xdr:row>39</xdr:row>
      <xdr:rowOff>123825</xdr:rowOff>
    </xdr:to>
    <xdr:cxnSp macro="">
      <xdr:nvCxnSpPr>
        <xdr:cNvPr id="76" name="直線コネクタ 75">
          <a:extLst>
            <a:ext uri="{FF2B5EF4-FFF2-40B4-BE49-F238E27FC236}">
              <a16:creationId xmlns:a16="http://schemas.microsoft.com/office/drawing/2014/main" id="{B4B1A4E3-12EA-4E7C-B265-9133514567CD}"/>
            </a:ext>
          </a:extLst>
        </xdr:cNvPr>
        <xdr:cNvCxnSpPr/>
      </xdr:nvCxnSpPr>
      <xdr:spPr>
        <a:xfrm>
          <a:off x="3797300" y="677608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23495</xdr:rowOff>
    </xdr:from>
    <xdr:to>
      <xdr:col>15</xdr:col>
      <xdr:colOff>101600</xdr:colOff>
      <xdr:row>39</xdr:row>
      <xdr:rowOff>125095</xdr:rowOff>
    </xdr:to>
    <xdr:sp macro="" textlink="">
      <xdr:nvSpPr>
        <xdr:cNvPr id="77" name="楕円 76">
          <a:extLst>
            <a:ext uri="{FF2B5EF4-FFF2-40B4-BE49-F238E27FC236}">
              <a16:creationId xmlns:a16="http://schemas.microsoft.com/office/drawing/2014/main" id="{9E1A2BB2-0D24-4FBB-B1D8-3CC53BEA6552}"/>
            </a:ext>
          </a:extLst>
        </xdr:cNvPr>
        <xdr:cNvSpPr/>
      </xdr:nvSpPr>
      <xdr:spPr>
        <a:xfrm>
          <a:off x="2857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74295</xdr:rowOff>
    </xdr:from>
    <xdr:to>
      <xdr:col>19</xdr:col>
      <xdr:colOff>177800</xdr:colOff>
      <xdr:row>39</xdr:row>
      <xdr:rowOff>89535</xdr:rowOff>
    </xdr:to>
    <xdr:cxnSp macro="">
      <xdr:nvCxnSpPr>
        <xdr:cNvPr id="78" name="直線コネクタ 77">
          <a:extLst>
            <a:ext uri="{FF2B5EF4-FFF2-40B4-BE49-F238E27FC236}">
              <a16:creationId xmlns:a16="http://schemas.microsoft.com/office/drawing/2014/main" id="{E22B282B-041C-432C-B146-133B685DCD48}"/>
            </a:ext>
          </a:extLst>
        </xdr:cNvPr>
        <xdr:cNvCxnSpPr/>
      </xdr:nvCxnSpPr>
      <xdr:spPr>
        <a:xfrm>
          <a:off x="2908300" y="676084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2540</xdr:rowOff>
    </xdr:from>
    <xdr:to>
      <xdr:col>10</xdr:col>
      <xdr:colOff>165100</xdr:colOff>
      <xdr:row>39</xdr:row>
      <xdr:rowOff>104140</xdr:rowOff>
    </xdr:to>
    <xdr:sp macro="" textlink="">
      <xdr:nvSpPr>
        <xdr:cNvPr id="79" name="楕円 78">
          <a:extLst>
            <a:ext uri="{FF2B5EF4-FFF2-40B4-BE49-F238E27FC236}">
              <a16:creationId xmlns:a16="http://schemas.microsoft.com/office/drawing/2014/main" id="{89CC530D-80B3-4630-B8C1-6AE1F7EBBF1A}"/>
            </a:ext>
          </a:extLst>
        </xdr:cNvPr>
        <xdr:cNvSpPr/>
      </xdr:nvSpPr>
      <xdr:spPr>
        <a:xfrm>
          <a:off x="1968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53340</xdr:rowOff>
    </xdr:from>
    <xdr:to>
      <xdr:col>15</xdr:col>
      <xdr:colOff>50800</xdr:colOff>
      <xdr:row>39</xdr:row>
      <xdr:rowOff>74295</xdr:rowOff>
    </xdr:to>
    <xdr:cxnSp macro="">
      <xdr:nvCxnSpPr>
        <xdr:cNvPr id="80" name="直線コネクタ 79">
          <a:extLst>
            <a:ext uri="{FF2B5EF4-FFF2-40B4-BE49-F238E27FC236}">
              <a16:creationId xmlns:a16="http://schemas.microsoft.com/office/drawing/2014/main" id="{09F6F9D7-C3E3-41D8-B165-8F196B356551}"/>
            </a:ext>
          </a:extLst>
        </xdr:cNvPr>
        <xdr:cNvCxnSpPr/>
      </xdr:nvCxnSpPr>
      <xdr:spPr>
        <a:xfrm>
          <a:off x="2019300" y="67398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113047</xdr:rowOff>
    </xdr:from>
    <xdr:ext cx="405111" cy="259045"/>
    <xdr:sp macro="" textlink="">
      <xdr:nvSpPr>
        <xdr:cNvPr id="81" name="n_1aveValue【道路】&#10;有形固定資産減価償却率">
          <a:extLst>
            <a:ext uri="{FF2B5EF4-FFF2-40B4-BE49-F238E27FC236}">
              <a16:creationId xmlns:a16="http://schemas.microsoft.com/office/drawing/2014/main" id="{E989D19B-B802-4624-9857-2754CD5318A1}"/>
            </a:ext>
          </a:extLst>
        </xdr:cNvPr>
        <xdr:cNvSpPr txBox="1"/>
      </xdr:nvSpPr>
      <xdr:spPr>
        <a:xfrm>
          <a:off x="3582044"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71137</xdr:rowOff>
    </xdr:from>
    <xdr:ext cx="405111" cy="259045"/>
    <xdr:sp macro="" textlink="">
      <xdr:nvSpPr>
        <xdr:cNvPr id="82" name="n_2aveValue【道路】&#10;有形固定資産減価償却率">
          <a:extLst>
            <a:ext uri="{FF2B5EF4-FFF2-40B4-BE49-F238E27FC236}">
              <a16:creationId xmlns:a16="http://schemas.microsoft.com/office/drawing/2014/main" id="{BEFA8154-6672-42CE-BFC5-FB30F8ABFF2F}"/>
            </a:ext>
          </a:extLst>
        </xdr:cNvPr>
        <xdr:cNvSpPr txBox="1"/>
      </xdr:nvSpPr>
      <xdr:spPr>
        <a:xfrm>
          <a:off x="2705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57802</xdr:rowOff>
    </xdr:from>
    <xdr:ext cx="405111" cy="259045"/>
    <xdr:sp macro="" textlink="">
      <xdr:nvSpPr>
        <xdr:cNvPr id="83" name="n_3aveValue【道路】&#10;有形固定資産減価償却率">
          <a:extLst>
            <a:ext uri="{FF2B5EF4-FFF2-40B4-BE49-F238E27FC236}">
              <a16:creationId xmlns:a16="http://schemas.microsoft.com/office/drawing/2014/main" id="{3AE59958-FF15-4CE3-ABD9-06C363F77341}"/>
            </a:ext>
          </a:extLst>
        </xdr:cNvPr>
        <xdr:cNvSpPr txBox="1"/>
      </xdr:nvSpPr>
      <xdr:spPr>
        <a:xfrm>
          <a:off x="1816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4" name="n_4aveValue【道路】&#10;有形固定資産減価償却率">
          <a:extLst>
            <a:ext uri="{FF2B5EF4-FFF2-40B4-BE49-F238E27FC236}">
              <a16:creationId xmlns:a16="http://schemas.microsoft.com/office/drawing/2014/main" id="{3F97219B-647C-4803-A2C6-D30F59E1AC74}"/>
            </a:ext>
          </a:extLst>
        </xdr:cNvPr>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131462</xdr:rowOff>
    </xdr:from>
    <xdr:ext cx="405111" cy="259045"/>
    <xdr:sp macro="" textlink="">
      <xdr:nvSpPr>
        <xdr:cNvPr id="85" name="n_1mainValue【道路】&#10;有形固定資産減価償却率">
          <a:extLst>
            <a:ext uri="{FF2B5EF4-FFF2-40B4-BE49-F238E27FC236}">
              <a16:creationId xmlns:a16="http://schemas.microsoft.com/office/drawing/2014/main" id="{446BC360-46AA-4C85-82D6-45484EC28845}"/>
            </a:ext>
          </a:extLst>
        </xdr:cNvPr>
        <xdr:cNvSpPr txBox="1"/>
      </xdr:nvSpPr>
      <xdr:spPr>
        <a:xfrm>
          <a:off x="3582044" y="681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116222</xdr:rowOff>
    </xdr:from>
    <xdr:ext cx="405111" cy="259045"/>
    <xdr:sp macro="" textlink="">
      <xdr:nvSpPr>
        <xdr:cNvPr id="86" name="n_2mainValue【道路】&#10;有形固定資産減価償却率">
          <a:extLst>
            <a:ext uri="{FF2B5EF4-FFF2-40B4-BE49-F238E27FC236}">
              <a16:creationId xmlns:a16="http://schemas.microsoft.com/office/drawing/2014/main" id="{4F37C582-618F-4AB6-87A0-C3FBDA3470DC}"/>
            </a:ext>
          </a:extLst>
        </xdr:cNvPr>
        <xdr:cNvSpPr txBox="1"/>
      </xdr:nvSpPr>
      <xdr:spPr>
        <a:xfrm>
          <a:off x="2705744"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95267</xdr:rowOff>
    </xdr:from>
    <xdr:ext cx="405111" cy="259045"/>
    <xdr:sp macro="" textlink="">
      <xdr:nvSpPr>
        <xdr:cNvPr id="87" name="n_3mainValue【道路】&#10;有形固定資産減価償却率">
          <a:extLst>
            <a:ext uri="{FF2B5EF4-FFF2-40B4-BE49-F238E27FC236}">
              <a16:creationId xmlns:a16="http://schemas.microsoft.com/office/drawing/2014/main" id="{E473C30F-6BBF-4291-BC3C-B0D5F33E219C}"/>
            </a:ext>
          </a:extLst>
        </xdr:cNvPr>
        <xdr:cNvSpPr txBox="1"/>
      </xdr:nvSpPr>
      <xdr:spPr>
        <a:xfrm>
          <a:off x="1816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59CC073E-8526-4218-8BD5-D595C960F12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A6704E95-CCAE-4532-9645-381F3E12799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93FFC408-F92F-4A3C-89CF-F36532FE4DC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CBC70277-3250-4067-A407-6DA5E12D0D0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91080A7E-07BD-4090-AA98-CD348BB7552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36351C0C-F864-42B0-A1AF-5EE1BA3A814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47E0327B-294A-4CED-BA4E-CBDD3D35D43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B9A79E98-5E26-4406-A540-3CF2A5AD989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3562BED2-1E25-4A93-B2F8-637AF6527A2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66F830FE-E6AE-4CD2-86B9-83D23CF70F1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537FB423-0A04-46AE-85E8-3F26CE59E0A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5BDCB9FA-6CF6-45C6-BB93-C1DF17175EB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37AFB396-EE8A-4D00-A788-ED3ACE9D5A8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1" name="テキスト ボックス 100">
          <a:extLst>
            <a:ext uri="{FF2B5EF4-FFF2-40B4-BE49-F238E27FC236}">
              <a16:creationId xmlns:a16="http://schemas.microsoft.com/office/drawing/2014/main" id="{A3DE5046-0832-44D1-98D0-6999F36C2A1D}"/>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542324B0-FE7A-43EE-9EC7-6CAEA423C3B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3" name="テキスト ボックス 102">
          <a:extLst>
            <a:ext uri="{FF2B5EF4-FFF2-40B4-BE49-F238E27FC236}">
              <a16:creationId xmlns:a16="http://schemas.microsoft.com/office/drawing/2014/main" id="{D73E19EC-CFC3-4B48-859D-9CA96201059B}"/>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827FB931-B383-413D-8660-599C6548703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5" name="テキスト ボックス 104">
          <a:extLst>
            <a:ext uri="{FF2B5EF4-FFF2-40B4-BE49-F238E27FC236}">
              <a16:creationId xmlns:a16="http://schemas.microsoft.com/office/drawing/2014/main" id="{D8629C0D-9C55-43CE-A220-FE292A208850}"/>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F581F4F2-4C0B-46B1-8852-36976463774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7" name="テキスト ボックス 106">
          <a:extLst>
            <a:ext uri="{FF2B5EF4-FFF2-40B4-BE49-F238E27FC236}">
              <a16:creationId xmlns:a16="http://schemas.microsoft.com/office/drawing/2014/main" id="{CD76E4A5-967B-4C30-9AD8-3EE7E1B3360F}"/>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25800726-EF39-4136-AE7C-8AECAA972EB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9" name="テキスト ボックス 108">
          <a:extLst>
            <a:ext uri="{FF2B5EF4-FFF2-40B4-BE49-F238E27FC236}">
              <a16:creationId xmlns:a16="http://schemas.microsoft.com/office/drawing/2014/main" id="{6761A049-7AEA-430B-BB7E-CBED08301E21}"/>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A35CE08B-B0E4-479B-AB37-C6145BAA499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11" name="直線コネクタ 110">
          <a:extLst>
            <a:ext uri="{FF2B5EF4-FFF2-40B4-BE49-F238E27FC236}">
              <a16:creationId xmlns:a16="http://schemas.microsoft.com/office/drawing/2014/main" id="{8DB0FD44-DDC1-4DCD-9B26-7BB43EF13A66}"/>
            </a:ext>
          </a:extLst>
        </xdr:cNvPr>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12" name="【道路】&#10;一人当たり延長最小値テキスト">
          <a:extLst>
            <a:ext uri="{FF2B5EF4-FFF2-40B4-BE49-F238E27FC236}">
              <a16:creationId xmlns:a16="http://schemas.microsoft.com/office/drawing/2014/main" id="{FDAAF179-A805-43A6-937E-B4F3ADCB03B5}"/>
            </a:ext>
          </a:extLst>
        </xdr:cNvPr>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13" name="直線コネクタ 112">
          <a:extLst>
            <a:ext uri="{FF2B5EF4-FFF2-40B4-BE49-F238E27FC236}">
              <a16:creationId xmlns:a16="http://schemas.microsoft.com/office/drawing/2014/main" id="{0E6BCD62-BCF2-4F27-B369-81FE985E94AF}"/>
            </a:ext>
          </a:extLst>
        </xdr:cNvPr>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14" name="【道路】&#10;一人当たり延長最大値テキスト">
          <a:extLst>
            <a:ext uri="{FF2B5EF4-FFF2-40B4-BE49-F238E27FC236}">
              <a16:creationId xmlns:a16="http://schemas.microsoft.com/office/drawing/2014/main" id="{61CE51BE-FB48-489D-A07B-03A2D9535E4A}"/>
            </a:ext>
          </a:extLst>
        </xdr:cNvPr>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15" name="直線コネクタ 114">
          <a:extLst>
            <a:ext uri="{FF2B5EF4-FFF2-40B4-BE49-F238E27FC236}">
              <a16:creationId xmlns:a16="http://schemas.microsoft.com/office/drawing/2014/main" id="{17D74710-4641-4402-A249-414215911A82}"/>
            </a:ext>
          </a:extLst>
        </xdr:cNvPr>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149746</xdr:rowOff>
    </xdr:from>
    <xdr:ext cx="599010" cy="259045"/>
    <xdr:sp macro="" textlink="">
      <xdr:nvSpPr>
        <xdr:cNvPr id="116" name="【道路】&#10;一人当たり延長平均値テキスト">
          <a:extLst>
            <a:ext uri="{FF2B5EF4-FFF2-40B4-BE49-F238E27FC236}">
              <a16:creationId xmlns:a16="http://schemas.microsoft.com/office/drawing/2014/main" id="{F8F99BA3-71E8-42EE-A2D8-75F9B2E0DB94}"/>
            </a:ext>
          </a:extLst>
        </xdr:cNvPr>
        <xdr:cNvSpPr txBox="1"/>
      </xdr:nvSpPr>
      <xdr:spPr>
        <a:xfrm>
          <a:off x="10515600" y="7007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17" name="フローチャート: 判断 116">
          <a:extLst>
            <a:ext uri="{FF2B5EF4-FFF2-40B4-BE49-F238E27FC236}">
              <a16:creationId xmlns:a16="http://schemas.microsoft.com/office/drawing/2014/main" id="{877B73CB-258F-4C4C-9392-D7D1A46914EC}"/>
            </a:ext>
          </a:extLst>
        </xdr:cNvPr>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18" name="フローチャート: 判断 117">
          <a:extLst>
            <a:ext uri="{FF2B5EF4-FFF2-40B4-BE49-F238E27FC236}">
              <a16:creationId xmlns:a16="http://schemas.microsoft.com/office/drawing/2014/main" id="{341FB875-7E7C-4F1E-ABE0-A508DB2B4397}"/>
            </a:ext>
          </a:extLst>
        </xdr:cNvPr>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19" name="フローチャート: 判断 118">
          <a:extLst>
            <a:ext uri="{FF2B5EF4-FFF2-40B4-BE49-F238E27FC236}">
              <a16:creationId xmlns:a16="http://schemas.microsoft.com/office/drawing/2014/main" id="{A458577E-E9C3-4AB2-81E5-643E7B0DCD1B}"/>
            </a:ext>
          </a:extLst>
        </xdr:cNvPr>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20" name="フローチャート: 判断 119">
          <a:extLst>
            <a:ext uri="{FF2B5EF4-FFF2-40B4-BE49-F238E27FC236}">
              <a16:creationId xmlns:a16="http://schemas.microsoft.com/office/drawing/2014/main" id="{BD40A5D3-7DC6-4F2C-B69A-BFD6CFD25E35}"/>
            </a:ext>
          </a:extLst>
        </xdr:cNvPr>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153066</xdr:rowOff>
    </xdr:from>
    <xdr:to>
      <xdr:col>36</xdr:col>
      <xdr:colOff>165100</xdr:colOff>
      <xdr:row>42</xdr:row>
      <xdr:rowOff>83216</xdr:rowOff>
    </xdr:to>
    <xdr:sp macro="" textlink="">
      <xdr:nvSpPr>
        <xdr:cNvPr id="121" name="フローチャート: 判断 120">
          <a:extLst>
            <a:ext uri="{FF2B5EF4-FFF2-40B4-BE49-F238E27FC236}">
              <a16:creationId xmlns:a16="http://schemas.microsoft.com/office/drawing/2014/main" id="{8102E854-08D6-49CD-B5CA-77795E4ADD42}"/>
            </a:ext>
          </a:extLst>
        </xdr:cNvPr>
        <xdr:cNvSpPr/>
      </xdr:nvSpPr>
      <xdr:spPr>
        <a:xfrm>
          <a:off x="6921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774903D9-E259-4A17-BBA1-1BBFE504D63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80A48297-317E-43AA-8255-EC3200DF03A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8355071-FB87-42BD-BFFA-150FCEC87A4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7408A11-AF3D-4758-A108-1E9221723F6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07F2020-937D-4A8F-AB07-EC870AC9E93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155882</xdr:rowOff>
    </xdr:from>
    <xdr:to>
      <xdr:col>55</xdr:col>
      <xdr:colOff>50800</xdr:colOff>
      <xdr:row>42</xdr:row>
      <xdr:rowOff>86032</xdr:rowOff>
    </xdr:to>
    <xdr:sp macro="" textlink="">
      <xdr:nvSpPr>
        <xdr:cNvPr id="127" name="楕円 126">
          <a:extLst>
            <a:ext uri="{FF2B5EF4-FFF2-40B4-BE49-F238E27FC236}">
              <a16:creationId xmlns:a16="http://schemas.microsoft.com/office/drawing/2014/main" id="{7E1A6F9F-EA90-4F84-A777-694496D6C4EA}"/>
            </a:ext>
          </a:extLst>
        </xdr:cNvPr>
        <xdr:cNvSpPr/>
      </xdr:nvSpPr>
      <xdr:spPr>
        <a:xfrm>
          <a:off x="10426700" y="718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105296</xdr:rowOff>
    </xdr:from>
    <xdr:ext cx="534377" cy="259045"/>
    <xdr:sp macro="" textlink="">
      <xdr:nvSpPr>
        <xdr:cNvPr id="128" name="【道路】&#10;一人当たり延長該当値テキスト">
          <a:extLst>
            <a:ext uri="{FF2B5EF4-FFF2-40B4-BE49-F238E27FC236}">
              <a16:creationId xmlns:a16="http://schemas.microsoft.com/office/drawing/2014/main" id="{DCFB5929-840A-4D73-B519-1BEE2BCDE4C0}"/>
            </a:ext>
          </a:extLst>
        </xdr:cNvPr>
        <xdr:cNvSpPr txBox="1"/>
      </xdr:nvSpPr>
      <xdr:spPr>
        <a:xfrm>
          <a:off x="10515600" y="713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155939</xdr:rowOff>
    </xdr:from>
    <xdr:to>
      <xdr:col>50</xdr:col>
      <xdr:colOff>165100</xdr:colOff>
      <xdr:row>42</xdr:row>
      <xdr:rowOff>86089</xdr:rowOff>
    </xdr:to>
    <xdr:sp macro="" textlink="">
      <xdr:nvSpPr>
        <xdr:cNvPr id="129" name="楕円 128">
          <a:extLst>
            <a:ext uri="{FF2B5EF4-FFF2-40B4-BE49-F238E27FC236}">
              <a16:creationId xmlns:a16="http://schemas.microsoft.com/office/drawing/2014/main" id="{A46F8B85-6D3E-4C86-B004-94762E891C20}"/>
            </a:ext>
          </a:extLst>
        </xdr:cNvPr>
        <xdr:cNvSpPr/>
      </xdr:nvSpPr>
      <xdr:spPr>
        <a:xfrm>
          <a:off x="9588500" y="718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35232</xdr:rowOff>
    </xdr:from>
    <xdr:to>
      <xdr:col>55</xdr:col>
      <xdr:colOff>0</xdr:colOff>
      <xdr:row>42</xdr:row>
      <xdr:rowOff>35289</xdr:rowOff>
    </xdr:to>
    <xdr:cxnSp macro="">
      <xdr:nvCxnSpPr>
        <xdr:cNvPr id="130" name="直線コネクタ 129">
          <a:extLst>
            <a:ext uri="{FF2B5EF4-FFF2-40B4-BE49-F238E27FC236}">
              <a16:creationId xmlns:a16="http://schemas.microsoft.com/office/drawing/2014/main" id="{B4F7577F-4C98-4E8B-924F-141799BC10B5}"/>
            </a:ext>
          </a:extLst>
        </xdr:cNvPr>
        <xdr:cNvCxnSpPr/>
      </xdr:nvCxnSpPr>
      <xdr:spPr>
        <a:xfrm flipV="1">
          <a:off x="9639300" y="7236132"/>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155994</xdr:rowOff>
    </xdr:from>
    <xdr:to>
      <xdr:col>46</xdr:col>
      <xdr:colOff>38100</xdr:colOff>
      <xdr:row>42</xdr:row>
      <xdr:rowOff>86144</xdr:rowOff>
    </xdr:to>
    <xdr:sp macro="" textlink="">
      <xdr:nvSpPr>
        <xdr:cNvPr id="131" name="楕円 130">
          <a:extLst>
            <a:ext uri="{FF2B5EF4-FFF2-40B4-BE49-F238E27FC236}">
              <a16:creationId xmlns:a16="http://schemas.microsoft.com/office/drawing/2014/main" id="{C1CE7FA2-C132-4CD4-A789-EFC61D663EE2}"/>
            </a:ext>
          </a:extLst>
        </xdr:cNvPr>
        <xdr:cNvSpPr/>
      </xdr:nvSpPr>
      <xdr:spPr>
        <a:xfrm>
          <a:off x="8699500" y="718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35289</xdr:rowOff>
    </xdr:from>
    <xdr:to>
      <xdr:col>50</xdr:col>
      <xdr:colOff>114300</xdr:colOff>
      <xdr:row>42</xdr:row>
      <xdr:rowOff>35344</xdr:rowOff>
    </xdr:to>
    <xdr:cxnSp macro="">
      <xdr:nvCxnSpPr>
        <xdr:cNvPr id="132" name="直線コネクタ 131">
          <a:extLst>
            <a:ext uri="{FF2B5EF4-FFF2-40B4-BE49-F238E27FC236}">
              <a16:creationId xmlns:a16="http://schemas.microsoft.com/office/drawing/2014/main" id="{C767AABA-A3F0-4ED3-BFAE-C4A17A065C2B}"/>
            </a:ext>
          </a:extLst>
        </xdr:cNvPr>
        <xdr:cNvCxnSpPr/>
      </xdr:nvCxnSpPr>
      <xdr:spPr>
        <a:xfrm flipV="1">
          <a:off x="8750300" y="7236189"/>
          <a:ext cx="8890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156052</xdr:rowOff>
    </xdr:from>
    <xdr:to>
      <xdr:col>41</xdr:col>
      <xdr:colOff>101600</xdr:colOff>
      <xdr:row>42</xdr:row>
      <xdr:rowOff>86202</xdr:rowOff>
    </xdr:to>
    <xdr:sp macro="" textlink="">
      <xdr:nvSpPr>
        <xdr:cNvPr id="133" name="楕円 132">
          <a:extLst>
            <a:ext uri="{FF2B5EF4-FFF2-40B4-BE49-F238E27FC236}">
              <a16:creationId xmlns:a16="http://schemas.microsoft.com/office/drawing/2014/main" id="{031A1F77-C896-4F42-A8AE-FEDA9E11EBA5}"/>
            </a:ext>
          </a:extLst>
        </xdr:cNvPr>
        <xdr:cNvSpPr/>
      </xdr:nvSpPr>
      <xdr:spPr>
        <a:xfrm>
          <a:off x="7810500" y="718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35344</xdr:rowOff>
    </xdr:from>
    <xdr:to>
      <xdr:col>45</xdr:col>
      <xdr:colOff>177800</xdr:colOff>
      <xdr:row>42</xdr:row>
      <xdr:rowOff>35402</xdr:rowOff>
    </xdr:to>
    <xdr:cxnSp macro="">
      <xdr:nvCxnSpPr>
        <xdr:cNvPr id="134" name="直線コネクタ 133">
          <a:extLst>
            <a:ext uri="{FF2B5EF4-FFF2-40B4-BE49-F238E27FC236}">
              <a16:creationId xmlns:a16="http://schemas.microsoft.com/office/drawing/2014/main" id="{8CF1D328-8581-469D-8B18-8807C8051F65}"/>
            </a:ext>
          </a:extLst>
        </xdr:cNvPr>
        <xdr:cNvCxnSpPr/>
      </xdr:nvCxnSpPr>
      <xdr:spPr>
        <a:xfrm flipV="1">
          <a:off x="7861300" y="7236244"/>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75223</xdr:rowOff>
    </xdr:from>
    <xdr:ext cx="599010" cy="259045"/>
    <xdr:sp macro="" textlink="">
      <xdr:nvSpPr>
        <xdr:cNvPr id="135" name="n_1aveValue【道路】&#10;一人当たり延長">
          <a:extLst>
            <a:ext uri="{FF2B5EF4-FFF2-40B4-BE49-F238E27FC236}">
              <a16:creationId xmlns:a16="http://schemas.microsoft.com/office/drawing/2014/main" id="{FCE27E36-A221-4B5E-BCDC-9DCD0E2361DE}"/>
            </a:ext>
          </a:extLst>
        </xdr:cNvPr>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36" name="n_2aveValue【道路】&#10;一人当たり延長">
          <a:extLst>
            <a:ext uri="{FF2B5EF4-FFF2-40B4-BE49-F238E27FC236}">
              <a16:creationId xmlns:a16="http://schemas.microsoft.com/office/drawing/2014/main" id="{D5632D7D-B323-4C4D-97E6-7BB73A5FC880}"/>
            </a:ext>
          </a:extLst>
        </xdr:cNvPr>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99382</xdr:rowOff>
    </xdr:from>
    <xdr:ext cx="534377" cy="259045"/>
    <xdr:sp macro="" textlink="">
      <xdr:nvSpPr>
        <xdr:cNvPr id="137" name="n_3aveValue【道路】&#10;一人当たり延長">
          <a:extLst>
            <a:ext uri="{FF2B5EF4-FFF2-40B4-BE49-F238E27FC236}">
              <a16:creationId xmlns:a16="http://schemas.microsoft.com/office/drawing/2014/main" id="{2487D4C6-DFA2-40DC-955A-9A7A9D0C079A}"/>
            </a:ext>
          </a:extLst>
        </xdr:cNvPr>
        <xdr:cNvSpPr txBox="1"/>
      </xdr:nvSpPr>
      <xdr:spPr>
        <a:xfrm>
          <a:off x="7594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99743</xdr:rowOff>
    </xdr:from>
    <xdr:ext cx="534377" cy="259045"/>
    <xdr:sp macro="" textlink="">
      <xdr:nvSpPr>
        <xdr:cNvPr id="138" name="n_4aveValue【道路】&#10;一人当たり延長">
          <a:extLst>
            <a:ext uri="{FF2B5EF4-FFF2-40B4-BE49-F238E27FC236}">
              <a16:creationId xmlns:a16="http://schemas.microsoft.com/office/drawing/2014/main" id="{F565ACE5-653F-43AC-ABCD-9009EA611B51}"/>
            </a:ext>
          </a:extLst>
        </xdr:cNvPr>
        <xdr:cNvSpPr txBox="1"/>
      </xdr:nvSpPr>
      <xdr:spPr>
        <a:xfrm>
          <a:off x="6705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77216</xdr:rowOff>
    </xdr:from>
    <xdr:ext cx="534377" cy="259045"/>
    <xdr:sp macro="" textlink="">
      <xdr:nvSpPr>
        <xdr:cNvPr id="139" name="n_1mainValue【道路】&#10;一人当たり延長">
          <a:extLst>
            <a:ext uri="{FF2B5EF4-FFF2-40B4-BE49-F238E27FC236}">
              <a16:creationId xmlns:a16="http://schemas.microsoft.com/office/drawing/2014/main" id="{A79F23EB-BE9E-499F-AA25-FD6310CF8853}"/>
            </a:ext>
          </a:extLst>
        </xdr:cNvPr>
        <xdr:cNvSpPr txBox="1"/>
      </xdr:nvSpPr>
      <xdr:spPr>
        <a:xfrm>
          <a:off x="9359411" y="727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77271</xdr:rowOff>
    </xdr:from>
    <xdr:ext cx="534377" cy="259045"/>
    <xdr:sp macro="" textlink="">
      <xdr:nvSpPr>
        <xdr:cNvPr id="140" name="n_2mainValue【道路】&#10;一人当たり延長">
          <a:extLst>
            <a:ext uri="{FF2B5EF4-FFF2-40B4-BE49-F238E27FC236}">
              <a16:creationId xmlns:a16="http://schemas.microsoft.com/office/drawing/2014/main" id="{2744A1FF-E91E-4C2C-A08E-89193E892E4A}"/>
            </a:ext>
          </a:extLst>
        </xdr:cNvPr>
        <xdr:cNvSpPr txBox="1"/>
      </xdr:nvSpPr>
      <xdr:spPr>
        <a:xfrm>
          <a:off x="8483111" y="727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77329</xdr:rowOff>
    </xdr:from>
    <xdr:ext cx="534377" cy="259045"/>
    <xdr:sp macro="" textlink="">
      <xdr:nvSpPr>
        <xdr:cNvPr id="141" name="n_3mainValue【道路】&#10;一人当たり延長">
          <a:extLst>
            <a:ext uri="{FF2B5EF4-FFF2-40B4-BE49-F238E27FC236}">
              <a16:creationId xmlns:a16="http://schemas.microsoft.com/office/drawing/2014/main" id="{6A19AEE1-F9D8-49D9-A820-3FA60B6CA206}"/>
            </a:ext>
          </a:extLst>
        </xdr:cNvPr>
        <xdr:cNvSpPr txBox="1"/>
      </xdr:nvSpPr>
      <xdr:spPr>
        <a:xfrm>
          <a:off x="7594111" y="727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5B14F9A4-4D0B-4155-B549-A273E3590C2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6FB1B135-2CEA-49BE-B08B-3FBA94809D5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3E05CF1B-C010-4BEA-9634-CB38B2C83F1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3751AF6E-C3E1-4E75-BAFE-AFC90C245EA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8F0AB45D-FE2E-4C3A-BB00-B4A99B76A3E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E761C899-AA54-47AF-86D4-46790922255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55792839-D513-4391-9BD5-B141EB09AD9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ABDE65C6-2E9B-4136-825D-EA39B37FAAF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4BB37B3A-CC16-4191-959A-F1ACF084BAF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F3B13996-23DF-4440-BC7E-AA906C334E5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023B3493-E13A-4ADC-AE94-CD149648F05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a:extLst>
            <a:ext uri="{FF2B5EF4-FFF2-40B4-BE49-F238E27FC236}">
              <a16:creationId xmlns:a16="http://schemas.microsoft.com/office/drawing/2014/main" id="{E68CDDEA-3852-45EC-99F5-C21FE0DB12F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a:extLst>
            <a:ext uri="{FF2B5EF4-FFF2-40B4-BE49-F238E27FC236}">
              <a16:creationId xmlns:a16="http://schemas.microsoft.com/office/drawing/2014/main" id="{AEE54AA2-D5D8-45D3-BAC6-095E05A561D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a:extLst>
            <a:ext uri="{FF2B5EF4-FFF2-40B4-BE49-F238E27FC236}">
              <a16:creationId xmlns:a16="http://schemas.microsoft.com/office/drawing/2014/main" id="{20593BE1-E9E6-4418-A4C7-012EECFC534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a:extLst>
            <a:ext uri="{FF2B5EF4-FFF2-40B4-BE49-F238E27FC236}">
              <a16:creationId xmlns:a16="http://schemas.microsoft.com/office/drawing/2014/main" id="{B84EDF88-2399-4444-90D1-F9C813AE723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a:extLst>
            <a:ext uri="{FF2B5EF4-FFF2-40B4-BE49-F238E27FC236}">
              <a16:creationId xmlns:a16="http://schemas.microsoft.com/office/drawing/2014/main" id="{D1777CED-4F70-4702-869D-9FCBCC95166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a:extLst>
            <a:ext uri="{FF2B5EF4-FFF2-40B4-BE49-F238E27FC236}">
              <a16:creationId xmlns:a16="http://schemas.microsoft.com/office/drawing/2014/main" id="{0D2C476E-77B5-4ECD-B5CC-7C71245AAE5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a:extLst>
            <a:ext uri="{FF2B5EF4-FFF2-40B4-BE49-F238E27FC236}">
              <a16:creationId xmlns:a16="http://schemas.microsoft.com/office/drawing/2014/main" id="{16F17016-875D-450B-A6D7-2867FF4525F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a:extLst>
            <a:ext uri="{FF2B5EF4-FFF2-40B4-BE49-F238E27FC236}">
              <a16:creationId xmlns:a16="http://schemas.microsoft.com/office/drawing/2014/main" id="{3059C7D2-85FB-4638-9F86-36ADE9C94A0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a:extLst>
            <a:ext uri="{FF2B5EF4-FFF2-40B4-BE49-F238E27FC236}">
              <a16:creationId xmlns:a16="http://schemas.microsoft.com/office/drawing/2014/main" id="{D80074E9-C935-4D25-BBF8-CD2E9D13A60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a:extLst>
            <a:ext uri="{FF2B5EF4-FFF2-40B4-BE49-F238E27FC236}">
              <a16:creationId xmlns:a16="http://schemas.microsoft.com/office/drawing/2014/main" id="{FC8C24A6-BB03-4501-96DE-A9298797FB7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a:extLst>
            <a:ext uri="{FF2B5EF4-FFF2-40B4-BE49-F238E27FC236}">
              <a16:creationId xmlns:a16="http://schemas.microsoft.com/office/drawing/2014/main" id="{707B4AB5-968D-4544-83AE-E0CD04B05C2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a:extLst>
            <a:ext uri="{FF2B5EF4-FFF2-40B4-BE49-F238E27FC236}">
              <a16:creationId xmlns:a16="http://schemas.microsoft.com/office/drawing/2014/main" id="{E8F5E085-7A39-4C78-A8CC-E1FFAB300C6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81F29CDC-D1B1-4E0D-B03E-E90E8E1ECBE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id="{0AF53EAD-8141-4011-ACCF-1AC27B1A1A7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67" name="直線コネクタ 166">
          <a:extLst>
            <a:ext uri="{FF2B5EF4-FFF2-40B4-BE49-F238E27FC236}">
              <a16:creationId xmlns:a16="http://schemas.microsoft.com/office/drawing/2014/main" id="{E92849CC-B270-492E-A651-B0B40B29590C}"/>
            </a:ext>
          </a:extLst>
        </xdr:cNvPr>
        <xdr:cNvCxnSpPr/>
      </xdr:nvCxnSpPr>
      <xdr:spPr>
        <a:xfrm flipV="1">
          <a:off x="4634865" y="9545683"/>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68" name="【橋りょう・トンネル】&#10;有形固定資産減価償却率最小値テキスト">
          <a:extLst>
            <a:ext uri="{FF2B5EF4-FFF2-40B4-BE49-F238E27FC236}">
              <a16:creationId xmlns:a16="http://schemas.microsoft.com/office/drawing/2014/main" id="{32D56BE3-8CD6-4A15-9ED2-81365F48C7B4}"/>
            </a:ext>
          </a:extLst>
        </xdr:cNvPr>
        <xdr:cNvSpPr txBox="1"/>
      </xdr:nvSpPr>
      <xdr:spPr>
        <a:xfrm>
          <a:off x="4673600" y="1104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69" name="直線コネクタ 168">
          <a:extLst>
            <a:ext uri="{FF2B5EF4-FFF2-40B4-BE49-F238E27FC236}">
              <a16:creationId xmlns:a16="http://schemas.microsoft.com/office/drawing/2014/main" id="{335D05F7-5685-4435-B5D0-090BEDE73D83}"/>
            </a:ext>
          </a:extLst>
        </xdr:cNvPr>
        <xdr:cNvCxnSpPr/>
      </xdr:nvCxnSpPr>
      <xdr:spPr>
        <a:xfrm>
          <a:off x="4546600" y="1103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70" name="【橋りょう・トンネル】&#10;有形固定資産減価償却率最大値テキスト">
          <a:extLst>
            <a:ext uri="{FF2B5EF4-FFF2-40B4-BE49-F238E27FC236}">
              <a16:creationId xmlns:a16="http://schemas.microsoft.com/office/drawing/2014/main" id="{884D2208-8844-4EC1-BA49-B2585EA7D663}"/>
            </a:ext>
          </a:extLst>
        </xdr:cNvPr>
        <xdr:cNvSpPr txBox="1"/>
      </xdr:nvSpPr>
      <xdr:spPr>
        <a:xfrm>
          <a:off x="4673600" y="932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71" name="直線コネクタ 170">
          <a:extLst>
            <a:ext uri="{FF2B5EF4-FFF2-40B4-BE49-F238E27FC236}">
              <a16:creationId xmlns:a16="http://schemas.microsoft.com/office/drawing/2014/main" id="{BE468B0E-BA37-4234-84FB-0E8509D34006}"/>
            </a:ext>
          </a:extLst>
        </xdr:cNvPr>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166387</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id="{A9C86662-708A-40F6-A43E-1131F1943A6A}"/>
            </a:ext>
          </a:extLst>
        </xdr:cNvPr>
        <xdr:cNvSpPr txBox="1"/>
      </xdr:nvSpPr>
      <xdr:spPr>
        <a:xfrm>
          <a:off x="4673600" y="10281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73" name="フローチャート: 判断 172">
          <a:extLst>
            <a:ext uri="{FF2B5EF4-FFF2-40B4-BE49-F238E27FC236}">
              <a16:creationId xmlns:a16="http://schemas.microsoft.com/office/drawing/2014/main" id="{895A2236-3513-4C10-A9E5-A1F7ABE17FE4}"/>
            </a:ext>
          </a:extLst>
        </xdr:cNvPr>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74" name="フローチャート: 判断 173">
          <a:extLst>
            <a:ext uri="{FF2B5EF4-FFF2-40B4-BE49-F238E27FC236}">
              <a16:creationId xmlns:a16="http://schemas.microsoft.com/office/drawing/2014/main" id="{BF95ACC2-5CE8-4AD7-88BA-2A97A1EDFC9F}"/>
            </a:ext>
          </a:extLst>
        </xdr:cNvPr>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75" name="フローチャート: 判断 174">
          <a:extLst>
            <a:ext uri="{FF2B5EF4-FFF2-40B4-BE49-F238E27FC236}">
              <a16:creationId xmlns:a16="http://schemas.microsoft.com/office/drawing/2014/main" id="{A5DD1092-97E9-4621-AE29-390A20056BB1}"/>
            </a:ext>
          </a:extLst>
        </xdr:cNvPr>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6" name="フローチャート: 判断 175">
          <a:extLst>
            <a:ext uri="{FF2B5EF4-FFF2-40B4-BE49-F238E27FC236}">
              <a16:creationId xmlns:a16="http://schemas.microsoft.com/office/drawing/2014/main" id="{0D032B9C-DC24-4570-834C-F31113E8692E}"/>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77" name="フローチャート: 判断 176">
          <a:extLst>
            <a:ext uri="{FF2B5EF4-FFF2-40B4-BE49-F238E27FC236}">
              <a16:creationId xmlns:a16="http://schemas.microsoft.com/office/drawing/2014/main" id="{454C8BEE-EF56-4740-860F-A43ECD004D2B}"/>
            </a:ext>
          </a:extLst>
        </xdr:cNvPr>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CF7B99A6-5FBE-467D-BA63-C0983FAFD91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2A8B785C-D66B-4405-86F5-2799563FC9E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DDF0ACF0-2B22-4543-9013-03B8A39B9C2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DFD54C53-6AC2-40EB-A15F-E06590B2D71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87511918-F5FD-4FDE-B886-53AACC8602F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3" name="楕円 182">
          <a:extLst>
            <a:ext uri="{FF2B5EF4-FFF2-40B4-BE49-F238E27FC236}">
              <a16:creationId xmlns:a16="http://schemas.microsoft.com/office/drawing/2014/main" id="{7C6B0810-059D-4518-A05C-C8B3CDB92643}"/>
            </a:ext>
          </a:extLst>
        </xdr:cNvPr>
        <xdr:cNvSpPr/>
      </xdr:nvSpPr>
      <xdr:spPr>
        <a:xfrm>
          <a:off x="45847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157860</xdr:rowOff>
    </xdr:from>
    <xdr:ext cx="405111" cy="259045"/>
    <xdr:sp macro="" textlink="">
      <xdr:nvSpPr>
        <xdr:cNvPr id="184" name="【橋りょう・トンネル】&#10;有形固定資産減価償却率該当値テキスト">
          <a:extLst>
            <a:ext uri="{FF2B5EF4-FFF2-40B4-BE49-F238E27FC236}">
              <a16:creationId xmlns:a16="http://schemas.microsoft.com/office/drawing/2014/main" id="{623916CC-5092-46C3-A00E-49BF65925E02}"/>
            </a:ext>
          </a:extLst>
        </xdr:cNvPr>
        <xdr:cNvSpPr txBox="1"/>
      </xdr:nvSpPr>
      <xdr:spPr>
        <a:xfrm>
          <a:off x="4673600"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150041</xdr:rowOff>
    </xdr:from>
    <xdr:to>
      <xdr:col>20</xdr:col>
      <xdr:colOff>38100</xdr:colOff>
      <xdr:row>61</xdr:row>
      <xdr:rowOff>80191</xdr:rowOff>
    </xdr:to>
    <xdr:sp macro="" textlink="">
      <xdr:nvSpPr>
        <xdr:cNvPr id="185" name="楕円 184">
          <a:extLst>
            <a:ext uri="{FF2B5EF4-FFF2-40B4-BE49-F238E27FC236}">
              <a16:creationId xmlns:a16="http://schemas.microsoft.com/office/drawing/2014/main" id="{86A6B4ED-2514-46DC-90F0-165D5E2BE205}"/>
            </a:ext>
          </a:extLst>
        </xdr:cNvPr>
        <xdr:cNvSpPr/>
      </xdr:nvSpPr>
      <xdr:spPr>
        <a:xfrm>
          <a:off x="3746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29391</xdr:rowOff>
    </xdr:from>
    <xdr:to>
      <xdr:col>24</xdr:col>
      <xdr:colOff>63500</xdr:colOff>
      <xdr:row>61</xdr:row>
      <xdr:rowOff>58783</xdr:rowOff>
    </xdr:to>
    <xdr:cxnSp macro="">
      <xdr:nvCxnSpPr>
        <xdr:cNvPr id="186" name="直線コネクタ 185">
          <a:extLst>
            <a:ext uri="{FF2B5EF4-FFF2-40B4-BE49-F238E27FC236}">
              <a16:creationId xmlns:a16="http://schemas.microsoft.com/office/drawing/2014/main" id="{BF617CE9-8FA1-4801-9116-FD0790F00386}"/>
            </a:ext>
          </a:extLst>
        </xdr:cNvPr>
        <xdr:cNvCxnSpPr/>
      </xdr:nvCxnSpPr>
      <xdr:spPr>
        <a:xfrm>
          <a:off x="3797300" y="1048784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127181</xdr:rowOff>
    </xdr:from>
    <xdr:to>
      <xdr:col>15</xdr:col>
      <xdr:colOff>101600</xdr:colOff>
      <xdr:row>61</xdr:row>
      <xdr:rowOff>57331</xdr:rowOff>
    </xdr:to>
    <xdr:sp macro="" textlink="">
      <xdr:nvSpPr>
        <xdr:cNvPr id="187" name="楕円 186">
          <a:extLst>
            <a:ext uri="{FF2B5EF4-FFF2-40B4-BE49-F238E27FC236}">
              <a16:creationId xmlns:a16="http://schemas.microsoft.com/office/drawing/2014/main" id="{8272352B-E498-40B7-BC5E-FA043C839F9D}"/>
            </a:ext>
          </a:extLst>
        </xdr:cNvPr>
        <xdr:cNvSpPr/>
      </xdr:nvSpPr>
      <xdr:spPr>
        <a:xfrm>
          <a:off x="28575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6531</xdr:rowOff>
    </xdr:from>
    <xdr:to>
      <xdr:col>19</xdr:col>
      <xdr:colOff>177800</xdr:colOff>
      <xdr:row>61</xdr:row>
      <xdr:rowOff>29391</xdr:rowOff>
    </xdr:to>
    <xdr:cxnSp macro="">
      <xdr:nvCxnSpPr>
        <xdr:cNvPr id="188" name="直線コネクタ 187">
          <a:extLst>
            <a:ext uri="{FF2B5EF4-FFF2-40B4-BE49-F238E27FC236}">
              <a16:creationId xmlns:a16="http://schemas.microsoft.com/office/drawing/2014/main" id="{C21598C9-0E85-42A2-A5FE-60AB75BDC4DD}"/>
            </a:ext>
          </a:extLst>
        </xdr:cNvPr>
        <xdr:cNvCxnSpPr/>
      </xdr:nvCxnSpPr>
      <xdr:spPr>
        <a:xfrm>
          <a:off x="2908300" y="1046498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110853</xdr:rowOff>
    </xdr:from>
    <xdr:to>
      <xdr:col>10</xdr:col>
      <xdr:colOff>165100</xdr:colOff>
      <xdr:row>61</xdr:row>
      <xdr:rowOff>41003</xdr:rowOff>
    </xdr:to>
    <xdr:sp macro="" textlink="">
      <xdr:nvSpPr>
        <xdr:cNvPr id="189" name="楕円 188">
          <a:extLst>
            <a:ext uri="{FF2B5EF4-FFF2-40B4-BE49-F238E27FC236}">
              <a16:creationId xmlns:a16="http://schemas.microsoft.com/office/drawing/2014/main" id="{FE2DD05E-575E-44ED-BDF5-3EEFAF3B4B89}"/>
            </a:ext>
          </a:extLst>
        </xdr:cNvPr>
        <xdr:cNvSpPr/>
      </xdr:nvSpPr>
      <xdr:spPr>
        <a:xfrm>
          <a:off x="19685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161653</xdr:rowOff>
    </xdr:from>
    <xdr:to>
      <xdr:col>15</xdr:col>
      <xdr:colOff>50800</xdr:colOff>
      <xdr:row>61</xdr:row>
      <xdr:rowOff>6531</xdr:rowOff>
    </xdr:to>
    <xdr:cxnSp macro="">
      <xdr:nvCxnSpPr>
        <xdr:cNvPr id="190" name="直線コネクタ 189">
          <a:extLst>
            <a:ext uri="{FF2B5EF4-FFF2-40B4-BE49-F238E27FC236}">
              <a16:creationId xmlns:a16="http://schemas.microsoft.com/office/drawing/2014/main" id="{849267D5-D4A9-4541-A808-19DA84A634BF}"/>
            </a:ext>
          </a:extLst>
        </xdr:cNvPr>
        <xdr:cNvCxnSpPr/>
      </xdr:nvCxnSpPr>
      <xdr:spPr>
        <a:xfrm>
          <a:off x="2019300" y="1044865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75492</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id="{9085155B-1A0A-474A-9F5C-EF58D4F514E1}"/>
            </a:ext>
          </a:extLst>
        </xdr:cNvPr>
        <xdr:cNvSpPr txBox="1"/>
      </xdr:nvSpPr>
      <xdr:spPr>
        <a:xfrm>
          <a:off x="35820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id="{F9620562-8AFC-4234-B05E-0C7A94C53E14}"/>
            </a:ext>
          </a:extLst>
        </xdr:cNvPr>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id="{9BD5D08A-9696-4129-B01B-E7DE2E0B9F09}"/>
            </a:ext>
          </a:extLst>
        </xdr:cNvPr>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380</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id="{EAB32070-08F9-41FE-8C88-1A84AC0A0A99}"/>
            </a:ext>
          </a:extLst>
        </xdr:cNvPr>
        <xdr:cNvSpPr txBox="1"/>
      </xdr:nvSpPr>
      <xdr:spPr>
        <a:xfrm>
          <a:off x="927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71318</xdr:rowOff>
    </xdr:from>
    <xdr:ext cx="405111" cy="259045"/>
    <xdr:sp macro="" textlink="">
      <xdr:nvSpPr>
        <xdr:cNvPr id="195" name="n_1mainValue【橋りょう・トンネル】&#10;有形固定資産減価償却率">
          <a:extLst>
            <a:ext uri="{FF2B5EF4-FFF2-40B4-BE49-F238E27FC236}">
              <a16:creationId xmlns:a16="http://schemas.microsoft.com/office/drawing/2014/main" id="{7C56435C-8ECA-44D3-B2A3-C49C822B6ED4}"/>
            </a:ext>
          </a:extLst>
        </xdr:cNvPr>
        <xdr:cNvSpPr txBox="1"/>
      </xdr:nvSpPr>
      <xdr:spPr>
        <a:xfrm>
          <a:off x="35820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48458</xdr:rowOff>
    </xdr:from>
    <xdr:ext cx="405111" cy="259045"/>
    <xdr:sp macro="" textlink="">
      <xdr:nvSpPr>
        <xdr:cNvPr id="196" name="n_2mainValue【橋りょう・トンネル】&#10;有形固定資産減価償却率">
          <a:extLst>
            <a:ext uri="{FF2B5EF4-FFF2-40B4-BE49-F238E27FC236}">
              <a16:creationId xmlns:a16="http://schemas.microsoft.com/office/drawing/2014/main" id="{CDB2C3BB-2A23-4F74-AC2C-32FE2FD6FF45}"/>
            </a:ext>
          </a:extLst>
        </xdr:cNvPr>
        <xdr:cNvSpPr txBox="1"/>
      </xdr:nvSpPr>
      <xdr:spPr>
        <a:xfrm>
          <a:off x="2705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32130</xdr:rowOff>
    </xdr:from>
    <xdr:ext cx="405111" cy="259045"/>
    <xdr:sp macro="" textlink="">
      <xdr:nvSpPr>
        <xdr:cNvPr id="197" name="n_3mainValue【橋りょう・トンネル】&#10;有形固定資産減価償却率">
          <a:extLst>
            <a:ext uri="{FF2B5EF4-FFF2-40B4-BE49-F238E27FC236}">
              <a16:creationId xmlns:a16="http://schemas.microsoft.com/office/drawing/2014/main" id="{D61DD2E2-8E2F-441A-9AB6-F0945C24E731}"/>
            </a:ext>
          </a:extLst>
        </xdr:cNvPr>
        <xdr:cNvSpPr txBox="1"/>
      </xdr:nvSpPr>
      <xdr:spPr>
        <a:xfrm>
          <a:off x="1816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F25F0C35-3620-4627-8231-88F3300F5AD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53A7440E-BD1F-42BD-A694-9FEB4C9EBD7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7EA2D47C-F61A-4E38-AB85-AD8736608D4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7E05F34F-12FD-4FAA-911C-FD0B2145661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7A7FF0BD-3548-4715-A777-9D26E88F96A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AFEA18A4-2EBA-44EB-A112-BB200F8F744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47E911D9-0D95-43EB-9EDB-254519C8A5B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B7E3A842-20AF-46FB-A401-6EE37D0196A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C1369D29-6451-4D00-8754-A6FF71FB128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2E027816-6B8B-4AA8-962E-ECCFDDDDE5D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8" name="直線コネクタ 207">
          <a:extLst>
            <a:ext uri="{FF2B5EF4-FFF2-40B4-BE49-F238E27FC236}">
              <a16:creationId xmlns:a16="http://schemas.microsoft.com/office/drawing/2014/main" id="{0B3F83C6-2F8D-4667-8A01-72DE822CCA62}"/>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9" name="テキスト ボックス 208">
          <a:extLst>
            <a:ext uri="{FF2B5EF4-FFF2-40B4-BE49-F238E27FC236}">
              <a16:creationId xmlns:a16="http://schemas.microsoft.com/office/drawing/2014/main" id="{13946A3E-0CA8-4E0E-9006-304D8C78C4C9}"/>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0" name="直線コネクタ 209">
          <a:extLst>
            <a:ext uri="{FF2B5EF4-FFF2-40B4-BE49-F238E27FC236}">
              <a16:creationId xmlns:a16="http://schemas.microsoft.com/office/drawing/2014/main" id="{CB6D14E2-37A2-4869-BDE8-340C0E0FEB08}"/>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1" name="テキスト ボックス 210">
          <a:extLst>
            <a:ext uri="{FF2B5EF4-FFF2-40B4-BE49-F238E27FC236}">
              <a16:creationId xmlns:a16="http://schemas.microsoft.com/office/drawing/2014/main" id="{98B23824-BDFF-4E19-A4A1-44B54BD19A4B}"/>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2" name="直線コネクタ 211">
          <a:extLst>
            <a:ext uri="{FF2B5EF4-FFF2-40B4-BE49-F238E27FC236}">
              <a16:creationId xmlns:a16="http://schemas.microsoft.com/office/drawing/2014/main" id="{2F9C12BA-3A98-426C-A687-DF227BD4ABB5}"/>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3" name="テキスト ボックス 212">
          <a:extLst>
            <a:ext uri="{FF2B5EF4-FFF2-40B4-BE49-F238E27FC236}">
              <a16:creationId xmlns:a16="http://schemas.microsoft.com/office/drawing/2014/main" id="{7BB8A5A2-F565-4AF3-9F62-9BC988BB2A78}"/>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4" name="直線コネクタ 213">
          <a:extLst>
            <a:ext uri="{FF2B5EF4-FFF2-40B4-BE49-F238E27FC236}">
              <a16:creationId xmlns:a16="http://schemas.microsoft.com/office/drawing/2014/main" id="{1667D973-8370-4223-AC7F-E4D5F2344ABB}"/>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5" name="テキスト ボックス 214">
          <a:extLst>
            <a:ext uri="{FF2B5EF4-FFF2-40B4-BE49-F238E27FC236}">
              <a16:creationId xmlns:a16="http://schemas.microsoft.com/office/drawing/2014/main" id="{A100D49B-DB93-41BA-97FC-C6EDF2B70D1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D50DEBA6-31FC-4BBE-B3DC-70671A9AFB9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7" name="テキスト ボックス 216">
          <a:extLst>
            <a:ext uri="{FF2B5EF4-FFF2-40B4-BE49-F238E27FC236}">
              <a16:creationId xmlns:a16="http://schemas.microsoft.com/office/drawing/2014/main" id="{E830CE04-548A-456A-94CC-D9146AE1956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a:extLst>
            <a:ext uri="{FF2B5EF4-FFF2-40B4-BE49-F238E27FC236}">
              <a16:creationId xmlns:a16="http://schemas.microsoft.com/office/drawing/2014/main" id="{2B9B5CC2-D623-4C9F-85CB-5DD6A7C3A5E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219" name="直線コネクタ 218">
          <a:extLst>
            <a:ext uri="{FF2B5EF4-FFF2-40B4-BE49-F238E27FC236}">
              <a16:creationId xmlns:a16="http://schemas.microsoft.com/office/drawing/2014/main" id="{2DE8160E-9062-4346-8988-93E428086DA6}"/>
            </a:ext>
          </a:extLst>
        </xdr:cNvPr>
        <xdr:cNvCxnSpPr/>
      </xdr:nvCxnSpPr>
      <xdr:spPr>
        <a:xfrm flipV="1">
          <a:off x="10476865" y="9643924"/>
          <a:ext cx="0" cy="13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220" name="【橋りょう・トンネル】&#10;一人当たり有形固定資産（償却資産）額最小値テキスト">
          <a:extLst>
            <a:ext uri="{FF2B5EF4-FFF2-40B4-BE49-F238E27FC236}">
              <a16:creationId xmlns:a16="http://schemas.microsoft.com/office/drawing/2014/main" id="{43EE6485-2DE9-4AD0-8F67-675D0BF5D340}"/>
            </a:ext>
          </a:extLst>
        </xdr:cNvPr>
        <xdr:cNvSpPr txBox="1"/>
      </xdr:nvSpPr>
      <xdr:spPr>
        <a:xfrm>
          <a:off x="10515600" y="109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221" name="直線コネクタ 220">
          <a:extLst>
            <a:ext uri="{FF2B5EF4-FFF2-40B4-BE49-F238E27FC236}">
              <a16:creationId xmlns:a16="http://schemas.microsoft.com/office/drawing/2014/main" id="{AF38BA92-4188-4A34-BEAD-0329C2340925}"/>
            </a:ext>
          </a:extLst>
        </xdr:cNvPr>
        <xdr:cNvCxnSpPr/>
      </xdr:nvCxnSpPr>
      <xdr:spPr>
        <a:xfrm>
          <a:off x="10388600" y="1097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222" name="【橋りょう・トンネル】&#10;一人当たり有形固定資産（償却資産）額最大値テキスト">
          <a:extLst>
            <a:ext uri="{FF2B5EF4-FFF2-40B4-BE49-F238E27FC236}">
              <a16:creationId xmlns:a16="http://schemas.microsoft.com/office/drawing/2014/main" id="{E1A3A735-4E14-4F60-878B-72C1B1ED63CA}"/>
            </a:ext>
          </a:extLst>
        </xdr:cNvPr>
        <xdr:cNvSpPr txBox="1"/>
      </xdr:nvSpPr>
      <xdr:spPr>
        <a:xfrm>
          <a:off x="10515600" y="9419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223" name="直線コネクタ 222">
          <a:extLst>
            <a:ext uri="{FF2B5EF4-FFF2-40B4-BE49-F238E27FC236}">
              <a16:creationId xmlns:a16="http://schemas.microsoft.com/office/drawing/2014/main" id="{25B216B6-84F0-4C8A-A9F9-656679EED7B1}"/>
            </a:ext>
          </a:extLst>
        </xdr:cNvPr>
        <xdr:cNvCxnSpPr/>
      </xdr:nvCxnSpPr>
      <xdr:spPr>
        <a:xfrm>
          <a:off x="10388600" y="964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69289</xdr:rowOff>
    </xdr:from>
    <xdr:ext cx="599010" cy="259045"/>
    <xdr:sp macro="" textlink="">
      <xdr:nvSpPr>
        <xdr:cNvPr id="224" name="【橋りょう・トンネル】&#10;一人当たり有形固定資産（償却資産）額平均値テキスト">
          <a:extLst>
            <a:ext uri="{FF2B5EF4-FFF2-40B4-BE49-F238E27FC236}">
              <a16:creationId xmlns:a16="http://schemas.microsoft.com/office/drawing/2014/main" id="{4D12F314-BE2D-4D48-B1C4-37B6DFACCDC8}"/>
            </a:ext>
          </a:extLst>
        </xdr:cNvPr>
        <xdr:cNvSpPr txBox="1"/>
      </xdr:nvSpPr>
      <xdr:spPr>
        <a:xfrm>
          <a:off x="10515600" y="10527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225" name="フローチャート: 判断 224">
          <a:extLst>
            <a:ext uri="{FF2B5EF4-FFF2-40B4-BE49-F238E27FC236}">
              <a16:creationId xmlns:a16="http://schemas.microsoft.com/office/drawing/2014/main" id="{BD66EEBD-EDB2-4330-9CA0-028EE713AF24}"/>
            </a:ext>
          </a:extLst>
        </xdr:cNvPr>
        <xdr:cNvSpPr/>
      </xdr:nvSpPr>
      <xdr:spPr>
        <a:xfrm>
          <a:off x="10426700" y="106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226" name="フローチャート: 判断 225">
          <a:extLst>
            <a:ext uri="{FF2B5EF4-FFF2-40B4-BE49-F238E27FC236}">
              <a16:creationId xmlns:a16="http://schemas.microsoft.com/office/drawing/2014/main" id="{61B654B2-85AC-4B3F-B195-16C7CFD2221E}"/>
            </a:ext>
          </a:extLst>
        </xdr:cNvPr>
        <xdr:cNvSpPr/>
      </xdr:nvSpPr>
      <xdr:spPr>
        <a:xfrm>
          <a:off x="9588500" y="1070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27" name="フローチャート: 判断 226">
          <a:extLst>
            <a:ext uri="{FF2B5EF4-FFF2-40B4-BE49-F238E27FC236}">
              <a16:creationId xmlns:a16="http://schemas.microsoft.com/office/drawing/2014/main" id="{5C3BD44D-37DE-41AE-9B70-E306649DB2F4}"/>
            </a:ext>
          </a:extLst>
        </xdr:cNvPr>
        <xdr:cNvSpPr/>
      </xdr:nvSpPr>
      <xdr:spPr>
        <a:xfrm>
          <a:off x="8699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28" name="フローチャート: 判断 227">
          <a:extLst>
            <a:ext uri="{FF2B5EF4-FFF2-40B4-BE49-F238E27FC236}">
              <a16:creationId xmlns:a16="http://schemas.microsoft.com/office/drawing/2014/main" id="{530391A5-47AA-4A65-8E01-7732BF39CCD0}"/>
            </a:ext>
          </a:extLst>
        </xdr:cNvPr>
        <xdr:cNvSpPr/>
      </xdr:nvSpPr>
      <xdr:spPr>
        <a:xfrm>
          <a:off x="7810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53794</xdr:rowOff>
    </xdr:from>
    <xdr:to>
      <xdr:col>36</xdr:col>
      <xdr:colOff>165100</xdr:colOff>
      <xdr:row>62</xdr:row>
      <xdr:rowOff>155394</xdr:rowOff>
    </xdr:to>
    <xdr:sp macro="" textlink="">
      <xdr:nvSpPr>
        <xdr:cNvPr id="229" name="フローチャート: 判断 228">
          <a:extLst>
            <a:ext uri="{FF2B5EF4-FFF2-40B4-BE49-F238E27FC236}">
              <a16:creationId xmlns:a16="http://schemas.microsoft.com/office/drawing/2014/main" id="{58B33271-E429-4C8D-8319-895C56062D0B}"/>
            </a:ext>
          </a:extLst>
        </xdr:cNvPr>
        <xdr:cNvSpPr/>
      </xdr:nvSpPr>
      <xdr:spPr>
        <a:xfrm>
          <a:off x="6921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1C8599C6-9EDD-4238-B650-44A73E74123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CB6BA95E-9F8C-436E-94AF-3754E1A402B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20A61AF0-64A2-4FEA-BC71-B8F835B2E76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2E155F59-847A-4599-A336-385F7B80A6B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5DAD4567-7916-483F-A1EB-616F4D8E7B9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136871</xdr:rowOff>
    </xdr:from>
    <xdr:to>
      <xdr:col>55</xdr:col>
      <xdr:colOff>50800</xdr:colOff>
      <xdr:row>63</xdr:row>
      <xdr:rowOff>67021</xdr:rowOff>
    </xdr:to>
    <xdr:sp macro="" textlink="">
      <xdr:nvSpPr>
        <xdr:cNvPr id="235" name="楕円 234">
          <a:extLst>
            <a:ext uri="{FF2B5EF4-FFF2-40B4-BE49-F238E27FC236}">
              <a16:creationId xmlns:a16="http://schemas.microsoft.com/office/drawing/2014/main" id="{C360A763-EB9A-418F-B7EE-F3CE29E21B4D}"/>
            </a:ext>
          </a:extLst>
        </xdr:cNvPr>
        <xdr:cNvSpPr/>
      </xdr:nvSpPr>
      <xdr:spPr>
        <a:xfrm>
          <a:off x="10426700" y="1076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115298</xdr:rowOff>
    </xdr:from>
    <xdr:ext cx="599010" cy="259045"/>
    <xdr:sp macro="" textlink="">
      <xdr:nvSpPr>
        <xdr:cNvPr id="236" name="【橋りょう・トンネル】&#10;一人当たり有形固定資産（償却資産）額該当値テキスト">
          <a:extLst>
            <a:ext uri="{FF2B5EF4-FFF2-40B4-BE49-F238E27FC236}">
              <a16:creationId xmlns:a16="http://schemas.microsoft.com/office/drawing/2014/main" id="{2697C49B-A2C8-4CF3-A489-7BD39864C52D}"/>
            </a:ext>
          </a:extLst>
        </xdr:cNvPr>
        <xdr:cNvSpPr txBox="1"/>
      </xdr:nvSpPr>
      <xdr:spPr>
        <a:xfrm>
          <a:off x="10515600" y="1074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139940</xdr:rowOff>
    </xdr:from>
    <xdr:to>
      <xdr:col>50</xdr:col>
      <xdr:colOff>165100</xdr:colOff>
      <xdr:row>63</xdr:row>
      <xdr:rowOff>70090</xdr:rowOff>
    </xdr:to>
    <xdr:sp macro="" textlink="">
      <xdr:nvSpPr>
        <xdr:cNvPr id="237" name="楕円 236">
          <a:extLst>
            <a:ext uri="{FF2B5EF4-FFF2-40B4-BE49-F238E27FC236}">
              <a16:creationId xmlns:a16="http://schemas.microsoft.com/office/drawing/2014/main" id="{67E69743-B5C5-467C-A6ED-CD09E93C617E}"/>
            </a:ext>
          </a:extLst>
        </xdr:cNvPr>
        <xdr:cNvSpPr/>
      </xdr:nvSpPr>
      <xdr:spPr>
        <a:xfrm>
          <a:off x="9588500" y="1076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16221</xdr:rowOff>
    </xdr:from>
    <xdr:to>
      <xdr:col>55</xdr:col>
      <xdr:colOff>0</xdr:colOff>
      <xdr:row>63</xdr:row>
      <xdr:rowOff>19290</xdr:rowOff>
    </xdr:to>
    <xdr:cxnSp macro="">
      <xdr:nvCxnSpPr>
        <xdr:cNvPr id="238" name="直線コネクタ 237">
          <a:extLst>
            <a:ext uri="{FF2B5EF4-FFF2-40B4-BE49-F238E27FC236}">
              <a16:creationId xmlns:a16="http://schemas.microsoft.com/office/drawing/2014/main" id="{63962674-97A2-48A1-BCD9-35C848EAD1D1}"/>
            </a:ext>
          </a:extLst>
        </xdr:cNvPr>
        <xdr:cNvCxnSpPr/>
      </xdr:nvCxnSpPr>
      <xdr:spPr>
        <a:xfrm flipV="1">
          <a:off x="9639300" y="10817571"/>
          <a:ext cx="838200" cy="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142744</xdr:rowOff>
    </xdr:from>
    <xdr:to>
      <xdr:col>46</xdr:col>
      <xdr:colOff>38100</xdr:colOff>
      <xdr:row>63</xdr:row>
      <xdr:rowOff>72894</xdr:rowOff>
    </xdr:to>
    <xdr:sp macro="" textlink="">
      <xdr:nvSpPr>
        <xdr:cNvPr id="239" name="楕円 238">
          <a:extLst>
            <a:ext uri="{FF2B5EF4-FFF2-40B4-BE49-F238E27FC236}">
              <a16:creationId xmlns:a16="http://schemas.microsoft.com/office/drawing/2014/main" id="{50B5A5C8-0402-4B1D-BDD0-A2851F9DFA7A}"/>
            </a:ext>
          </a:extLst>
        </xdr:cNvPr>
        <xdr:cNvSpPr/>
      </xdr:nvSpPr>
      <xdr:spPr>
        <a:xfrm>
          <a:off x="8699500" y="10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19290</xdr:rowOff>
    </xdr:from>
    <xdr:to>
      <xdr:col>50</xdr:col>
      <xdr:colOff>114300</xdr:colOff>
      <xdr:row>63</xdr:row>
      <xdr:rowOff>22094</xdr:rowOff>
    </xdr:to>
    <xdr:cxnSp macro="">
      <xdr:nvCxnSpPr>
        <xdr:cNvPr id="240" name="直線コネクタ 239">
          <a:extLst>
            <a:ext uri="{FF2B5EF4-FFF2-40B4-BE49-F238E27FC236}">
              <a16:creationId xmlns:a16="http://schemas.microsoft.com/office/drawing/2014/main" id="{A946FDF8-2FA8-452C-A666-D7CEF8F1F8B6}"/>
            </a:ext>
          </a:extLst>
        </xdr:cNvPr>
        <xdr:cNvCxnSpPr/>
      </xdr:nvCxnSpPr>
      <xdr:spPr>
        <a:xfrm flipV="1">
          <a:off x="8750300" y="10820640"/>
          <a:ext cx="889000" cy="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148135</xdr:rowOff>
    </xdr:from>
    <xdr:to>
      <xdr:col>41</xdr:col>
      <xdr:colOff>101600</xdr:colOff>
      <xdr:row>63</xdr:row>
      <xdr:rowOff>78285</xdr:rowOff>
    </xdr:to>
    <xdr:sp macro="" textlink="">
      <xdr:nvSpPr>
        <xdr:cNvPr id="241" name="楕円 240">
          <a:extLst>
            <a:ext uri="{FF2B5EF4-FFF2-40B4-BE49-F238E27FC236}">
              <a16:creationId xmlns:a16="http://schemas.microsoft.com/office/drawing/2014/main" id="{1C937F1C-ED59-4C37-A29D-1D5360F04551}"/>
            </a:ext>
          </a:extLst>
        </xdr:cNvPr>
        <xdr:cNvSpPr/>
      </xdr:nvSpPr>
      <xdr:spPr>
        <a:xfrm>
          <a:off x="7810500" y="107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22094</xdr:rowOff>
    </xdr:from>
    <xdr:to>
      <xdr:col>45</xdr:col>
      <xdr:colOff>177800</xdr:colOff>
      <xdr:row>63</xdr:row>
      <xdr:rowOff>27485</xdr:rowOff>
    </xdr:to>
    <xdr:cxnSp macro="">
      <xdr:nvCxnSpPr>
        <xdr:cNvPr id="242" name="直線コネクタ 241">
          <a:extLst>
            <a:ext uri="{FF2B5EF4-FFF2-40B4-BE49-F238E27FC236}">
              <a16:creationId xmlns:a16="http://schemas.microsoft.com/office/drawing/2014/main" id="{DF4821F7-CB1E-4978-A426-64A3C5D5590B}"/>
            </a:ext>
          </a:extLst>
        </xdr:cNvPr>
        <xdr:cNvCxnSpPr/>
      </xdr:nvCxnSpPr>
      <xdr:spPr>
        <a:xfrm flipV="1">
          <a:off x="7861300" y="10823444"/>
          <a:ext cx="889000" cy="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24851</xdr:rowOff>
    </xdr:from>
    <xdr:ext cx="599010" cy="259045"/>
    <xdr:sp macro="" textlink="">
      <xdr:nvSpPr>
        <xdr:cNvPr id="243" name="n_1aveValue【橋りょう・トンネル】&#10;一人当たり有形固定資産（償却資産）額">
          <a:extLst>
            <a:ext uri="{FF2B5EF4-FFF2-40B4-BE49-F238E27FC236}">
              <a16:creationId xmlns:a16="http://schemas.microsoft.com/office/drawing/2014/main" id="{1731BDE9-9E74-48A2-A46A-84F4E501A404}"/>
            </a:ext>
          </a:extLst>
        </xdr:cNvPr>
        <xdr:cNvSpPr txBox="1"/>
      </xdr:nvSpPr>
      <xdr:spPr>
        <a:xfrm>
          <a:off x="9327095" y="1048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160784</xdr:rowOff>
    </xdr:from>
    <xdr:ext cx="599010" cy="259045"/>
    <xdr:sp macro="" textlink="">
      <xdr:nvSpPr>
        <xdr:cNvPr id="244" name="n_2aveValue【橋りょう・トンネル】&#10;一人当たり有形固定資産（償却資産）額">
          <a:extLst>
            <a:ext uri="{FF2B5EF4-FFF2-40B4-BE49-F238E27FC236}">
              <a16:creationId xmlns:a16="http://schemas.microsoft.com/office/drawing/2014/main" id="{EEF20871-A663-4CF0-8B83-FACF3BB2E2E8}"/>
            </a:ext>
          </a:extLst>
        </xdr:cNvPr>
        <xdr:cNvSpPr txBox="1"/>
      </xdr:nvSpPr>
      <xdr:spPr>
        <a:xfrm>
          <a:off x="84507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146600</xdr:rowOff>
    </xdr:from>
    <xdr:ext cx="599010" cy="259045"/>
    <xdr:sp macro="" textlink="">
      <xdr:nvSpPr>
        <xdr:cNvPr id="245" name="n_3aveValue【橋りょう・トンネル】&#10;一人当たり有形固定資産（償却資産）額">
          <a:extLst>
            <a:ext uri="{FF2B5EF4-FFF2-40B4-BE49-F238E27FC236}">
              <a16:creationId xmlns:a16="http://schemas.microsoft.com/office/drawing/2014/main" id="{30EBC110-36EE-434B-BE6A-CE2D673FF0B3}"/>
            </a:ext>
          </a:extLst>
        </xdr:cNvPr>
        <xdr:cNvSpPr txBox="1"/>
      </xdr:nvSpPr>
      <xdr:spPr>
        <a:xfrm>
          <a:off x="7561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471</xdr:rowOff>
    </xdr:from>
    <xdr:ext cx="599010" cy="259045"/>
    <xdr:sp macro="" textlink="">
      <xdr:nvSpPr>
        <xdr:cNvPr id="246" name="n_4aveValue【橋りょう・トンネル】&#10;一人当たり有形固定資産（償却資産）額">
          <a:extLst>
            <a:ext uri="{FF2B5EF4-FFF2-40B4-BE49-F238E27FC236}">
              <a16:creationId xmlns:a16="http://schemas.microsoft.com/office/drawing/2014/main" id="{89496D6C-2725-4AD3-B2EB-3AECF18416E2}"/>
            </a:ext>
          </a:extLst>
        </xdr:cNvPr>
        <xdr:cNvSpPr txBox="1"/>
      </xdr:nvSpPr>
      <xdr:spPr>
        <a:xfrm>
          <a:off x="6672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61217</xdr:rowOff>
    </xdr:from>
    <xdr:ext cx="599010" cy="259045"/>
    <xdr:sp macro="" textlink="">
      <xdr:nvSpPr>
        <xdr:cNvPr id="247" name="n_1mainValue【橋りょう・トンネル】&#10;一人当たり有形固定資産（償却資産）額">
          <a:extLst>
            <a:ext uri="{FF2B5EF4-FFF2-40B4-BE49-F238E27FC236}">
              <a16:creationId xmlns:a16="http://schemas.microsoft.com/office/drawing/2014/main" id="{3490B224-F177-4895-868D-643EAC51D901}"/>
            </a:ext>
          </a:extLst>
        </xdr:cNvPr>
        <xdr:cNvSpPr txBox="1"/>
      </xdr:nvSpPr>
      <xdr:spPr>
        <a:xfrm>
          <a:off x="9327095" y="1086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64021</xdr:rowOff>
    </xdr:from>
    <xdr:ext cx="599010" cy="259045"/>
    <xdr:sp macro="" textlink="">
      <xdr:nvSpPr>
        <xdr:cNvPr id="248" name="n_2mainValue【橋りょう・トンネル】&#10;一人当たり有形固定資産（償却資産）額">
          <a:extLst>
            <a:ext uri="{FF2B5EF4-FFF2-40B4-BE49-F238E27FC236}">
              <a16:creationId xmlns:a16="http://schemas.microsoft.com/office/drawing/2014/main" id="{EAE6766E-161D-402B-92A5-0FB04783E8FA}"/>
            </a:ext>
          </a:extLst>
        </xdr:cNvPr>
        <xdr:cNvSpPr txBox="1"/>
      </xdr:nvSpPr>
      <xdr:spPr>
        <a:xfrm>
          <a:off x="8450795" y="10865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69412</xdr:rowOff>
    </xdr:from>
    <xdr:ext cx="599010" cy="259045"/>
    <xdr:sp macro="" textlink="">
      <xdr:nvSpPr>
        <xdr:cNvPr id="249" name="n_3mainValue【橋りょう・トンネル】&#10;一人当たり有形固定資産（償却資産）額">
          <a:extLst>
            <a:ext uri="{FF2B5EF4-FFF2-40B4-BE49-F238E27FC236}">
              <a16:creationId xmlns:a16="http://schemas.microsoft.com/office/drawing/2014/main" id="{71B47A70-F379-43D9-9F0C-76876D84CF0B}"/>
            </a:ext>
          </a:extLst>
        </xdr:cNvPr>
        <xdr:cNvSpPr txBox="1"/>
      </xdr:nvSpPr>
      <xdr:spPr>
        <a:xfrm>
          <a:off x="7561795" y="1087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4DFC8506-9199-4D26-B45D-D2AB76A7A34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0670863B-02D2-42FA-B5D9-D43CD3A3F94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558DF879-1C7A-4858-8EAA-685E8F3385C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FBD8DD65-1485-48BF-9BC9-8607962AAC8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6216D13B-8A07-4461-B062-0DF1DB613A4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178A4B48-9920-45D2-B874-30C93A74B4E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BB6D368A-4703-413D-90E5-CA1E88844B4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8E97A163-CA75-468C-94E4-EEACD678BFF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E8936B09-5B5F-4F00-8F29-538968F4E6B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E67E9ACB-36B0-4DEC-8803-E3DA2F75548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57455FD3-75FC-493C-88D5-E34BB91987D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a:extLst>
            <a:ext uri="{FF2B5EF4-FFF2-40B4-BE49-F238E27FC236}">
              <a16:creationId xmlns:a16="http://schemas.microsoft.com/office/drawing/2014/main" id="{FC8DA8B8-E4BA-4A57-8555-C75CC1DBE3A5}"/>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2" name="テキスト ボックス 261">
          <a:extLst>
            <a:ext uri="{FF2B5EF4-FFF2-40B4-BE49-F238E27FC236}">
              <a16:creationId xmlns:a16="http://schemas.microsoft.com/office/drawing/2014/main" id="{8D478D27-3E98-4E4A-B3F8-C8E0E661DDB6}"/>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a:extLst>
            <a:ext uri="{FF2B5EF4-FFF2-40B4-BE49-F238E27FC236}">
              <a16:creationId xmlns:a16="http://schemas.microsoft.com/office/drawing/2014/main" id="{D3D89CA7-7FEC-42E8-9D8F-F649FA760A8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a:extLst>
            <a:ext uri="{FF2B5EF4-FFF2-40B4-BE49-F238E27FC236}">
              <a16:creationId xmlns:a16="http://schemas.microsoft.com/office/drawing/2014/main" id="{048A047F-DA20-4724-A0EC-9EF77EE64BE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a:extLst>
            <a:ext uri="{FF2B5EF4-FFF2-40B4-BE49-F238E27FC236}">
              <a16:creationId xmlns:a16="http://schemas.microsoft.com/office/drawing/2014/main" id="{0305AECB-4561-45C0-A95B-6A57061BF17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a:extLst>
            <a:ext uri="{FF2B5EF4-FFF2-40B4-BE49-F238E27FC236}">
              <a16:creationId xmlns:a16="http://schemas.microsoft.com/office/drawing/2014/main" id="{4536D48D-1BC1-466E-8C78-88AE13414B4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a:extLst>
            <a:ext uri="{FF2B5EF4-FFF2-40B4-BE49-F238E27FC236}">
              <a16:creationId xmlns:a16="http://schemas.microsoft.com/office/drawing/2014/main" id="{CC93B8E0-134D-4474-8FB1-ECD3C237182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a:extLst>
            <a:ext uri="{FF2B5EF4-FFF2-40B4-BE49-F238E27FC236}">
              <a16:creationId xmlns:a16="http://schemas.microsoft.com/office/drawing/2014/main" id="{77C5CEE5-3019-4B5F-A64D-DE5E33488D02}"/>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a:extLst>
            <a:ext uri="{FF2B5EF4-FFF2-40B4-BE49-F238E27FC236}">
              <a16:creationId xmlns:a16="http://schemas.microsoft.com/office/drawing/2014/main" id="{EB3DBAC1-11C7-4237-9135-8C8A0641D251}"/>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a:extLst>
            <a:ext uri="{FF2B5EF4-FFF2-40B4-BE49-F238E27FC236}">
              <a16:creationId xmlns:a16="http://schemas.microsoft.com/office/drawing/2014/main" id="{44410B37-FD7D-40EF-8404-03AB7EA8476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a:extLst>
            <a:ext uri="{FF2B5EF4-FFF2-40B4-BE49-F238E27FC236}">
              <a16:creationId xmlns:a16="http://schemas.microsoft.com/office/drawing/2014/main" id="{209F485B-67DD-4294-916C-CEFA449F46A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2" name="テキスト ボックス 271">
          <a:extLst>
            <a:ext uri="{FF2B5EF4-FFF2-40B4-BE49-F238E27FC236}">
              <a16:creationId xmlns:a16="http://schemas.microsoft.com/office/drawing/2014/main" id="{D09C74B4-4ED8-4F5B-BDCC-53971BD86FB6}"/>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3859A0B2-963F-486B-B63E-5F96AFA99C1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a:extLst>
            <a:ext uri="{FF2B5EF4-FFF2-40B4-BE49-F238E27FC236}">
              <a16:creationId xmlns:a16="http://schemas.microsoft.com/office/drawing/2014/main" id="{16DA1D7D-9450-4FD0-B670-690A574718D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75" name="直線コネクタ 274">
          <a:extLst>
            <a:ext uri="{FF2B5EF4-FFF2-40B4-BE49-F238E27FC236}">
              <a16:creationId xmlns:a16="http://schemas.microsoft.com/office/drawing/2014/main" id="{8F24D426-9202-4AC6-8B97-C378E1F3C7C9}"/>
            </a:ext>
          </a:extLst>
        </xdr:cNvPr>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6" name="【公営住宅】&#10;有形固定資産減価償却率最小値テキスト">
          <a:extLst>
            <a:ext uri="{FF2B5EF4-FFF2-40B4-BE49-F238E27FC236}">
              <a16:creationId xmlns:a16="http://schemas.microsoft.com/office/drawing/2014/main" id="{85C969FD-5EF4-4938-A1C8-7CE75E18C89F}"/>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7" name="直線コネクタ 276">
          <a:extLst>
            <a:ext uri="{FF2B5EF4-FFF2-40B4-BE49-F238E27FC236}">
              <a16:creationId xmlns:a16="http://schemas.microsoft.com/office/drawing/2014/main" id="{C9FE3B6E-AB07-4F96-817A-FE7FF4A5FD41}"/>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78" name="【公営住宅】&#10;有形固定資産減価償却率最大値テキスト">
          <a:extLst>
            <a:ext uri="{FF2B5EF4-FFF2-40B4-BE49-F238E27FC236}">
              <a16:creationId xmlns:a16="http://schemas.microsoft.com/office/drawing/2014/main" id="{F1DEDAC6-63E0-4490-B7C7-46FA468C6E54}"/>
            </a:ext>
          </a:extLst>
        </xdr:cNvPr>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79" name="直線コネクタ 278">
          <a:extLst>
            <a:ext uri="{FF2B5EF4-FFF2-40B4-BE49-F238E27FC236}">
              <a16:creationId xmlns:a16="http://schemas.microsoft.com/office/drawing/2014/main" id="{69B3843F-3E1F-4A6D-BF09-9BADB8ECA597}"/>
            </a:ext>
          </a:extLst>
        </xdr:cNvPr>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68959</xdr:rowOff>
    </xdr:from>
    <xdr:ext cx="405111" cy="259045"/>
    <xdr:sp macro="" textlink="">
      <xdr:nvSpPr>
        <xdr:cNvPr id="280" name="【公営住宅】&#10;有形固定資産減価償却率平均値テキスト">
          <a:extLst>
            <a:ext uri="{FF2B5EF4-FFF2-40B4-BE49-F238E27FC236}">
              <a16:creationId xmlns:a16="http://schemas.microsoft.com/office/drawing/2014/main" id="{B00C3211-DF39-43B8-B8AA-FEE8BFEDDE6D}"/>
            </a:ext>
          </a:extLst>
        </xdr:cNvPr>
        <xdr:cNvSpPr txBox="1"/>
      </xdr:nvSpPr>
      <xdr:spPr>
        <a:xfrm>
          <a:off x="4673600" y="14127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281" name="フローチャート: 判断 280">
          <a:extLst>
            <a:ext uri="{FF2B5EF4-FFF2-40B4-BE49-F238E27FC236}">
              <a16:creationId xmlns:a16="http://schemas.microsoft.com/office/drawing/2014/main" id="{3CE23DB9-BDC0-4133-A866-80CC0E487B4E}"/>
            </a:ext>
          </a:extLst>
        </xdr:cNvPr>
        <xdr:cNvSpPr/>
      </xdr:nvSpPr>
      <xdr:spPr>
        <a:xfrm>
          <a:off x="45847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82" name="フローチャート: 判断 281">
          <a:extLst>
            <a:ext uri="{FF2B5EF4-FFF2-40B4-BE49-F238E27FC236}">
              <a16:creationId xmlns:a16="http://schemas.microsoft.com/office/drawing/2014/main" id="{FD831395-A1AD-4247-8230-A6627EDE1EDB}"/>
            </a:ext>
          </a:extLst>
        </xdr:cNvPr>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83" name="フローチャート: 判断 282">
          <a:extLst>
            <a:ext uri="{FF2B5EF4-FFF2-40B4-BE49-F238E27FC236}">
              <a16:creationId xmlns:a16="http://schemas.microsoft.com/office/drawing/2014/main" id="{7C21C73C-0E13-4C18-8B5F-B52A3281DE57}"/>
            </a:ext>
          </a:extLst>
        </xdr:cNvPr>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84" name="フローチャート: 判断 283">
          <a:extLst>
            <a:ext uri="{FF2B5EF4-FFF2-40B4-BE49-F238E27FC236}">
              <a16:creationId xmlns:a16="http://schemas.microsoft.com/office/drawing/2014/main" id="{5D4E9E97-0B7B-4AD8-9491-7F7537E208FF}"/>
            </a:ext>
          </a:extLst>
        </xdr:cNvPr>
        <xdr:cNvSpPr/>
      </xdr:nvSpPr>
      <xdr:spPr>
        <a:xfrm>
          <a:off x="1968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119562</xdr:rowOff>
    </xdr:from>
    <xdr:to>
      <xdr:col>6</xdr:col>
      <xdr:colOff>38100</xdr:colOff>
      <xdr:row>83</xdr:row>
      <xdr:rowOff>49712</xdr:rowOff>
    </xdr:to>
    <xdr:sp macro="" textlink="">
      <xdr:nvSpPr>
        <xdr:cNvPr id="285" name="フローチャート: 判断 284">
          <a:extLst>
            <a:ext uri="{FF2B5EF4-FFF2-40B4-BE49-F238E27FC236}">
              <a16:creationId xmlns:a16="http://schemas.microsoft.com/office/drawing/2014/main" id="{2E02ADA2-85E2-4646-AD7E-255EB584B0EB}"/>
            </a:ext>
          </a:extLst>
        </xdr:cNvPr>
        <xdr:cNvSpPr/>
      </xdr:nvSpPr>
      <xdr:spPr>
        <a:xfrm>
          <a:off x="1079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A3C6D4C9-6308-4A21-A776-DE75070E624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3282547E-C414-45B7-A168-241CD0A577A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BE9819D6-D3A9-4FE1-9D56-5CACD36D90F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28902FAE-D3F3-4CAA-977D-9912D951EA2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8F5D2AA1-0924-4CCB-8A83-345A9B86BBB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52614</xdr:rowOff>
    </xdr:from>
    <xdr:to>
      <xdr:col>24</xdr:col>
      <xdr:colOff>114300</xdr:colOff>
      <xdr:row>85</xdr:row>
      <xdr:rowOff>154214</xdr:rowOff>
    </xdr:to>
    <xdr:sp macro="" textlink="">
      <xdr:nvSpPr>
        <xdr:cNvPr id="291" name="楕円 290">
          <a:extLst>
            <a:ext uri="{FF2B5EF4-FFF2-40B4-BE49-F238E27FC236}">
              <a16:creationId xmlns:a16="http://schemas.microsoft.com/office/drawing/2014/main" id="{DC1F80F4-09AA-498A-A566-DE87042A51D1}"/>
            </a:ext>
          </a:extLst>
        </xdr:cNvPr>
        <xdr:cNvSpPr/>
      </xdr:nvSpPr>
      <xdr:spPr>
        <a:xfrm>
          <a:off x="4584700" y="146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31041</xdr:rowOff>
    </xdr:from>
    <xdr:ext cx="405111" cy="259045"/>
    <xdr:sp macro="" textlink="">
      <xdr:nvSpPr>
        <xdr:cNvPr id="292" name="【公営住宅】&#10;有形固定資産減価償却率該当値テキスト">
          <a:extLst>
            <a:ext uri="{FF2B5EF4-FFF2-40B4-BE49-F238E27FC236}">
              <a16:creationId xmlns:a16="http://schemas.microsoft.com/office/drawing/2014/main" id="{59E5AFCA-048E-4F7B-86D1-C84E22FDCEF6}"/>
            </a:ext>
          </a:extLst>
        </xdr:cNvPr>
        <xdr:cNvSpPr txBox="1"/>
      </xdr:nvSpPr>
      <xdr:spPr>
        <a:xfrm>
          <a:off x="4673600" y="1460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19957</xdr:rowOff>
    </xdr:from>
    <xdr:to>
      <xdr:col>20</xdr:col>
      <xdr:colOff>38100</xdr:colOff>
      <xdr:row>85</xdr:row>
      <xdr:rowOff>121557</xdr:rowOff>
    </xdr:to>
    <xdr:sp macro="" textlink="">
      <xdr:nvSpPr>
        <xdr:cNvPr id="293" name="楕円 292">
          <a:extLst>
            <a:ext uri="{FF2B5EF4-FFF2-40B4-BE49-F238E27FC236}">
              <a16:creationId xmlns:a16="http://schemas.microsoft.com/office/drawing/2014/main" id="{BFC68877-D398-4975-B307-221BF7695EBA}"/>
            </a:ext>
          </a:extLst>
        </xdr:cNvPr>
        <xdr:cNvSpPr/>
      </xdr:nvSpPr>
      <xdr:spPr>
        <a:xfrm>
          <a:off x="3746500" y="1459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70757</xdr:rowOff>
    </xdr:from>
    <xdr:to>
      <xdr:col>24</xdr:col>
      <xdr:colOff>63500</xdr:colOff>
      <xdr:row>85</xdr:row>
      <xdr:rowOff>103414</xdr:rowOff>
    </xdr:to>
    <xdr:cxnSp macro="">
      <xdr:nvCxnSpPr>
        <xdr:cNvPr id="294" name="直線コネクタ 293">
          <a:extLst>
            <a:ext uri="{FF2B5EF4-FFF2-40B4-BE49-F238E27FC236}">
              <a16:creationId xmlns:a16="http://schemas.microsoft.com/office/drawing/2014/main" id="{9CF55B35-75B5-41C6-8990-9208F61B67A5}"/>
            </a:ext>
          </a:extLst>
        </xdr:cNvPr>
        <xdr:cNvCxnSpPr/>
      </xdr:nvCxnSpPr>
      <xdr:spPr>
        <a:xfrm>
          <a:off x="3797300" y="1464400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155484</xdr:rowOff>
    </xdr:from>
    <xdr:to>
      <xdr:col>15</xdr:col>
      <xdr:colOff>101600</xdr:colOff>
      <xdr:row>85</xdr:row>
      <xdr:rowOff>85634</xdr:rowOff>
    </xdr:to>
    <xdr:sp macro="" textlink="">
      <xdr:nvSpPr>
        <xdr:cNvPr id="295" name="楕円 294">
          <a:extLst>
            <a:ext uri="{FF2B5EF4-FFF2-40B4-BE49-F238E27FC236}">
              <a16:creationId xmlns:a16="http://schemas.microsoft.com/office/drawing/2014/main" id="{996BA11C-9D48-4CE5-A8C9-CD9DE055E849}"/>
            </a:ext>
          </a:extLst>
        </xdr:cNvPr>
        <xdr:cNvSpPr/>
      </xdr:nvSpPr>
      <xdr:spPr>
        <a:xfrm>
          <a:off x="2857500" y="1455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34834</xdr:rowOff>
    </xdr:from>
    <xdr:to>
      <xdr:col>19</xdr:col>
      <xdr:colOff>177800</xdr:colOff>
      <xdr:row>85</xdr:row>
      <xdr:rowOff>70757</xdr:rowOff>
    </xdr:to>
    <xdr:cxnSp macro="">
      <xdr:nvCxnSpPr>
        <xdr:cNvPr id="296" name="直線コネクタ 295">
          <a:extLst>
            <a:ext uri="{FF2B5EF4-FFF2-40B4-BE49-F238E27FC236}">
              <a16:creationId xmlns:a16="http://schemas.microsoft.com/office/drawing/2014/main" id="{7D0F5FDA-605C-47D7-9A8C-ACE6CB4B3E67}"/>
            </a:ext>
          </a:extLst>
        </xdr:cNvPr>
        <xdr:cNvCxnSpPr/>
      </xdr:nvCxnSpPr>
      <xdr:spPr>
        <a:xfrm>
          <a:off x="2908300" y="146080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108131</xdr:rowOff>
    </xdr:from>
    <xdr:to>
      <xdr:col>10</xdr:col>
      <xdr:colOff>165100</xdr:colOff>
      <xdr:row>84</xdr:row>
      <xdr:rowOff>38281</xdr:rowOff>
    </xdr:to>
    <xdr:sp macro="" textlink="">
      <xdr:nvSpPr>
        <xdr:cNvPr id="297" name="楕円 296">
          <a:extLst>
            <a:ext uri="{FF2B5EF4-FFF2-40B4-BE49-F238E27FC236}">
              <a16:creationId xmlns:a16="http://schemas.microsoft.com/office/drawing/2014/main" id="{3EEF63EA-27F5-48EC-AC07-9258D84D7089}"/>
            </a:ext>
          </a:extLst>
        </xdr:cNvPr>
        <xdr:cNvSpPr/>
      </xdr:nvSpPr>
      <xdr:spPr>
        <a:xfrm>
          <a:off x="1968500" y="143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158931</xdr:rowOff>
    </xdr:from>
    <xdr:to>
      <xdr:col>15</xdr:col>
      <xdr:colOff>50800</xdr:colOff>
      <xdr:row>85</xdr:row>
      <xdr:rowOff>34834</xdr:rowOff>
    </xdr:to>
    <xdr:cxnSp macro="">
      <xdr:nvCxnSpPr>
        <xdr:cNvPr id="298" name="直線コネクタ 297">
          <a:extLst>
            <a:ext uri="{FF2B5EF4-FFF2-40B4-BE49-F238E27FC236}">
              <a16:creationId xmlns:a16="http://schemas.microsoft.com/office/drawing/2014/main" id="{D8EC7C31-77B0-401A-B920-B75A16F0D35F}"/>
            </a:ext>
          </a:extLst>
        </xdr:cNvPr>
        <xdr:cNvCxnSpPr/>
      </xdr:nvCxnSpPr>
      <xdr:spPr>
        <a:xfrm>
          <a:off x="2019300" y="14389281"/>
          <a:ext cx="889000" cy="21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139716</xdr:rowOff>
    </xdr:from>
    <xdr:ext cx="405111" cy="259045"/>
    <xdr:sp macro="" textlink="">
      <xdr:nvSpPr>
        <xdr:cNvPr id="299" name="n_1aveValue【公営住宅】&#10;有形固定資産減価償却率">
          <a:extLst>
            <a:ext uri="{FF2B5EF4-FFF2-40B4-BE49-F238E27FC236}">
              <a16:creationId xmlns:a16="http://schemas.microsoft.com/office/drawing/2014/main" id="{F34456A4-77D9-43C7-AEC9-AFCA525F4EF4}"/>
            </a:ext>
          </a:extLst>
        </xdr:cNvPr>
        <xdr:cNvSpPr txBox="1"/>
      </xdr:nvSpPr>
      <xdr:spPr>
        <a:xfrm>
          <a:off x="3582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300" name="n_2aveValue【公営住宅】&#10;有形固定資産減価償却率">
          <a:extLst>
            <a:ext uri="{FF2B5EF4-FFF2-40B4-BE49-F238E27FC236}">
              <a16:creationId xmlns:a16="http://schemas.microsoft.com/office/drawing/2014/main" id="{7C565118-1B22-4B24-BA49-E467183C5FD8}"/>
            </a:ext>
          </a:extLst>
        </xdr:cNvPr>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137177</xdr:rowOff>
    </xdr:from>
    <xdr:ext cx="405111" cy="259045"/>
    <xdr:sp macro="" textlink="">
      <xdr:nvSpPr>
        <xdr:cNvPr id="301" name="n_3aveValue【公営住宅】&#10;有形固定資産減価償却率">
          <a:extLst>
            <a:ext uri="{FF2B5EF4-FFF2-40B4-BE49-F238E27FC236}">
              <a16:creationId xmlns:a16="http://schemas.microsoft.com/office/drawing/2014/main" id="{C590D55C-82CC-4AF8-90C7-86D8A78DEB46}"/>
            </a:ext>
          </a:extLst>
        </xdr:cNvPr>
        <xdr:cNvSpPr txBox="1"/>
      </xdr:nvSpPr>
      <xdr:spPr>
        <a:xfrm>
          <a:off x="1816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66239</xdr:rowOff>
    </xdr:from>
    <xdr:ext cx="405111" cy="259045"/>
    <xdr:sp macro="" textlink="">
      <xdr:nvSpPr>
        <xdr:cNvPr id="302" name="n_4aveValue【公営住宅】&#10;有形固定資産減価償却率">
          <a:extLst>
            <a:ext uri="{FF2B5EF4-FFF2-40B4-BE49-F238E27FC236}">
              <a16:creationId xmlns:a16="http://schemas.microsoft.com/office/drawing/2014/main" id="{AC215256-575F-4DDC-A241-08F47FF95961}"/>
            </a:ext>
          </a:extLst>
        </xdr:cNvPr>
        <xdr:cNvSpPr txBox="1"/>
      </xdr:nvSpPr>
      <xdr:spPr>
        <a:xfrm>
          <a:off x="927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112684</xdr:rowOff>
    </xdr:from>
    <xdr:ext cx="405111" cy="259045"/>
    <xdr:sp macro="" textlink="">
      <xdr:nvSpPr>
        <xdr:cNvPr id="303" name="n_1mainValue【公営住宅】&#10;有形固定資産減価償却率">
          <a:extLst>
            <a:ext uri="{FF2B5EF4-FFF2-40B4-BE49-F238E27FC236}">
              <a16:creationId xmlns:a16="http://schemas.microsoft.com/office/drawing/2014/main" id="{95E02CED-FA66-441B-9965-6A7B3705E0E3}"/>
            </a:ext>
          </a:extLst>
        </xdr:cNvPr>
        <xdr:cNvSpPr txBox="1"/>
      </xdr:nvSpPr>
      <xdr:spPr>
        <a:xfrm>
          <a:off x="3582044" y="1468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76761</xdr:rowOff>
    </xdr:from>
    <xdr:ext cx="405111" cy="259045"/>
    <xdr:sp macro="" textlink="">
      <xdr:nvSpPr>
        <xdr:cNvPr id="304" name="n_2mainValue【公営住宅】&#10;有形固定資産減価償却率">
          <a:extLst>
            <a:ext uri="{FF2B5EF4-FFF2-40B4-BE49-F238E27FC236}">
              <a16:creationId xmlns:a16="http://schemas.microsoft.com/office/drawing/2014/main" id="{0023B6DA-BD17-4A16-8A10-489131D44661}"/>
            </a:ext>
          </a:extLst>
        </xdr:cNvPr>
        <xdr:cNvSpPr txBox="1"/>
      </xdr:nvSpPr>
      <xdr:spPr>
        <a:xfrm>
          <a:off x="2705744" y="1465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54808</xdr:rowOff>
    </xdr:from>
    <xdr:ext cx="405111" cy="259045"/>
    <xdr:sp macro="" textlink="">
      <xdr:nvSpPr>
        <xdr:cNvPr id="305" name="n_3mainValue【公営住宅】&#10;有形固定資産減価償却率">
          <a:extLst>
            <a:ext uri="{FF2B5EF4-FFF2-40B4-BE49-F238E27FC236}">
              <a16:creationId xmlns:a16="http://schemas.microsoft.com/office/drawing/2014/main" id="{7AFD93C1-D17D-4D72-AB7A-E2B5E4893830}"/>
            </a:ext>
          </a:extLst>
        </xdr:cNvPr>
        <xdr:cNvSpPr txBox="1"/>
      </xdr:nvSpPr>
      <xdr:spPr>
        <a:xfrm>
          <a:off x="1816744" y="14113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a:extLst>
            <a:ext uri="{FF2B5EF4-FFF2-40B4-BE49-F238E27FC236}">
              <a16:creationId xmlns:a16="http://schemas.microsoft.com/office/drawing/2014/main" id="{385FA29A-DAF5-41D4-B8A1-B8346B05310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a:extLst>
            <a:ext uri="{FF2B5EF4-FFF2-40B4-BE49-F238E27FC236}">
              <a16:creationId xmlns:a16="http://schemas.microsoft.com/office/drawing/2014/main" id="{601BAC76-970E-465A-8BE7-29E00152BF4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a:extLst>
            <a:ext uri="{FF2B5EF4-FFF2-40B4-BE49-F238E27FC236}">
              <a16:creationId xmlns:a16="http://schemas.microsoft.com/office/drawing/2014/main" id="{993F247A-6C41-4AE5-AFD3-83A3B383696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a:extLst>
            <a:ext uri="{FF2B5EF4-FFF2-40B4-BE49-F238E27FC236}">
              <a16:creationId xmlns:a16="http://schemas.microsoft.com/office/drawing/2014/main" id="{A3E9AB18-86DA-49B2-8013-8310499852E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a:extLst>
            <a:ext uri="{FF2B5EF4-FFF2-40B4-BE49-F238E27FC236}">
              <a16:creationId xmlns:a16="http://schemas.microsoft.com/office/drawing/2014/main" id="{4D8F82BC-5247-4FC8-BB44-3234CB62DA0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a:extLst>
            <a:ext uri="{FF2B5EF4-FFF2-40B4-BE49-F238E27FC236}">
              <a16:creationId xmlns:a16="http://schemas.microsoft.com/office/drawing/2014/main" id="{066BB560-0994-456E-8272-96ABCDF041A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a:extLst>
            <a:ext uri="{FF2B5EF4-FFF2-40B4-BE49-F238E27FC236}">
              <a16:creationId xmlns:a16="http://schemas.microsoft.com/office/drawing/2014/main" id="{6E2308ED-BBC1-4A0C-B006-228961590D5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a:extLst>
            <a:ext uri="{FF2B5EF4-FFF2-40B4-BE49-F238E27FC236}">
              <a16:creationId xmlns:a16="http://schemas.microsoft.com/office/drawing/2014/main" id="{EF924326-DF3D-40A8-AD88-D7BB374BA84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a:extLst>
            <a:ext uri="{FF2B5EF4-FFF2-40B4-BE49-F238E27FC236}">
              <a16:creationId xmlns:a16="http://schemas.microsoft.com/office/drawing/2014/main" id="{5AC4F9E6-CF36-4DF5-914E-7644FEF8316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a:extLst>
            <a:ext uri="{FF2B5EF4-FFF2-40B4-BE49-F238E27FC236}">
              <a16:creationId xmlns:a16="http://schemas.microsoft.com/office/drawing/2014/main" id="{0B6808F5-7F6C-4AC1-81BD-404B60187D1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6" name="直線コネクタ 315">
          <a:extLst>
            <a:ext uri="{FF2B5EF4-FFF2-40B4-BE49-F238E27FC236}">
              <a16:creationId xmlns:a16="http://schemas.microsoft.com/office/drawing/2014/main" id="{9C9DDF79-333F-4D7B-9CBD-C6A6521FD7F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7" name="テキスト ボックス 316">
          <a:extLst>
            <a:ext uri="{FF2B5EF4-FFF2-40B4-BE49-F238E27FC236}">
              <a16:creationId xmlns:a16="http://schemas.microsoft.com/office/drawing/2014/main" id="{9AAC4AF6-4B22-4547-8180-3FBD4B98BA9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8" name="直線コネクタ 317">
          <a:extLst>
            <a:ext uri="{FF2B5EF4-FFF2-40B4-BE49-F238E27FC236}">
              <a16:creationId xmlns:a16="http://schemas.microsoft.com/office/drawing/2014/main" id="{2EC3F11E-D715-49BC-A2D6-9302F05A65A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9" name="テキスト ボックス 318">
          <a:extLst>
            <a:ext uri="{FF2B5EF4-FFF2-40B4-BE49-F238E27FC236}">
              <a16:creationId xmlns:a16="http://schemas.microsoft.com/office/drawing/2014/main" id="{056E231D-3199-47AB-9CFD-15F72A05C32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a:extLst>
            <a:ext uri="{FF2B5EF4-FFF2-40B4-BE49-F238E27FC236}">
              <a16:creationId xmlns:a16="http://schemas.microsoft.com/office/drawing/2014/main" id="{8A1B2632-0801-4994-BDAC-FD9E7F29A7A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a:extLst>
            <a:ext uri="{FF2B5EF4-FFF2-40B4-BE49-F238E27FC236}">
              <a16:creationId xmlns:a16="http://schemas.microsoft.com/office/drawing/2014/main" id="{78422C20-5CE2-4DF9-A434-B090175F5A8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2" name="直線コネクタ 321">
          <a:extLst>
            <a:ext uri="{FF2B5EF4-FFF2-40B4-BE49-F238E27FC236}">
              <a16:creationId xmlns:a16="http://schemas.microsoft.com/office/drawing/2014/main" id="{861A210D-400C-4D0A-9568-0D4CC5A9676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3" name="テキスト ボックス 322">
          <a:extLst>
            <a:ext uri="{FF2B5EF4-FFF2-40B4-BE49-F238E27FC236}">
              <a16:creationId xmlns:a16="http://schemas.microsoft.com/office/drawing/2014/main" id="{E2C07D70-BC14-4448-BC52-9EBD9018A14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4" name="直線コネクタ 323">
          <a:extLst>
            <a:ext uri="{FF2B5EF4-FFF2-40B4-BE49-F238E27FC236}">
              <a16:creationId xmlns:a16="http://schemas.microsoft.com/office/drawing/2014/main" id="{C4C0C860-5329-4F26-8E8A-CF8CC8AB4B0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5" name="テキスト ボックス 324">
          <a:extLst>
            <a:ext uri="{FF2B5EF4-FFF2-40B4-BE49-F238E27FC236}">
              <a16:creationId xmlns:a16="http://schemas.microsoft.com/office/drawing/2014/main" id="{1E5C6B0F-5E10-47D2-981F-C6482E300039}"/>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a:extLst>
            <a:ext uri="{FF2B5EF4-FFF2-40B4-BE49-F238E27FC236}">
              <a16:creationId xmlns:a16="http://schemas.microsoft.com/office/drawing/2014/main" id="{7A489673-1633-4F69-9291-A0D09260794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7" name="テキスト ボックス 326">
          <a:extLst>
            <a:ext uri="{FF2B5EF4-FFF2-40B4-BE49-F238E27FC236}">
              <a16:creationId xmlns:a16="http://schemas.microsoft.com/office/drawing/2014/main" id="{DEB74185-35CA-45AA-B5C2-B13AB257CC19}"/>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公営住宅】&#10;一人当たり面積グラフ枠">
          <a:extLst>
            <a:ext uri="{FF2B5EF4-FFF2-40B4-BE49-F238E27FC236}">
              <a16:creationId xmlns:a16="http://schemas.microsoft.com/office/drawing/2014/main" id="{35D76219-50D6-476B-8F6A-66D4FBB6DF0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69087</xdr:rowOff>
    </xdr:from>
    <xdr:to>
      <xdr:col>54</xdr:col>
      <xdr:colOff>189865</xdr:colOff>
      <xdr:row>86</xdr:row>
      <xdr:rowOff>109982</xdr:rowOff>
    </xdr:to>
    <xdr:cxnSp macro="">
      <xdr:nvCxnSpPr>
        <xdr:cNvPr id="329" name="直線コネクタ 328">
          <a:extLst>
            <a:ext uri="{FF2B5EF4-FFF2-40B4-BE49-F238E27FC236}">
              <a16:creationId xmlns:a16="http://schemas.microsoft.com/office/drawing/2014/main" id="{DB11EF57-3275-42C2-9A72-CB7ACB0E107B}"/>
            </a:ext>
          </a:extLst>
        </xdr:cNvPr>
        <xdr:cNvCxnSpPr/>
      </xdr:nvCxnSpPr>
      <xdr:spPr>
        <a:xfrm flipV="1">
          <a:off x="10476865" y="13442187"/>
          <a:ext cx="0" cy="141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113809</xdr:rowOff>
    </xdr:from>
    <xdr:ext cx="469744" cy="259045"/>
    <xdr:sp macro="" textlink="">
      <xdr:nvSpPr>
        <xdr:cNvPr id="330" name="【公営住宅】&#10;一人当たり面積最小値テキスト">
          <a:extLst>
            <a:ext uri="{FF2B5EF4-FFF2-40B4-BE49-F238E27FC236}">
              <a16:creationId xmlns:a16="http://schemas.microsoft.com/office/drawing/2014/main" id="{DAE9ACE5-8F1F-49E9-9F5E-3F25B2BA1614}"/>
            </a:ext>
          </a:extLst>
        </xdr:cNvPr>
        <xdr:cNvSpPr txBox="1"/>
      </xdr:nvSpPr>
      <xdr:spPr>
        <a:xfrm>
          <a:off x="10515600"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109982</xdr:rowOff>
    </xdr:from>
    <xdr:to>
      <xdr:col>55</xdr:col>
      <xdr:colOff>88900</xdr:colOff>
      <xdr:row>86</xdr:row>
      <xdr:rowOff>109982</xdr:rowOff>
    </xdr:to>
    <xdr:cxnSp macro="">
      <xdr:nvCxnSpPr>
        <xdr:cNvPr id="331" name="直線コネクタ 330">
          <a:extLst>
            <a:ext uri="{FF2B5EF4-FFF2-40B4-BE49-F238E27FC236}">
              <a16:creationId xmlns:a16="http://schemas.microsoft.com/office/drawing/2014/main" id="{35FE0DBA-09EE-40F3-9BFE-140E8024495E}"/>
            </a:ext>
          </a:extLst>
        </xdr:cNvPr>
        <xdr:cNvCxnSpPr/>
      </xdr:nvCxnSpPr>
      <xdr:spPr>
        <a:xfrm>
          <a:off x="10388600" y="1485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15764</xdr:rowOff>
    </xdr:from>
    <xdr:ext cx="534377" cy="259045"/>
    <xdr:sp macro="" textlink="">
      <xdr:nvSpPr>
        <xdr:cNvPr id="332" name="【公営住宅】&#10;一人当たり面積最大値テキスト">
          <a:extLst>
            <a:ext uri="{FF2B5EF4-FFF2-40B4-BE49-F238E27FC236}">
              <a16:creationId xmlns:a16="http://schemas.microsoft.com/office/drawing/2014/main" id="{3903D1C0-17A3-4220-93D7-7002CAFC8345}"/>
            </a:ext>
          </a:extLst>
        </xdr:cNvPr>
        <xdr:cNvSpPr txBox="1"/>
      </xdr:nvSpPr>
      <xdr:spPr>
        <a:xfrm>
          <a:off x="10515600" y="132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69087</xdr:rowOff>
    </xdr:from>
    <xdr:to>
      <xdr:col>55</xdr:col>
      <xdr:colOff>88900</xdr:colOff>
      <xdr:row>78</xdr:row>
      <xdr:rowOff>69087</xdr:rowOff>
    </xdr:to>
    <xdr:cxnSp macro="">
      <xdr:nvCxnSpPr>
        <xdr:cNvPr id="333" name="直線コネクタ 332">
          <a:extLst>
            <a:ext uri="{FF2B5EF4-FFF2-40B4-BE49-F238E27FC236}">
              <a16:creationId xmlns:a16="http://schemas.microsoft.com/office/drawing/2014/main" id="{51C958FD-5B6C-4C3F-9013-8A58B2343735}"/>
            </a:ext>
          </a:extLst>
        </xdr:cNvPr>
        <xdr:cNvCxnSpPr/>
      </xdr:nvCxnSpPr>
      <xdr:spPr>
        <a:xfrm>
          <a:off x="10388600" y="1344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87901</xdr:rowOff>
    </xdr:from>
    <xdr:ext cx="469744" cy="259045"/>
    <xdr:sp macro="" textlink="">
      <xdr:nvSpPr>
        <xdr:cNvPr id="334" name="【公営住宅】&#10;一人当たり面積平均値テキスト">
          <a:extLst>
            <a:ext uri="{FF2B5EF4-FFF2-40B4-BE49-F238E27FC236}">
              <a16:creationId xmlns:a16="http://schemas.microsoft.com/office/drawing/2014/main" id="{84A28F06-5777-448D-8570-5732FE0636CB}"/>
            </a:ext>
          </a:extLst>
        </xdr:cNvPr>
        <xdr:cNvSpPr txBox="1"/>
      </xdr:nvSpPr>
      <xdr:spPr>
        <a:xfrm>
          <a:off x="10515600" y="1448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335" name="フローチャート: 判断 334">
          <a:extLst>
            <a:ext uri="{FF2B5EF4-FFF2-40B4-BE49-F238E27FC236}">
              <a16:creationId xmlns:a16="http://schemas.microsoft.com/office/drawing/2014/main" id="{3F42C564-B49D-4D9C-BAEC-4036E7D20959}"/>
            </a:ext>
          </a:extLst>
        </xdr:cNvPr>
        <xdr:cNvSpPr/>
      </xdr:nvSpPr>
      <xdr:spPr>
        <a:xfrm>
          <a:off x="10426700" y="146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65912</xdr:rowOff>
    </xdr:from>
    <xdr:to>
      <xdr:col>50</xdr:col>
      <xdr:colOff>165100</xdr:colOff>
      <xdr:row>85</xdr:row>
      <xdr:rowOff>167512</xdr:rowOff>
    </xdr:to>
    <xdr:sp macro="" textlink="">
      <xdr:nvSpPr>
        <xdr:cNvPr id="336" name="フローチャート: 判断 335">
          <a:extLst>
            <a:ext uri="{FF2B5EF4-FFF2-40B4-BE49-F238E27FC236}">
              <a16:creationId xmlns:a16="http://schemas.microsoft.com/office/drawing/2014/main" id="{62C630D1-068D-48C5-BF47-6F80E79381E3}"/>
            </a:ext>
          </a:extLst>
        </xdr:cNvPr>
        <xdr:cNvSpPr/>
      </xdr:nvSpPr>
      <xdr:spPr>
        <a:xfrm>
          <a:off x="9588500" y="1463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65532</xdr:rowOff>
    </xdr:from>
    <xdr:to>
      <xdr:col>46</xdr:col>
      <xdr:colOff>38100</xdr:colOff>
      <xdr:row>85</xdr:row>
      <xdr:rowOff>167132</xdr:rowOff>
    </xdr:to>
    <xdr:sp macro="" textlink="">
      <xdr:nvSpPr>
        <xdr:cNvPr id="337" name="フローチャート: 判断 336">
          <a:extLst>
            <a:ext uri="{FF2B5EF4-FFF2-40B4-BE49-F238E27FC236}">
              <a16:creationId xmlns:a16="http://schemas.microsoft.com/office/drawing/2014/main" id="{D9258BC0-923D-4AAA-90FF-19B24348BA29}"/>
            </a:ext>
          </a:extLst>
        </xdr:cNvPr>
        <xdr:cNvSpPr/>
      </xdr:nvSpPr>
      <xdr:spPr>
        <a:xfrm>
          <a:off x="8699500" y="1463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59689</xdr:rowOff>
    </xdr:from>
    <xdr:to>
      <xdr:col>41</xdr:col>
      <xdr:colOff>101600</xdr:colOff>
      <xdr:row>85</xdr:row>
      <xdr:rowOff>161289</xdr:rowOff>
    </xdr:to>
    <xdr:sp macro="" textlink="">
      <xdr:nvSpPr>
        <xdr:cNvPr id="338" name="フローチャート: 判断 337">
          <a:extLst>
            <a:ext uri="{FF2B5EF4-FFF2-40B4-BE49-F238E27FC236}">
              <a16:creationId xmlns:a16="http://schemas.microsoft.com/office/drawing/2014/main" id="{A1545F1C-B566-477B-B8B0-A5736167C3B6}"/>
            </a:ext>
          </a:extLst>
        </xdr:cNvPr>
        <xdr:cNvSpPr/>
      </xdr:nvSpPr>
      <xdr:spPr>
        <a:xfrm>
          <a:off x="7810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60961</xdr:rowOff>
    </xdr:from>
    <xdr:to>
      <xdr:col>36</xdr:col>
      <xdr:colOff>165100</xdr:colOff>
      <xdr:row>85</xdr:row>
      <xdr:rowOff>162561</xdr:rowOff>
    </xdr:to>
    <xdr:sp macro="" textlink="">
      <xdr:nvSpPr>
        <xdr:cNvPr id="339" name="フローチャート: 判断 338">
          <a:extLst>
            <a:ext uri="{FF2B5EF4-FFF2-40B4-BE49-F238E27FC236}">
              <a16:creationId xmlns:a16="http://schemas.microsoft.com/office/drawing/2014/main" id="{F830C6DA-F900-447B-94AA-1C1696B151FC}"/>
            </a:ext>
          </a:extLst>
        </xdr:cNvPr>
        <xdr:cNvSpPr/>
      </xdr:nvSpPr>
      <xdr:spPr>
        <a:xfrm>
          <a:off x="6921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590F9400-5ECD-4F61-BB92-BA82C6BBABF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7E39DDB-45AE-452B-8FF8-E501D6B3797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B3168132-C5E4-4827-A177-9130042E9CB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F0585504-E45D-47B7-BA23-2007D21D409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8703C1F0-5E42-4026-8E4D-CED8D76CF71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124713</xdr:rowOff>
    </xdr:from>
    <xdr:to>
      <xdr:col>55</xdr:col>
      <xdr:colOff>50800</xdr:colOff>
      <xdr:row>86</xdr:row>
      <xdr:rowOff>54863</xdr:rowOff>
    </xdr:to>
    <xdr:sp macro="" textlink="">
      <xdr:nvSpPr>
        <xdr:cNvPr id="345" name="楕円 344">
          <a:extLst>
            <a:ext uri="{FF2B5EF4-FFF2-40B4-BE49-F238E27FC236}">
              <a16:creationId xmlns:a16="http://schemas.microsoft.com/office/drawing/2014/main" id="{4D6BC0B4-7518-4258-A6CB-16277E8714D7}"/>
            </a:ext>
          </a:extLst>
        </xdr:cNvPr>
        <xdr:cNvSpPr/>
      </xdr:nvSpPr>
      <xdr:spPr>
        <a:xfrm>
          <a:off x="10426700" y="1469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43450</xdr:rowOff>
    </xdr:from>
    <xdr:ext cx="469744" cy="259045"/>
    <xdr:sp macro="" textlink="">
      <xdr:nvSpPr>
        <xdr:cNvPr id="346" name="【公営住宅】&#10;一人当たり面積該当値テキスト">
          <a:extLst>
            <a:ext uri="{FF2B5EF4-FFF2-40B4-BE49-F238E27FC236}">
              <a16:creationId xmlns:a16="http://schemas.microsoft.com/office/drawing/2014/main" id="{B152C61C-0E36-4DA3-9545-18C72BF8C337}"/>
            </a:ext>
          </a:extLst>
        </xdr:cNvPr>
        <xdr:cNvSpPr txBox="1"/>
      </xdr:nvSpPr>
      <xdr:spPr>
        <a:xfrm>
          <a:off x="10515600" y="1461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126873</xdr:rowOff>
    </xdr:from>
    <xdr:to>
      <xdr:col>50</xdr:col>
      <xdr:colOff>165100</xdr:colOff>
      <xdr:row>86</xdr:row>
      <xdr:rowOff>57023</xdr:rowOff>
    </xdr:to>
    <xdr:sp macro="" textlink="">
      <xdr:nvSpPr>
        <xdr:cNvPr id="347" name="楕円 346">
          <a:extLst>
            <a:ext uri="{FF2B5EF4-FFF2-40B4-BE49-F238E27FC236}">
              <a16:creationId xmlns:a16="http://schemas.microsoft.com/office/drawing/2014/main" id="{D63171A6-FC36-4852-8736-905CAB1C8E4B}"/>
            </a:ext>
          </a:extLst>
        </xdr:cNvPr>
        <xdr:cNvSpPr/>
      </xdr:nvSpPr>
      <xdr:spPr>
        <a:xfrm>
          <a:off x="9588500" y="1470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4063</xdr:rowOff>
    </xdr:from>
    <xdr:to>
      <xdr:col>55</xdr:col>
      <xdr:colOff>0</xdr:colOff>
      <xdr:row>86</xdr:row>
      <xdr:rowOff>6223</xdr:rowOff>
    </xdr:to>
    <xdr:cxnSp macro="">
      <xdr:nvCxnSpPr>
        <xdr:cNvPr id="348" name="直線コネクタ 347">
          <a:extLst>
            <a:ext uri="{FF2B5EF4-FFF2-40B4-BE49-F238E27FC236}">
              <a16:creationId xmlns:a16="http://schemas.microsoft.com/office/drawing/2014/main" id="{7CB651BF-9C50-47E6-873D-BF77022A39C1}"/>
            </a:ext>
          </a:extLst>
        </xdr:cNvPr>
        <xdr:cNvCxnSpPr/>
      </xdr:nvCxnSpPr>
      <xdr:spPr>
        <a:xfrm flipV="1">
          <a:off x="9639300" y="14748763"/>
          <a:ext cx="838200" cy="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129032</xdr:rowOff>
    </xdr:from>
    <xdr:to>
      <xdr:col>46</xdr:col>
      <xdr:colOff>38100</xdr:colOff>
      <xdr:row>86</xdr:row>
      <xdr:rowOff>59182</xdr:rowOff>
    </xdr:to>
    <xdr:sp macro="" textlink="">
      <xdr:nvSpPr>
        <xdr:cNvPr id="349" name="楕円 348">
          <a:extLst>
            <a:ext uri="{FF2B5EF4-FFF2-40B4-BE49-F238E27FC236}">
              <a16:creationId xmlns:a16="http://schemas.microsoft.com/office/drawing/2014/main" id="{B18BC252-C23C-4174-A8A9-C000A670A76A}"/>
            </a:ext>
          </a:extLst>
        </xdr:cNvPr>
        <xdr:cNvSpPr/>
      </xdr:nvSpPr>
      <xdr:spPr>
        <a:xfrm>
          <a:off x="8699500" y="147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6223</xdr:rowOff>
    </xdr:from>
    <xdr:to>
      <xdr:col>50</xdr:col>
      <xdr:colOff>114300</xdr:colOff>
      <xdr:row>86</xdr:row>
      <xdr:rowOff>8382</xdr:rowOff>
    </xdr:to>
    <xdr:cxnSp macro="">
      <xdr:nvCxnSpPr>
        <xdr:cNvPr id="350" name="直線コネクタ 349">
          <a:extLst>
            <a:ext uri="{FF2B5EF4-FFF2-40B4-BE49-F238E27FC236}">
              <a16:creationId xmlns:a16="http://schemas.microsoft.com/office/drawing/2014/main" id="{10A3E9B4-1139-4234-A120-1144CD0F84DF}"/>
            </a:ext>
          </a:extLst>
        </xdr:cNvPr>
        <xdr:cNvCxnSpPr/>
      </xdr:nvCxnSpPr>
      <xdr:spPr>
        <a:xfrm flipV="1">
          <a:off x="8750300" y="14750923"/>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131318</xdr:rowOff>
    </xdr:from>
    <xdr:to>
      <xdr:col>41</xdr:col>
      <xdr:colOff>101600</xdr:colOff>
      <xdr:row>86</xdr:row>
      <xdr:rowOff>61468</xdr:rowOff>
    </xdr:to>
    <xdr:sp macro="" textlink="">
      <xdr:nvSpPr>
        <xdr:cNvPr id="351" name="楕円 350">
          <a:extLst>
            <a:ext uri="{FF2B5EF4-FFF2-40B4-BE49-F238E27FC236}">
              <a16:creationId xmlns:a16="http://schemas.microsoft.com/office/drawing/2014/main" id="{3323AB44-08A9-4177-8165-F538C20F75ED}"/>
            </a:ext>
          </a:extLst>
        </xdr:cNvPr>
        <xdr:cNvSpPr/>
      </xdr:nvSpPr>
      <xdr:spPr>
        <a:xfrm>
          <a:off x="7810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8382</xdr:rowOff>
    </xdr:from>
    <xdr:to>
      <xdr:col>45</xdr:col>
      <xdr:colOff>177800</xdr:colOff>
      <xdr:row>86</xdr:row>
      <xdr:rowOff>10668</xdr:rowOff>
    </xdr:to>
    <xdr:cxnSp macro="">
      <xdr:nvCxnSpPr>
        <xdr:cNvPr id="352" name="直線コネクタ 351">
          <a:extLst>
            <a:ext uri="{FF2B5EF4-FFF2-40B4-BE49-F238E27FC236}">
              <a16:creationId xmlns:a16="http://schemas.microsoft.com/office/drawing/2014/main" id="{D530DF23-E343-4791-9245-1752967EEF25}"/>
            </a:ext>
          </a:extLst>
        </xdr:cNvPr>
        <xdr:cNvCxnSpPr/>
      </xdr:nvCxnSpPr>
      <xdr:spPr>
        <a:xfrm flipV="1">
          <a:off x="7861300" y="147530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12589</xdr:rowOff>
    </xdr:from>
    <xdr:ext cx="469744" cy="259045"/>
    <xdr:sp macro="" textlink="">
      <xdr:nvSpPr>
        <xdr:cNvPr id="353" name="n_1aveValue【公営住宅】&#10;一人当たり面積">
          <a:extLst>
            <a:ext uri="{FF2B5EF4-FFF2-40B4-BE49-F238E27FC236}">
              <a16:creationId xmlns:a16="http://schemas.microsoft.com/office/drawing/2014/main" id="{A7E2A8D3-52D0-4E83-A1F5-080B18753441}"/>
            </a:ext>
          </a:extLst>
        </xdr:cNvPr>
        <xdr:cNvSpPr txBox="1"/>
      </xdr:nvSpPr>
      <xdr:spPr>
        <a:xfrm>
          <a:off x="9391727" y="1441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12209</xdr:rowOff>
    </xdr:from>
    <xdr:ext cx="469744" cy="259045"/>
    <xdr:sp macro="" textlink="">
      <xdr:nvSpPr>
        <xdr:cNvPr id="354" name="n_2aveValue【公営住宅】&#10;一人当たり面積">
          <a:extLst>
            <a:ext uri="{FF2B5EF4-FFF2-40B4-BE49-F238E27FC236}">
              <a16:creationId xmlns:a16="http://schemas.microsoft.com/office/drawing/2014/main" id="{7877311E-4B70-483D-BB32-55876ADA46BB}"/>
            </a:ext>
          </a:extLst>
        </xdr:cNvPr>
        <xdr:cNvSpPr txBox="1"/>
      </xdr:nvSpPr>
      <xdr:spPr>
        <a:xfrm>
          <a:off x="8515427" y="1441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6366</xdr:rowOff>
    </xdr:from>
    <xdr:ext cx="469744" cy="259045"/>
    <xdr:sp macro="" textlink="">
      <xdr:nvSpPr>
        <xdr:cNvPr id="355" name="n_3aveValue【公営住宅】&#10;一人当たり面積">
          <a:extLst>
            <a:ext uri="{FF2B5EF4-FFF2-40B4-BE49-F238E27FC236}">
              <a16:creationId xmlns:a16="http://schemas.microsoft.com/office/drawing/2014/main" id="{0BFE6622-239D-449D-B500-CF1A089F96EB}"/>
            </a:ext>
          </a:extLst>
        </xdr:cNvPr>
        <xdr:cNvSpPr txBox="1"/>
      </xdr:nvSpPr>
      <xdr:spPr>
        <a:xfrm>
          <a:off x="7626427" y="1440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7638</xdr:rowOff>
    </xdr:from>
    <xdr:ext cx="469744" cy="259045"/>
    <xdr:sp macro="" textlink="">
      <xdr:nvSpPr>
        <xdr:cNvPr id="356" name="n_4aveValue【公営住宅】&#10;一人当たり面積">
          <a:extLst>
            <a:ext uri="{FF2B5EF4-FFF2-40B4-BE49-F238E27FC236}">
              <a16:creationId xmlns:a16="http://schemas.microsoft.com/office/drawing/2014/main" id="{00E26ED6-349C-46DD-A1FA-961FE9F2F099}"/>
            </a:ext>
          </a:extLst>
        </xdr:cNvPr>
        <xdr:cNvSpPr txBox="1"/>
      </xdr:nvSpPr>
      <xdr:spPr>
        <a:xfrm>
          <a:off x="6737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48150</xdr:rowOff>
    </xdr:from>
    <xdr:ext cx="469744" cy="259045"/>
    <xdr:sp macro="" textlink="">
      <xdr:nvSpPr>
        <xdr:cNvPr id="357" name="n_1mainValue【公営住宅】&#10;一人当たり面積">
          <a:extLst>
            <a:ext uri="{FF2B5EF4-FFF2-40B4-BE49-F238E27FC236}">
              <a16:creationId xmlns:a16="http://schemas.microsoft.com/office/drawing/2014/main" id="{399BD7AD-A9A0-47CE-9BD9-103A733AB4A2}"/>
            </a:ext>
          </a:extLst>
        </xdr:cNvPr>
        <xdr:cNvSpPr txBox="1"/>
      </xdr:nvSpPr>
      <xdr:spPr>
        <a:xfrm>
          <a:off x="9391727" y="1479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50309</xdr:rowOff>
    </xdr:from>
    <xdr:ext cx="469744" cy="259045"/>
    <xdr:sp macro="" textlink="">
      <xdr:nvSpPr>
        <xdr:cNvPr id="358" name="n_2mainValue【公営住宅】&#10;一人当たり面積">
          <a:extLst>
            <a:ext uri="{FF2B5EF4-FFF2-40B4-BE49-F238E27FC236}">
              <a16:creationId xmlns:a16="http://schemas.microsoft.com/office/drawing/2014/main" id="{781505E1-FC37-4D90-8360-44FA2B7AF511}"/>
            </a:ext>
          </a:extLst>
        </xdr:cNvPr>
        <xdr:cNvSpPr txBox="1"/>
      </xdr:nvSpPr>
      <xdr:spPr>
        <a:xfrm>
          <a:off x="8515427" y="1479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52595</xdr:rowOff>
    </xdr:from>
    <xdr:ext cx="469744" cy="259045"/>
    <xdr:sp macro="" textlink="">
      <xdr:nvSpPr>
        <xdr:cNvPr id="359" name="n_3mainValue【公営住宅】&#10;一人当たり面積">
          <a:extLst>
            <a:ext uri="{FF2B5EF4-FFF2-40B4-BE49-F238E27FC236}">
              <a16:creationId xmlns:a16="http://schemas.microsoft.com/office/drawing/2014/main" id="{03346AA4-7CB6-451C-B61C-FD9BBCE2ADE7}"/>
            </a:ext>
          </a:extLst>
        </xdr:cNvPr>
        <xdr:cNvSpPr txBox="1"/>
      </xdr:nvSpPr>
      <xdr:spPr>
        <a:xfrm>
          <a:off x="7626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a:extLst>
            <a:ext uri="{FF2B5EF4-FFF2-40B4-BE49-F238E27FC236}">
              <a16:creationId xmlns:a16="http://schemas.microsoft.com/office/drawing/2014/main" id="{80872E24-025F-468E-8DF0-17C19C4042F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a:extLst>
            <a:ext uri="{FF2B5EF4-FFF2-40B4-BE49-F238E27FC236}">
              <a16:creationId xmlns:a16="http://schemas.microsoft.com/office/drawing/2014/main" id="{F2DDF844-C2BB-4923-9E2B-22948B08A73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a:extLst>
            <a:ext uri="{FF2B5EF4-FFF2-40B4-BE49-F238E27FC236}">
              <a16:creationId xmlns:a16="http://schemas.microsoft.com/office/drawing/2014/main" id="{EEA75DF6-FFBF-4FBC-A4ED-2D0C647BC4A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a:extLst>
            <a:ext uri="{FF2B5EF4-FFF2-40B4-BE49-F238E27FC236}">
              <a16:creationId xmlns:a16="http://schemas.microsoft.com/office/drawing/2014/main" id="{A085029A-E6DA-4DF1-9036-775AD0B75A0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a:extLst>
            <a:ext uri="{FF2B5EF4-FFF2-40B4-BE49-F238E27FC236}">
              <a16:creationId xmlns:a16="http://schemas.microsoft.com/office/drawing/2014/main" id="{541977B4-A3CB-4BDE-8D37-A6F788166EB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a:extLst>
            <a:ext uri="{FF2B5EF4-FFF2-40B4-BE49-F238E27FC236}">
              <a16:creationId xmlns:a16="http://schemas.microsoft.com/office/drawing/2014/main" id="{C7E6522B-5692-4727-82CA-206CE97D2C8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a:extLst>
            <a:ext uri="{FF2B5EF4-FFF2-40B4-BE49-F238E27FC236}">
              <a16:creationId xmlns:a16="http://schemas.microsoft.com/office/drawing/2014/main" id="{B4629291-1D02-402E-B169-A1B74D5B308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a:extLst>
            <a:ext uri="{FF2B5EF4-FFF2-40B4-BE49-F238E27FC236}">
              <a16:creationId xmlns:a16="http://schemas.microsoft.com/office/drawing/2014/main" id="{45D3C7EA-7571-4D87-B6AA-53DB510BE84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a:extLst>
            <a:ext uri="{FF2B5EF4-FFF2-40B4-BE49-F238E27FC236}">
              <a16:creationId xmlns:a16="http://schemas.microsoft.com/office/drawing/2014/main" id="{E3CB12B5-B8D0-4E2B-996F-F794BAF5F8E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a:extLst>
            <a:ext uri="{FF2B5EF4-FFF2-40B4-BE49-F238E27FC236}">
              <a16:creationId xmlns:a16="http://schemas.microsoft.com/office/drawing/2014/main" id="{CD5F29E7-7749-4D42-A416-A31F2FFFEF6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a:extLst>
            <a:ext uri="{FF2B5EF4-FFF2-40B4-BE49-F238E27FC236}">
              <a16:creationId xmlns:a16="http://schemas.microsoft.com/office/drawing/2014/main" id="{18D609D0-836A-418B-838A-F7A66BF15DE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a:extLst>
            <a:ext uri="{FF2B5EF4-FFF2-40B4-BE49-F238E27FC236}">
              <a16:creationId xmlns:a16="http://schemas.microsoft.com/office/drawing/2014/main" id="{25FC6FE7-B5C0-4318-9C93-27363FBFCD3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a:extLst>
            <a:ext uri="{FF2B5EF4-FFF2-40B4-BE49-F238E27FC236}">
              <a16:creationId xmlns:a16="http://schemas.microsoft.com/office/drawing/2014/main" id="{570A42AB-F74A-4FD5-8DDE-CDF5A32DD2E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a:extLst>
            <a:ext uri="{FF2B5EF4-FFF2-40B4-BE49-F238E27FC236}">
              <a16:creationId xmlns:a16="http://schemas.microsoft.com/office/drawing/2014/main" id="{38B18F40-911D-4C5E-89EA-A3364B557C0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a:extLst>
            <a:ext uri="{FF2B5EF4-FFF2-40B4-BE49-F238E27FC236}">
              <a16:creationId xmlns:a16="http://schemas.microsoft.com/office/drawing/2014/main" id="{60485D25-4787-427C-9419-37B2A9B634C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a:extLst>
            <a:ext uri="{FF2B5EF4-FFF2-40B4-BE49-F238E27FC236}">
              <a16:creationId xmlns:a16="http://schemas.microsoft.com/office/drawing/2014/main" id="{E06CCA7A-4915-4B45-9B09-8186EBE4E49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a:extLst>
            <a:ext uri="{FF2B5EF4-FFF2-40B4-BE49-F238E27FC236}">
              <a16:creationId xmlns:a16="http://schemas.microsoft.com/office/drawing/2014/main" id="{7F17C5AB-EE2C-404F-A9A9-24DA8E8F20B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a:extLst>
            <a:ext uri="{FF2B5EF4-FFF2-40B4-BE49-F238E27FC236}">
              <a16:creationId xmlns:a16="http://schemas.microsoft.com/office/drawing/2014/main" id="{07A04D0F-E219-4BA9-AEC4-985B5433DF8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a:extLst>
            <a:ext uri="{FF2B5EF4-FFF2-40B4-BE49-F238E27FC236}">
              <a16:creationId xmlns:a16="http://schemas.microsoft.com/office/drawing/2014/main" id="{ECEDA479-9A91-4AAA-A048-77AA61B50D7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a:extLst>
            <a:ext uri="{FF2B5EF4-FFF2-40B4-BE49-F238E27FC236}">
              <a16:creationId xmlns:a16="http://schemas.microsoft.com/office/drawing/2014/main" id="{78B448A5-4AA7-4EC7-B935-7C0371D990B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a:extLst>
            <a:ext uri="{FF2B5EF4-FFF2-40B4-BE49-F238E27FC236}">
              <a16:creationId xmlns:a16="http://schemas.microsoft.com/office/drawing/2014/main" id="{86A4B620-A47B-46DA-BCFF-5C69EE31883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a:extLst>
            <a:ext uri="{FF2B5EF4-FFF2-40B4-BE49-F238E27FC236}">
              <a16:creationId xmlns:a16="http://schemas.microsoft.com/office/drawing/2014/main" id="{793EDDA6-0958-4C94-A9A8-D5CE20FF2A2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a:extLst>
            <a:ext uri="{FF2B5EF4-FFF2-40B4-BE49-F238E27FC236}">
              <a16:creationId xmlns:a16="http://schemas.microsoft.com/office/drawing/2014/main" id="{119C0188-C59B-4535-9626-02DA623754D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a:extLst>
            <a:ext uri="{FF2B5EF4-FFF2-40B4-BE49-F238E27FC236}">
              <a16:creationId xmlns:a16="http://schemas.microsoft.com/office/drawing/2014/main" id="{1DF08EFE-1C9A-41E3-B608-88E94C28675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a:extLst>
            <a:ext uri="{FF2B5EF4-FFF2-40B4-BE49-F238E27FC236}">
              <a16:creationId xmlns:a16="http://schemas.microsoft.com/office/drawing/2014/main" id="{57D915CF-7109-44D0-BC7D-CE78D1E373E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a:extLst>
            <a:ext uri="{FF2B5EF4-FFF2-40B4-BE49-F238E27FC236}">
              <a16:creationId xmlns:a16="http://schemas.microsoft.com/office/drawing/2014/main" id="{CEA9ED06-EEC4-4B5C-9EE9-05B04F4DF5E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6" name="テキスト ボックス 385">
          <a:extLst>
            <a:ext uri="{FF2B5EF4-FFF2-40B4-BE49-F238E27FC236}">
              <a16:creationId xmlns:a16="http://schemas.microsoft.com/office/drawing/2014/main" id="{88B77A4B-9E39-4968-BF48-AA6265D9EDB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7" name="直線コネクタ 386">
          <a:extLst>
            <a:ext uri="{FF2B5EF4-FFF2-40B4-BE49-F238E27FC236}">
              <a16:creationId xmlns:a16="http://schemas.microsoft.com/office/drawing/2014/main" id="{60223736-CF37-4419-861D-A1D61C65DDA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8" name="テキスト ボックス 387">
          <a:extLst>
            <a:ext uri="{FF2B5EF4-FFF2-40B4-BE49-F238E27FC236}">
              <a16:creationId xmlns:a16="http://schemas.microsoft.com/office/drawing/2014/main" id="{96C33388-3A4A-4A0E-A5D0-0938D0E6547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9" name="直線コネクタ 388">
          <a:extLst>
            <a:ext uri="{FF2B5EF4-FFF2-40B4-BE49-F238E27FC236}">
              <a16:creationId xmlns:a16="http://schemas.microsoft.com/office/drawing/2014/main" id="{0BA2F87B-9F98-402A-BA0F-B116734FCEF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0" name="テキスト ボックス 389">
          <a:extLst>
            <a:ext uri="{FF2B5EF4-FFF2-40B4-BE49-F238E27FC236}">
              <a16:creationId xmlns:a16="http://schemas.microsoft.com/office/drawing/2014/main" id="{34E8D0FA-F313-4797-A286-54B428337F0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1" name="直線コネクタ 390">
          <a:extLst>
            <a:ext uri="{FF2B5EF4-FFF2-40B4-BE49-F238E27FC236}">
              <a16:creationId xmlns:a16="http://schemas.microsoft.com/office/drawing/2014/main" id="{9B5D6C7A-B9B6-47AE-80F2-19C7DF6C7D6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2" name="テキスト ボックス 391">
          <a:extLst>
            <a:ext uri="{FF2B5EF4-FFF2-40B4-BE49-F238E27FC236}">
              <a16:creationId xmlns:a16="http://schemas.microsoft.com/office/drawing/2014/main" id="{8F1942AD-6FF9-4DC9-B1B7-6D36D5C682A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3" name="直線コネクタ 392">
          <a:extLst>
            <a:ext uri="{FF2B5EF4-FFF2-40B4-BE49-F238E27FC236}">
              <a16:creationId xmlns:a16="http://schemas.microsoft.com/office/drawing/2014/main" id="{0FFECAB5-CD74-4BFE-80B1-2B9B936694F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4" name="テキスト ボックス 393">
          <a:extLst>
            <a:ext uri="{FF2B5EF4-FFF2-40B4-BE49-F238E27FC236}">
              <a16:creationId xmlns:a16="http://schemas.microsoft.com/office/drawing/2014/main" id="{811A6944-9A89-4948-9129-7A5BF173D2E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5" name="直線コネクタ 394">
          <a:extLst>
            <a:ext uri="{FF2B5EF4-FFF2-40B4-BE49-F238E27FC236}">
              <a16:creationId xmlns:a16="http://schemas.microsoft.com/office/drawing/2014/main" id="{A7303DDB-A8CC-4CF5-BBD4-F82381ACFF3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6" name="テキスト ボックス 395">
          <a:extLst>
            <a:ext uri="{FF2B5EF4-FFF2-40B4-BE49-F238E27FC236}">
              <a16:creationId xmlns:a16="http://schemas.microsoft.com/office/drawing/2014/main" id="{EF397E3B-C973-4094-ACCE-1948975A6CF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7" name="直線コネクタ 396">
          <a:extLst>
            <a:ext uri="{FF2B5EF4-FFF2-40B4-BE49-F238E27FC236}">
              <a16:creationId xmlns:a16="http://schemas.microsoft.com/office/drawing/2014/main" id="{374B1774-6008-4D04-B095-88BB7D15A33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8" name="テキスト ボックス 397">
          <a:extLst>
            <a:ext uri="{FF2B5EF4-FFF2-40B4-BE49-F238E27FC236}">
              <a16:creationId xmlns:a16="http://schemas.microsoft.com/office/drawing/2014/main" id="{4C32A98D-03C9-44FF-AB7E-0380FF7CCD5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a:extLst>
            <a:ext uri="{FF2B5EF4-FFF2-40B4-BE49-F238E27FC236}">
              <a16:creationId xmlns:a16="http://schemas.microsoft.com/office/drawing/2014/main" id="{F2478EE3-2C09-4E4D-8ED7-8C823EC322F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認定こども園・幼稚園・保育所】&#10;有形固定資産減価償却率グラフ枠">
          <a:extLst>
            <a:ext uri="{FF2B5EF4-FFF2-40B4-BE49-F238E27FC236}">
              <a16:creationId xmlns:a16="http://schemas.microsoft.com/office/drawing/2014/main" id="{E9769F6E-0480-4E05-B9D7-6823312F202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401" name="直線コネクタ 400">
          <a:extLst>
            <a:ext uri="{FF2B5EF4-FFF2-40B4-BE49-F238E27FC236}">
              <a16:creationId xmlns:a16="http://schemas.microsoft.com/office/drawing/2014/main" id="{1FE4AB91-C212-4486-A8FA-0D92F7A94BF2}"/>
            </a:ext>
          </a:extLst>
        </xdr:cNvPr>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2" name="【認定こども園・幼稚園・保育所】&#10;有形固定資産減価償却率最小値テキスト">
          <a:extLst>
            <a:ext uri="{FF2B5EF4-FFF2-40B4-BE49-F238E27FC236}">
              <a16:creationId xmlns:a16="http://schemas.microsoft.com/office/drawing/2014/main" id="{CFB70E06-C091-4906-A9D6-D6D0361B7E77}"/>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3" name="直線コネクタ 402">
          <a:extLst>
            <a:ext uri="{FF2B5EF4-FFF2-40B4-BE49-F238E27FC236}">
              <a16:creationId xmlns:a16="http://schemas.microsoft.com/office/drawing/2014/main" id="{CBD848CA-2C03-4D48-9C59-94A7CA4CAE94}"/>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404" name="【認定こども園・幼稚園・保育所】&#10;有形固定資産減価償却率最大値テキスト">
          <a:extLst>
            <a:ext uri="{FF2B5EF4-FFF2-40B4-BE49-F238E27FC236}">
              <a16:creationId xmlns:a16="http://schemas.microsoft.com/office/drawing/2014/main" id="{5DCFF7F6-960E-40C1-ADD3-8659C1A63B9A}"/>
            </a:ext>
          </a:extLst>
        </xdr:cNvPr>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405" name="直線コネクタ 404">
          <a:extLst>
            <a:ext uri="{FF2B5EF4-FFF2-40B4-BE49-F238E27FC236}">
              <a16:creationId xmlns:a16="http://schemas.microsoft.com/office/drawing/2014/main" id="{E85E0779-5B57-4DED-B0FD-2C4BAB8BD387}"/>
            </a:ext>
          </a:extLst>
        </xdr:cNvPr>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129920</xdr:rowOff>
    </xdr:from>
    <xdr:ext cx="405111" cy="259045"/>
    <xdr:sp macro="" textlink="">
      <xdr:nvSpPr>
        <xdr:cNvPr id="406" name="【認定こども園・幼稚園・保育所】&#10;有形固定資産減価償却率平均値テキスト">
          <a:extLst>
            <a:ext uri="{FF2B5EF4-FFF2-40B4-BE49-F238E27FC236}">
              <a16:creationId xmlns:a16="http://schemas.microsoft.com/office/drawing/2014/main" id="{2024F4EA-F4AC-498F-8961-F4E77F55EB3B}"/>
            </a:ext>
          </a:extLst>
        </xdr:cNvPr>
        <xdr:cNvSpPr txBox="1"/>
      </xdr:nvSpPr>
      <xdr:spPr>
        <a:xfrm>
          <a:off x="16357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407" name="フローチャート: 判断 406">
          <a:extLst>
            <a:ext uri="{FF2B5EF4-FFF2-40B4-BE49-F238E27FC236}">
              <a16:creationId xmlns:a16="http://schemas.microsoft.com/office/drawing/2014/main" id="{38601281-91AE-439D-83CD-054A3C0C45B8}"/>
            </a:ext>
          </a:extLst>
        </xdr:cNvPr>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33564</xdr:rowOff>
    </xdr:from>
    <xdr:to>
      <xdr:col>81</xdr:col>
      <xdr:colOff>101600</xdr:colOff>
      <xdr:row>37</xdr:row>
      <xdr:rowOff>135164</xdr:rowOff>
    </xdr:to>
    <xdr:sp macro="" textlink="">
      <xdr:nvSpPr>
        <xdr:cNvPr id="408" name="フローチャート: 判断 407">
          <a:extLst>
            <a:ext uri="{FF2B5EF4-FFF2-40B4-BE49-F238E27FC236}">
              <a16:creationId xmlns:a16="http://schemas.microsoft.com/office/drawing/2014/main" id="{6C4267B3-61C6-498F-ADA0-1E24D023980B}"/>
            </a:ext>
          </a:extLst>
        </xdr:cNvPr>
        <xdr:cNvSpPr/>
      </xdr:nvSpPr>
      <xdr:spPr>
        <a:xfrm>
          <a:off x="15430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409" name="フローチャート: 判断 408">
          <a:extLst>
            <a:ext uri="{FF2B5EF4-FFF2-40B4-BE49-F238E27FC236}">
              <a16:creationId xmlns:a16="http://schemas.microsoft.com/office/drawing/2014/main" id="{7FEBBDA4-9907-477C-83D3-6B2835A990A4}"/>
            </a:ext>
          </a:extLst>
        </xdr:cNvPr>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98878</xdr:rowOff>
    </xdr:from>
    <xdr:to>
      <xdr:col>72</xdr:col>
      <xdr:colOff>38100</xdr:colOff>
      <xdr:row>38</xdr:row>
      <xdr:rowOff>29028</xdr:rowOff>
    </xdr:to>
    <xdr:sp macro="" textlink="">
      <xdr:nvSpPr>
        <xdr:cNvPr id="410" name="フローチャート: 判断 409">
          <a:extLst>
            <a:ext uri="{FF2B5EF4-FFF2-40B4-BE49-F238E27FC236}">
              <a16:creationId xmlns:a16="http://schemas.microsoft.com/office/drawing/2014/main" id="{14010D69-61D2-48C0-A8C9-BA6F8019C689}"/>
            </a:ext>
          </a:extLst>
        </xdr:cNvPr>
        <xdr:cNvSpPr/>
      </xdr:nvSpPr>
      <xdr:spPr>
        <a:xfrm>
          <a:off x="13652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76019</xdr:rowOff>
    </xdr:from>
    <xdr:to>
      <xdr:col>67</xdr:col>
      <xdr:colOff>101600</xdr:colOff>
      <xdr:row>38</xdr:row>
      <xdr:rowOff>6169</xdr:rowOff>
    </xdr:to>
    <xdr:sp macro="" textlink="">
      <xdr:nvSpPr>
        <xdr:cNvPr id="411" name="フローチャート: 判断 410">
          <a:extLst>
            <a:ext uri="{FF2B5EF4-FFF2-40B4-BE49-F238E27FC236}">
              <a16:creationId xmlns:a16="http://schemas.microsoft.com/office/drawing/2014/main" id="{06A0E431-486F-44C4-AD34-A32EA3209ED0}"/>
            </a:ext>
          </a:extLst>
        </xdr:cNvPr>
        <xdr:cNvSpPr/>
      </xdr:nvSpPr>
      <xdr:spPr>
        <a:xfrm>
          <a:off x="12763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A5F5A58D-4819-4015-9737-165DA1DEF9A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E98A1CB4-2733-46F4-8A6B-DA04DD190E6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CD14DE80-451C-4463-8A46-84B07355595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679D2D88-5DA5-4C65-899B-80B85346D12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3365F28C-CE17-4770-B83B-F118BF6D49F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417" name="楕円 416">
          <a:extLst>
            <a:ext uri="{FF2B5EF4-FFF2-40B4-BE49-F238E27FC236}">
              <a16:creationId xmlns:a16="http://schemas.microsoft.com/office/drawing/2014/main" id="{BD4C90DA-3687-4C51-947C-B007562935A6}"/>
            </a:ext>
          </a:extLst>
        </xdr:cNvPr>
        <xdr:cNvSpPr/>
      </xdr:nvSpPr>
      <xdr:spPr>
        <a:xfrm>
          <a:off x="162687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67508</xdr:rowOff>
    </xdr:from>
    <xdr:ext cx="405111" cy="259045"/>
    <xdr:sp macro="" textlink="">
      <xdr:nvSpPr>
        <xdr:cNvPr id="418" name="【認定こども園・幼稚園・保育所】&#10;有形固定資産減価償却率該当値テキスト">
          <a:extLst>
            <a:ext uri="{FF2B5EF4-FFF2-40B4-BE49-F238E27FC236}">
              <a16:creationId xmlns:a16="http://schemas.microsoft.com/office/drawing/2014/main" id="{AF7E4D01-F997-4425-A575-E3BCA1638969}"/>
            </a:ext>
          </a:extLst>
        </xdr:cNvPr>
        <xdr:cNvSpPr txBox="1"/>
      </xdr:nvSpPr>
      <xdr:spPr>
        <a:xfrm>
          <a:off x="16357600"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33565</xdr:rowOff>
    </xdr:from>
    <xdr:to>
      <xdr:col>81</xdr:col>
      <xdr:colOff>101600</xdr:colOff>
      <xdr:row>38</xdr:row>
      <xdr:rowOff>135165</xdr:rowOff>
    </xdr:to>
    <xdr:sp macro="" textlink="">
      <xdr:nvSpPr>
        <xdr:cNvPr id="419" name="楕円 418">
          <a:extLst>
            <a:ext uri="{FF2B5EF4-FFF2-40B4-BE49-F238E27FC236}">
              <a16:creationId xmlns:a16="http://schemas.microsoft.com/office/drawing/2014/main" id="{443CC31B-701D-40E5-940F-C4A1AF3690FA}"/>
            </a:ext>
          </a:extLst>
        </xdr:cNvPr>
        <xdr:cNvSpPr/>
      </xdr:nvSpPr>
      <xdr:spPr>
        <a:xfrm>
          <a:off x="154305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84365</xdr:rowOff>
    </xdr:from>
    <xdr:to>
      <xdr:col>85</xdr:col>
      <xdr:colOff>127000</xdr:colOff>
      <xdr:row>38</xdr:row>
      <xdr:rowOff>139881</xdr:rowOff>
    </xdr:to>
    <xdr:cxnSp macro="">
      <xdr:nvCxnSpPr>
        <xdr:cNvPr id="420" name="直線コネクタ 419">
          <a:extLst>
            <a:ext uri="{FF2B5EF4-FFF2-40B4-BE49-F238E27FC236}">
              <a16:creationId xmlns:a16="http://schemas.microsoft.com/office/drawing/2014/main" id="{03F84B8C-D0AE-4560-ABBC-113B5D31887C}"/>
            </a:ext>
          </a:extLst>
        </xdr:cNvPr>
        <xdr:cNvCxnSpPr/>
      </xdr:nvCxnSpPr>
      <xdr:spPr>
        <a:xfrm>
          <a:off x="15481300" y="6599465"/>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144599</xdr:rowOff>
    </xdr:from>
    <xdr:to>
      <xdr:col>76</xdr:col>
      <xdr:colOff>165100</xdr:colOff>
      <xdr:row>38</xdr:row>
      <xdr:rowOff>74749</xdr:rowOff>
    </xdr:to>
    <xdr:sp macro="" textlink="">
      <xdr:nvSpPr>
        <xdr:cNvPr id="421" name="楕円 420">
          <a:extLst>
            <a:ext uri="{FF2B5EF4-FFF2-40B4-BE49-F238E27FC236}">
              <a16:creationId xmlns:a16="http://schemas.microsoft.com/office/drawing/2014/main" id="{2BB5CE75-1B9F-4AC6-8F05-454439D1E9C9}"/>
            </a:ext>
          </a:extLst>
        </xdr:cNvPr>
        <xdr:cNvSpPr/>
      </xdr:nvSpPr>
      <xdr:spPr>
        <a:xfrm>
          <a:off x="14541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23949</xdr:rowOff>
    </xdr:from>
    <xdr:to>
      <xdr:col>81</xdr:col>
      <xdr:colOff>50800</xdr:colOff>
      <xdr:row>38</xdr:row>
      <xdr:rowOff>84365</xdr:rowOff>
    </xdr:to>
    <xdr:cxnSp macro="">
      <xdr:nvCxnSpPr>
        <xdr:cNvPr id="422" name="直線コネクタ 421">
          <a:extLst>
            <a:ext uri="{FF2B5EF4-FFF2-40B4-BE49-F238E27FC236}">
              <a16:creationId xmlns:a16="http://schemas.microsoft.com/office/drawing/2014/main" id="{1D6C3ABC-6AD9-43A9-9462-5D809BCEC2FA}"/>
            </a:ext>
          </a:extLst>
        </xdr:cNvPr>
        <xdr:cNvCxnSpPr/>
      </xdr:nvCxnSpPr>
      <xdr:spPr>
        <a:xfrm>
          <a:off x="14592300" y="6539049"/>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89081</xdr:rowOff>
    </xdr:from>
    <xdr:to>
      <xdr:col>72</xdr:col>
      <xdr:colOff>38100</xdr:colOff>
      <xdr:row>38</xdr:row>
      <xdr:rowOff>19231</xdr:rowOff>
    </xdr:to>
    <xdr:sp macro="" textlink="">
      <xdr:nvSpPr>
        <xdr:cNvPr id="423" name="楕円 422">
          <a:extLst>
            <a:ext uri="{FF2B5EF4-FFF2-40B4-BE49-F238E27FC236}">
              <a16:creationId xmlns:a16="http://schemas.microsoft.com/office/drawing/2014/main" id="{8553D9C5-1454-4A68-A279-31C93BC87F8E}"/>
            </a:ext>
          </a:extLst>
        </xdr:cNvPr>
        <xdr:cNvSpPr/>
      </xdr:nvSpPr>
      <xdr:spPr>
        <a:xfrm>
          <a:off x="136525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139881</xdr:rowOff>
    </xdr:from>
    <xdr:to>
      <xdr:col>76</xdr:col>
      <xdr:colOff>114300</xdr:colOff>
      <xdr:row>38</xdr:row>
      <xdr:rowOff>23949</xdr:rowOff>
    </xdr:to>
    <xdr:cxnSp macro="">
      <xdr:nvCxnSpPr>
        <xdr:cNvPr id="424" name="直線コネクタ 423">
          <a:extLst>
            <a:ext uri="{FF2B5EF4-FFF2-40B4-BE49-F238E27FC236}">
              <a16:creationId xmlns:a16="http://schemas.microsoft.com/office/drawing/2014/main" id="{4512A7FD-C925-4CAB-B1E2-F12F90E17319}"/>
            </a:ext>
          </a:extLst>
        </xdr:cNvPr>
        <xdr:cNvCxnSpPr/>
      </xdr:nvCxnSpPr>
      <xdr:spPr>
        <a:xfrm>
          <a:off x="13703300" y="648353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151691</xdr:rowOff>
    </xdr:from>
    <xdr:ext cx="405111" cy="259045"/>
    <xdr:sp macro="" textlink="">
      <xdr:nvSpPr>
        <xdr:cNvPr id="425" name="n_1aveValue【認定こども園・幼稚園・保育所】&#10;有形固定資産減価償却率">
          <a:extLst>
            <a:ext uri="{FF2B5EF4-FFF2-40B4-BE49-F238E27FC236}">
              <a16:creationId xmlns:a16="http://schemas.microsoft.com/office/drawing/2014/main" id="{711A6F7E-CFF8-4529-BD99-1ACC6C6C0948}"/>
            </a:ext>
          </a:extLst>
        </xdr:cNvPr>
        <xdr:cNvSpPr txBox="1"/>
      </xdr:nvSpPr>
      <xdr:spPr>
        <a:xfrm>
          <a:off x="152660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426" name="n_2aveValue【認定こども園・幼稚園・保育所】&#10;有形固定資産減価償却率">
          <a:extLst>
            <a:ext uri="{FF2B5EF4-FFF2-40B4-BE49-F238E27FC236}">
              <a16:creationId xmlns:a16="http://schemas.microsoft.com/office/drawing/2014/main" id="{6197C877-FD6E-4038-9024-F75E766F7296}"/>
            </a:ext>
          </a:extLst>
        </xdr:cNvPr>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20155</xdr:rowOff>
    </xdr:from>
    <xdr:ext cx="405111" cy="259045"/>
    <xdr:sp macro="" textlink="">
      <xdr:nvSpPr>
        <xdr:cNvPr id="427" name="n_3aveValue【認定こども園・幼稚園・保育所】&#10;有形固定資産減価償却率">
          <a:extLst>
            <a:ext uri="{FF2B5EF4-FFF2-40B4-BE49-F238E27FC236}">
              <a16:creationId xmlns:a16="http://schemas.microsoft.com/office/drawing/2014/main" id="{A48A5977-3976-468E-8841-6EE85D58481E}"/>
            </a:ext>
          </a:extLst>
        </xdr:cNvPr>
        <xdr:cNvSpPr txBox="1"/>
      </xdr:nvSpPr>
      <xdr:spPr>
        <a:xfrm>
          <a:off x="13500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22696</xdr:rowOff>
    </xdr:from>
    <xdr:ext cx="405111" cy="259045"/>
    <xdr:sp macro="" textlink="">
      <xdr:nvSpPr>
        <xdr:cNvPr id="428" name="n_4aveValue【認定こども園・幼稚園・保育所】&#10;有形固定資産減価償却率">
          <a:extLst>
            <a:ext uri="{FF2B5EF4-FFF2-40B4-BE49-F238E27FC236}">
              <a16:creationId xmlns:a16="http://schemas.microsoft.com/office/drawing/2014/main" id="{06BFBB9D-49A6-4A6F-B5C1-FBBD8BBA82FB}"/>
            </a:ext>
          </a:extLst>
        </xdr:cNvPr>
        <xdr:cNvSpPr txBox="1"/>
      </xdr:nvSpPr>
      <xdr:spPr>
        <a:xfrm>
          <a:off x="12611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126292</xdr:rowOff>
    </xdr:from>
    <xdr:ext cx="405111" cy="259045"/>
    <xdr:sp macro="" textlink="">
      <xdr:nvSpPr>
        <xdr:cNvPr id="429" name="n_1mainValue【認定こども園・幼稚園・保育所】&#10;有形固定資産減価償却率">
          <a:extLst>
            <a:ext uri="{FF2B5EF4-FFF2-40B4-BE49-F238E27FC236}">
              <a16:creationId xmlns:a16="http://schemas.microsoft.com/office/drawing/2014/main" id="{2CE660B5-DE86-47C6-805F-699955E9C8DE}"/>
            </a:ext>
          </a:extLst>
        </xdr:cNvPr>
        <xdr:cNvSpPr txBox="1"/>
      </xdr:nvSpPr>
      <xdr:spPr>
        <a:xfrm>
          <a:off x="152660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65876</xdr:rowOff>
    </xdr:from>
    <xdr:ext cx="405111" cy="259045"/>
    <xdr:sp macro="" textlink="">
      <xdr:nvSpPr>
        <xdr:cNvPr id="430" name="n_2mainValue【認定こども園・幼稚園・保育所】&#10;有形固定資産減価償却率">
          <a:extLst>
            <a:ext uri="{FF2B5EF4-FFF2-40B4-BE49-F238E27FC236}">
              <a16:creationId xmlns:a16="http://schemas.microsoft.com/office/drawing/2014/main" id="{1FF15A70-E9BC-4DDE-8857-7CEE514A93BE}"/>
            </a:ext>
          </a:extLst>
        </xdr:cNvPr>
        <xdr:cNvSpPr txBox="1"/>
      </xdr:nvSpPr>
      <xdr:spPr>
        <a:xfrm>
          <a:off x="14389744" y="658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431" name="n_3mainValue【認定こども園・幼稚園・保育所】&#10;有形固定資産減価償却率">
          <a:extLst>
            <a:ext uri="{FF2B5EF4-FFF2-40B4-BE49-F238E27FC236}">
              <a16:creationId xmlns:a16="http://schemas.microsoft.com/office/drawing/2014/main" id="{DD37FA6F-90ED-401B-B386-0EB2528AC73B}"/>
            </a:ext>
          </a:extLst>
        </xdr:cNvPr>
        <xdr:cNvSpPr txBox="1"/>
      </xdr:nvSpPr>
      <xdr:spPr>
        <a:xfrm>
          <a:off x="13500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a:extLst>
            <a:ext uri="{FF2B5EF4-FFF2-40B4-BE49-F238E27FC236}">
              <a16:creationId xmlns:a16="http://schemas.microsoft.com/office/drawing/2014/main" id="{5E161C51-7029-4296-B1DC-5F56C390E13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a:extLst>
            <a:ext uri="{FF2B5EF4-FFF2-40B4-BE49-F238E27FC236}">
              <a16:creationId xmlns:a16="http://schemas.microsoft.com/office/drawing/2014/main" id="{7923E192-1962-420A-8F9F-DE62E37DE4C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a:extLst>
            <a:ext uri="{FF2B5EF4-FFF2-40B4-BE49-F238E27FC236}">
              <a16:creationId xmlns:a16="http://schemas.microsoft.com/office/drawing/2014/main" id="{61CB743A-2A9D-4F19-8753-E9EB54C932D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a:extLst>
            <a:ext uri="{FF2B5EF4-FFF2-40B4-BE49-F238E27FC236}">
              <a16:creationId xmlns:a16="http://schemas.microsoft.com/office/drawing/2014/main" id="{876119F3-D0EE-41FA-83D2-01BF2F74136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a:extLst>
            <a:ext uri="{FF2B5EF4-FFF2-40B4-BE49-F238E27FC236}">
              <a16:creationId xmlns:a16="http://schemas.microsoft.com/office/drawing/2014/main" id="{E761C0CA-7A78-4E27-BAEF-7C9D3C542CE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a:extLst>
            <a:ext uri="{FF2B5EF4-FFF2-40B4-BE49-F238E27FC236}">
              <a16:creationId xmlns:a16="http://schemas.microsoft.com/office/drawing/2014/main" id="{37658E6B-3253-4CB5-B162-CF847EE84C2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a:extLst>
            <a:ext uri="{FF2B5EF4-FFF2-40B4-BE49-F238E27FC236}">
              <a16:creationId xmlns:a16="http://schemas.microsoft.com/office/drawing/2014/main" id="{461B66A4-9D09-4360-983D-AAE6C22310E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a:extLst>
            <a:ext uri="{FF2B5EF4-FFF2-40B4-BE49-F238E27FC236}">
              <a16:creationId xmlns:a16="http://schemas.microsoft.com/office/drawing/2014/main" id="{CEA54F50-4315-42A0-AAD2-A043B7C0838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a:extLst>
            <a:ext uri="{FF2B5EF4-FFF2-40B4-BE49-F238E27FC236}">
              <a16:creationId xmlns:a16="http://schemas.microsoft.com/office/drawing/2014/main" id="{425BDFC5-2408-42D4-B277-E98C40E13FD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a:extLst>
            <a:ext uri="{FF2B5EF4-FFF2-40B4-BE49-F238E27FC236}">
              <a16:creationId xmlns:a16="http://schemas.microsoft.com/office/drawing/2014/main" id="{E88F37AD-30D3-49E5-B42C-3B45D3DA2D7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2" name="直線コネクタ 441">
          <a:extLst>
            <a:ext uri="{FF2B5EF4-FFF2-40B4-BE49-F238E27FC236}">
              <a16:creationId xmlns:a16="http://schemas.microsoft.com/office/drawing/2014/main" id="{3B84B725-69B6-4DB8-9A59-33D79AFDA3B5}"/>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3" name="テキスト ボックス 442">
          <a:extLst>
            <a:ext uri="{FF2B5EF4-FFF2-40B4-BE49-F238E27FC236}">
              <a16:creationId xmlns:a16="http://schemas.microsoft.com/office/drawing/2014/main" id="{3A469550-3F06-4BD0-8127-B15D7400E39E}"/>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4" name="直線コネクタ 443">
          <a:extLst>
            <a:ext uri="{FF2B5EF4-FFF2-40B4-BE49-F238E27FC236}">
              <a16:creationId xmlns:a16="http://schemas.microsoft.com/office/drawing/2014/main" id="{FA107E08-A152-40B8-9F84-B4AFCF0BEF74}"/>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5" name="テキスト ボックス 444">
          <a:extLst>
            <a:ext uri="{FF2B5EF4-FFF2-40B4-BE49-F238E27FC236}">
              <a16:creationId xmlns:a16="http://schemas.microsoft.com/office/drawing/2014/main" id="{EAAADDED-FE38-465A-AFBE-96E4880A7B7D}"/>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6" name="直線コネクタ 445">
          <a:extLst>
            <a:ext uri="{FF2B5EF4-FFF2-40B4-BE49-F238E27FC236}">
              <a16:creationId xmlns:a16="http://schemas.microsoft.com/office/drawing/2014/main" id="{F04B5BA3-8214-4709-96EB-13AE2B135F6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7" name="テキスト ボックス 446">
          <a:extLst>
            <a:ext uri="{FF2B5EF4-FFF2-40B4-BE49-F238E27FC236}">
              <a16:creationId xmlns:a16="http://schemas.microsoft.com/office/drawing/2014/main" id="{17BA5E47-F100-4EE9-9168-DBB6CF3D6FCE}"/>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8" name="直線コネクタ 447">
          <a:extLst>
            <a:ext uri="{FF2B5EF4-FFF2-40B4-BE49-F238E27FC236}">
              <a16:creationId xmlns:a16="http://schemas.microsoft.com/office/drawing/2014/main" id="{736BA792-9287-4E35-8838-F46D471C0A0E}"/>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9" name="テキスト ボックス 448">
          <a:extLst>
            <a:ext uri="{FF2B5EF4-FFF2-40B4-BE49-F238E27FC236}">
              <a16:creationId xmlns:a16="http://schemas.microsoft.com/office/drawing/2014/main" id="{199BD580-D232-4E4F-A141-34A0CBFE3BC1}"/>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0" name="直線コネクタ 449">
          <a:extLst>
            <a:ext uri="{FF2B5EF4-FFF2-40B4-BE49-F238E27FC236}">
              <a16:creationId xmlns:a16="http://schemas.microsoft.com/office/drawing/2014/main" id="{68359A86-C544-4079-9F80-755D5647F8E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1" name="テキスト ボックス 450">
          <a:extLst>
            <a:ext uri="{FF2B5EF4-FFF2-40B4-BE49-F238E27FC236}">
              <a16:creationId xmlns:a16="http://schemas.microsoft.com/office/drawing/2014/main" id="{D13395A4-F5AF-4AD3-BA50-B7003999D92C}"/>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2" name="直線コネクタ 451">
          <a:extLst>
            <a:ext uri="{FF2B5EF4-FFF2-40B4-BE49-F238E27FC236}">
              <a16:creationId xmlns:a16="http://schemas.microsoft.com/office/drawing/2014/main" id="{F67F4359-454F-43FE-971E-549C87C5AA8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3" name="テキスト ボックス 452">
          <a:extLst>
            <a:ext uri="{FF2B5EF4-FFF2-40B4-BE49-F238E27FC236}">
              <a16:creationId xmlns:a16="http://schemas.microsoft.com/office/drawing/2014/main" id="{36C00EA6-58A8-497B-866F-1E600491A38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a:extLst>
            <a:ext uri="{FF2B5EF4-FFF2-40B4-BE49-F238E27FC236}">
              <a16:creationId xmlns:a16="http://schemas.microsoft.com/office/drawing/2014/main" id="{618EFA18-D682-4884-B4AB-72ACCDE29DC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5" name="テキスト ボックス 454">
          <a:extLst>
            <a:ext uri="{FF2B5EF4-FFF2-40B4-BE49-F238E27FC236}">
              <a16:creationId xmlns:a16="http://schemas.microsoft.com/office/drawing/2014/main" id="{9786FAD3-9ADB-44CC-B79C-4076E334219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認定こども園・幼稚園・保育所】&#10;一人当たり面積グラフ枠">
          <a:extLst>
            <a:ext uri="{FF2B5EF4-FFF2-40B4-BE49-F238E27FC236}">
              <a16:creationId xmlns:a16="http://schemas.microsoft.com/office/drawing/2014/main" id="{FB5F3CE5-F70C-4173-B629-D9241F23D39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48442</xdr:rowOff>
    </xdr:from>
    <xdr:to>
      <xdr:col>116</xdr:col>
      <xdr:colOff>62864</xdr:colOff>
      <xdr:row>42</xdr:row>
      <xdr:rowOff>33746</xdr:rowOff>
    </xdr:to>
    <xdr:cxnSp macro="">
      <xdr:nvCxnSpPr>
        <xdr:cNvPr id="457" name="直線コネクタ 456">
          <a:extLst>
            <a:ext uri="{FF2B5EF4-FFF2-40B4-BE49-F238E27FC236}">
              <a16:creationId xmlns:a16="http://schemas.microsoft.com/office/drawing/2014/main" id="{02B6BECB-7D42-4EAB-B514-DDCA1CA20198}"/>
            </a:ext>
          </a:extLst>
        </xdr:cNvPr>
        <xdr:cNvCxnSpPr/>
      </xdr:nvCxnSpPr>
      <xdr:spPr>
        <a:xfrm flipV="1">
          <a:off x="22160864" y="5877742"/>
          <a:ext cx="0" cy="135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37573</xdr:rowOff>
    </xdr:from>
    <xdr:ext cx="469744" cy="259045"/>
    <xdr:sp macro="" textlink="">
      <xdr:nvSpPr>
        <xdr:cNvPr id="458" name="【認定こども園・幼稚園・保育所】&#10;一人当たり面積最小値テキスト">
          <a:extLst>
            <a:ext uri="{FF2B5EF4-FFF2-40B4-BE49-F238E27FC236}">
              <a16:creationId xmlns:a16="http://schemas.microsoft.com/office/drawing/2014/main" id="{D8036DBC-1965-4D32-A791-3BCAC33CEC67}"/>
            </a:ext>
          </a:extLst>
        </xdr:cNvPr>
        <xdr:cNvSpPr txBox="1"/>
      </xdr:nvSpPr>
      <xdr:spPr>
        <a:xfrm>
          <a:off x="22199600" y="723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33746</xdr:rowOff>
    </xdr:from>
    <xdr:to>
      <xdr:col>116</xdr:col>
      <xdr:colOff>152400</xdr:colOff>
      <xdr:row>42</xdr:row>
      <xdr:rowOff>33746</xdr:rowOff>
    </xdr:to>
    <xdr:cxnSp macro="">
      <xdr:nvCxnSpPr>
        <xdr:cNvPr id="459" name="直線コネクタ 458">
          <a:extLst>
            <a:ext uri="{FF2B5EF4-FFF2-40B4-BE49-F238E27FC236}">
              <a16:creationId xmlns:a16="http://schemas.microsoft.com/office/drawing/2014/main" id="{796802F7-C9F8-4C24-9D57-C6252FD51933}"/>
            </a:ext>
          </a:extLst>
        </xdr:cNvPr>
        <xdr:cNvCxnSpPr/>
      </xdr:nvCxnSpPr>
      <xdr:spPr>
        <a:xfrm>
          <a:off x="22072600" y="723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166569</xdr:rowOff>
    </xdr:from>
    <xdr:ext cx="469744" cy="259045"/>
    <xdr:sp macro="" textlink="">
      <xdr:nvSpPr>
        <xdr:cNvPr id="460" name="【認定こども園・幼稚園・保育所】&#10;一人当たり面積最大値テキスト">
          <a:extLst>
            <a:ext uri="{FF2B5EF4-FFF2-40B4-BE49-F238E27FC236}">
              <a16:creationId xmlns:a16="http://schemas.microsoft.com/office/drawing/2014/main" id="{79A72A39-8CC6-4A47-87D0-15FBEAD4AF1F}"/>
            </a:ext>
          </a:extLst>
        </xdr:cNvPr>
        <xdr:cNvSpPr txBox="1"/>
      </xdr:nvSpPr>
      <xdr:spPr>
        <a:xfrm>
          <a:off x="22199600" y="56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48442</xdr:rowOff>
    </xdr:from>
    <xdr:to>
      <xdr:col>116</xdr:col>
      <xdr:colOff>152400</xdr:colOff>
      <xdr:row>34</xdr:row>
      <xdr:rowOff>48442</xdr:rowOff>
    </xdr:to>
    <xdr:cxnSp macro="">
      <xdr:nvCxnSpPr>
        <xdr:cNvPr id="461" name="直線コネクタ 460">
          <a:extLst>
            <a:ext uri="{FF2B5EF4-FFF2-40B4-BE49-F238E27FC236}">
              <a16:creationId xmlns:a16="http://schemas.microsoft.com/office/drawing/2014/main" id="{FEDEFFAD-81E1-49BD-A927-2E8D33B33413}"/>
            </a:ext>
          </a:extLst>
        </xdr:cNvPr>
        <xdr:cNvCxnSpPr/>
      </xdr:nvCxnSpPr>
      <xdr:spPr>
        <a:xfrm>
          <a:off x="22072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15620</xdr:rowOff>
    </xdr:from>
    <xdr:ext cx="469744" cy="259045"/>
    <xdr:sp macro="" textlink="">
      <xdr:nvSpPr>
        <xdr:cNvPr id="462" name="【認定こども園・幼稚園・保育所】&#10;一人当たり面積平均値テキスト">
          <a:extLst>
            <a:ext uri="{FF2B5EF4-FFF2-40B4-BE49-F238E27FC236}">
              <a16:creationId xmlns:a16="http://schemas.microsoft.com/office/drawing/2014/main" id="{2CC8C7B6-1D59-4413-996A-49D85D473616}"/>
            </a:ext>
          </a:extLst>
        </xdr:cNvPr>
        <xdr:cNvSpPr txBox="1"/>
      </xdr:nvSpPr>
      <xdr:spPr>
        <a:xfrm>
          <a:off x="22199600" y="6530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164193</xdr:rowOff>
    </xdr:from>
    <xdr:to>
      <xdr:col>116</xdr:col>
      <xdr:colOff>114300</xdr:colOff>
      <xdr:row>39</xdr:row>
      <xdr:rowOff>94343</xdr:rowOff>
    </xdr:to>
    <xdr:sp macro="" textlink="">
      <xdr:nvSpPr>
        <xdr:cNvPr id="463" name="フローチャート: 判断 462">
          <a:extLst>
            <a:ext uri="{FF2B5EF4-FFF2-40B4-BE49-F238E27FC236}">
              <a16:creationId xmlns:a16="http://schemas.microsoft.com/office/drawing/2014/main" id="{0D136103-1850-4F90-82E2-8528E8BBBDDE}"/>
            </a:ext>
          </a:extLst>
        </xdr:cNvPr>
        <xdr:cNvSpPr/>
      </xdr:nvSpPr>
      <xdr:spPr>
        <a:xfrm>
          <a:off x="221107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41728</xdr:rowOff>
    </xdr:from>
    <xdr:to>
      <xdr:col>112</xdr:col>
      <xdr:colOff>38100</xdr:colOff>
      <xdr:row>39</xdr:row>
      <xdr:rowOff>143328</xdr:rowOff>
    </xdr:to>
    <xdr:sp macro="" textlink="">
      <xdr:nvSpPr>
        <xdr:cNvPr id="464" name="フローチャート: 判断 463">
          <a:extLst>
            <a:ext uri="{FF2B5EF4-FFF2-40B4-BE49-F238E27FC236}">
              <a16:creationId xmlns:a16="http://schemas.microsoft.com/office/drawing/2014/main" id="{51505C5A-6677-4E20-AA81-64394EB02C5D}"/>
            </a:ext>
          </a:extLst>
        </xdr:cNvPr>
        <xdr:cNvSpPr/>
      </xdr:nvSpPr>
      <xdr:spPr>
        <a:xfrm>
          <a:off x="21272500" y="67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65" name="フローチャート: 判断 464">
          <a:extLst>
            <a:ext uri="{FF2B5EF4-FFF2-40B4-BE49-F238E27FC236}">
              <a16:creationId xmlns:a16="http://schemas.microsoft.com/office/drawing/2014/main" id="{FC6D025C-A756-4EA6-AFD8-9A2EA458A0A9}"/>
            </a:ext>
          </a:extLst>
        </xdr:cNvPr>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107043</xdr:rowOff>
    </xdr:from>
    <xdr:to>
      <xdr:col>102</xdr:col>
      <xdr:colOff>165100</xdr:colOff>
      <xdr:row>39</xdr:row>
      <xdr:rowOff>37193</xdr:rowOff>
    </xdr:to>
    <xdr:sp macro="" textlink="">
      <xdr:nvSpPr>
        <xdr:cNvPr id="466" name="フローチャート: 判断 465">
          <a:extLst>
            <a:ext uri="{FF2B5EF4-FFF2-40B4-BE49-F238E27FC236}">
              <a16:creationId xmlns:a16="http://schemas.microsoft.com/office/drawing/2014/main" id="{71099224-BB35-419A-B834-2DDA08606EF7}"/>
            </a:ext>
          </a:extLst>
        </xdr:cNvPr>
        <xdr:cNvSpPr/>
      </xdr:nvSpPr>
      <xdr:spPr>
        <a:xfrm>
          <a:off x="19494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49893</xdr:rowOff>
    </xdr:from>
    <xdr:to>
      <xdr:col>98</xdr:col>
      <xdr:colOff>38100</xdr:colOff>
      <xdr:row>39</xdr:row>
      <xdr:rowOff>151493</xdr:rowOff>
    </xdr:to>
    <xdr:sp macro="" textlink="">
      <xdr:nvSpPr>
        <xdr:cNvPr id="467" name="フローチャート: 判断 466">
          <a:extLst>
            <a:ext uri="{FF2B5EF4-FFF2-40B4-BE49-F238E27FC236}">
              <a16:creationId xmlns:a16="http://schemas.microsoft.com/office/drawing/2014/main" id="{D87CCDD9-F2A8-40E1-9F8C-33A37A6E7E91}"/>
            </a:ext>
          </a:extLst>
        </xdr:cNvPr>
        <xdr:cNvSpPr/>
      </xdr:nvSpPr>
      <xdr:spPr>
        <a:xfrm>
          <a:off x="18605500" y="673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5BFEF3EF-15F0-4089-BE36-D6E201941E1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10615821-5B9F-4C1E-A3B0-0529D7A0B50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B844BB91-B968-403A-8F0E-EB3D2197078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CD50E7E0-0F00-4F04-B278-790C3267601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1691B23E-6E06-4CA0-B440-F40BD44F4A1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73" name="楕円 472">
          <a:extLst>
            <a:ext uri="{FF2B5EF4-FFF2-40B4-BE49-F238E27FC236}">
              <a16:creationId xmlns:a16="http://schemas.microsoft.com/office/drawing/2014/main" id="{B2E88E76-F181-4FB3-889B-076E05AF5273}"/>
            </a:ext>
          </a:extLst>
        </xdr:cNvPr>
        <xdr:cNvSpPr/>
      </xdr:nvSpPr>
      <xdr:spPr>
        <a:xfrm>
          <a:off x="221107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152417</xdr:rowOff>
    </xdr:from>
    <xdr:ext cx="469744" cy="259045"/>
    <xdr:sp macro="" textlink="">
      <xdr:nvSpPr>
        <xdr:cNvPr id="474" name="【認定こども園・幼稚園・保育所】&#10;一人当たり面積該当値テキスト">
          <a:extLst>
            <a:ext uri="{FF2B5EF4-FFF2-40B4-BE49-F238E27FC236}">
              <a16:creationId xmlns:a16="http://schemas.microsoft.com/office/drawing/2014/main" id="{4A4E77F5-4960-4F96-9F94-462246805541}"/>
            </a:ext>
          </a:extLst>
        </xdr:cNvPr>
        <xdr:cNvSpPr txBox="1"/>
      </xdr:nvSpPr>
      <xdr:spPr>
        <a:xfrm>
          <a:off x="22199600" y="666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13970</xdr:rowOff>
    </xdr:from>
    <xdr:to>
      <xdr:col>112</xdr:col>
      <xdr:colOff>38100</xdr:colOff>
      <xdr:row>39</xdr:row>
      <xdr:rowOff>115570</xdr:rowOff>
    </xdr:to>
    <xdr:sp macro="" textlink="">
      <xdr:nvSpPr>
        <xdr:cNvPr id="475" name="楕円 474">
          <a:extLst>
            <a:ext uri="{FF2B5EF4-FFF2-40B4-BE49-F238E27FC236}">
              <a16:creationId xmlns:a16="http://schemas.microsoft.com/office/drawing/2014/main" id="{FC30BDCA-F07B-4796-A3B8-C9C1C7BFD6FE}"/>
            </a:ext>
          </a:extLst>
        </xdr:cNvPr>
        <xdr:cNvSpPr/>
      </xdr:nvSpPr>
      <xdr:spPr>
        <a:xfrm>
          <a:off x="21272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53340</xdr:rowOff>
    </xdr:from>
    <xdr:to>
      <xdr:col>116</xdr:col>
      <xdr:colOff>63500</xdr:colOff>
      <xdr:row>39</xdr:row>
      <xdr:rowOff>64770</xdr:rowOff>
    </xdr:to>
    <xdr:cxnSp macro="">
      <xdr:nvCxnSpPr>
        <xdr:cNvPr id="476" name="直線コネクタ 475">
          <a:extLst>
            <a:ext uri="{FF2B5EF4-FFF2-40B4-BE49-F238E27FC236}">
              <a16:creationId xmlns:a16="http://schemas.microsoft.com/office/drawing/2014/main" id="{9AA8C231-A7B1-4AD8-803B-122F2329227A}"/>
            </a:ext>
          </a:extLst>
        </xdr:cNvPr>
        <xdr:cNvCxnSpPr/>
      </xdr:nvCxnSpPr>
      <xdr:spPr>
        <a:xfrm flipV="1">
          <a:off x="21323300" y="67398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100512</xdr:rowOff>
    </xdr:from>
    <xdr:to>
      <xdr:col>107</xdr:col>
      <xdr:colOff>101600</xdr:colOff>
      <xdr:row>39</xdr:row>
      <xdr:rowOff>30662</xdr:rowOff>
    </xdr:to>
    <xdr:sp macro="" textlink="">
      <xdr:nvSpPr>
        <xdr:cNvPr id="477" name="楕円 476">
          <a:extLst>
            <a:ext uri="{FF2B5EF4-FFF2-40B4-BE49-F238E27FC236}">
              <a16:creationId xmlns:a16="http://schemas.microsoft.com/office/drawing/2014/main" id="{3620DD32-67BF-4B63-BFDE-69FBA7C9340F}"/>
            </a:ext>
          </a:extLst>
        </xdr:cNvPr>
        <xdr:cNvSpPr/>
      </xdr:nvSpPr>
      <xdr:spPr>
        <a:xfrm>
          <a:off x="20383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151312</xdr:rowOff>
    </xdr:from>
    <xdr:to>
      <xdr:col>111</xdr:col>
      <xdr:colOff>177800</xdr:colOff>
      <xdr:row>39</xdr:row>
      <xdr:rowOff>64770</xdr:rowOff>
    </xdr:to>
    <xdr:cxnSp macro="">
      <xdr:nvCxnSpPr>
        <xdr:cNvPr id="478" name="直線コネクタ 477">
          <a:extLst>
            <a:ext uri="{FF2B5EF4-FFF2-40B4-BE49-F238E27FC236}">
              <a16:creationId xmlns:a16="http://schemas.microsoft.com/office/drawing/2014/main" id="{24995F50-6243-4569-ACD2-807B3FE8C0AA}"/>
            </a:ext>
          </a:extLst>
        </xdr:cNvPr>
        <xdr:cNvCxnSpPr/>
      </xdr:nvCxnSpPr>
      <xdr:spPr>
        <a:xfrm>
          <a:off x="20434300" y="6666412"/>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113574</xdr:rowOff>
    </xdr:from>
    <xdr:to>
      <xdr:col>102</xdr:col>
      <xdr:colOff>165100</xdr:colOff>
      <xdr:row>39</xdr:row>
      <xdr:rowOff>43724</xdr:rowOff>
    </xdr:to>
    <xdr:sp macro="" textlink="">
      <xdr:nvSpPr>
        <xdr:cNvPr id="479" name="楕円 478">
          <a:extLst>
            <a:ext uri="{FF2B5EF4-FFF2-40B4-BE49-F238E27FC236}">
              <a16:creationId xmlns:a16="http://schemas.microsoft.com/office/drawing/2014/main" id="{A8AC571F-E983-44B0-85C3-A9E7A0E44C0B}"/>
            </a:ext>
          </a:extLst>
        </xdr:cNvPr>
        <xdr:cNvSpPr/>
      </xdr:nvSpPr>
      <xdr:spPr>
        <a:xfrm>
          <a:off x="194945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151312</xdr:rowOff>
    </xdr:from>
    <xdr:to>
      <xdr:col>107</xdr:col>
      <xdr:colOff>50800</xdr:colOff>
      <xdr:row>38</xdr:row>
      <xdr:rowOff>164374</xdr:rowOff>
    </xdr:to>
    <xdr:cxnSp macro="">
      <xdr:nvCxnSpPr>
        <xdr:cNvPr id="480" name="直線コネクタ 479">
          <a:extLst>
            <a:ext uri="{FF2B5EF4-FFF2-40B4-BE49-F238E27FC236}">
              <a16:creationId xmlns:a16="http://schemas.microsoft.com/office/drawing/2014/main" id="{8FB0B04C-87F8-407F-A128-99BADF6BCBDB}"/>
            </a:ext>
          </a:extLst>
        </xdr:cNvPr>
        <xdr:cNvCxnSpPr/>
      </xdr:nvCxnSpPr>
      <xdr:spPr>
        <a:xfrm flipV="1">
          <a:off x="19545300" y="66664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134455</xdr:rowOff>
    </xdr:from>
    <xdr:ext cx="469744" cy="259045"/>
    <xdr:sp macro="" textlink="">
      <xdr:nvSpPr>
        <xdr:cNvPr id="481" name="n_1aveValue【認定こども園・幼稚園・保育所】&#10;一人当たり面積">
          <a:extLst>
            <a:ext uri="{FF2B5EF4-FFF2-40B4-BE49-F238E27FC236}">
              <a16:creationId xmlns:a16="http://schemas.microsoft.com/office/drawing/2014/main" id="{79222E7A-CA78-4647-8C59-F20C478E3918}"/>
            </a:ext>
          </a:extLst>
        </xdr:cNvPr>
        <xdr:cNvSpPr txBox="1"/>
      </xdr:nvSpPr>
      <xdr:spPr>
        <a:xfrm>
          <a:off x="21075727" y="682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64243</xdr:rowOff>
    </xdr:from>
    <xdr:ext cx="469744" cy="259045"/>
    <xdr:sp macro="" textlink="">
      <xdr:nvSpPr>
        <xdr:cNvPr id="482" name="n_2aveValue【認定こども園・幼稚園・保育所】&#10;一人当たり面積">
          <a:extLst>
            <a:ext uri="{FF2B5EF4-FFF2-40B4-BE49-F238E27FC236}">
              <a16:creationId xmlns:a16="http://schemas.microsoft.com/office/drawing/2014/main" id="{EDA4271E-CA58-4492-936E-99AE1E408CE4}"/>
            </a:ext>
          </a:extLst>
        </xdr:cNvPr>
        <xdr:cNvSpPr txBox="1"/>
      </xdr:nvSpPr>
      <xdr:spPr>
        <a:xfrm>
          <a:off x="201994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53720</xdr:rowOff>
    </xdr:from>
    <xdr:ext cx="469744" cy="259045"/>
    <xdr:sp macro="" textlink="">
      <xdr:nvSpPr>
        <xdr:cNvPr id="483" name="n_3aveValue【認定こども園・幼稚園・保育所】&#10;一人当たり面積">
          <a:extLst>
            <a:ext uri="{FF2B5EF4-FFF2-40B4-BE49-F238E27FC236}">
              <a16:creationId xmlns:a16="http://schemas.microsoft.com/office/drawing/2014/main" id="{0C17E463-CD98-4DAB-B078-6609B8C0E432}"/>
            </a:ext>
          </a:extLst>
        </xdr:cNvPr>
        <xdr:cNvSpPr txBox="1"/>
      </xdr:nvSpPr>
      <xdr:spPr>
        <a:xfrm>
          <a:off x="19310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168020</xdr:rowOff>
    </xdr:from>
    <xdr:ext cx="469744" cy="259045"/>
    <xdr:sp macro="" textlink="">
      <xdr:nvSpPr>
        <xdr:cNvPr id="484" name="n_4aveValue【認定こども園・幼稚園・保育所】&#10;一人当たり面積">
          <a:extLst>
            <a:ext uri="{FF2B5EF4-FFF2-40B4-BE49-F238E27FC236}">
              <a16:creationId xmlns:a16="http://schemas.microsoft.com/office/drawing/2014/main" id="{0B114A4A-D8BB-465C-A19E-533C1CF1BDA5}"/>
            </a:ext>
          </a:extLst>
        </xdr:cNvPr>
        <xdr:cNvSpPr txBox="1"/>
      </xdr:nvSpPr>
      <xdr:spPr>
        <a:xfrm>
          <a:off x="18421427" y="651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132097</xdr:rowOff>
    </xdr:from>
    <xdr:ext cx="469744" cy="259045"/>
    <xdr:sp macro="" textlink="">
      <xdr:nvSpPr>
        <xdr:cNvPr id="485" name="n_1mainValue【認定こども園・幼稚園・保育所】&#10;一人当たり面積">
          <a:extLst>
            <a:ext uri="{FF2B5EF4-FFF2-40B4-BE49-F238E27FC236}">
              <a16:creationId xmlns:a16="http://schemas.microsoft.com/office/drawing/2014/main" id="{C22457ED-2681-44FD-BDBA-48FF16D2F279}"/>
            </a:ext>
          </a:extLst>
        </xdr:cNvPr>
        <xdr:cNvSpPr txBox="1"/>
      </xdr:nvSpPr>
      <xdr:spPr>
        <a:xfrm>
          <a:off x="210757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47188</xdr:rowOff>
    </xdr:from>
    <xdr:ext cx="469744" cy="259045"/>
    <xdr:sp macro="" textlink="">
      <xdr:nvSpPr>
        <xdr:cNvPr id="486" name="n_2mainValue【認定こども園・幼稚園・保育所】&#10;一人当たり面積">
          <a:extLst>
            <a:ext uri="{FF2B5EF4-FFF2-40B4-BE49-F238E27FC236}">
              <a16:creationId xmlns:a16="http://schemas.microsoft.com/office/drawing/2014/main" id="{550D24C0-E881-40A2-B6D9-CF8955274817}"/>
            </a:ext>
          </a:extLst>
        </xdr:cNvPr>
        <xdr:cNvSpPr txBox="1"/>
      </xdr:nvSpPr>
      <xdr:spPr>
        <a:xfrm>
          <a:off x="20199427" y="6390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34851</xdr:rowOff>
    </xdr:from>
    <xdr:ext cx="469744" cy="259045"/>
    <xdr:sp macro="" textlink="">
      <xdr:nvSpPr>
        <xdr:cNvPr id="487" name="n_3mainValue【認定こども園・幼稚園・保育所】&#10;一人当たり面積">
          <a:extLst>
            <a:ext uri="{FF2B5EF4-FFF2-40B4-BE49-F238E27FC236}">
              <a16:creationId xmlns:a16="http://schemas.microsoft.com/office/drawing/2014/main" id="{892C1781-AA9A-48A8-98BE-D6465E9584A5}"/>
            </a:ext>
          </a:extLst>
        </xdr:cNvPr>
        <xdr:cNvSpPr txBox="1"/>
      </xdr:nvSpPr>
      <xdr:spPr>
        <a:xfrm>
          <a:off x="19310427" y="672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8" name="正方形/長方形 487">
          <a:extLst>
            <a:ext uri="{FF2B5EF4-FFF2-40B4-BE49-F238E27FC236}">
              <a16:creationId xmlns:a16="http://schemas.microsoft.com/office/drawing/2014/main" id="{E1435467-39CF-475C-B0F1-4942E5E06D1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9" name="正方形/長方形 488">
          <a:extLst>
            <a:ext uri="{FF2B5EF4-FFF2-40B4-BE49-F238E27FC236}">
              <a16:creationId xmlns:a16="http://schemas.microsoft.com/office/drawing/2014/main" id="{C3C2580B-0304-4C0F-AD8B-6FCF8CC8324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0" name="正方形/長方形 489">
          <a:extLst>
            <a:ext uri="{FF2B5EF4-FFF2-40B4-BE49-F238E27FC236}">
              <a16:creationId xmlns:a16="http://schemas.microsoft.com/office/drawing/2014/main" id="{397BDFCF-0640-4308-800F-C7FB0AFD21B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1" name="正方形/長方形 490">
          <a:extLst>
            <a:ext uri="{FF2B5EF4-FFF2-40B4-BE49-F238E27FC236}">
              <a16:creationId xmlns:a16="http://schemas.microsoft.com/office/drawing/2014/main" id="{11F121BB-B0CA-4543-9E79-F6C6C313CE9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2" name="正方形/長方形 491">
          <a:extLst>
            <a:ext uri="{FF2B5EF4-FFF2-40B4-BE49-F238E27FC236}">
              <a16:creationId xmlns:a16="http://schemas.microsoft.com/office/drawing/2014/main" id="{B5A459C4-8CE9-4D70-8111-17724235117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3" name="正方形/長方形 492">
          <a:extLst>
            <a:ext uri="{FF2B5EF4-FFF2-40B4-BE49-F238E27FC236}">
              <a16:creationId xmlns:a16="http://schemas.microsoft.com/office/drawing/2014/main" id="{FDC899B3-8677-4B2B-807A-7B6E7E9CC8D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4" name="正方形/長方形 493">
          <a:extLst>
            <a:ext uri="{FF2B5EF4-FFF2-40B4-BE49-F238E27FC236}">
              <a16:creationId xmlns:a16="http://schemas.microsoft.com/office/drawing/2014/main" id="{85191D6A-9F46-4505-8A8F-AE71D9664A4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5" name="正方形/長方形 494">
          <a:extLst>
            <a:ext uri="{FF2B5EF4-FFF2-40B4-BE49-F238E27FC236}">
              <a16:creationId xmlns:a16="http://schemas.microsoft.com/office/drawing/2014/main" id="{0F477352-154F-44C4-8C93-275A26C349C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6" name="テキスト ボックス 495">
          <a:extLst>
            <a:ext uri="{FF2B5EF4-FFF2-40B4-BE49-F238E27FC236}">
              <a16:creationId xmlns:a16="http://schemas.microsoft.com/office/drawing/2014/main" id="{F2F63BAA-14AF-4F9D-9A20-04C33CF0704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7" name="直線コネクタ 496">
          <a:extLst>
            <a:ext uri="{FF2B5EF4-FFF2-40B4-BE49-F238E27FC236}">
              <a16:creationId xmlns:a16="http://schemas.microsoft.com/office/drawing/2014/main" id="{15DEB9F9-D761-45C4-BF65-4A3D73FEA1E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8" name="テキスト ボックス 497">
          <a:extLst>
            <a:ext uri="{FF2B5EF4-FFF2-40B4-BE49-F238E27FC236}">
              <a16:creationId xmlns:a16="http://schemas.microsoft.com/office/drawing/2014/main" id="{0B9C0D4B-71BC-4022-9FB9-931AFE7685B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9" name="直線コネクタ 498">
          <a:extLst>
            <a:ext uri="{FF2B5EF4-FFF2-40B4-BE49-F238E27FC236}">
              <a16:creationId xmlns:a16="http://schemas.microsoft.com/office/drawing/2014/main" id="{0429F3F3-8968-428E-AC5C-66C443A5F6A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0" name="テキスト ボックス 499">
          <a:extLst>
            <a:ext uri="{FF2B5EF4-FFF2-40B4-BE49-F238E27FC236}">
              <a16:creationId xmlns:a16="http://schemas.microsoft.com/office/drawing/2014/main" id="{F3588781-83D8-4738-A1F9-13ECE59077E6}"/>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1" name="直線コネクタ 500">
          <a:extLst>
            <a:ext uri="{FF2B5EF4-FFF2-40B4-BE49-F238E27FC236}">
              <a16:creationId xmlns:a16="http://schemas.microsoft.com/office/drawing/2014/main" id="{38B02CDF-BB4C-4595-B28E-A5903C94686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2" name="テキスト ボックス 501">
          <a:extLst>
            <a:ext uri="{FF2B5EF4-FFF2-40B4-BE49-F238E27FC236}">
              <a16:creationId xmlns:a16="http://schemas.microsoft.com/office/drawing/2014/main" id="{C6C35E25-8449-4F7E-BD4D-FFE88FEED12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3" name="直線コネクタ 502">
          <a:extLst>
            <a:ext uri="{FF2B5EF4-FFF2-40B4-BE49-F238E27FC236}">
              <a16:creationId xmlns:a16="http://schemas.microsoft.com/office/drawing/2014/main" id="{855B4182-EAFA-4779-A40D-4AE5648D464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4" name="テキスト ボックス 503">
          <a:extLst>
            <a:ext uri="{FF2B5EF4-FFF2-40B4-BE49-F238E27FC236}">
              <a16:creationId xmlns:a16="http://schemas.microsoft.com/office/drawing/2014/main" id="{46799065-81F5-4BE0-90C9-BF45DDAA741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5" name="直線コネクタ 504">
          <a:extLst>
            <a:ext uri="{FF2B5EF4-FFF2-40B4-BE49-F238E27FC236}">
              <a16:creationId xmlns:a16="http://schemas.microsoft.com/office/drawing/2014/main" id="{B7E4AF84-4272-4934-96E3-9ED83894E22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6" name="テキスト ボックス 505">
          <a:extLst>
            <a:ext uri="{FF2B5EF4-FFF2-40B4-BE49-F238E27FC236}">
              <a16:creationId xmlns:a16="http://schemas.microsoft.com/office/drawing/2014/main" id="{2AEE2FAF-868B-4915-96FF-F1C42884CF9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7" name="直線コネクタ 506">
          <a:extLst>
            <a:ext uri="{FF2B5EF4-FFF2-40B4-BE49-F238E27FC236}">
              <a16:creationId xmlns:a16="http://schemas.microsoft.com/office/drawing/2014/main" id="{AD77E5C7-71A6-47AA-ACCC-D632CAAD88F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8" name="テキスト ボックス 507">
          <a:extLst>
            <a:ext uri="{FF2B5EF4-FFF2-40B4-BE49-F238E27FC236}">
              <a16:creationId xmlns:a16="http://schemas.microsoft.com/office/drawing/2014/main" id="{46FD035B-25CB-4EE0-93FE-A7C923E5DB6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a:extLst>
            <a:ext uri="{FF2B5EF4-FFF2-40B4-BE49-F238E27FC236}">
              <a16:creationId xmlns:a16="http://schemas.microsoft.com/office/drawing/2014/main" id="{A49EB9FC-D34F-4963-BF97-00896C6EABE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0" name="テキスト ボックス 509">
          <a:extLst>
            <a:ext uri="{FF2B5EF4-FFF2-40B4-BE49-F238E27FC236}">
              <a16:creationId xmlns:a16="http://schemas.microsoft.com/office/drawing/2014/main" id="{B057E666-423A-4859-986D-339ED8B5F609}"/>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1" name="【学校施設】&#10;有形固定資産減価償却率グラフ枠">
          <a:extLst>
            <a:ext uri="{FF2B5EF4-FFF2-40B4-BE49-F238E27FC236}">
              <a16:creationId xmlns:a16="http://schemas.microsoft.com/office/drawing/2014/main" id="{9A08EAFB-6E4E-4EF0-BC70-FED609F6508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512" name="直線コネクタ 511">
          <a:extLst>
            <a:ext uri="{FF2B5EF4-FFF2-40B4-BE49-F238E27FC236}">
              <a16:creationId xmlns:a16="http://schemas.microsoft.com/office/drawing/2014/main" id="{851DB10F-C150-4877-89D4-F5E321BB58E9}"/>
            </a:ext>
          </a:extLst>
        </xdr:cNvPr>
        <xdr:cNvCxnSpPr/>
      </xdr:nvCxnSpPr>
      <xdr:spPr>
        <a:xfrm flipV="1">
          <a:off x="16318864"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13" name="【学校施設】&#10;有形固定資産減価償却率最小値テキスト">
          <a:extLst>
            <a:ext uri="{FF2B5EF4-FFF2-40B4-BE49-F238E27FC236}">
              <a16:creationId xmlns:a16="http://schemas.microsoft.com/office/drawing/2014/main" id="{AE83C334-8A07-47F1-92DC-BBD77F3EA302}"/>
            </a:ext>
          </a:extLst>
        </xdr:cNvPr>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14" name="直線コネクタ 513">
          <a:extLst>
            <a:ext uri="{FF2B5EF4-FFF2-40B4-BE49-F238E27FC236}">
              <a16:creationId xmlns:a16="http://schemas.microsoft.com/office/drawing/2014/main" id="{26E7F326-F2F7-4834-BC83-6B6FAA538175}"/>
            </a:ext>
          </a:extLst>
        </xdr:cNvPr>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515" name="【学校施設】&#10;有形固定資産減価償却率最大値テキスト">
          <a:extLst>
            <a:ext uri="{FF2B5EF4-FFF2-40B4-BE49-F238E27FC236}">
              <a16:creationId xmlns:a16="http://schemas.microsoft.com/office/drawing/2014/main" id="{FA287B89-F8FF-4AC1-9DDD-9B662016CB76}"/>
            </a:ext>
          </a:extLst>
        </xdr:cNvPr>
        <xdr:cNvSpPr txBox="1"/>
      </xdr:nvSpPr>
      <xdr:spPr>
        <a:xfrm>
          <a:off x="16357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516" name="直線コネクタ 515">
          <a:extLst>
            <a:ext uri="{FF2B5EF4-FFF2-40B4-BE49-F238E27FC236}">
              <a16:creationId xmlns:a16="http://schemas.microsoft.com/office/drawing/2014/main" id="{33F8BBCC-3C63-4C64-B0F0-58F7B1228898}"/>
            </a:ext>
          </a:extLst>
        </xdr:cNvPr>
        <xdr:cNvCxnSpPr/>
      </xdr:nvCxnSpPr>
      <xdr:spPr>
        <a:xfrm>
          <a:off x="16230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10177</xdr:rowOff>
    </xdr:from>
    <xdr:ext cx="405111" cy="259045"/>
    <xdr:sp macro="" textlink="">
      <xdr:nvSpPr>
        <xdr:cNvPr id="517" name="【学校施設】&#10;有形固定資産減価償却率平均値テキスト">
          <a:extLst>
            <a:ext uri="{FF2B5EF4-FFF2-40B4-BE49-F238E27FC236}">
              <a16:creationId xmlns:a16="http://schemas.microsoft.com/office/drawing/2014/main" id="{BC60A281-5E7B-40FD-AD2F-502EE5885D0C}"/>
            </a:ext>
          </a:extLst>
        </xdr:cNvPr>
        <xdr:cNvSpPr txBox="1"/>
      </xdr:nvSpPr>
      <xdr:spPr>
        <a:xfrm>
          <a:off x="16357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518" name="フローチャート: 判断 517">
          <a:extLst>
            <a:ext uri="{FF2B5EF4-FFF2-40B4-BE49-F238E27FC236}">
              <a16:creationId xmlns:a16="http://schemas.microsoft.com/office/drawing/2014/main" id="{3EE587B6-5533-4BC0-A65F-A970AE529BFC}"/>
            </a:ext>
          </a:extLst>
        </xdr:cNvPr>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519" name="フローチャート: 判断 518">
          <a:extLst>
            <a:ext uri="{FF2B5EF4-FFF2-40B4-BE49-F238E27FC236}">
              <a16:creationId xmlns:a16="http://schemas.microsoft.com/office/drawing/2014/main" id="{DE90EE37-23E0-4100-B834-A2F7DD5ED1E1}"/>
            </a:ext>
          </a:extLst>
        </xdr:cNvPr>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520" name="フローチャート: 判断 519">
          <a:extLst>
            <a:ext uri="{FF2B5EF4-FFF2-40B4-BE49-F238E27FC236}">
              <a16:creationId xmlns:a16="http://schemas.microsoft.com/office/drawing/2014/main" id="{4C1C2A2E-FB3A-4F08-BF26-1078CC847C43}"/>
            </a:ext>
          </a:extLst>
        </xdr:cNvPr>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521" name="フローチャート: 判断 520">
          <a:extLst>
            <a:ext uri="{FF2B5EF4-FFF2-40B4-BE49-F238E27FC236}">
              <a16:creationId xmlns:a16="http://schemas.microsoft.com/office/drawing/2014/main" id="{5A13C8BD-EBCA-4FCD-9F6C-44DFBED81E62}"/>
            </a:ext>
          </a:extLst>
        </xdr:cNvPr>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xdr:rowOff>
    </xdr:from>
    <xdr:to>
      <xdr:col>67</xdr:col>
      <xdr:colOff>101600</xdr:colOff>
      <xdr:row>59</xdr:row>
      <xdr:rowOff>113665</xdr:rowOff>
    </xdr:to>
    <xdr:sp macro="" textlink="">
      <xdr:nvSpPr>
        <xdr:cNvPr id="522" name="フローチャート: 判断 521">
          <a:extLst>
            <a:ext uri="{FF2B5EF4-FFF2-40B4-BE49-F238E27FC236}">
              <a16:creationId xmlns:a16="http://schemas.microsoft.com/office/drawing/2014/main" id="{7A941D7B-C42E-4137-9B55-8742D92DE068}"/>
            </a:ext>
          </a:extLst>
        </xdr:cNvPr>
        <xdr:cNvSpPr/>
      </xdr:nvSpPr>
      <xdr:spPr>
        <a:xfrm>
          <a:off x="12763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201E8E8A-30B0-4447-9B33-2F7A8F86059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6A30F4DC-ABE3-451B-987C-08B496E1144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8D989F51-FA73-4CD2-AAA6-3C48C449C91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3B3AF5F9-E2D4-4644-BEC6-7635AEE3CFD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6457A5FB-9557-4CE6-9758-50753CB3FB9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31115</xdr:rowOff>
    </xdr:from>
    <xdr:to>
      <xdr:col>85</xdr:col>
      <xdr:colOff>177800</xdr:colOff>
      <xdr:row>60</xdr:row>
      <xdr:rowOff>132715</xdr:rowOff>
    </xdr:to>
    <xdr:sp macro="" textlink="">
      <xdr:nvSpPr>
        <xdr:cNvPr id="528" name="楕円 527">
          <a:extLst>
            <a:ext uri="{FF2B5EF4-FFF2-40B4-BE49-F238E27FC236}">
              <a16:creationId xmlns:a16="http://schemas.microsoft.com/office/drawing/2014/main" id="{BC3EF59C-5404-4175-B2D1-5A6E655BF056}"/>
            </a:ext>
          </a:extLst>
        </xdr:cNvPr>
        <xdr:cNvSpPr/>
      </xdr:nvSpPr>
      <xdr:spPr>
        <a:xfrm>
          <a:off x="162687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9542</xdr:rowOff>
    </xdr:from>
    <xdr:ext cx="405111" cy="259045"/>
    <xdr:sp macro="" textlink="">
      <xdr:nvSpPr>
        <xdr:cNvPr id="529" name="【学校施設】&#10;有形固定資産減価償却率該当値テキスト">
          <a:extLst>
            <a:ext uri="{FF2B5EF4-FFF2-40B4-BE49-F238E27FC236}">
              <a16:creationId xmlns:a16="http://schemas.microsoft.com/office/drawing/2014/main" id="{EA58FCE5-CC1C-4DAB-99E8-1D43E254A727}"/>
            </a:ext>
          </a:extLst>
        </xdr:cNvPr>
        <xdr:cNvSpPr txBox="1"/>
      </xdr:nvSpPr>
      <xdr:spPr>
        <a:xfrm>
          <a:off x="16357600"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63500</xdr:rowOff>
    </xdr:from>
    <xdr:to>
      <xdr:col>81</xdr:col>
      <xdr:colOff>101600</xdr:colOff>
      <xdr:row>60</xdr:row>
      <xdr:rowOff>165100</xdr:rowOff>
    </xdr:to>
    <xdr:sp macro="" textlink="">
      <xdr:nvSpPr>
        <xdr:cNvPr id="530" name="楕円 529">
          <a:extLst>
            <a:ext uri="{FF2B5EF4-FFF2-40B4-BE49-F238E27FC236}">
              <a16:creationId xmlns:a16="http://schemas.microsoft.com/office/drawing/2014/main" id="{1DAFCBCD-3ECB-4090-9FE3-29C7741C2BA6}"/>
            </a:ext>
          </a:extLst>
        </xdr:cNvPr>
        <xdr:cNvSpPr/>
      </xdr:nvSpPr>
      <xdr:spPr>
        <a:xfrm>
          <a:off x="15430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81915</xdr:rowOff>
    </xdr:from>
    <xdr:to>
      <xdr:col>85</xdr:col>
      <xdr:colOff>127000</xdr:colOff>
      <xdr:row>60</xdr:row>
      <xdr:rowOff>114300</xdr:rowOff>
    </xdr:to>
    <xdr:cxnSp macro="">
      <xdr:nvCxnSpPr>
        <xdr:cNvPr id="531" name="直線コネクタ 530">
          <a:extLst>
            <a:ext uri="{FF2B5EF4-FFF2-40B4-BE49-F238E27FC236}">
              <a16:creationId xmlns:a16="http://schemas.microsoft.com/office/drawing/2014/main" id="{EF7E7F5B-F214-48DF-A844-60356ADB6381}"/>
            </a:ext>
          </a:extLst>
        </xdr:cNvPr>
        <xdr:cNvCxnSpPr/>
      </xdr:nvCxnSpPr>
      <xdr:spPr>
        <a:xfrm flipV="1">
          <a:off x="15481300" y="1036891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57785</xdr:rowOff>
    </xdr:from>
    <xdr:to>
      <xdr:col>76</xdr:col>
      <xdr:colOff>165100</xdr:colOff>
      <xdr:row>60</xdr:row>
      <xdr:rowOff>159385</xdr:rowOff>
    </xdr:to>
    <xdr:sp macro="" textlink="">
      <xdr:nvSpPr>
        <xdr:cNvPr id="532" name="楕円 531">
          <a:extLst>
            <a:ext uri="{FF2B5EF4-FFF2-40B4-BE49-F238E27FC236}">
              <a16:creationId xmlns:a16="http://schemas.microsoft.com/office/drawing/2014/main" id="{6FE3F939-445B-46F5-84DA-48AD77E27FAD}"/>
            </a:ext>
          </a:extLst>
        </xdr:cNvPr>
        <xdr:cNvSpPr/>
      </xdr:nvSpPr>
      <xdr:spPr>
        <a:xfrm>
          <a:off x="14541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108585</xdr:rowOff>
    </xdr:from>
    <xdr:to>
      <xdr:col>81</xdr:col>
      <xdr:colOff>50800</xdr:colOff>
      <xdr:row>60</xdr:row>
      <xdr:rowOff>114300</xdr:rowOff>
    </xdr:to>
    <xdr:cxnSp macro="">
      <xdr:nvCxnSpPr>
        <xdr:cNvPr id="533" name="直線コネクタ 532">
          <a:extLst>
            <a:ext uri="{FF2B5EF4-FFF2-40B4-BE49-F238E27FC236}">
              <a16:creationId xmlns:a16="http://schemas.microsoft.com/office/drawing/2014/main" id="{DC54BBB7-10DD-48FE-9835-ED465A716C91}"/>
            </a:ext>
          </a:extLst>
        </xdr:cNvPr>
        <xdr:cNvCxnSpPr/>
      </xdr:nvCxnSpPr>
      <xdr:spPr>
        <a:xfrm>
          <a:off x="14592300" y="103955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55880</xdr:rowOff>
    </xdr:from>
    <xdr:to>
      <xdr:col>72</xdr:col>
      <xdr:colOff>38100</xdr:colOff>
      <xdr:row>60</xdr:row>
      <xdr:rowOff>157480</xdr:rowOff>
    </xdr:to>
    <xdr:sp macro="" textlink="">
      <xdr:nvSpPr>
        <xdr:cNvPr id="534" name="楕円 533">
          <a:extLst>
            <a:ext uri="{FF2B5EF4-FFF2-40B4-BE49-F238E27FC236}">
              <a16:creationId xmlns:a16="http://schemas.microsoft.com/office/drawing/2014/main" id="{8B35F75E-CDA2-4AFF-877F-A0352F95EF92}"/>
            </a:ext>
          </a:extLst>
        </xdr:cNvPr>
        <xdr:cNvSpPr/>
      </xdr:nvSpPr>
      <xdr:spPr>
        <a:xfrm>
          <a:off x="13652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106680</xdr:rowOff>
    </xdr:from>
    <xdr:to>
      <xdr:col>76</xdr:col>
      <xdr:colOff>114300</xdr:colOff>
      <xdr:row>60</xdr:row>
      <xdr:rowOff>108585</xdr:rowOff>
    </xdr:to>
    <xdr:cxnSp macro="">
      <xdr:nvCxnSpPr>
        <xdr:cNvPr id="535" name="直線コネクタ 534">
          <a:extLst>
            <a:ext uri="{FF2B5EF4-FFF2-40B4-BE49-F238E27FC236}">
              <a16:creationId xmlns:a16="http://schemas.microsoft.com/office/drawing/2014/main" id="{65CFF3A8-110A-4E23-BB9C-6B6E58060277}"/>
            </a:ext>
          </a:extLst>
        </xdr:cNvPr>
        <xdr:cNvCxnSpPr/>
      </xdr:nvCxnSpPr>
      <xdr:spPr>
        <a:xfrm>
          <a:off x="13703300" y="103936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52087</xdr:rowOff>
    </xdr:from>
    <xdr:ext cx="405111" cy="259045"/>
    <xdr:sp macro="" textlink="">
      <xdr:nvSpPr>
        <xdr:cNvPr id="536" name="n_1aveValue【学校施設】&#10;有形固定資産減価償却率">
          <a:extLst>
            <a:ext uri="{FF2B5EF4-FFF2-40B4-BE49-F238E27FC236}">
              <a16:creationId xmlns:a16="http://schemas.microsoft.com/office/drawing/2014/main" id="{98B87EE8-E9DB-4DD9-8FF0-DDAB7A3C46ED}"/>
            </a:ext>
          </a:extLst>
        </xdr:cNvPr>
        <xdr:cNvSpPr txBox="1"/>
      </xdr:nvSpPr>
      <xdr:spPr>
        <a:xfrm>
          <a:off x="15266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537" name="n_2aveValue【学校施設】&#10;有形固定資産減価償却率">
          <a:extLst>
            <a:ext uri="{FF2B5EF4-FFF2-40B4-BE49-F238E27FC236}">
              <a16:creationId xmlns:a16="http://schemas.microsoft.com/office/drawing/2014/main" id="{C529EF50-2960-4024-A97A-3D5D6B63400F}"/>
            </a:ext>
          </a:extLst>
        </xdr:cNvPr>
        <xdr:cNvSpPr txBox="1"/>
      </xdr:nvSpPr>
      <xdr:spPr>
        <a:xfrm>
          <a:off x="14389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168292</xdr:rowOff>
    </xdr:from>
    <xdr:ext cx="405111" cy="259045"/>
    <xdr:sp macro="" textlink="">
      <xdr:nvSpPr>
        <xdr:cNvPr id="538" name="n_3aveValue【学校施設】&#10;有形固定資産減価償却率">
          <a:extLst>
            <a:ext uri="{FF2B5EF4-FFF2-40B4-BE49-F238E27FC236}">
              <a16:creationId xmlns:a16="http://schemas.microsoft.com/office/drawing/2014/main" id="{68731037-8410-4058-95C4-3FB3C66AC5FE}"/>
            </a:ext>
          </a:extLst>
        </xdr:cNvPr>
        <xdr:cNvSpPr txBox="1"/>
      </xdr:nvSpPr>
      <xdr:spPr>
        <a:xfrm>
          <a:off x="13500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130192</xdr:rowOff>
    </xdr:from>
    <xdr:ext cx="405111" cy="259045"/>
    <xdr:sp macro="" textlink="">
      <xdr:nvSpPr>
        <xdr:cNvPr id="539" name="n_4aveValue【学校施設】&#10;有形固定資産減価償却率">
          <a:extLst>
            <a:ext uri="{FF2B5EF4-FFF2-40B4-BE49-F238E27FC236}">
              <a16:creationId xmlns:a16="http://schemas.microsoft.com/office/drawing/2014/main" id="{A500661E-ABF7-435B-91D3-8C0B918FA03D}"/>
            </a:ext>
          </a:extLst>
        </xdr:cNvPr>
        <xdr:cNvSpPr txBox="1"/>
      </xdr:nvSpPr>
      <xdr:spPr>
        <a:xfrm>
          <a:off x="12611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156227</xdr:rowOff>
    </xdr:from>
    <xdr:ext cx="405111" cy="259045"/>
    <xdr:sp macro="" textlink="">
      <xdr:nvSpPr>
        <xdr:cNvPr id="540" name="n_1mainValue【学校施設】&#10;有形固定資産減価償却率">
          <a:extLst>
            <a:ext uri="{FF2B5EF4-FFF2-40B4-BE49-F238E27FC236}">
              <a16:creationId xmlns:a16="http://schemas.microsoft.com/office/drawing/2014/main" id="{F35F01D4-AFC8-4488-9F9A-FE2138CE2275}"/>
            </a:ext>
          </a:extLst>
        </xdr:cNvPr>
        <xdr:cNvSpPr txBox="1"/>
      </xdr:nvSpPr>
      <xdr:spPr>
        <a:xfrm>
          <a:off x="15266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150512</xdr:rowOff>
    </xdr:from>
    <xdr:ext cx="405111" cy="259045"/>
    <xdr:sp macro="" textlink="">
      <xdr:nvSpPr>
        <xdr:cNvPr id="541" name="n_2mainValue【学校施設】&#10;有形固定資産減価償却率">
          <a:extLst>
            <a:ext uri="{FF2B5EF4-FFF2-40B4-BE49-F238E27FC236}">
              <a16:creationId xmlns:a16="http://schemas.microsoft.com/office/drawing/2014/main" id="{200CB9E4-E2E7-4592-BAC2-290A09786A86}"/>
            </a:ext>
          </a:extLst>
        </xdr:cNvPr>
        <xdr:cNvSpPr txBox="1"/>
      </xdr:nvSpPr>
      <xdr:spPr>
        <a:xfrm>
          <a:off x="14389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148607</xdr:rowOff>
    </xdr:from>
    <xdr:ext cx="405111" cy="259045"/>
    <xdr:sp macro="" textlink="">
      <xdr:nvSpPr>
        <xdr:cNvPr id="542" name="n_3mainValue【学校施設】&#10;有形固定資産減価償却率">
          <a:extLst>
            <a:ext uri="{FF2B5EF4-FFF2-40B4-BE49-F238E27FC236}">
              <a16:creationId xmlns:a16="http://schemas.microsoft.com/office/drawing/2014/main" id="{FC60973E-D4EF-4FDF-91F4-A237745AD8D6}"/>
            </a:ext>
          </a:extLst>
        </xdr:cNvPr>
        <xdr:cNvSpPr txBox="1"/>
      </xdr:nvSpPr>
      <xdr:spPr>
        <a:xfrm>
          <a:off x="13500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3" name="正方形/長方形 542">
          <a:extLst>
            <a:ext uri="{FF2B5EF4-FFF2-40B4-BE49-F238E27FC236}">
              <a16:creationId xmlns:a16="http://schemas.microsoft.com/office/drawing/2014/main" id="{0AFDCAFA-3633-43A3-AD18-CDBFFCDB9B0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4" name="正方形/長方形 543">
          <a:extLst>
            <a:ext uri="{FF2B5EF4-FFF2-40B4-BE49-F238E27FC236}">
              <a16:creationId xmlns:a16="http://schemas.microsoft.com/office/drawing/2014/main" id="{19642943-5DB9-41C5-BE76-4D5DEB79B85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5" name="正方形/長方形 544">
          <a:extLst>
            <a:ext uri="{FF2B5EF4-FFF2-40B4-BE49-F238E27FC236}">
              <a16:creationId xmlns:a16="http://schemas.microsoft.com/office/drawing/2014/main" id="{5F7A111B-8E44-4E43-8E79-E381AFD01CA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6" name="正方形/長方形 545">
          <a:extLst>
            <a:ext uri="{FF2B5EF4-FFF2-40B4-BE49-F238E27FC236}">
              <a16:creationId xmlns:a16="http://schemas.microsoft.com/office/drawing/2014/main" id="{655C6D00-5E54-411A-9317-43E5EEA8EFF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7" name="正方形/長方形 546">
          <a:extLst>
            <a:ext uri="{FF2B5EF4-FFF2-40B4-BE49-F238E27FC236}">
              <a16:creationId xmlns:a16="http://schemas.microsoft.com/office/drawing/2014/main" id="{32CAC1F7-2DEF-43DA-94D8-2F9DDEBA9D9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8" name="正方形/長方形 547">
          <a:extLst>
            <a:ext uri="{FF2B5EF4-FFF2-40B4-BE49-F238E27FC236}">
              <a16:creationId xmlns:a16="http://schemas.microsoft.com/office/drawing/2014/main" id="{FA91D898-B72C-4BF7-9E01-4339FEF884B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9" name="正方形/長方形 548">
          <a:extLst>
            <a:ext uri="{FF2B5EF4-FFF2-40B4-BE49-F238E27FC236}">
              <a16:creationId xmlns:a16="http://schemas.microsoft.com/office/drawing/2014/main" id="{C217960C-1121-4862-9A98-6B3A1A96AFB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0" name="正方形/長方形 549">
          <a:extLst>
            <a:ext uri="{FF2B5EF4-FFF2-40B4-BE49-F238E27FC236}">
              <a16:creationId xmlns:a16="http://schemas.microsoft.com/office/drawing/2014/main" id="{9AD2DAC9-7160-4A4F-A219-8FCA78295BE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1" name="テキスト ボックス 550">
          <a:extLst>
            <a:ext uri="{FF2B5EF4-FFF2-40B4-BE49-F238E27FC236}">
              <a16:creationId xmlns:a16="http://schemas.microsoft.com/office/drawing/2014/main" id="{9CDD0693-D51B-42CD-A295-8549E7416F5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2" name="直線コネクタ 551">
          <a:extLst>
            <a:ext uri="{FF2B5EF4-FFF2-40B4-BE49-F238E27FC236}">
              <a16:creationId xmlns:a16="http://schemas.microsoft.com/office/drawing/2014/main" id="{7976E499-3068-4639-A806-6B12E746D58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553" name="直線コネクタ 552">
          <a:extLst>
            <a:ext uri="{FF2B5EF4-FFF2-40B4-BE49-F238E27FC236}">
              <a16:creationId xmlns:a16="http://schemas.microsoft.com/office/drawing/2014/main" id="{6232B2AE-EF92-4033-855C-D976F192FDE6}"/>
            </a:ext>
          </a:extLst>
        </xdr:cNvPr>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54" name="テキスト ボックス 553">
          <a:extLst>
            <a:ext uri="{FF2B5EF4-FFF2-40B4-BE49-F238E27FC236}">
              <a16:creationId xmlns:a16="http://schemas.microsoft.com/office/drawing/2014/main" id="{2560B905-DAD8-4803-9C12-D7CFCE49D972}"/>
            </a:ext>
          </a:extLst>
        </xdr:cNvPr>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55" name="直線コネクタ 554">
          <a:extLst>
            <a:ext uri="{FF2B5EF4-FFF2-40B4-BE49-F238E27FC236}">
              <a16:creationId xmlns:a16="http://schemas.microsoft.com/office/drawing/2014/main" id="{7BD53FB9-8B21-4B61-A9EE-2C2DEA433A3C}"/>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56" name="テキスト ボックス 555">
          <a:extLst>
            <a:ext uri="{FF2B5EF4-FFF2-40B4-BE49-F238E27FC236}">
              <a16:creationId xmlns:a16="http://schemas.microsoft.com/office/drawing/2014/main" id="{8C0BF8E9-F88C-45AB-BBBF-BCEFB8F61C79}"/>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57" name="直線コネクタ 556">
          <a:extLst>
            <a:ext uri="{FF2B5EF4-FFF2-40B4-BE49-F238E27FC236}">
              <a16:creationId xmlns:a16="http://schemas.microsoft.com/office/drawing/2014/main" id="{39D20A74-7D59-4B49-8943-2E1802EA968B}"/>
            </a:ext>
          </a:extLst>
        </xdr:cNvPr>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58" name="テキスト ボックス 557">
          <a:extLst>
            <a:ext uri="{FF2B5EF4-FFF2-40B4-BE49-F238E27FC236}">
              <a16:creationId xmlns:a16="http://schemas.microsoft.com/office/drawing/2014/main" id="{BFF34A55-1F6F-476E-B0DD-C1AE8BC4B71B}"/>
            </a:ext>
          </a:extLst>
        </xdr:cNvPr>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9" name="直線コネクタ 558">
          <a:extLst>
            <a:ext uri="{FF2B5EF4-FFF2-40B4-BE49-F238E27FC236}">
              <a16:creationId xmlns:a16="http://schemas.microsoft.com/office/drawing/2014/main" id="{5D20BB1D-AAC4-4CE4-8CB8-EAF5CBBD5A9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0" name="テキスト ボックス 559">
          <a:extLst>
            <a:ext uri="{FF2B5EF4-FFF2-40B4-BE49-F238E27FC236}">
              <a16:creationId xmlns:a16="http://schemas.microsoft.com/office/drawing/2014/main" id="{B7E6F5CF-6F35-4521-81E8-6F364D43D6E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61" name="直線コネクタ 560">
          <a:extLst>
            <a:ext uri="{FF2B5EF4-FFF2-40B4-BE49-F238E27FC236}">
              <a16:creationId xmlns:a16="http://schemas.microsoft.com/office/drawing/2014/main" id="{F5BCF448-D2AB-4013-89A6-8D00E7D2A013}"/>
            </a:ext>
          </a:extLst>
        </xdr:cNvPr>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62" name="テキスト ボックス 561">
          <a:extLst>
            <a:ext uri="{FF2B5EF4-FFF2-40B4-BE49-F238E27FC236}">
              <a16:creationId xmlns:a16="http://schemas.microsoft.com/office/drawing/2014/main" id="{0DD27B58-5F51-4988-88B2-1C137BBE4210}"/>
            </a:ext>
          </a:extLst>
        </xdr:cNvPr>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63" name="直線コネクタ 562">
          <a:extLst>
            <a:ext uri="{FF2B5EF4-FFF2-40B4-BE49-F238E27FC236}">
              <a16:creationId xmlns:a16="http://schemas.microsoft.com/office/drawing/2014/main" id="{52395168-EC25-48FE-B197-9B81696485D8}"/>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64" name="テキスト ボックス 563">
          <a:extLst>
            <a:ext uri="{FF2B5EF4-FFF2-40B4-BE49-F238E27FC236}">
              <a16:creationId xmlns:a16="http://schemas.microsoft.com/office/drawing/2014/main" id="{782398CE-0524-48BC-AFD7-BEDCB04B4DD8}"/>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65" name="直線コネクタ 564">
          <a:extLst>
            <a:ext uri="{FF2B5EF4-FFF2-40B4-BE49-F238E27FC236}">
              <a16:creationId xmlns:a16="http://schemas.microsoft.com/office/drawing/2014/main" id="{2223F4B9-F9C5-4D67-8351-E665C95CDFD0}"/>
            </a:ext>
          </a:extLst>
        </xdr:cNvPr>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66" name="テキスト ボックス 565">
          <a:extLst>
            <a:ext uri="{FF2B5EF4-FFF2-40B4-BE49-F238E27FC236}">
              <a16:creationId xmlns:a16="http://schemas.microsoft.com/office/drawing/2014/main" id="{86D8089F-DFE6-48CD-A920-E63AC3F334CF}"/>
            </a:ext>
          </a:extLst>
        </xdr:cNvPr>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7" name="直線コネクタ 566">
          <a:extLst>
            <a:ext uri="{FF2B5EF4-FFF2-40B4-BE49-F238E27FC236}">
              <a16:creationId xmlns:a16="http://schemas.microsoft.com/office/drawing/2014/main" id="{6F75A528-ACE4-474F-9EE9-E7501DE7B57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8" name="テキスト ボックス 567">
          <a:extLst>
            <a:ext uri="{FF2B5EF4-FFF2-40B4-BE49-F238E27FC236}">
              <a16:creationId xmlns:a16="http://schemas.microsoft.com/office/drawing/2014/main" id="{6C005457-3154-420C-81F9-EA2BA405FA7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9" name="【学校施設】&#10;一人当たり面積グラフ枠">
          <a:extLst>
            <a:ext uri="{FF2B5EF4-FFF2-40B4-BE49-F238E27FC236}">
              <a16:creationId xmlns:a16="http://schemas.microsoft.com/office/drawing/2014/main" id="{4A81426F-7FE8-483F-BCF2-8A2E1516B31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3429</xdr:rowOff>
    </xdr:from>
    <xdr:to>
      <xdr:col>116</xdr:col>
      <xdr:colOff>62864</xdr:colOff>
      <xdr:row>64</xdr:row>
      <xdr:rowOff>38005</xdr:rowOff>
    </xdr:to>
    <xdr:cxnSp macro="">
      <xdr:nvCxnSpPr>
        <xdr:cNvPr id="570" name="直線コネクタ 569">
          <a:extLst>
            <a:ext uri="{FF2B5EF4-FFF2-40B4-BE49-F238E27FC236}">
              <a16:creationId xmlns:a16="http://schemas.microsoft.com/office/drawing/2014/main" id="{A295066C-9892-4DB4-898E-F8BEE0894343}"/>
            </a:ext>
          </a:extLst>
        </xdr:cNvPr>
        <xdr:cNvCxnSpPr/>
      </xdr:nvCxnSpPr>
      <xdr:spPr>
        <a:xfrm flipV="1">
          <a:off x="22160864" y="9604629"/>
          <a:ext cx="0" cy="1406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41832</xdr:rowOff>
    </xdr:from>
    <xdr:ext cx="469744" cy="259045"/>
    <xdr:sp macro="" textlink="">
      <xdr:nvSpPr>
        <xdr:cNvPr id="571" name="【学校施設】&#10;一人当たり面積最小値テキスト">
          <a:extLst>
            <a:ext uri="{FF2B5EF4-FFF2-40B4-BE49-F238E27FC236}">
              <a16:creationId xmlns:a16="http://schemas.microsoft.com/office/drawing/2014/main" id="{28D902C0-C661-4C0C-98D6-1E5F2C68D252}"/>
            </a:ext>
          </a:extLst>
        </xdr:cNvPr>
        <xdr:cNvSpPr txBox="1"/>
      </xdr:nvSpPr>
      <xdr:spPr>
        <a:xfrm>
          <a:off x="22199600" y="110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38005</xdr:rowOff>
    </xdr:from>
    <xdr:to>
      <xdr:col>116</xdr:col>
      <xdr:colOff>152400</xdr:colOff>
      <xdr:row>64</xdr:row>
      <xdr:rowOff>38005</xdr:rowOff>
    </xdr:to>
    <xdr:cxnSp macro="">
      <xdr:nvCxnSpPr>
        <xdr:cNvPr id="572" name="直線コネクタ 571">
          <a:extLst>
            <a:ext uri="{FF2B5EF4-FFF2-40B4-BE49-F238E27FC236}">
              <a16:creationId xmlns:a16="http://schemas.microsoft.com/office/drawing/2014/main" id="{4DB8BDF6-30AF-4643-9175-ED0BCC0683DF}"/>
            </a:ext>
          </a:extLst>
        </xdr:cNvPr>
        <xdr:cNvCxnSpPr/>
      </xdr:nvCxnSpPr>
      <xdr:spPr>
        <a:xfrm>
          <a:off x="22072600" y="1101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121556</xdr:rowOff>
    </xdr:from>
    <xdr:ext cx="469744" cy="259045"/>
    <xdr:sp macro="" textlink="">
      <xdr:nvSpPr>
        <xdr:cNvPr id="573" name="【学校施設】&#10;一人当たり面積最大値テキスト">
          <a:extLst>
            <a:ext uri="{FF2B5EF4-FFF2-40B4-BE49-F238E27FC236}">
              <a16:creationId xmlns:a16="http://schemas.microsoft.com/office/drawing/2014/main" id="{A24C0414-CCD3-4B75-93E1-C1B4C794853F}"/>
            </a:ext>
          </a:extLst>
        </xdr:cNvPr>
        <xdr:cNvSpPr txBox="1"/>
      </xdr:nvSpPr>
      <xdr:spPr>
        <a:xfrm>
          <a:off x="22199600" y="937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3429</xdr:rowOff>
    </xdr:from>
    <xdr:to>
      <xdr:col>116</xdr:col>
      <xdr:colOff>152400</xdr:colOff>
      <xdr:row>56</xdr:row>
      <xdr:rowOff>3429</xdr:rowOff>
    </xdr:to>
    <xdr:cxnSp macro="">
      <xdr:nvCxnSpPr>
        <xdr:cNvPr id="574" name="直線コネクタ 573">
          <a:extLst>
            <a:ext uri="{FF2B5EF4-FFF2-40B4-BE49-F238E27FC236}">
              <a16:creationId xmlns:a16="http://schemas.microsoft.com/office/drawing/2014/main" id="{935835F8-4E9E-4F26-87E5-CB8B7BE400F5}"/>
            </a:ext>
          </a:extLst>
        </xdr:cNvPr>
        <xdr:cNvCxnSpPr/>
      </xdr:nvCxnSpPr>
      <xdr:spPr>
        <a:xfrm>
          <a:off x="22072600" y="960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53071</xdr:rowOff>
    </xdr:from>
    <xdr:ext cx="469744" cy="259045"/>
    <xdr:sp macro="" textlink="">
      <xdr:nvSpPr>
        <xdr:cNvPr id="575" name="【学校施設】&#10;一人当たり面積平均値テキスト">
          <a:extLst>
            <a:ext uri="{FF2B5EF4-FFF2-40B4-BE49-F238E27FC236}">
              <a16:creationId xmlns:a16="http://schemas.microsoft.com/office/drawing/2014/main" id="{DA943D3B-7AF5-4FF4-9BD7-4C81DC86CFBF}"/>
            </a:ext>
          </a:extLst>
        </xdr:cNvPr>
        <xdr:cNvSpPr txBox="1"/>
      </xdr:nvSpPr>
      <xdr:spPr>
        <a:xfrm>
          <a:off x="22199600" y="10340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74644</xdr:rowOff>
    </xdr:from>
    <xdr:to>
      <xdr:col>116</xdr:col>
      <xdr:colOff>114300</xdr:colOff>
      <xdr:row>61</xdr:row>
      <xdr:rowOff>4794</xdr:rowOff>
    </xdr:to>
    <xdr:sp macro="" textlink="">
      <xdr:nvSpPr>
        <xdr:cNvPr id="576" name="フローチャート: 判断 575">
          <a:extLst>
            <a:ext uri="{FF2B5EF4-FFF2-40B4-BE49-F238E27FC236}">
              <a16:creationId xmlns:a16="http://schemas.microsoft.com/office/drawing/2014/main" id="{B4909884-34AB-43A8-89F2-2B58B32CC8C4}"/>
            </a:ext>
          </a:extLst>
        </xdr:cNvPr>
        <xdr:cNvSpPr/>
      </xdr:nvSpPr>
      <xdr:spPr>
        <a:xfrm>
          <a:off x="22110700" y="1036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116935</xdr:rowOff>
    </xdr:from>
    <xdr:to>
      <xdr:col>112</xdr:col>
      <xdr:colOff>38100</xdr:colOff>
      <xdr:row>61</xdr:row>
      <xdr:rowOff>47085</xdr:rowOff>
    </xdr:to>
    <xdr:sp macro="" textlink="">
      <xdr:nvSpPr>
        <xdr:cNvPr id="577" name="フローチャート: 判断 576">
          <a:extLst>
            <a:ext uri="{FF2B5EF4-FFF2-40B4-BE49-F238E27FC236}">
              <a16:creationId xmlns:a16="http://schemas.microsoft.com/office/drawing/2014/main" id="{F098BE58-7E17-43D3-8AAF-681AAEC3E04C}"/>
            </a:ext>
          </a:extLst>
        </xdr:cNvPr>
        <xdr:cNvSpPr/>
      </xdr:nvSpPr>
      <xdr:spPr>
        <a:xfrm>
          <a:off x="21272500" y="1040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117507</xdr:rowOff>
    </xdr:from>
    <xdr:to>
      <xdr:col>107</xdr:col>
      <xdr:colOff>101600</xdr:colOff>
      <xdr:row>61</xdr:row>
      <xdr:rowOff>47657</xdr:rowOff>
    </xdr:to>
    <xdr:sp macro="" textlink="">
      <xdr:nvSpPr>
        <xdr:cNvPr id="578" name="フローチャート: 判断 577">
          <a:extLst>
            <a:ext uri="{FF2B5EF4-FFF2-40B4-BE49-F238E27FC236}">
              <a16:creationId xmlns:a16="http://schemas.microsoft.com/office/drawing/2014/main" id="{B25303D2-8750-4F57-8055-0482CCA72C6F}"/>
            </a:ext>
          </a:extLst>
        </xdr:cNvPr>
        <xdr:cNvSpPr/>
      </xdr:nvSpPr>
      <xdr:spPr>
        <a:xfrm>
          <a:off x="20383500" y="1040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99219</xdr:rowOff>
    </xdr:from>
    <xdr:to>
      <xdr:col>102</xdr:col>
      <xdr:colOff>165100</xdr:colOff>
      <xdr:row>61</xdr:row>
      <xdr:rowOff>29369</xdr:rowOff>
    </xdr:to>
    <xdr:sp macro="" textlink="">
      <xdr:nvSpPr>
        <xdr:cNvPr id="579" name="フローチャート: 判断 578">
          <a:extLst>
            <a:ext uri="{FF2B5EF4-FFF2-40B4-BE49-F238E27FC236}">
              <a16:creationId xmlns:a16="http://schemas.microsoft.com/office/drawing/2014/main" id="{FA31BB2F-6270-4948-8E06-174FED5AD09D}"/>
            </a:ext>
          </a:extLst>
        </xdr:cNvPr>
        <xdr:cNvSpPr/>
      </xdr:nvSpPr>
      <xdr:spPr>
        <a:xfrm>
          <a:off x="19494500" y="1038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109792</xdr:rowOff>
    </xdr:from>
    <xdr:to>
      <xdr:col>98</xdr:col>
      <xdr:colOff>38100</xdr:colOff>
      <xdr:row>61</xdr:row>
      <xdr:rowOff>39942</xdr:rowOff>
    </xdr:to>
    <xdr:sp macro="" textlink="">
      <xdr:nvSpPr>
        <xdr:cNvPr id="580" name="フローチャート: 判断 579">
          <a:extLst>
            <a:ext uri="{FF2B5EF4-FFF2-40B4-BE49-F238E27FC236}">
              <a16:creationId xmlns:a16="http://schemas.microsoft.com/office/drawing/2014/main" id="{4ABD2F78-8ABC-475C-92CD-A8AB1F48AACA}"/>
            </a:ext>
          </a:extLst>
        </xdr:cNvPr>
        <xdr:cNvSpPr/>
      </xdr:nvSpPr>
      <xdr:spPr>
        <a:xfrm>
          <a:off x="18605500" y="103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5620B121-BB59-44CE-9D53-983CDC10F7B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A5421A46-FFCA-4E51-8CAA-FE8FA92D580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13268E68-D433-4EB2-B028-1EDDE7E1BB6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FD445D52-61D8-4956-AEC6-9820F0A491D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DCE70489-58B6-4E71-86FC-D3A968CAC3E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127794</xdr:rowOff>
    </xdr:from>
    <xdr:to>
      <xdr:col>116</xdr:col>
      <xdr:colOff>114300</xdr:colOff>
      <xdr:row>60</xdr:row>
      <xdr:rowOff>57944</xdr:rowOff>
    </xdr:to>
    <xdr:sp macro="" textlink="">
      <xdr:nvSpPr>
        <xdr:cNvPr id="586" name="楕円 585">
          <a:extLst>
            <a:ext uri="{FF2B5EF4-FFF2-40B4-BE49-F238E27FC236}">
              <a16:creationId xmlns:a16="http://schemas.microsoft.com/office/drawing/2014/main" id="{71C9FEE4-E3F6-4CCA-9C19-EABD51B13254}"/>
            </a:ext>
          </a:extLst>
        </xdr:cNvPr>
        <xdr:cNvSpPr/>
      </xdr:nvSpPr>
      <xdr:spPr>
        <a:xfrm>
          <a:off x="22110700" y="1024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150671</xdr:rowOff>
    </xdr:from>
    <xdr:ext cx="469744" cy="259045"/>
    <xdr:sp macro="" textlink="">
      <xdr:nvSpPr>
        <xdr:cNvPr id="587" name="【学校施設】&#10;一人当たり面積該当値テキスト">
          <a:extLst>
            <a:ext uri="{FF2B5EF4-FFF2-40B4-BE49-F238E27FC236}">
              <a16:creationId xmlns:a16="http://schemas.microsoft.com/office/drawing/2014/main" id="{D07CA62A-8479-4354-AEE7-6B611486F10D}"/>
            </a:ext>
          </a:extLst>
        </xdr:cNvPr>
        <xdr:cNvSpPr txBox="1"/>
      </xdr:nvSpPr>
      <xdr:spPr>
        <a:xfrm>
          <a:off x="22199600" y="1009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144653</xdr:rowOff>
    </xdr:from>
    <xdr:to>
      <xdr:col>112</xdr:col>
      <xdr:colOff>38100</xdr:colOff>
      <xdr:row>60</xdr:row>
      <xdr:rowOff>74803</xdr:rowOff>
    </xdr:to>
    <xdr:sp macro="" textlink="">
      <xdr:nvSpPr>
        <xdr:cNvPr id="588" name="楕円 587">
          <a:extLst>
            <a:ext uri="{FF2B5EF4-FFF2-40B4-BE49-F238E27FC236}">
              <a16:creationId xmlns:a16="http://schemas.microsoft.com/office/drawing/2014/main" id="{CD68002F-244B-4DE7-990A-1332920A7A63}"/>
            </a:ext>
          </a:extLst>
        </xdr:cNvPr>
        <xdr:cNvSpPr/>
      </xdr:nvSpPr>
      <xdr:spPr>
        <a:xfrm>
          <a:off x="21272500" y="1026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7144</xdr:rowOff>
    </xdr:from>
    <xdr:to>
      <xdr:col>116</xdr:col>
      <xdr:colOff>63500</xdr:colOff>
      <xdr:row>60</xdr:row>
      <xdr:rowOff>24003</xdr:rowOff>
    </xdr:to>
    <xdr:cxnSp macro="">
      <xdr:nvCxnSpPr>
        <xdr:cNvPr id="589" name="直線コネクタ 588">
          <a:extLst>
            <a:ext uri="{FF2B5EF4-FFF2-40B4-BE49-F238E27FC236}">
              <a16:creationId xmlns:a16="http://schemas.microsoft.com/office/drawing/2014/main" id="{BBA452C2-6508-45D7-98DB-DAA3775DC340}"/>
            </a:ext>
          </a:extLst>
        </xdr:cNvPr>
        <xdr:cNvCxnSpPr/>
      </xdr:nvCxnSpPr>
      <xdr:spPr>
        <a:xfrm flipV="1">
          <a:off x="21323300" y="10294144"/>
          <a:ext cx="838200" cy="1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76359</xdr:rowOff>
    </xdr:from>
    <xdr:to>
      <xdr:col>107</xdr:col>
      <xdr:colOff>101600</xdr:colOff>
      <xdr:row>60</xdr:row>
      <xdr:rowOff>6509</xdr:rowOff>
    </xdr:to>
    <xdr:sp macro="" textlink="">
      <xdr:nvSpPr>
        <xdr:cNvPr id="590" name="楕円 589">
          <a:extLst>
            <a:ext uri="{FF2B5EF4-FFF2-40B4-BE49-F238E27FC236}">
              <a16:creationId xmlns:a16="http://schemas.microsoft.com/office/drawing/2014/main" id="{DB170732-5455-4229-90C4-4E96B688AD27}"/>
            </a:ext>
          </a:extLst>
        </xdr:cNvPr>
        <xdr:cNvSpPr/>
      </xdr:nvSpPr>
      <xdr:spPr>
        <a:xfrm>
          <a:off x="20383500" y="1019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127159</xdr:rowOff>
    </xdr:from>
    <xdr:to>
      <xdr:col>111</xdr:col>
      <xdr:colOff>177800</xdr:colOff>
      <xdr:row>60</xdr:row>
      <xdr:rowOff>24003</xdr:rowOff>
    </xdr:to>
    <xdr:cxnSp macro="">
      <xdr:nvCxnSpPr>
        <xdr:cNvPr id="591" name="直線コネクタ 590">
          <a:extLst>
            <a:ext uri="{FF2B5EF4-FFF2-40B4-BE49-F238E27FC236}">
              <a16:creationId xmlns:a16="http://schemas.microsoft.com/office/drawing/2014/main" id="{22140D35-902B-457B-8EB3-6760C07E5862}"/>
            </a:ext>
          </a:extLst>
        </xdr:cNvPr>
        <xdr:cNvCxnSpPr/>
      </xdr:nvCxnSpPr>
      <xdr:spPr>
        <a:xfrm>
          <a:off x="20434300" y="10242709"/>
          <a:ext cx="889000" cy="6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95790</xdr:rowOff>
    </xdr:from>
    <xdr:to>
      <xdr:col>102</xdr:col>
      <xdr:colOff>165100</xdr:colOff>
      <xdr:row>60</xdr:row>
      <xdr:rowOff>25940</xdr:rowOff>
    </xdr:to>
    <xdr:sp macro="" textlink="">
      <xdr:nvSpPr>
        <xdr:cNvPr id="592" name="楕円 591">
          <a:extLst>
            <a:ext uri="{FF2B5EF4-FFF2-40B4-BE49-F238E27FC236}">
              <a16:creationId xmlns:a16="http://schemas.microsoft.com/office/drawing/2014/main" id="{D9B0A0E6-94EB-45F2-888F-D1884FAF0FDB}"/>
            </a:ext>
          </a:extLst>
        </xdr:cNvPr>
        <xdr:cNvSpPr/>
      </xdr:nvSpPr>
      <xdr:spPr>
        <a:xfrm>
          <a:off x="19494500" y="102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127159</xdr:rowOff>
    </xdr:from>
    <xdr:to>
      <xdr:col>107</xdr:col>
      <xdr:colOff>50800</xdr:colOff>
      <xdr:row>59</xdr:row>
      <xdr:rowOff>146590</xdr:rowOff>
    </xdr:to>
    <xdr:cxnSp macro="">
      <xdr:nvCxnSpPr>
        <xdr:cNvPr id="593" name="直線コネクタ 592">
          <a:extLst>
            <a:ext uri="{FF2B5EF4-FFF2-40B4-BE49-F238E27FC236}">
              <a16:creationId xmlns:a16="http://schemas.microsoft.com/office/drawing/2014/main" id="{526FD8AD-45C1-4ECB-A8B4-DCF1D5523641}"/>
            </a:ext>
          </a:extLst>
        </xdr:cNvPr>
        <xdr:cNvCxnSpPr/>
      </xdr:nvCxnSpPr>
      <xdr:spPr>
        <a:xfrm flipV="1">
          <a:off x="19545300" y="10242709"/>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38212</xdr:rowOff>
    </xdr:from>
    <xdr:ext cx="469744" cy="259045"/>
    <xdr:sp macro="" textlink="">
      <xdr:nvSpPr>
        <xdr:cNvPr id="594" name="n_1aveValue【学校施設】&#10;一人当たり面積">
          <a:extLst>
            <a:ext uri="{FF2B5EF4-FFF2-40B4-BE49-F238E27FC236}">
              <a16:creationId xmlns:a16="http://schemas.microsoft.com/office/drawing/2014/main" id="{645DBD29-73D2-405B-A69F-1E022AA26D01}"/>
            </a:ext>
          </a:extLst>
        </xdr:cNvPr>
        <xdr:cNvSpPr txBox="1"/>
      </xdr:nvSpPr>
      <xdr:spPr>
        <a:xfrm>
          <a:off x="21075727" y="104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38784</xdr:rowOff>
    </xdr:from>
    <xdr:ext cx="469744" cy="259045"/>
    <xdr:sp macro="" textlink="">
      <xdr:nvSpPr>
        <xdr:cNvPr id="595" name="n_2aveValue【学校施設】&#10;一人当たり面積">
          <a:extLst>
            <a:ext uri="{FF2B5EF4-FFF2-40B4-BE49-F238E27FC236}">
              <a16:creationId xmlns:a16="http://schemas.microsoft.com/office/drawing/2014/main" id="{AC205FA7-054D-46FC-9B37-D00F33AE0535}"/>
            </a:ext>
          </a:extLst>
        </xdr:cNvPr>
        <xdr:cNvSpPr txBox="1"/>
      </xdr:nvSpPr>
      <xdr:spPr>
        <a:xfrm>
          <a:off x="20199427" y="10497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20496</xdr:rowOff>
    </xdr:from>
    <xdr:ext cx="469744" cy="259045"/>
    <xdr:sp macro="" textlink="">
      <xdr:nvSpPr>
        <xdr:cNvPr id="596" name="n_3aveValue【学校施設】&#10;一人当たり面積">
          <a:extLst>
            <a:ext uri="{FF2B5EF4-FFF2-40B4-BE49-F238E27FC236}">
              <a16:creationId xmlns:a16="http://schemas.microsoft.com/office/drawing/2014/main" id="{EFFF19CD-D3DD-418C-899C-AE22662FE5B9}"/>
            </a:ext>
          </a:extLst>
        </xdr:cNvPr>
        <xdr:cNvSpPr txBox="1"/>
      </xdr:nvSpPr>
      <xdr:spPr>
        <a:xfrm>
          <a:off x="19310427" y="1047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56469</xdr:rowOff>
    </xdr:from>
    <xdr:ext cx="469744" cy="259045"/>
    <xdr:sp macro="" textlink="">
      <xdr:nvSpPr>
        <xdr:cNvPr id="597" name="n_4aveValue【学校施設】&#10;一人当たり面積">
          <a:extLst>
            <a:ext uri="{FF2B5EF4-FFF2-40B4-BE49-F238E27FC236}">
              <a16:creationId xmlns:a16="http://schemas.microsoft.com/office/drawing/2014/main" id="{B45288F7-3DE9-4D26-9A98-F5C608BE3A1D}"/>
            </a:ext>
          </a:extLst>
        </xdr:cNvPr>
        <xdr:cNvSpPr txBox="1"/>
      </xdr:nvSpPr>
      <xdr:spPr>
        <a:xfrm>
          <a:off x="18421427" y="1017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91330</xdr:rowOff>
    </xdr:from>
    <xdr:ext cx="469744" cy="259045"/>
    <xdr:sp macro="" textlink="">
      <xdr:nvSpPr>
        <xdr:cNvPr id="598" name="n_1mainValue【学校施設】&#10;一人当たり面積">
          <a:extLst>
            <a:ext uri="{FF2B5EF4-FFF2-40B4-BE49-F238E27FC236}">
              <a16:creationId xmlns:a16="http://schemas.microsoft.com/office/drawing/2014/main" id="{C4FA00D5-C7E8-4A29-B027-4004B8866E6A}"/>
            </a:ext>
          </a:extLst>
        </xdr:cNvPr>
        <xdr:cNvSpPr txBox="1"/>
      </xdr:nvSpPr>
      <xdr:spPr>
        <a:xfrm>
          <a:off x="21075727" y="1003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23036</xdr:rowOff>
    </xdr:from>
    <xdr:ext cx="469744" cy="259045"/>
    <xdr:sp macro="" textlink="">
      <xdr:nvSpPr>
        <xdr:cNvPr id="599" name="n_2mainValue【学校施設】&#10;一人当たり面積">
          <a:extLst>
            <a:ext uri="{FF2B5EF4-FFF2-40B4-BE49-F238E27FC236}">
              <a16:creationId xmlns:a16="http://schemas.microsoft.com/office/drawing/2014/main" id="{A89F247E-AD2F-4B72-A3E8-5978A96567F3}"/>
            </a:ext>
          </a:extLst>
        </xdr:cNvPr>
        <xdr:cNvSpPr txBox="1"/>
      </xdr:nvSpPr>
      <xdr:spPr>
        <a:xfrm>
          <a:off x="20199427" y="9967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42467</xdr:rowOff>
    </xdr:from>
    <xdr:ext cx="469744" cy="259045"/>
    <xdr:sp macro="" textlink="">
      <xdr:nvSpPr>
        <xdr:cNvPr id="600" name="n_3mainValue【学校施設】&#10;一人当たり面積">
          <a:extLst>
            <a:ext uri="{FF2B5EF4-FFF2-40B4-BE49-F238E27FC236}">
              <a16:creationId xmlns:a16="http://schemas.microsoft.com/office/drawing/2014/main" id="{27D9390D-8FB7-4440-8301-380EDB44BF45}"/>
            </a:ext>
          </a:extLst>
        </xdr:cNvPr>
        <xdr:cNvSpPr txBox="1"/>
      </xdr:nvSpPr>
      <xdr:spPr>
        <a:xfrm>
          <a:off x="19310427" y="998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a:extLst>
            <a:ext uri="{FF2B5EF4-FFF2-40B4-BE49-F238E27FC236}">
              <a16:creationId xmlns:a16="http://schemas.microsoft.com/office/drawing/2014/main" id="{92280593-12BE-49BD-9B1D-509648DF267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a:extLst>
            <a:ext uri="{FF2B5EF4-FFF2-40B4-BE49-F238E27FC236}">
              <a16:creationId xmlns:a16="http://schemas.microsoft.com/office/drawing/2014/main" id="{1E6313E6-B1BD-41C5-8617-1194584A9DF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a:extLst>
            <a:ext uri="{FF2B5EF4-FFF2-40B4-BE49-F238E27FC236}">
              <a16:creationId xmlns:a16="http://schemas.microsoft.com/office/drawing/2014/main" id="{B983EBDD-BD87-489E-AF47-FC2DD536E52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a:extLst>
            <a:ext uri="{FF2B5EF4-FFF2-40B4-BE49-F238E27FC236}">
              <a16:creationId xmlns:a16="http://schemas.microsoft.com/office/drawing/2014/main" id="{73EC73D0-5BF5-4434-8FEB-4AA40BF000F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a:extLst>
            <a:ext uri="{FF2B5EF4-FFF2-40B4-BE49-F238E27FC236}">
              <a16:creationId xmlns:a16="http://schemas.microsoft.com/office/drawing/2014/main" id="{3519F106-3ACF-4FBE-8048-4477EDDD4D7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a:extLst>
            <a:ext uri="{FF2B5EF4-FFF2-40B4-BE49-F238E27FC236}">
              <a16:creationId xmlns:a16="http://schemas.microsoft.com/office/drawing/2014/main" id="{55F4A66A-8BC8-4DA5-BDD8-004D183AE88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a:extLst>
            <a:ext uri="{FF2B5EF4-FFF2-40B4-BE49-F238E27FC236}">
              <a16:creationId xmlns:a16="http://schemas.microsoft.com/office/drawing/2014/main" id="{3214E2D2-84A6-475E-B272-060D732187B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a:extLst>
            <a:ext uri="{FF2B5EF4-FFF2-40B4-BE49-F238E27FC236}">
              <a16:creationId xmlns:a16="http://schemas.microsoft.com/office/drawing/2014/main" id="{85023D15-828F-4081-A05C-7C0EBBD3620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9" name="正方形/長方形 608">
          <a:extLst>
            <a:ext uri="{FF2B5EF4-FFF2-40B4-BE49-F238E27FC236}">
              <a16:creationId xmlns:a16="http://schemas.microsoft.com/office/drawing/2014/main" id="{BF50BD22-D139-486B-A69E-F6E59490423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0" name="正方形/長方形 609">
          <a:extLst>
            <a:ext uri="{FF2B5EF4-FFF2-40B4-BE49-F238E27FC236}">
              <a16:creationId xmlns:a16="http://schemas.microsoft.com/office/drawing/2014/main" id="{F1D9147E-57A8-4E11-9C28-811B93D91A9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1" name="正方形/長方形 610">
          <a:extLst>
            <a:ext uri="{FF2B5EF4-FFF2-40B4-BE49-F238E27FC236}">
              <a16:creationId xmlns:a16="http://schemas.microsoft.com/office/drawing/2014/main" id="{CFD6B4AB-FC86-4DA3-BC70-0601B71AA67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2" name="正方形/長方形 611">
          <a:extLst>
            <a:ext uri="{FF2B5EF4-FFF2-40B4-BE49-F238E27FC236}">
              <a16:creationId xmlns:a16="http://schemas.microsoft.com/office/drawing/2014/main" id="{D328E4E0-98A2-4DEA-A7CE-514EE4556A8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3" name="正方形/長方形 612">
          <a:extLst>
            <a:ext uri="{FF2B5EF4-FFF2-40B4-BE49-F238E27FC236}">
              <a16:creationId xmlns:a16="http://schemas.microsoft.com/office/drawing/2014/main" id="{2DD2FFC6-C44F-4B4E-8279-AC9AD6AFE6F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4" name="正方形/長方形 613">
          <a:extLst>
            <a:ext uri="{FF2B5EF4-FFF2-40B4-BE49-F238E27FC236}">
              <a16:creationId xmlns:a16="http://schemas.microsoft.com/office/drawing/2014/main" id="{0A9AE066-63F1-4E86-8DE7-64FDDD7FBA6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5" name="正方形/長方形 614">
          <a:extLst>
            <a:ext uri="{FF2B5EF4-FFF2-40B4-BE49-F238E27FC236}">
              <a16:creationId xmlns:a16="http://schemas.microsoft.com/office/drawing/2014/main" id="{2A0C101C-5A31-4B96-8E24-0BEAA9A1F2F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6" name="正方形/長方形 615">
          <a:extLst>
            <a:ext uri="{FF2B5EF4-FFF2-40B4-BE49-F238E27FC236}">
              <a16:creationId xmlns:a16="http://schemas.microsoft.com/office/drawing/2014/main" id="{5EAEE540-ACF6-4116-8E3C-4526529F75E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7" name="正方形/長方形 616">
          <a:extLst>
            <a:ext uri="{FF2B5EF4-FFF2-40B4-BE49-F238E27FC236}">
              <a16:creationId xmlns:a16="http://schemas.microsoft.com/office/drawing/2014/main" id="{F4C1B36D-6C05-48C3-91E6-EC3A96FBA31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8" name="正方形/長方形 617">
          <a:extLst>
            <a:ext uri="{FF2B5EF4-FFF2-40B4-BE49-F238E27FC236}">
              <a16:creationId xmlns:a16="http://schemas.microsoft.com/office/drawing/2014/main" id="{0F6A9136-E5DD-4D0B-A6A4-89F9646C08D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9" name="正方形/長方形 618">
          <a:extLst>
            <a:ext uri="{FF2B5EF4-FFF2-40B4-BE49-F238E27FC236}">
              <a16:creationId xmlns:a16="http://schemas.microsoft.com/office/drawing/2014/main" id="{C5939F01-72CB-4A5D-8730-77819084454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0" name="正方形/長方形 619">
          <a:extLst>
            <a:ext uri="{FF2B5EF4-FFF2-40B4-BE49-F238E27FC236}">
              <a16:creationId xmlns:a16="http://schemas.microsoft.com/office/drawing/2014/main" id="{7000FCF7-6EB7-4051-9750-9431D75424C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1" name="正方形/長方形 620">
          <a:extLst>
            <a:ext uri="{FF2B5EF4-FFF2-40B4-BE49-F238E27FC236}">
              <a16:creationId xmlns:a16="http://schemas.microsoft.com/office/drawing/2014/main" id="{44F54BE8-D39D-4939-B00C-3FEFEC91353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2" name="正方形/長方形 621">
          <a:extLst>
            <a:ext uri="{FF2B5EF4-FFF2-40B4-BE49-F238E27FC236}">
              <a16:creationId xmlns:a16="http://schemas.microsoft.com/office/drawing/2014/main" id="{E510AFF4-7ED9-44E1-ADCC-1B0A2C2371E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3" name="正方形/長方形 622">
          <a:extLst>
            <a:ext uri="{FF2B5EF4-FFF2-40B4-BE49-F238E27FC236}">
              <a16:creationId xmlns:a16="http://schemas.microsoft.com/office/drawing/2014/main" id="{7F7F83AA-1412-4A61-9453-4DB01C627E8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4" name="正方形/長方形 623">
          <a:extLst>
            <a:ext uri="{FF2B5EF4-FFF2-40B4-BE49-F238E27FC236}">
              <a16:creationId xmlns:a16="http://schemas.microsoft.com/office/drawing/2014/main" id="{65EE8476-FDCB-421F-A375-F34D6E99F35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5" name="テキスト ボックス 624">
          <a:extLst>
            <a:ext uri="{FF2B5EF4-FFF2-40B4-BE49-F238E27FC236}">
              <a16:creationId xmlns:a16="http://schemas.microsoft.com/office/drawing/2014/main" id="{4713639D-3DFB-4C82-9A6F-8C498748B8C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6" name="直線コネクタ 625">
          <a:extLst>
            <a:ext uri="{FF2B5EF4-FFF2-40B4-BE49-F238E27FC236}">
              <a16:creationId xmlns:a16="http://schemas.microsoft.com/office/drawing/2014/main" id="{2165D420-7A88-4038-92CF-8A8A6E6AFE5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7" name="テキスト ボックス 626">
          <a:extLst>
            <a:ext uri="{FF2B5EF4-FFF2-40B4-BE49-F238E27FC236}">
              <a16:creationId xmlns:a16="http://schemas.microsoft.com/office/drawing/2014/main" id="{88A837A2-992D-4F9A-8574-1C84A3E4CC8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8" name="直線コネクタ 627">
          <a:extLst>
            <a:ext uri="{FF2B5EF4-FFF2-40B4-BE49-F238E27FC236}">
              <a16:creationId xmlns:a16="http://schemas.microsoft.com/office/drawing/2014/main" id="{424C478D-7C22-418C-A292-269CDB1951E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9" name="テキスト ボックス 628">
          <a:extLst>
            <a:ext uri="{FF2B5EF4-FFF2-40B4-BE49-F238E27FC236}">
              <a16:creationId xmlns:a16="http://schemas.microsoft.com/office/drawing/2014/main" id="{4F675D97-11DB-4B7B-8FA0-55BDCC4F2464}"/>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0" name="直線コネクタ 629">
          <a:extLst>
            <a:ext uri="{FF2B5EF4-FFF2-40B4-BE49-F238E27FC236}">
              <a16:creationId xmlns:a16="http://schemas.microsoft.com/office/drawing/2014/main" id="{8580EDEA-57EC-48F6-B11D-A51548504E6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1" name="テキスト ボックス 630">
          <a:extLst>
            <a:ext uri="{FF2B5EF4-FFF2-40B4-BE49-F238E27FC236}">
              <a16:creationId xmlns:a16="http://schemas.microsoft.com/office/drawing/2014/main" id="{EDBD375F-642F-4768-9664-570A3EFAFB5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2" name="直線コネクタ 631">
          <a:extLst>
            <a:ext uri="{FF2B5EF4-FFF2-40B4-BE49-F238E27FC236}">
              <a16:creationId xmlns:a16="http://schemas.microsoft.com/office/drawing/2014/main" id="{68EEF912-1BE1-4734-A28F-31285078CCD6}"/>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3" name="テキスト ボックス 632">
          <a:extLst>
            <a:ext uri="{FF2B5EF4-FFF2-40B4-BE49-F238E27FC236}">
              <a16:creationId xmlns:a16="http://schemas.microsoft.com/office/drawing/2014/main" id="{4DBA4369-18B8-46B3-AD01-7635DD8B7409}"/>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4" name="直線コネクタ 633">
          <a:extLst>
            <a:ext uri="{FF2B5EF4-FFF2-40B4-BE49-F238E27FC236}">
              <a16:creationId xmlns:a16="http://schemas.microsoft.com/office/drawing/2014/main" id="{972D9D99-9455-4D10-A467-DE8BFF2CE3F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5" name="テキスト ボックス 634">
          <a:extLst>
            <a:ext uri="{FF2B5EF4-FFF2-40B4-BE49-F238E27FC236}">
              <a16:creationId xmlns:a16="http://schemas.microsoft.com/office/drawing/2014/main" id="{9C57252C-0397-4FEC-B59F-B354363FE3F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6" name="直線コネクタ 635">
          <a:extLst>
            <a:ext uri="{FF2B5EF4-FFF2-40B4-BE49-F238E27FC236}">
              <a16:creationId xmlns:a16="http://schemas.microsoft.com/office/drawing/2014/main" id="{323372A1-5286-487C-9D39-DE74919848AF}"/>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7" name="テキスト ボックス 636">
          <a:extLst>
            <a:ext uri="{FF2B5EF4-FFF2-40B4-BE49-F238E27FC236}">
              <a16:creationId xmlns:a16="http://schemas.microsoft.com/office/drawing/2014/main" id="{A34D968A-4C81-4011-B27D-48DDE5ACA98A}"/>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8" name="直線コネクタ 637">
          <a:extLst>
            <a:ext uri="{FF2B5EF4-FFF2-40B4-BE49-F238E27FC236}">
              <a16:creationId xmlns:a16="http://schemas.microsoft.com/office/drawing/2014/main" id="{896F6BB0-D49D-4C5B-BA6E-C72D4936CDA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9" name="テキスト ボックス 638">
          <a:extLst>
            <a:ext uri="{FF2B5EF4-FFF2-40B4-BE49-F238E27FC236}">
              <a16:creationId xmlns:a16="http://schemas.microsoft.com/office/drawing/2014/main" id="{3D8A051A-E60A-4FC8-83C7-C3C876BE2E8A}"/>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0" name="【公民館】&#10;有形固定資産減価償却率グラフ枠">
          <a:extLst>
            <a:ext uri="{FF2B5EF4-FFF2-40B4-BE49-F238E27FC236}">
              <a16:creationId xmlns:a16="http://schemas.microsoft.com/office/drawing/2014/main" id="{56B2CA79-F531-4DDA-ACFD-FFF97FFBB83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87630</xdr:rowOff>
    </xdr:from>
    <xdr:to>
      <xdr:col>85</xdr:col>
      <xdr:colOff>126364</xdr:colOff>
      <xdr:row>108</xdr:row>
      <xdr:rowOff>152400</xdr:rowOff>
    </xdr:to>
    <xdr:cxnSp macro="">
      <xdr:nvCxnSpPr>
        <xdr:cNvPr id="641" name="直線コネクタ 640">
          <a:extLst>
            <a:ext uri="{FF2B5EF4-FFF2-40B4-BE49-F238E27FC236}">
              <a16:creationId xmlns:a16="http://schemas.microsoft.com/office/drawing/2014/main" id="{D2D379B7-D0E2-498E-842A-CB9843387B5B}"/>
            </a:ext>
          </a:extLst>
        </xdr:cNvPr>
        <xdr:cNvCxnSpPr/>
      </xdr:nvCxnSpPr>
      <xdr:spPr>
        <a:xfrm flipV="1">
          <a:off x="16318864" y="1706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42" name="【公民館】&#10;有形固定資産減価償却率最小値テキスト">
          <a:extLst>
            <a:ext uri="{FF2B5EF4-FFF2-40B4-BE49-F238E27FC236}">
              <a16:creationId xmlns:a16="http://schemas.microsoft.com/office/drawing/2014/main" id="{4112C6C4-ED4E-4C66-8DC1-8C70587C6615}"/>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43" name="直線コネクタ 642">
          <a:extLst>
            <a:ext uri="{FF2B5EF4-FFF2-40B4-BE49-F238E27FC236}">
              <a16:creationId xmlns:a16="http://schemas.microsoft.com/office/drawing/2014/main" id="{4FE3CE46-2E7C-49A0-8F9D-65DB877B8468}"/>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34307</xdr:rowOff>
    </xdr:from>
    <xdr:ext cx="405111" cy="259045"/>
    <xdr:sp macro="" textlink="">
      <xdr:nvSpPr>
        <xdr:cNvPr id="644" name="【公民館】&#10;有形固定資産減価償却率最大値テキスト">
          <a:extLst>
            <a:ext uri="{FF2B5EF4-FFF2-40B4-BE49-F238E27FC236}">
              <a16:creationId xmlns:a16="http://schemas.microsoft.com/office/drawing/2014/main" id="{4BA4E891-40A2-41EF-9122-7062E93E010F}"/>
            </a:ext>
          </a:extLst>
        </xdr:cNvPr>
        <xdr:cNvSpPr txBox="1"/>
      </xdr:nvSpPr>
      <xdr:spPr>
        <a:xfrm>
          <a:off x="16357600" y="1683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87630</xdr:rowOff>
    </xdr:from>
    <xdr:to>
      <xdr:col>86</xdr:col>
      <xdr:colOff>25400</xdr:colOff>
      <xdr:row>99</xdr:row>
      <xdr:rowOff>87630</xdr:rowOff>
    </xdr:to>
    <xdr:cxnSp macro="">
      <xdr:nvCxnSpPr>
        <xdr:cNvPr id="645" name="直線コネクタ 644">
          <a:extLst>
            <a:ext uri="{FF2B5EF4-FFF2-40B4-BE49-F238E27FC236}">
              <a16:creationId xmlns:a16="http://schemas.microsoft.com/office/drawing/2014/main" id="{5673D762-A21C-4677-A34C-22CCC10201AD}"/>
            </a:ext>
          </a:extLst>
        </xdr:cNvPr>
        <xdr:cNvCxnSpPr/>
      </xdr:nvCxnSpPr>
      <xdr:spPr>
        <a:xfrm>
          <a:off x="16230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12082</xdr:rowOff>
    </xdr:from>
    <xdr:ext cx="405111" cy="259045"/>
    <xdr:sp macro="" textlink="">
      <xdr:nvSpPr>
        <xdr:cNvPr id="646" name="【公民館】&#10;有形固定資産減価償却率平均値テキスト">
          <a:extLst>
            <a:ext uri="{FF2B5EF4-FFF2-40B4-BE49-F238E27FC236}">
              <a16:creationId xmlns:a16="http://schemas.microsoft.com/office/drawing/2014/main" id="{787EA3F5-007B-42FA-8B54-E4CA2C803C83}"/>
            </a:ext>
          </a:extLst>
        </xdr:cNvPr>
        <xdr:cNvSpPr txBox="1"/>
      </xdr:nvSpPr>
      <xdr:spPr>
        <a:xfrm>
          <a:off x="1635760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647" name="フローチャート: 判断 646">
          <a:extLst>
            <a:ext uri="{FF2B5EF4-FFF2-40B4-BE49-F238E27FC236}">
              <a16:creationId xmlns:a16="http://schemas.microsoft.com/office/drawing/2014/main" id="{AF399FBF-5B50-4BCC-B369-1E9F99D56930}"/>
            </a:ext>
          </a:extLst>
        </xdr:cNvPr>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648" name="フローチャート: 判断 647">
          <a:extLst>
            <a:ext uri="{FF2B5EF4-FFF2-40B4-BE49-F238E27FC236}">
              <a16:creationId xmlns:a16="http://schemas.microsoft.com/office/drawing/2014/main" id="{BC31CCD4-59B5-4918-B0C2-BF0E20FEA22B}"/>
            </a:ext>
          </a:extLst>
        </xdr:cNvPr>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649" name="フローチャート: 判断 648">
          <a:extLst>
            <a:ext uri="{FF2B5EF4-FFF2-40B4-BE49-F238E27FC236}">
              <a16:creationId xmlns:a16="http://schemas.microsoft.com/office/drawing/2014/main" id="{DD258BE1-2D98-4FA2-82D6-1A35200D0C19}"/>
            </a:ext>
          </a:extLst>
        </xdr:cNvPr>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650" name="フローチャート: 判断 649">
          <a:extLst>
            <a:ext uri="{FF2B5EF4-FFF2-40B4-BE49-F238E27FC236}">
              <a16:creationId xmlns:a16="http://schemas.microsoft.com/office/drawing/2014/main" id="{867094CE-FF0E-4DE5-8D10-674B45DD52A9}"/>
            </a:ext>
          </a:extLst>
        </xdr:cNvPr>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651" name="フローチャート: 判断 650">
          <a:extLst>
            <a:ext uri="{FF2B5EF4-FFF2-40B4-BE49-F238E27FC236}">
              <a16:creationId xmlns:a16="http://schemas.microsoft.com/office/drawing/2014/main" id="{B4357253-820A-4637-90B8-50B64DAC4937}"/>
            </a:ext>
          </a:extLst>
        </xdr:cNvPr>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F10C06A4-6228-4C70-B43F-C734C7D966F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C2D5154F-D864-42F5-B1A8-8D71DB01EDD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D007F4FE-0A46-4344-985E-BB7D831A92A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DD58E75F-CA61-4B55-95CE-5206B69CED9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B8C82795-76EE-40F9-ADF4-D0DC54F4D27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143511</xdr:rowOff>
    </xdr:from>
    <xdr:to>
      <xdr:col>85</xdr:col>
      <xdr:colOff>177800</xdr:colOff>
      <xdr:row>107</xdr:row>
      <xdr:rowOff>73661</xdr:rowOff>
    </xdr:to>
    <xdr:sp macro="" textlink="">
      <xdr:nvSpPr>
        <xdr:cNvPr id="657" name="楕円 656">
          <a:extLst>
            <a:ext uri="{FF2B5EF4-FFF2-40B4-BE49-F238E27FC236}">
              <a16:creationId xmlns:a16="http://schemas.microsoft.com/office/drawing/2014/main" id="{07AC8C1F-526F-4DE6-ACBE-8C44AB1643B3}"/>
            </a:ext>
          </a:extLst>
        </xdr:cNvPr>
        <xdr:cNvSpPr/>
      </xdr:nvSpPr>
      <xdr:spPr>
        <a:xfrm>
          <a:off x="162687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121938</xdr:rowOff>
    </xdr:from>
    <xdr:ext cx="405111" cy="259045"/>
    <xdr:sp macro="" textlink="">
      <xdr:nvSpPr>
        <xdr:cNvPr id="658" name="【公民館】&#10;有形固定資産減価償却率該当値テキスト">
          <a:extLst>
            <a:ext uri="{FF2B5EF4-FFF2-40B4-BE49-F238E27FC236}">
              <a16:creationId xmlns:a16="http://schemas.microsoft.com/office/drawing/2014/main" id="{A9E7B7F4-EB0F-4E6D-B76A-1D89ED764DAB}"/>
            </a:ext>
          </a:extLst>
        </xdr:cNvPr>
        <xdr:cNvSpPr txBox="1"/>
      </xdr:nvSpPr>
      <xdr:spPr>
        <a:xfrm>
          <a:off x="16357600" y="1829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122555</xdr:rowOff>
    </xdr:from>
    <xdr:to>
      <xdr:col>81</xdr:col>
      <xdr:colOff>101600</xdr:colOff>
      <xdr:row>107</xdr:row>
      <xdr:rowOff>52705</xdr:rowOff>
    </xdr:to>
    <xdr:sp macro="" textlink="">
      <xdr:nvSpPr>
        <xdr:cNvPr id="659" name="楕円 658">
          <a:extLst>
            <a:ext uri="{FF2B5EF4-FFF2-40B4-BE49-F238E27FC236}">
              <a16:creationId xmlns:a16="http://schemas.microsoft.com/office/drawing/2014/main" id="{F8835770-A06E-4D9C-9320-87797768F9CB}"/>
            </a:ext>
          </a:extLst>
        </xdr:cNvPr>
        <xdr:cNvSpPr/>
      </xdr:nvSpPr>
      <xdr:spPr>
        <a:xfrm>
          <a:off x="15430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1905</xdr:rowOff>
    </xdr:from>
    <xdr:to>
      <xdr:col>85</xdr:col>
      <xdr:colOff>127000</xdr:colOff>
      <xdr:row>107</xdr:row>
      <xdr:rowOff>22861</xdr:rowOff>
    </xdr:to>
    <xdr:cxnSp macro="">
      <xdr:nvCxnSpPr>
        <xdr:cNvPr id="660" name="直線コネクタ 659">
          <a:extLst>
            <a:ext uri="{FF2B5EF4-FFF2-40B4-BE49-F238E27FC236}">
              <a16:creationId xmlns:a16="http://schemas.microsoft.com/office/drawing/2014/main" id="{B81CFDE8-B67D-4262-A11F-7292AAFBFB2A}"/>
            </a:ext>
          </a:extLst>
        </xdr:cNvPr>
        <xdr:cNvCxnSpPr/>
      </xdr:nvCxnSpPr>
      <xdr:spPr>
        <a:xfrm>
          <a:off x="15481300" y="18347055"/>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107314</xdr:rowOff>
    </xdr:from>
    <xdr:to>
      <xdr:col>76</xdr:col>
      <xdr:colOff>165100</xdr:colOff>
      <xdr:row>107</xdr:row>
      <xdr:rowOff>37464</xdr:rowOff>
    </xdr:to>
    <xdr:sp macro="" textlink="">
      <xdr:nvSpPr>
        <xdr:cNvPr id="661" name="楕円 660">
          <a:extLst>
            <a:ext uri="{FF2B5EF4-FFF2-40B4-BE49-F238E27FC236}">
              <a16:creationId xmlns:a16="http://schemas.microsoft.com/office/drawing/2014/main" id="{93CE1619-78E6-42B0-BB5E-B68239FD5026}"/>
            </a:ext>
          </a:extLst>
        </xdr:cNvPr>
        <xdr:cNvSpPr/>
      </xdr:nvSpPr>
      <xdr:spPr>
        <a:xfrm>
          <a:off x="14541500" y="182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158114</xdr:rowOff>
    </xdr:from>
    <xdr:to>
      <xdr:col>81</xdr:col>
      <xdr:colOff>50800</xdr:colOff>
      <xdr:row>107</xdr:row>
      <xdr:rowOff>1905</xdr:rowOff>
    </xdr:to>
    <xdr:cxnSp macro="">
      <xdr:nvCxnSpPr>
        <xdr:cNvPr id="662" name="直線コネクタ 661">
          <a:extLst>
            <a:ext uri="{FF2B5EF4-FFF2-40B4-BE49-F238E27FC236}">
              <a16:creationId xmlns:a16="http://schemas.microsoft.com/office/drawing/2014/main" id="{1BC0006F-325D-43CF-8338-882DB823F79C}"/>
            </a:ext>
          </a:extLst>
        </xdr:cNvPr>
        <xdr:cNvCxnSpPr/>
      </xdr:nvCxnSpPr>
      <xdr:spPr>
        <a:xfrm>
          <a:off x="14592300" y="18331814"/>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88264</xdr:rowOff>
    </xdr:from>
    <xdr:to>
      <xdr:col>72</xdr:col>
      <xdr:colOff>38100</xdr:colOff>
      <xdr:row>107</xdr:row>
      <xdr:rowOff>18414</xdr:rowOff>
    </xdr:to>
    <xdr:sp macro="" textlink="">
      <xdr:nvSpPr>
        <xdr:cNvPr id="663" name="楕円 662">
          <a:extLst>
            <a:ext uri="{FF2B5EF4-FFF2-40B4-BE49-F238E27FC236}">
              <a16:creationId xmlns:a16="http://schemas.microsoft.com/office/drawing/2014/main" id="{2A6DA377-0FEE-48EC-830A-455532371ACE}"/>
            </a:ext>
          </a:extLst>
        </xdr:cNvPr>
        <xdr:cNvSpPr/>
      </xdr:nvSpPr>
      <xdr:spPr>
        <a:xfrm>
          <a:off x="13652500" y="182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139064</xdr:rowOff>
    </xdr:from>
    <xdr:to>
      <xdr:col>76</xdr:col>
      <xdr:colOff>114300</xdr:colOff>
      <xdr:row>106</xdr:row>
      <xdr:rowOff>158114</xdr:rowOff>
    </xdr:to>
    <xdr:cxnSp macro="">
      <xdr:nvCxnSpPr>
        <xdr:cNvPr id="664" name="直線コネクタ 663">
          <a:extLst>
            <a:ext uri="{FF2B5EF4-FFF2-40B4-BE49-F238E27FC236}">
              <a16:creationId xmlns:a16="http://schemas.microsoft.com/office/drawing/2014/main" id="{6C65A290-F735-4812-9BD4-545F3EE3D1BD}"/>
            </a:ext>
          </a:extLst>
        </xdr:cNvPr>
        <xdr:cNvCxnSpPr/>
      </xdr:nvCxnSpPr>
      <xdr:spPr>
        <a:xfrm>
          <a:off x="13703300" y="1831276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27322</xdr:rowOff>
    </xdr:from>
    <xdr:ext cx="405111" cy="259045"/>
    <xdr:sp macro="" textlink="">
      <xdr:nvSpPr>
        <xdr:cNvPr id="665" name="n_1aveValue【公民館】&#10;有形固定資産減価償却率">
          <a:extLst>
            <a:ext uri="{FF2B5EF4-FFF2-40B4-BE49-F238E27FC236}">
              <a16:creationId xmlns:a16="http://schemas.microsoft.com/office/drawing/2014/main" id="{67836A82-49D1-477D-B2B1-A11D324AEABC}"/>
            </a:ext>
          </a:extLst>
        </xdr:cNvPr>
        <xdr:cNvSpPr txBox="1"/>
      </xdr:nvSpPr>
      <xdr:spPr>
        <a:xfrm>
          <a:off x="152660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666" name="n_2aveValue【公民館】&#10;有形固定資産減価償却率">
          <a:extLst>
            <a:ext uri="{FF2B5EF4-FFF2-40B4-BE49-F238E27FC236}">
              <a16:creationId xmlns:a16="http://schemas.microsoft.com/office/drawing/2014/main" id="{D68DC988-9810-4E2A-959C-4D48DD016990}"/>
            </a:ext>
          </a:extLst>
        </xdr:cNvPr>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667" name="n_3aveValue【公民館】&#10;有形固定資産減価償却率">
          <a:extLst>
            <a:ext uri="{FF2B5EF4-FFF2-40B4-BE49-F238E27FC236}">
              <a16:creationId xmlns:a16="http://schemas.microsoft.com/office/drawing/2014/main" id="{73848949-B2F2-48AA-8A28-8A04B5FDB9E0}"/>
            </a:ext>
          </a:extLst>
        </xdr:cNvPr>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668" name="n_4aveValue【公民館】&#10;有形固定資産減価償却率">
          <a:extLst>
            <a:ext uri="{FF2B5EF4-FFF2-40B4-BE49-F238E27FC236}">
              <a16:creationId xmlns:a16="http://schemas.microsoft.com/office/drawing/2014/main" id="{A1833428-587F-4E4E-8372-13FB48C16AC5}"/>
            </a:ext>
          </a:extLst>
        </xdr:cNvPr>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43832</xdr:rowOff>
    </xdr:from>
    <xdr:ext cx="405111" cy="259045"/>
    <xdr:sp macro="" textlink="">
      <xdr:nvSpPr>
        <xdr:cNvPr id="669" name="n_1mainValue【公民館】&#10;有形固定資産減価償却率">
          <a:extLst>
            <a:ext uri="{FF2B5EF4-FFF2-40B4-BE49-F238E27FC236}">
              <a16:creationId xmlns:a16="http://schemas.microsoft.com/office/drawing/2014/main" id="{F3526CB3-0272-42E3-9024-F9512537BFE1}"/>
            </a:ext>
          </a:extLst>
        </xdr:cNvPr>
        <xdr:cNvSpPr txBox="1"/>
      </xdr:nvSpPr>
      <xdr:spPr>
        <a:xfrm>
          <a:off x="15266044"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28591</xdr:rowOff>
    </xdr:from>
    <xdr:ext cx="405111" cy="259045"/>
    <xdr:sp macro="" textlink="">
      <xdr:nvSpPr>
        <xdr:cNvPr id="670" name="n_2mainValue【公民館】&#10;有形固定資産減価償却率">
          <a:extLst>
            <a:ext uri="{FF2B5EF4-FFF2-40B4-BE49-F238E27FC236}">
              <a16:creationId xmlns:a16="http://schemas.microsoft.com/office/drawing/2014/main" id="{9C0B8C9A-A116-4DA3-A32A-0C1317B343C8}"/>
            </a:ext>
          </a:extLst>
        </xdr:cNvPr>
        <xdr:cNvSpPr txBox="1"/>
      </xdr:nvSpPr>
      <xdr:spPr>
        <a:xfrm>
          <a:off x="14389744" y="1837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9541</xdr:rowOff>
    </xdr:from>
    <xdr:ext cx="405111" cy="259045"/>
    <xdr:sp macro="" textlink="">
      <xdr:nvSpPr>
        <xdr:cNvPr id="671" name="n_3mainValue【公民館】&#10;有形固定資産減価償却率">
          <a:extLst>
            <a:ext uri="{FF2B5EF4-FFF2-40B4-BE49-F238E27FC236}">
              <a16:creationId xmlns:a16="http://schemas.microsoft.com/office/drawing/2014/main" id="{8B71BDA1-5EA1-4286-8411-EC3E62F49C8F}"/>
            </a:ext>
          </a:extLst>
        </xdr:cNvPr>
        <xdr:cNvSpPr txBox="1"/>
      </xdr:nvSpPr>
      <xdr:spPr>
        <a:xfrm>
          <a:off x="13500744" y="1835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2" name="正方形/長方形 671">
          <a:extLst>
            <a:ext uri="{FF2B5EF4-FFF2-40B4-BE49-F238E27FC236}">
              <a16:creationId xmlns:a16="http://schemas.microsoft.com/office/drawing/2014/main" id="{62E20400-405F-4AC5-A176-0D988A701D1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3" name="正方形/長方形 672">
          <a:extLst>
            <a:ext uri="{FF2B5EF4-FFF2-40B4-BE49-F238E27FC236}">
              <a16:creationId xmlns:a16="http://schemas.microsoft.com/office/drawing/2014/main" id="{BBA71E16-66C8-422A-B48B-E4EBB950CA2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4" name="正方形/長方形 673">
          <a:extLst>
            <a:ext uri="{FF2B5EF4-FFF2-40B4-BE49-F238E27FC236}">
              <a16:creationId xmlns:a16="http://schemas.microsoft.com/office/drawing/2014/main" id="{CB768BE7-C75B-4059-AABE-030D690DC98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5" name="正方形/長方形 674">
          <a:extLst>
            <a:ext uri="{FF2B5EF4-FFF2-40B4-BE49-F238E27FC236}">
              <a16:creationId xmlns:a16="http://schemas.microsoft.com/office/drawing/2014/main" id="{F2C18DB6-4A6C-4CE5-9783-D64B140B93F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6" name="正方形/長方形 675">
          <a:extLst>
            <a:ext uri="{FF2B5EF4-FFF2-40B4-BE49-F238E27FC236}">
              <a16:creationId xmlns:a16="http://schemas.microsoft.com/office/drawing/2014/main" id="{196394CA-7023-4F14-AF00-7F942B2167B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7" name="正方形/長方形 676">
          <a:extLst>
            <a:ext uri="{FF2B5EF4-FFF2-40B4-BE49-F238E27FC236}">
              <a16:creationId xmlns:a16="http://schemas.microsoft.com/office/drawing/2014/main" id="{BB1B0749-3D2B-48C0-B298-F73231515BB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8" name="正方形/長方形 677">
          <a:extLst>
            <a:ext uri="{FF2B5EF4-FFF2-40B4-BE49-F238E27FC236}">
              <a16:creationId xmlns:a16="http://schemas.microsoft.com/office/drawing/2014/main" id="{CB37C4C3-9AB7-4109-A304-74015031DA5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9" name="正方形/長方形 678">
          <a:extLst>
            <a:ext uri="{FF2B5EF4-FFF2-40B4-BE49-F238E27FC236}">
              <a16:creationId xmlns:a16="http://schemas.microsoft.com/office/drawing/2014/main" id="{7E584D16-46B3-4427-9CF4-DB15D9DDF3A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0" name="テキスト ボックス 679">
          <a:extLst>
            <a:ext uri="{FF2B5EF4-FFF2-40B4-BE49-F238E27FC236}">
              <a16:creationId xmlns:a16="http://schemas.microsoft.com/office/drawing/2014/main" id="{BE439DD4-4CAF-4795-843A-06D1369D90D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1" name="直線コネクタ 680">
          <a:extLst>
            <a:ext uri="{FF2B5EF4-FFF2-40B4-BE49-F238E27FC236}">
              <a16:creationId xmlns:a16="http://schemas.microsoft.com/office/drawing/2014/main" id="{DCE1F087-2E7C-4E2D-A4F9-E012678F25A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82" name="直線コネクタ 681">
          <a:extLst>
            <a:ext uri="{FF2B5EF4-FFF2-40B4-BE49-F238E27FC236}">
              <a16:creationId xmlns:a16="http://schemas.microsoft.com/office/drawing/2014/main" id="{D12EC897-E1B6-4FF3-8FFE-6D74A65B8B38}"/>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83" name="テキスト ボックス 682">
          <a:extLst>
            <a:ext uri="{FF2B5EF4-FFF2-40B4-BE49-F238E27FC236}">
              <a16:creationId xmlns:a16="http://schemas.microsoft.com/office/drawing/2014/main" id="{1A3E5CD7-C35D-4CE1-9C59-CAA401734D82}"/>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84" name="直線コネクタ 683">
          <a:extLst>
            <a:ext uri="{FF2B5EF4-FFF2-40B4-BE49-F238E27FC236}">
              <a16:creationId xmlns:a16="http://schemas.microsoft.com/office/drawing/2014/main" id="{56C4255E-6ABD-498B-9D5E-CC9EF10B2D4B}"/>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85" name="テキスト ボックス 684">
          <a:extLst>
            <a:ext uri="{FF2B5EF4-FFF2-40B4-BE49-F238E27FC236}">
              <a16:creationId xmlns:a16="http://schemas.microsoft.com/office/drawing/2014/main" id="{AB0B1484-D689-4CA4-B2D5-181CD65FBD7C}"/>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86" name="直線コネクタ 685">
          <a:extLst>
            <a:ext uri="{FF2B5EF4-FFF2-40B4-BE49-F238E27FC236}">
              <a16:creationId xmlns:a16="http://schemas.microsoft.com/office/drawing/2014/main" id="{0238DDB3-2ABB-425E-A5EC-232EB6E111C1}"/>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7" name="テキスト ボックス 686">
          <a:extLst>
            <a:ext uri="{FF2B5EF4-FFF2-40B4-BE49-F238E27FC236}">
              <a16:creationId xmlns:a16="http://schemas.microsoft.com/office/drawing/2014/main" id="{3DBAF366-B228-45E2-A7AE-B9B159CBAF7C}"/>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8" name="直線コネクタ 687">
          <a:extLst>
            <a:ext uri="{FF2B5EF4-FFF2-40B4-BE49-F238E27FC236}">
              <a16:creationId xmlns:a16="http://schemas.microsoft.com/office/drawing/2014/main" id="{0AB627CF-179E-4222-9249-74546D6C29F1}"/>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9" name="テキスト ボックス 688">
          <a:extLst>
            <a:ext uri="{FF2B5EF4-FFF2-40B4-BE49-F238E27FC236}">
              <a16:creationId xmlns:a16="http://schemas.microsoft.com/office/drawing/2014/main" id="{CD7FF349-696E-416C-8C63-91CCDD05160C}"/>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0" name="直線コネクタ 689">
          <a:extLst>
            <a:ext uri="{FF2B5EF4-FFF2-40B4-BE49-F238E27FC236}">
              <a16:creationId xmlns:a16="http://schemas.microsoft.com/office/drawing/2014/main" id="{504449A2-A07B-4D95-933F-D5D7D757BBA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1" name="テキスト ボックス 690">
          <a:extLst>
            <a:ext uri="{FF2B5EF4-FFF2-40B4-BE49-F238E27FC236}">
              <a16:creationId xmlns:a16="http://schemas.microsoft.com/office/drawing/2014/main" id="{2D386299-3C7F-43DD-9CE9-7DBFFCB9844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2" name="【公民館】&#10;一人当たり面積グラフ枠">
          <a:extLst>
            <a:ext uri="{FF2B5EF4-FFF2-40B4-BE49-F238E27FC236}">
              <a16:creationId xmlns:a16="http://schemas.microsoft.com/office/drawing/2014/main" id="{1B0E8F1A-0D2D-44A3-9A67-8CF6EF5CB05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49225</xdr:rowOff>
    </xdr:from>
    <xdr:to>
      <xdr:col>116</xdr:col>
      <xdr:colOff>62864</xdr:colOff>
      <xdr:row>108</xdr:row>
      <xdr:rowOff>50140</xdr:rowOff>
    </xdr:to>
    <xdr:cxnSp macro="">
      <xdr:nvCxnSpPr>
        <xdr:cNvPr id="693" name="直線コネクタ 692">
          <a:extLst>
            <a:ext uri="{FF2B5EF4-FFF2-40B4-BE49-F238E27FC236}">
              <a16:creationId xmlns:a16="http://schemas.microsoft.com/office/drawing/2014/main" id="{0884A8CB-67BE-40E8-B745-F54041A52EA8}"/>
            </a:ext>
          </a:extLst>
        </xdr:cNvPr>
        <xdr:cNvCxnSpPr/>
      </xdr:nvCxnSpPr>
      <xdr:spPr>
        <a:xfrm flipV="1">
          <a:off x="22160864" y="17365675"/>
          <a:ext cx="0" cy="120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694" name="【公民館】&#10;一人当たり面積最小値テキスト">
          <a:extLst>
            <a:ext uri="{FF2B5EF4-FFF2-40B4-BE49-F238E27FC236}">
              <a16:creationId xmlns:a16="http://schemas.microsoft.com/office/drawing/2014/main" id="{4B311E0E-B707-4A55-9E08-73DD32C9C8DF}"/>
            </a:ext>
          </a:extLst>
        </xdr:cNvPr>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695" name="直線コネクタ 694">
          <a:extLst>
            <a:ext uri="{FF2B5EF4-FFF2-40B4-BE49-F238E27FC236}">
              <a16:creationId xmlns:a16="http://schemas.microsoft.com/office/drawing/2014/main" id="{DD7DC1EE-6B6F-4417-9963-02BD3C09A461}"/>
            </a:ext>
          </a:extLst>
        </xdr:cNvPr>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167352</xdr:rowOff>
    </xdr:from>
    <xdr:ext cx="469744" cy="259045"/>
    <xdr:sp macro="" textlink="">
      <xdr:nvSpPr>
        <xdr:cNvPr id="696" name="【公民館】&#10;一人当たり面積最大値テキスト">
          <a:extLst>
            <a:ext uri="{FF2B5EF4-FFF2-40B4-BE49-F238E27FC236}">
              <a16:creationId xmlns:a16="http://schemas.microsoft.com/office/drawing/2014/main" id="{9EB7F860-3D5E-4224-A6CC-72F29FCE4EA2}"/>
            </a:ext>
          </a:extLst>
        </xdr:cNvPr>
        <xdr:cNvSpPr txBox="1"/>
      </xdr:nvSpPr>
      <xdr:spPr>
        <a:xfrm>
          <a:off x="22199600" y="17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49225</xdr:rowOff>
    </xdr:from>
    <xdr:to>
      <xdr:col>116</xdr:col>
      <xdr:colOff>152400</xdr:colOff>
      <xdr:row>101</xdr:row>
      <xdr:rowOff>49225</xdr:rowOff>
    </xdr:to>
    <xdr:cxnSp macro="">
      <xdr:nvCxnSpPr>
        <xdr:cNvPr id="697" name="直線コネクタ 696">
          <a:extLst>
            <a:ext uri="{FF2B5EF4-FFF2-40B4-BE49-F238E27FC236}">
              <a16:creationId xmlns:a16="http://schemas.microsoft.com/office/drawing/2014/main" id="{6E873B46-8B43-4CF7-BCD9-3F22FCC752BE}"/>
            </a:ext>
          </a:extLst>
        </xdr:cNvPr>
        <xdr:cNvCxnSpPr/>
      </xdr:nvCxnSpPr>
      <xdr:spPr>
        <a:xfrm>
          <a:off x="22072600" y="1736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135501</xdr:rowOff>
    </xdr:from>
    <xdr:ext cx="469744" cy="259045"/>
    <xdr:sp macro="" textlink="">
      <xdr:nvSpPr>
        <xdr:cNvPr id="698" name="【公民館】&#10;一人当たり面積平均値テキスト">
          <a:extLst>
            <a:ext uri="{FF2B5EF4-FFF2-40B4-BE49-F238E27FC236}">
              <a16:creationId xmlns:a16="http://schemas.microsoft.com/office/drawing/2014/main" id="{9FE64645-AAC7-4D56-BAA4-7770FEB71C31}"/>
            </a:ext>
          </a:extLst>
        </xdr:cNvPr>
        <xdr:cNvSpPr txBox="1"/>
      </xdr:nvSpPr>
      <xdr:spPr>
        <a:xfrm>
          <a:off x="22199600" y="18309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157074</xdr:rowOff>
    </xdr:from>
    <xdr:to>
      <xdr:col>116</xdr:col>
      <xdr:colOff>114300</xdr:colOff>
      <xdr:row>107</xdr:row>
      <xdr:rowOff>87224</xdr:rowOff>
    </xdr:to>
    <xdr:sp macro="" textlink="">
      <xdr:nvSpPr>
        <xdr:cNvPr id="699" name="フローチャート: 判断 698">
          <a:extLst>
            <a:ext uri="{FF2B5EF4-FFF2-40B4-BE49-F238E27FC236}">
              <a16:creationId xmlns:a16="http://schemas.microsoft.com/office/drawing/2014/main" id="{4C7DF94F-1154-487B-8203-6BB99299151E}"/>
            </a:ext>
          </a:extLst>
        </xdr:cNvPr>
        <xdr:cNvSpPr/>
      </xdr:nvSpPr>
      <xdr:spPr>
        <a:xfrm>
          <a:off x="22110700" y="1833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700" name="フローチャート: 判断 699">
          <a:extLst>
            <a:ext uri="{FF2B5EF4-FFF2-40B4-BE49-F238E27FC236}">
              <a16:creationId xmlns:a16="http://schemas.microsoft.com/office/drawing/2014/main" id="{1195D5F5-677D-4FFB-8594-E64D7C7F36C4}"/>
            </a:ext>
          </a:extLst>
        </xdr:cNvPr>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168047</xdr:rowOff>
    </xdr:from>
    <xdr:to>
      <xdr:col>107</xdr:col>
      <xdr:colOff>101600</xdr:colOff>
      <xdr:row>107</xdr:row>
      <xdr:rowOff>98197</xdr:rowOff>
    </xdr:to>
    <xdr:sp macro="" textlink="">
      <xdr:nvSpPr>
        <xdr:cNvPr id="701" name="フローチャート: 判断 700">
          <a:extLst>
            <a:ext uri="{FF2B5EF4-FFF2-40B4-BE49-F238E27FC236}">
              <a16:creationId xmlns:a16="http://schemas.microsoft.com/office/drawing/2014/main" id="{80E74CAA-0839-4200-A6F5-AD177B74DBBC}"/>
            </a:ext>
          </a:extLst>
        </xdr:cNvPr>
        <xdr:cNvSpPr/>
      </xdr:nvSpPr>
      <xdr:spPr>
        <a:xfrm>
          <a:off x="20383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702" name="フローチャート: 判断 701">
          <a:extLst>
            <a:ext uri="{FF2B5EF4-FFF2-40B4-BE49-F238E27FC236}">
              <a16:creationId xmlns:a16="http://schemas.microsoft.com/office/drawing/2014/main" id="{05A7E524-E8B0-42FB-B086-A1FE740066D6}"/>
            </a:ext>
          </a:extLst>
        </xdr:cNvPr>
        <xdr:cNvSpPr/>
      </xdr:nvSpPr>
      <xdr:spPr>
        <a:xfrm>
          <a:off x="19494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31801</xdr:rowOff>
    </xdr:from>
    <xdr:to>
      <xdr:col>98</xdr:col>
      <xdr:colOff>38100</xdr:colOff>
      <xdr:row>107</xdr:row>
      <xdr:rowOff>133401</xdr:rowOff>
    </xdr:to>
    <xdr:sp macro="" textlink="">
      <xdr:nvSpPr>
        <xdr:cNvPr id="703" name="フローチャート: 判断 702">
          <a:extLst>
            <a:ext uri="{FF2B5EF4-FFF2-40B4-BE49-F238E27FC236}">
              <a16:creationId xmlns:a16="http://schemas.microsoft.com/office/drawing/2014/main" id="{7835B192-E8DC-4B76-AE87-E5C4201AFB21}"/>
            </a:ext>
          </a:extLst>
        </xdr:cNvPr>
        <xdr:cNvSpPr/>
      </xdr:nvSpPr>
      <xdr:spPr>
        <a:xfrm>
          <a:off x="18605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F79DA3E6-4320-4CA9-A467-3450C74AF72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F6B95ECE-1B3E-45A6-B114-769D8E54D39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9A610351-ECCC-477D-B7CB-37F88B38503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CE2E303E-2204-49AD-A798-50984D64980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288A6AC1-F64C-4DDC-8AC5-1935E156BEC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59689</xdr:rowOff>
    </xdr:from>
    <xdr:to>
      <xdr:col>116</xdr:col>
      <xdr:colOff>114300</xdr:colOff>
      <xdr:row>104</xdr:row>
      <xdr:rowOff>161289</xdr:rowOff>
    </xdr:to>
    <xdr:sp macro="" textlink="">
      <xdr:nvSpPr>
        <xdr:cNvPr id="709" name="楕円 708">
          <a:extLst>
            <a:ext uri="{FF2B5EF4-FFF2-40B4-BE49-F238E27FC236}">
              <a16:creationId xmlns:a16="http://schemas.microsoft.com/office/drawing/2014/main" id="{FEE9574B-CF20-4792-B232-0EBD3FAC2ACB}"/>
            </a:ext>
          </a:extLst>
        </xdr:cNvPr>
        <xdr:cNvSpPr/>
      </xdr:nvSpPr>
      <xdr:spPr>
        <a:xfrm>
          <a:off x="221107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82566</xdr:rowOff>
    </xdr:from>
    <xdr:ext cx="469744" cy="259045"/>
    <xdr:sp macro="" textlink="">
      <xdr:nvSpPr>
        <xdr:cNvPr id="710" name="【公民館】&#10;一人当たり面積該当値テキスト">
          <a:extLst>
            <a:ext uri="{FF2B5EF4-FFF2-40B4-BE49-F238E27FC236}">
              <a16:creationId xmlns:a16="http://schemas.microsoft.com/office/drawing/2014/main" id="{FD67BE8C-9DA9-466C-81E7-C87CF61C962A}"/>
            </a:ext>
          </a:extLst>
        </xdr:cNvPr>
        <xdr:cNvSpPr txBox="1"/>
      </xdr:nvSpPr>
      <xdr:spPr>
        <a:xfrm>
          <a:off x="22199600"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72492</xdr:rowOff>
    </xdr:from>
    <xdr:to>
      <xdr:col>112</xdr:col>
      <xdr:colOff>38100</xdr:colOff>
      <xdr:row>105</xdr:row>
      <xdr:rowOff>2642</xdr:rowOff>
    </xdr:to>
    <xdr:sp macro="" textlink="">
      <xdr:nvSpPr>
        <xdr:cNvPr id="711" name="楕円 710">
          <a:extLst>
            <a:ext uri="{FF2B5EF4-FFF2-40B4-BE49-F238E27FC236}">
              <a16:creationId xmlns:a16="http://schemas.microsoft.com/office/drawing/2014/main" id="{BBDCD89C-3480-4CB4-8946-9AC2AFC11137}"/>
            </a:ext>
          </a:extLst>
        </xdr:cNvPr>
        <xdr:cNvSpPr/>
      </xdr:nvSpPr>
      <xdr:spPr>
        <a:xfrm>
          <a:off x="21272500" y="1790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110489</xdr:rowOff>
    </xdr:from>
    <xdr:to>
      <xdr:col>116</xdr:col>
      <xdr:colOff>63500</xdr:colOff>
      <xdr:row>104</xdr:row>
      <xdr:rowOff>123292</xdr:rowOff>
    </xdr:to>
    <xdr:cxnSp macro="">
      <xdr:nvCxnSpPr>
        <xdr:cNvPr id="712" name="直線コネクタ 711">
          <a:extLst>
            <a:ext uri="{FF2B5EF4-FFF2-40B4-BE49-F238E27FC236}">
              <a16:creationId xmlns:a16="http://schemas.microsoft.com/office/drawing/2014/main" id="{271B6F2D-CB9B-449C-A5ED-66981BB0BDA2}"/>
            </a:ext>
          </a:extLst>
        </xdr:cNvPr>
        <xdr:cNvCxnSpPr/>
      </xdr:nvCxnSpPr>
      <xdr:spPr>
        <a:xfrm flipV="1">
          <a:off x="21323300" y="17941289"/>
          <a:ext cx="838200" cy="1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85292</xdr:rowOff>
    </xdr:from>
    <xdr:to>
      <xdr:col>107</xdr:col>
      <xdr:colOff>101600</xdr:colOff>
      <xdr:row>105</xdr:row>
      <xdr:rowOff>15442</xdr:rowOff>
    </xdr:to>
    <xdr:sp macro="" textlink="">
      <xdr:nvSpPr>
        <xdr:cNvPr id="713" name="楕円 712">
          <a:extLst>
            <a:ext uri="{FF2B5EF4-FFF2-40B4-BE49-F238E27FC236}">
              <a16:creationId xmlns:a16="http://schemas.microsoft.com/office/drawing/2014/main" id="{F187E66F-7BAE-4D52-B84D-4FA5B044723B}"/>
            </a:ext>
          </a:extLst>
        </xdr:cNvPr>
        <xdr:cNvSpPr/>
      </xdr:nvSpPr>
      <xdr:spPr>
        <a:xfrm>
          <a:off x="20383500" y="1791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123292</xdr:rowOff>
    </xdr:from>
    <xdr:to>
      <xdr:col>111</xdr:col>
      <xdr:colOff>177800</xdr:colOff>
      <xdr:row>104</xdr:row>
      <xdr:rowOff>136092</xdr:rowOff>
    </xdr:to>
    <xdr:cxnSp macro="">
      <xdr:nvCxnSpPr>
        <xdr:cNvPr id="714" name="直線コネクタ 713">
          <a:extLst>
            <a:ext uri="{FF2B5EF4-FFF2-40B4-BE49-F238E27FC236}">
              <a16:creationId xmlns:a16="http://schemas.microsoft.com/office/drawing/2014/main" id="{6EE23306-B563-43A7-9527-6C9777EBBCE9}"/>
            </a:ext>
          </a:extLst>
        </xdr:cNvPr>
        <xdr:cNvCxnSpPr/>
      </xdr:nvCxnSpPr>
      <xdr:spPr>
        <a:xfrm flipV="1">
          <a:off x="20434300" y="17954092"/>
          <a:ext cx="889000" cy="1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98552</xdr:rowOff>
    </xdr:from>
    <xdr:to>
      <xdr:col>102</xdr:col>
      <xdr:colOff>165100</xdr:colOff>
      <xdr:row>105</xdr:row>
      <xdr:rowOff>28702</xdr:rowOff>
    </xdr:to>
    <xdr:sp macro="" textlink="">
      <xdr:nvSpPr>
        <xdr:cNvPr id="715" name="楕円 714">
          <a:extLst>
            <a:ext uri="{FF2B5EF4-FFF2-40B4-BE49-F238E27FC236}">
              <a16:creationId xmlns:a16="http://schemas.microsoft.com/office/drawing/2014/main" id="{6163DA06-5FE2-43BF-98CE-8BABD3345A53}"/>
            </a:ext>
          </a:extLst>
        </xdr:cNvPr>
        <xdr:cNvSpPr/>
      </xdr:nvSpPr>
      <xdr:spPr>
        <a:xfrm>
          <a:off x="19494500" y="1792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136092</xdr:rowOff>
    </xdr:from>
    <xdr:to>
      <xdr:col>107</xdr:col>
      <xdr:colOff>50800</xdr:colOff>
      <xdr:row>104</xdr:row>
      <xdr:rowOff>149352</xdr:rowOff>
    </xdr:to>
    <xdr:cxnSp macro="">
      <xdr:nvCxnSpPr>
        <xdr:cNvPr id="716" name="直線コネクタ 715">
          <a:extLst>
            <a:ext uri="{FF2B5EF4-FFF2-40B4-BE49-F238E27FC236}">
              <a16:creationId xmlns:a16="http://schemas.microsoft.com/office/drawing/2014/main" id="{77F286FA-7BB3-40DD-AA23-103C79C5CB2D}"/>
            </a:ext>
          </a:extLst>
        </xdr:cNvPr>
        <xdr:cNvCxnSpPr/>
      </xdr:nvCxnSpPr>
      <xdr:spPr>
        <a:xfrm flipV="1">
          <a:off x="19545300" y="17966892"/>
          <a:ext cx="889000" cy="1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90237</xdr:rowOff>
    </xdr:from>
    <xdr:ext cx="469744" cy="259045"/>
    <xdr:sp macro="" textlink="">
      <xdr:nvSpPr>
        <xdr:cNvPr id="717" name="n_1aveValue【公民館】&#10;一人当たり面積">
          <a:extLst>
            <a:ext uri="{FF2B5EF4-FFF2-40B4-BE49-F238E27FC236}">
              <a16:creationId xmlns:a16="http://schemas.microsoft.com/office/drawing/2014/main" id="{0940DA6B-04DA-4B17-A151-20D48F4E836C}"/>
            </a:ext>
          </a:extLst>
        </xdr:cNvPr>
        <xdr:cNvSpPr txBox="1"/>
      </xdr:nvSpPr>
      <xdr:spPr>
        <a:xfrm>
          <a:off x="21075727" y="184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89324</xdr:rowOff>
    </xdr:from>
    <xdr:ext cx="469744" cy="259045"/>
    <xdr:sp macro="" textlink="">
      <xdr:nvSpPr>
        <xdr:cNvPr id="718" name="n_2aveValue【公民館】&#10;一人当たり面積">
          <a:extLst>
            <a:ext uri="{FF2B5EF4-FFF2-40B4-BE49-F238E27FC236}">
              <a16:creationId xmlns:a16="http://schemas.microsoft.com/office/drawing/2014/main" id="{C24B4073-83BE-40D8-95C8-A14084E90E3E}"/>
            </a:ext>
          </a:extLst>
        </xdr:cNvPr>
        <xdr:cNvSpPr txBox="1"/>
      </xdr:nvSpPr>
      <xdr:spPr>
        <a:xfrm>
          <a:off x="20199427" y="1843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72407</xdr:rowOff>
    </xdr:from>
    <xdr:ext cx="469744" cy="259045"/>
    <xdr:sp macro="" textlink="">
      <xdr:nvSpPr>
        <xdr:cNvPr id="719" name="n_3aveValue【公民館】&#10;一人当たり面積">
          <a:extLst>
            <a:ext uri="{FF2B5EF4-FFF2-40B4-BE49-F238E27FC236}">
              <a16:creationId xmlns:a16="http://schemas.microsoft.com/office/drawing/2014/main" id="{046994EF-B002-4533-99E9-E809EC39576D}"/>
            </a:ext>
          </a:extLst>
        </xdr:cNvPr>
        <xdr:cNvSpPr txBox="1"/>
      </xdr:nvSpPr>
      <xdr:spPr>
        <a:xfrm>
          <a:off x="19310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149928</xdr:rowOff>
    </xdr:from>
    <xdr:ext cx="469744" cy="259045"/>
    <xdr:sp macro="" textlink="">
      <xdr:nvSpPr>
        <xdr:cNvPr id="720" name="n_4aveValue【公民館】&#10;一人当たり面積">
          <a:extLst>
            <a:ext uri="{FF2B5EF4-FFF2-40B4-BE49-F238E27FC236}">
              <a16:creationId xmlns:a16="http://schemas.microsoft.com/office/drawing/2014/main" id="{A48CD78E-5771-4528-B6A7-67F217EB3757}"/>
            </a:ext>
          </a:extLst>
        </xdr:cNvPr>
        <xdr:cNvSpPr txBox="1"/>
      </xdr:nvSpPr>
      <xdr:spPr>
        <a:xfrm>
          <a:off x="18421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19169</xdr:rowOff>
    </xdr:from>
    <xdr:ext cx="469744" cy="259045"/>
    <xdr:sp macro="" textlink="">
      <xdr:nvSpPr>
        <xdr:cNvPr id="721" name="n_1mainValue【公民館】&#10;一人当たり面積">
          <a:extLst>
            <a:ext uri="{FF2B5EF4-FFF2-40B4-BE49-F238E27FC236}">
              <a16:creationId xmlns:a16="http://schemas.microsoft.com/office/drawing/2014/main" id="{CE61A30C-A4EB-46E6-A9C7-D989F0A32EA1}"/>
            </a:ext>
          </a:extLst>
        </xdr:cNvPr>
        <xdr:cNvSpPr txBox="1"/>
      </xdr:nvSpPr>
      <xdr:spPr>
        <a:xfrm>
          <a:off x="21075727" y="17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31969</xdr:rowOff>
    </xdr:from>
    <xdr:ext cx="469744" cy="259045"/>
    <xdr:sp macro="" textlink="">
      <xdr:nvSpPr>
        <xdr:cNvPr id="722" name="n_2mainValue【公民館】&#10;一人当たり面積">
          <a:extLst>
            <a:ext uri="{FF2B5EF4-FFF2-40B4-BE49-F238E27FC236}">
              <a16:creationId xmlns:a16="http://schemas.microsoft.com/office/drawing/2014/main" id="{9B5A0E7C-0C0F-472C-9E5E-997D2CED231A}"/>
            </a:ext>
          </a:extLst>
        </xdr:cNvPr>
        <xdr:cNvSpPr txBox="1"/>
      </xdr:nvSpPr>
      <xdr:spPr>
        <a:xfrm>
          <a:off x="20199427" y="1769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45229</xdr:rowOff>
    </xdr:from>
    <xdr:ext cx="469744" cy="259045"/>
    <xdr:sp macro="" textlink="">
      <xdr:nvSpPr>
        <xdr:cNvPr id="723" name="n_3mainValue【公民館】&#10;一人当たり面積">
          <a:extLst>
            <a:ext uri="{FF2B5EF4-FFF2-40B4-BE49-F238E27FC236}">
              <a16:creationId xmlns:a16="http://schemas.microsoft.com/office/drawing/2014/main" id="{FFC30018-6E7F-4247-AB63-F00010863403}"/>
            </a:ext>
          </a:extLst>
        </xdr:cNvPr>
        <xdr:cNvSpPr txBox="1"/>
      </xdr:nvSpPr>
      <xdr:spPr>
        <a:xfrm>
          <a:off x="19310427" y="1770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4" name="正方形/長方形 723">
          <a:extLst>
            <a:ext uri="{FF2B5EF4-FFF2-40B4-BE49-F238E27FC236}">
              <a16:creationId xmlns:a16="http://schemas.microsoft.com/office/drawing/2014/main" id="{8676A9E1-874A-4556-B9B2-145924131D0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5" name="正方形/長方形 724">
          <a:extLst>
            <a:ext uri="{FF2B5EF4-FFF2-40B4-BE49-F238E27FC236}">
              <a16:creationId xmlns:a16="http://schemas.microsoft.com/office/drawing/2014/main" id="{1FA6D19A-897F-45A6-BE4C-F879CB455E9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6" name="テキスト ボックス 725">
          <a:extLst>
            <a:ext uri="{FF2B5EF4-FFF2-40B4-BE49-F238E27FC236}">
              <a16:creationId xmlns:a16="http://schemas.microsoft.com/office/drawing/2014/main" id="{62012DDD-157E-41F1-AB39-7282EFBD166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学校施設の減価償却率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の改善は、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最上中学校の大規模改修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期目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を行ったため。なお、大規模改修は、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期目で終了。</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EDDF8F2-06CC-4641-8365-E1E228EEA77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D0657ED-CA09-470A-8781-E5279FB1180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5921AC3-6DEB-4B7D-984D-9F4D0DA569F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B444C46-AFCF-4261-88F8-F574AF4E48F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山形県最上町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0913636-8ED7-4D69-B3E3-38981D41EC9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C904EAE-E5D8-40D8-87CE-4125D3A3A60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9E242FF-28A7-4E23-AEAD-8301940676F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F74BD1E-A108-4F78-9257-67418B59C66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C1EDFCE-37EE-472C-AB20-9197FEC0794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DD0FC47-D2DD-4790-B369-FE0BDDD88E9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8,477
8,390
330.37
7,111,715
6,799,643
284,320
3,696,882
6,539,823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6069965-A072-48CE-B897-0118BE0B4E0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609A9AA-9AC1-44C0-8068-6DFA949BE75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598C432-70E6-40A4-BE84-5B87B9C4F93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68701D4-355E-4AD4-B19E-D1D34C5F346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AB411A8-C7C2-4C60-ACAD-BA3D83C570E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7F83C0F-4980-4204-AB25-31C54522256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70685C6-DBF9-4D8E-890B-BB0470A3267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DB093F3-E1DC-4A12-9FD8-7364A743E7E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10B2101-1A75-4CC8-A7A6-3909AC889B2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87ABD6F-24CC-496E-9179-C97BB0C9010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57066BA-BDB1-40E5-A697-DF6CD6B1BD7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D818216-75FB-49FF-BFEC-F93ADDE171B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E420D02-1E73-441C-AD37-0B54B147FC0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F25566E-0115-47D1-B3FA-52E17EC3D78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AFA681C-8F01-432A-9113-1767E1E041A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6D83E6F-876F-4C19-8BB2-029A6AA08E8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3AB001F-193C-488A-99E1-2E2C0901CB2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F5418AC-76C8-4624-A427-6CC6756F136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5A5FC6A-C01E-43F2-BFB5-650E2084278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178B5A6-734E-4695-A4A0-F92174A58D6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B7BDFD4-BD91-4F60-90B3-8F3D8F88AA3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D011AB1-CAD2-4F51-97E7-01422B59B8E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06D79D3-255C-4FBA-BE6B-C5DA7240010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836FD0B-C4C9-4170-B05F-CBC4DB79AEC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A9B492D-C8C0-46A3-AC33-CD561A80007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5ABA4C1-C144-4C2C-A4FE-66C80ED14F1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D4919CA-C844-4922-B15F-449A97771D7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5FD352B-694D-4055-8117-968EC59CC6A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77341E9-C8BD-4DA3-ACC9-831C2F6D1B1B}"/>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653B8E51-0FBB-4F5B-9805-D2A38C01E10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FF577EED-FC3F-4CC6-BDA6-CC59A2CDE41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21660934-C531-4C3A-840C-586396DA9C3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2905D8AE-34E9-4490-B265-D531F048561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E298398E-F603-4F7C-8401-447DEF93DB2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9DF4A90F-F717-4261-90BB-1D09E7EAA7B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DFD880BD-970C-4EE2-A4E0-4ED815B6057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81D234C9-D523-40B4-9FC0-D8478DF22E1E}"/>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BFC2A28E-2912-448F-960C-4FAD6CC7830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DBC14585-E89E-4D53-84BE-3599725470B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AABFF7D9-8575-49C5-A4AB-BAFBBF5A1D2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71EBE255-8A42-444C-B89E-3B76EDA695E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DB7F6C0B-CF92-4F17-9708-97604B7B294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2AEE8177-B878-4365-967A-38342D303CB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2315A2F-C9DB-40C8-8F19-DC30C2B0CBB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F407607B-1C25-4284-9018-17E61E67EC7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F1C22A17-E3D6-42C7-B164-2F753B32774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AC569FF3-374B-42B2-86E3-A7099168FDC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14D58649-2A0B-4E2D-B933-7EABA37EB4D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25E2B232-1BB5-4438-8EF5-0954DA9CFE5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61C4332-4033-4727-BB5A-BBCD75B5D3DA}"/>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FD2009EA-ED32-4B08-8287-DD3561272A1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DF7EFCBD-8D5A-4266-8897-24E8BDA3B2A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51EAC8EC-6D8E-426A-BBF2-D0039F34406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96D3F17B-F629-42CC-B561-3ABE4F7CE39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CC894F57-0B49-4F47-A68F-844DF47A2E7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319B3BA8-6FBF-47A3-A063-FEB9B9DA4C5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C8BABCF4-0DD8-41C1-96A3-F07D602B552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B4031162-57B6-415F-B23C-91E32D57954D}"/>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D70BADE8-5DB2-4EB7-9686-D99E4185569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71181414-60B4-43EC-857B-68DBD0C6E729}"/>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230BED89-7865-4AAD-AD27-CD7443224D9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BED2BE1A-EC95-48E7-A321-C2DCE40819AE}"/>
            </a:ext>
          </a:extLst>
        </xdr:cNvPr>
        <xdr:cNvCxnSpPr/>
      </xdr:nvCxnSpPr>
      <xdr:spPr>
        <a:xfrm flipV="1">
          <a:off x="4634865" y="956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964AD74A-C1B1-4508-BCDD-96861B642C81}"/>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63C19EFE-59D9-4143-B4D1-F6FB21EFBDA3}"/>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1FEC6489-AA61-4930-8241-DE5BCBDC0252}"/>
            </a:ext>
          </a:extLst>
        </xdr:cNvPr>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77" name="直線コネクタ 76">
          <a:extLst>
            <a:ext uri="{FF2B5EF4-FFF2-40B4-BE49-F238E27FC236}">
              <a16:creationId xmlns:a16="http://schemas.microsoft.com/office/drawing/2014/main" id="{37BACF8E-4F27-4A82-89D9-836EE7A0573B}"/>
            </a:ext>
          </a:extLst>
        </xdr:cNvPr>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4462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73A469C9-4633-4BE8-9D01-01A298E941AB}"/>
            </a:ext>
          </a:extLst>
        </xdr:cNvPr>
        <xdr:cNvSpPr txBox="1"/>
      </xdr:nvSpPr>
      <xdr:spPr>
        <a:xfrm>
          <a:off x="4673600" y="10291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79" name="フローチャート: 判断 78">
          <a:extLst>
            <a:ext uri="{FF2B5EF4-FFF2-40B4-BE49-F238E27FC236}">
              <a16:creationId xmlns:a16="http://schemas.microsoft.com/office/drawing/2014/main" id="{F77CE265-FB76-48C7-8DB1-17599276ABD5}"/>
            </a:ext>
          </a:extLst>
        </xdr:cNvPr>
        <xdr:cNvSpPr/>
      </xdr:nvSpPr>
      <xdr:spPr>
        <a:xfrm>
          <a:off x="4584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80" name="フローチャート: 判断 79">
          <a:extLst>
            <a:ext uri="{FF2B5EF4-FFF2-40B4-BE49-F238E27FC236}">
              <a16:creationId xmlns:a16="http://schemas.microsoft.com/office/drawing/2014/main" id="{5D86E269-3009-4693-A751-0CA83EE76871}"/>
            </a:ext>
          </a:extLst>
        </xdr:cNvPr>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53975</xdr:rowOff>
    </xdr:from>
    <xdr:to>
      <xdr:col>15</xdr:col>
      <xdr:colOff>101600</xdr:colOff>
      <xdr:row>60</xdr:row>
      <xdr:rowOff>155575</xdr:rowOff>
    </xdr:to>
    <xdr:sp macro="" textlink="">
      <xdr:nvSpPr>
        <xdr:cNvPr id="81" name="フローチャート: 判断 80">
          <a:extLst>
            <a:ext uri="{FF2B5EF4-FFF2-40B4-BE49-F238E27FC236}">
              <a16:creationId xmlns:a16="http://schemas.microsoft.com/office/drawing/2014/main" id="{4B116137-F0AF-4770-AD68-93F2D943A2F8}"/>
            </a:ext>
          </a:extLst>
        </xdr:cNvPr>
        <xdr:cNvSpPr/>
      </xdr:nvSpPr>
      <xdr:spPr>
        <a:xfrm>
          <a:off x="2857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128270</xdr:rowOff>
    </xdr:from>
    <xdr:to>
      <xdr:col>10</xdr:col>
      <xdr:colOff>165100</xdr:colOff>
      <xdr:row>61</xdr:row>
      <xdr:rowOff>58420</xdr:rowOff>
    </xdr:to>
    <xdr:sp macro="" textlink="">
      <xdr:nvSpPr>
        <xdr:cNvPr id="82" name="フローチャート: 判断 81">
          <a:extLst>
            <a:ext uri="{FF2B5EF4-FFF2-40B4-BE49-F238E27FC236}">
              <a16:creationId xmlns:a16="http://schemas.microsoft.com/office/drawing/2014/main" id="{BFC432A6-2A45-4D04-A236-0A5FD20BE786}"/>
            </a:ext>
          </a:extLst>
        </xdr:cNvPr>
        <xdr:cNvSpPr/>
      </xdr:nvSpPr>
      <xdr:spPr>
        <a:xfrm>
          <a:off x="1968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90170</xdr:rowOff>
    </xdr:from>
    <xdr:to>
      <xdr:col>6</xdr:col>
      <xdr:colOff>38100</xdr:colOff>
      <xdr:row>61</xdr:row>
      <xdr:rowOff>20320</xdr:rowOff>
    </xdr:to>
    <xdr:sp macro="" textlink="">
      <xdr:nvSpPr>
        <xdr:cNvPr id="83" name="フローチャート: 判断 82">
          <a:extLst>
            <a:ext uri="{FF2B5EF4-FFF2-40B4-BE49-F238E27FC236}">
              <a16:creationId xmlns:a16="http://schemas.microsoft.com/office/drawing/2014/main" id="{B482C3EE-A8F3-4DDA-B198-922C413DEA26}"/>
            </a:ext>
          </a:extLst>
        </xdr:cNvPr>
        <xdr:cNvSpPr/>
      </xdr:nvSpPr>
      <xdr:spPr>
        <a:xfrm>
          <a:off x="1079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D1DD863C-C685-40DB-A31A-E15D1E7CD8E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91C52B43-BFC1-4B97-A9C4-21ACA57FDA5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A9561259-886A-4BE9-A2C1-78A64217573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2F34FEAB-8760-444E-9423-658E0F4861A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9E0B7131-297F-40E1-9C56-839CE61FBCD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71120</xdr:rowOff>
    </xdr:from>
    <xdr:to>
      <xdr:col>24</xdr:col>
      <xdr:colOff>114300</xdr:colOff>
      <xdr:row>64</xdr:row>
      <xdr:rowOff>1270</xdr:rowOff>
    </xdr:to>
    <xdr:sp macro="" textlink="">
      <xdr:nvSpPr>
        <xdr:cNvPr id="89" name="楕円 88">
          <a:extLst>
            <a:ext uri="{FF2B5EF4-FFF2-40B4-BE49-F238E27FC236}">
              <a16:creationId xmlns:a16="http://schemas.microsoft.com/office/drawing/2014/main" id="{BA116826-4831-43BF-AFB1-90497DB9EECE}"/>
            </a:ext>
          </a:extLst>
        </xdr:cNvPr>
        <xdr:cNvSpPr/>
      </xdr:nvSpPr>
      <xdr:spPr>
        <a:xfrm>
          <a:off x="45847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157497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7FA259FF-EC80-4B44-B73A-1E0F0DE2B758}"/>
            </a:ext>
          </a:extLst>
        </xdr:cNvPr>
        <xdr:cNvSpPr txBox="1"/>
      </xdr:nvSpPr>
      <xdr:spPr>
        <a:xfrm>
          <a:off x="4673600" y="1078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57785</xdr:rowOff>
    </xdr:from>
    <xdr:to>
      <xdr:col>20</xdr:col>
      <xdr:colOff>38100</xdr:colOff>
      <xdr:row>63</xdr:row>
      <xdr:rowOff>159385</xdr:rowOff>
    </xdr:to>
    <xdr:sp macro="" textlink="">
      <xdr:nvSpPr>
        <xdr:cNvPr id="91" name="楕円 90">
          <a:extLst>
            <a:ext uri="{FF2B5EF4-FFF2-40B4-BE49-F238E27FC236}">
              <a16:creationId xmlns:a16="http://schemas.microsoft.com/office/drawing/2014/main" id="{385FC5DB-4585-4444-847B-516C10B6601D}"/>
            </a:ext>
          </a:extLst>
        </xdr:cNvPr>
        <xdr:cNvSpPr/>
      </xdr:nvSpPr>
      <xdr:spPr>
        <a:xfrm>
          <a:off x="37465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108585</xdr:rowOff>
    </xdr:from>
    <xdr:to>
      <xdr:col>24</xdr:col>
      <xdr:colOff>63500</xdr:colOff>
      <xdr:row>63</xdr:row>
      <xdr:rowOff>121920</xdr:rowOff>
    </xdr:to>
    <xdr:cxnSp macro="">
      <xdr:nvCxnSpPr>
        <xdr:cNvPr id="92" name="直線コネクタ 91">
          <a:extLst>
            <a:ext uri="{FF2B5EF4-FFF2-40B4-BE49-F238E27FC236}">
              <a16:creationId xmlns:a16="http://schemas.microsoft.com/office/drawing/2014/main" id="{AD453F81-551B-4C1D-968D-E6E7C04AC1FD}"/>
            </a:ext>
          </a:extLst>
        </xdr:cNvPr>
        <xdr:cNvCxnSpPr/>
      </xdr:nvCxnSpPr>
      <xdr:spPr>
        <a:xfrm>
          <a:off x="3797300" y="1090993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46355</xdr:rowOff>
    </xdr:from>
    <xdr:to>
      <xdr:col>15</xdr:col>
      <xdr:colOff>101600</xdr:colOff>
      <xdr:row>63</xdr:row>
      <xdr:rowOff>147955</xdr:rowOff>
    </xdr:to>
    <xdr:sp macro="" textlink="">
      <xdr:nvSpPr>
        <xdr:cNvPr id="93" name="楕円 92">
          <a:extLst>
            <a:ext uri="{FF2B5EF4-FFF2-40B4-BE49-F238E27FC236}">
              <a16:creationId xmlns:a16="http://schemas.microsoft.com/office/drawing/2014/main" id="{5589A4D9-BCF1-4962-8164-29D3FEFE2031}"/>
            </a:ext>
          </a:extLst>
        </xdr:cNvPr>
        <xdr:cNvSpPr/>
      </xdr:nvSpPr>
      <xdr:spPr>
        <a:xfrm>
          <a:off x="2857500" y="108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97155</xdr:rowOff>
    </xdr:from>
    <xdr:to>
      <xdr:col>19</xdr:col>
      <xdr:colOff>177800</xdr:colOff>
      <xdr:row>63</xdr:row>
      <xdr:rowOff>108585</xdr:rowOff>
    </xdr:to>
    <xdr:cxnSp macro="">
      <xdr:nvCxnSpPr>
        <xdr:cNvPr id="94" name="直線コネクタ 93">
          <a:extLst>
            <a:ext uri="{FF2B5EF4-FFF2-40B4-BE49-F238E27FC236}">
              <a16:creationId xmlns:a16="http://schemas.microsoft.com/office/drawing/2014/main" id="{048362A2-1CFF-4BB1-AFB4-6B466ED10B0A}"/>
            </a:ext>
          </a:extLst>
        </xdr:cNvPr>
        <xdr:cNvCxnSpPr/>
      </xdr:nvCxnSpPr>
      <xdr:spPr>
        <a:xfrm>
          <a:off x="2908300" y="108985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34925</xdr:rowOff>
    </xdr:from>
    <xdr:to>
      <xdr:col>10</xdr:col>
      <xdr:colOff>165100</xdr:colOff>
      <xdr:row>63</xdr:row>
      <xdr:rowOff>136525</xdr:rowOff>
    </xdr:to>
    <xdr:sp macro="" textlink="">
      <xdr:nvSpPr>
        <xdr:cNvPr id="95" name="楕円 94">
          <a:extLst>
            <a:ext uri="{FF2B5EF4-FFF2-40B4-BE49-F238E27FC236}">
              <a16:creationId xmlns:a16="http://schemas.microsoft.com/office/drawing/2014/main" id="{1AB5EE88-02CD-4E79-B2FE-D67D0804098E}"/>
            </a:ext>
          </a:extLst>
        </xdr:cNvPr>
        <xdr:cNvSpPr/>
      </xdr:nvSpPr>
      <xdr:spPr>
        <a:xfrm>
          <a:off x="19685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85725</xdr:rowOff>
    </xdr:from>
    <xdr:to>
      <xdr:col>15</xdr:col>
      <xdr:colOff>50800</xdr:colOff>
      <xdr:row>63</xdr:row>
      <xdr:rowOff>97155</xdr:rowOff>
    </xdr:to>
    <xdr:cxnSp macro="">
      <xdr:nvCxnSpPr>
        <xdr:cNvPr id="96" name="直線コネクタ 95">
          <a:extLst>
            <a:ext uri="{FF2B5EF4-FFF2-40B4-BE49-F238E27FC236}">
              <a16:creationId xmlns:a16="http://schemas.microsoft.com/office/drawing/2014/main" id="{E0859033-291A-435C-BE73-C4617440E6A5}"/>
            </a:ext>
          </a:extLst>
        </xdr:cNvPr>
        <xdr:cNvCxnSpPr/>
      </xdr:nvCxnSpPr>
      <xdr:spPr>
        <a:xfrm>
          <a:off x="2019300" y="108870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31132</xdr:rowOff>
    </xdr:from>
    <xdr:ext cx="405111" cy="259045"/>
    <xdr:sp macro="" textlink="">
      <xdr:nvSpPr>
        <xdr:cNvPr id="97" name="n_1aveValue【体育館・プール】&#10;有形固定資産減価償却率">
          <a:extLst>
            <a:ext uri="{FF2B5EF4-FFF2-40B4-BE49-F238E27FC236}">
              <a16:creationId xmlns:a16="http://schemas.microsoft.com/office/drawing/2014/main" id="{30CA658F-A1C7-4CA3-A0FC-872B14E646BF}"/>
            </a:ext>
          </a:extLst>
        </xdr:cNvPr>
        <xdr:cNvSpPr txBox="1"/>
      </xdr:nvSpPr>
      <xdr:spPr>
        <a:xfrm>
          <a:off x="3582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652</xdr:rowOff>
    </xdr:from>
    <xdr:ext cx="405111" cy="259045"/>
    <xdr:sp macro="" textlink="">
      <xdr:nvSpPr>
        <xdr:cNvPr id="98" name="n_2aveValue【体育館・プール】&#10;有形固定資産減価償却率">
          <a:extLst>
            <a:ext uri="{FF2B5EF4-FFF2-40B4-BE49-F238E27FC236}">
              <a16:creationId xmlns:a16="http://schemas.microsoft.com/office/drawing/2014/main" id="{DCD14BEA-BCA8-48FC-8DB4-4B40D1846965}"/>
            </a:ext>
          </a:extLst>
        </xdr:cNvPr>
        <xdr:cNvSpPr txBox="1"/>
      </xdr:nvSpPr>
      <xdr:spPr>
        <a:xfrm>
          <a:off x="2705744" y="1011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74947</xdr:rowOff>
    </xdr:from>
    <xdr:ext cx="405111" cy="259045"/>
    <xdr:sp macro="" textlink="">
      <xdr:nvSpPr>
        <xdr:cNvPr id="99" name="n_3aveValue【体育館・プール】&#10;有形固定資産減価償却率">
          <a:extLst>
            <a:ext uri="{FF2B5EF4-FFF2-40B4-BE49-F238E27FC236}">
              <a16:creationId xmlns:a16="http://schemas.microsoft.com/office/drawing/2014/main" id="{079BA7CC-D421-4927-90FA-C3AC151B8BC7}"/>
            </a:ext>
          </a:extLst>
        </xdr:cNvPr>
        <xdr:cNvSpPr txBox="1"/>
      </xdr:nvSpPr>
      <xdr:spPr>
        <a:xfrm>
          <a:off x="1816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36847</xdr:rowOff>
    </xdr:from>
    <xdr:ext cx="405111" cy="259045"/>
    <xdr:sp macro="" textlink="">
      <xdr:nvSpPr>
        <xdr:cNvPr id="100" name="n_4aveValue【体育館・プール】&#10;有形固定資産減価償却率">
          <a:extLst>
            <a:ext uri="{FF2B5EF4-FFF2-40B4-BE49-F238E27FC236}">
              <a16:creationId xmlns:a16="http://schemas.microsoft.com/office/drawing/2014/main" id="{EEA90D0F-20DF-419E-9C9A-86C8ECAA089E}"/>
            </a:ext>
          </a:extLst>
        </xdr:cNvPr>
        <xdr:cNvSpPr txBox="1"/>
      </xdr:nvSpPr>
      <xdr:spPr>
        <a:xfrm>
          <a:off x="927744"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150512</xdr:rowOff>
    </xdr:from>
    <xdr:ext cx="405111" cy="259045"/>
    <xdr:sp macro="" textlink="">
      <xdr:nvSpPr>
        <xdr:cNvPr id="101" name="n_1mainValue【体育館・プール】&#10;有形固定資産減価償却率">
          <a:extLst>
            <a:ext uri="{FF2B5EF4-FFF2-40B4-BE49-F238E27FC236}">
              <a16:creationId xmlns:a16="http://schemas.microsoft.com/office/drawing/2014/main" id="{969E9654-07FF-44FF-A652-36A43FAEDF6C}"/>
            </a:ext>
          </a:extLst>
        </xdr:cNvPr>
        <xdr:cNvSpPr txBox="1"/>
      </xdr:nvSpPr>
      <xdr:spPr>
        <a:xfrm>
          <a:off x="3582044"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139082</xdr:rowOff>
    </xdr:from>
    <xdr:ext cx="405111" cy="259045"/>
    <xdr:sp macro="" textlink="">
      <xdr:nvSpPr>
        <xdr:cNvPr id="102" name="n_2mainValue【体育館・プール】&#10;有形固定資産減価償却率">
          <a:extLst>
            <a:ext uri="{FF2B5EF4-FFF2-40B4-BE49-F238E27FC236}">
              <a16:creationId xmlns:a16="http://schemas.microsoft.com/office/drawing/2014/main" id="{56013685-5927-4E8D-A5FD-1B7EAC781B6A}"/>
            </a:ext>
          </a:extLst>
        </xdr:cNvPr>
        <xdr:cNvSpPr txBox="1"/>
      </xdr:nvSpPr>
      <xdr:spPr>
        <a:xfrm>
          <a:off x="2705744" y="1094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127652</xdr:rowOff>
    </xdr:from>
    <xdr:ext cx="405111" cy="259045"/>
    <xdr:sp macro="" textlink="">
      <xdr:nvSpPr>
        <xdr:cNvPr id="103" name="n_3mainValue【体育館・プール】&#10;有形固定資産減価償却率">
          <a:extLst>
            <a:ext uri="{FF2B5EF4-FFF2-40B4-BE49-F238E27FC236}">
              <a16:creationId xmlns:a16="http://schemas.microsoft.com/office/drawing/2014/main" id="{6EFA9545-DCE2-4845-A414-D0B39D8D0FC3}"/>
            </a:ext>
          </a:extLst>
        </xdr:cNvPr>
        <xdr:cNvSpPr txBox="1"/>
      </xdr:nvSpPr>
      <xdr:spPr>
        <a:xfrm>
          <a:off x="1816744"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a:extLst>
            <a:ext uri="{FF2B5EF4-FFF2-40B4-BE49-F238E27FC236}">
              <a16:creationId xmlns:a16="http://schemas.microsoft.com/office/drawing/2014/main" id="{F9ADE055-00C7-4DE2-A4D7-A784ADD3A6A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a:extLst>
            <a:ext uri="{FF2B5EF4-FFF2-40B4-BE49-F238E27FC236}">
              <a16:creationId xmlns:a16="http://schemas.microsoft.com/office/drawing/2014/main" id="{84505596-F539-4270-8B3C-53F12826149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a:extLst>
            <a:ext uri="{FF2B5EF4-FFF2-40B4-BE49-F238E27FC236}">
              <a16:creationId xmlns:a16="http://schemas.microsoft.com/office/drawing/2014/main" id="{981F9F19-BA57-40F7-A62D-88B5AFCA8B7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a:extLst>
            <a:ext uri="{FF2B5EF4-FFF2-40B4-BE49-F238E27FC236}">
              <a16:creationId xmlns:a16="http://schemas.microsoft.com/office/drawing/2014/main" id="{3890E264-A31C-42E8-ADA2-BC7B0236611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a:extLst>
            <a:ext uri="{FF2B5EF4-FFF2-40B4-BE49-F238E27FC236}">
              <a16:creationId xmlns:a16="http://schemas.microsoft.com/office/drawing/2014/main" id="{39360C65-777F-4EC5-A400-83554051860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a:extLst>
            <a:ext uri="{FF2B5EF4-FFF2-40B4-BE49-F238E27FC236}">
              <a16:creationId xmlns:a16="http://schemas.microsoft.com/office/drawing/2014/main" id="{F2557757-DBB3-40C0-BFDA-4E58759112F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a:extLst>
            <a:ext uri="{FF2B5EF4-FFF2-40B4-BE49-F238E27FC236}">
              <a16:creationId xmlns:a16="http://schemas.microsoft.com/office/drawing/2014/main" id="{05A9158E-8A59-4208-9CE9-CE44797462E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a:extLst>
            <a:ext uri="{FF2B5EF4-FFF2-40B4-BE49-F238E27FC236}">
              <a16:creationId xmlns:a16="http://schemas.microsoft.com/office/drawing/2014/main" id="{6C496867-4A80-4DB9-A069-648F0641699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a:extLst>
            <a:ext uri="{FF2B5EF4-FFF2-40B4-BE49-F238E27FC236}">
              <a16:creationId xmlns:a16="http://schemas.microsoft.com/office/drawing/2014/main" id="{0005407C-76C1-4893-A2E9-254682804D2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a:extLst>
            <a:ext uri="{FF2B5EF4-FFF2-40B4-BE49-F238E27FC236}">
              <a16:creationId xmlns:a16="http://schemas.microsoft.com/office/drawing/2014/main" id="{EA06C950-3E5B-4AA9-8847-659FA4DB414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4" name="直線コネクタ 113">
          <a:extLst>
            <a:ext uri="{FF2B5EF4-FFF2-40B4-BE49-F238E27FC236}">
              <a16:creationId xmlns:a16="http://schemas.microsoft.com/office/drawing/2014/main" id="{20CD451E-1A1B-4F32-B256-9257815FBF49}"/>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5" name="テキスト ボックス 114">
          <a:extLst>
            <a:ext uri="{FF2B5EF4-FFF2-40B4-BE49-F238E27FC236}">
              <a16:creationId xmlns:a16="http://schemas.microsoft.com/office/drawing/2014/main" id="{46952612-4F6B-4A27-A550-BF3A1E5739F9}"/>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a:extLst>
            <a:ext uri="{FF2B5EF4-FFF2-40B4-BE49-F238E27FC236}">
              <a16:creationId xmlns:a16="http://schemas.microsoft.com/office/drawing/2014/main" id="{89CA3458-BD5C-474F-A3C5-E7498559030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a:extLst>
            <a:ext uri="{FF2B5EF4-FFF2-40B4-BE49-F238E27FC236}">
              <a16:creationId xmlns:a16="http://schemas.microsoft.com/office/drawing/2014/main" id="{4E8B4E36-DA22-420A-B29B-6BA5474EF7BB}"/>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8" name="直線コネクタ 117">
          <a:extLst>
            <a:ext uri="{FF2B5EF4-FFF2-40B4-BE49-F238E27FC236}">
              <a16:creationId xmlns:a16="http://schemas.microsoft.com/office/drawing/2014/main" id="{5F192261-E217-4887-8822-423D89B9BE18}"/>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9" name="テキスト ボックス 118">
          <a:extLst>
            <a:ext uri="{FF2B5EF4-FFF2-40B4-BE49-F238E27FC236}">
              <a16:creationId xmlns:a16="http://schemas.microsoft.com/office/drawing/2014/main" id="{D60C8AA6-1B29-4330-B3F5-575FC8B9BD7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a:extLst>
            <a:ext uri="{FF2B5EF4-FFF2-40B4-BE49-F238E27FC236}">
              <a16:creationId xmlns:a16="http://schemas.microsoft.com/office/drawing/2014/main" id="{747716A3-8FE5-4367-9A05-AA6244DB1D3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1" name="テキスト ボックス 120">
          <a:extLst>
            <a:ext uri="{FF2B5EF4-FFF2-40B4-BE49-F238E27FC236}">
              <a16:creationId xmlns:a16="http://schemas.microsoft.com/office/drawing/2014/main" id="{6149445D-649B-446F-BEAF-6B40FA21FB6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a:extLst>
            <a:ext uri="{FF2B5EF4-FFF2-40B4-BE49-F238E27FC236}">
              <a16:creationId xmlns:a16="http://schemas.microsoft.com/office/drawing/2014/main" id="{60E14459-B8D0-44FF-AF0B-AF1BF20D197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149733</xdr:rowOff>
    </xdr:from>
    <xdr:to>
      <xdr:col>54</xdr:col>
      <xdr:colOff>189865</xdr:colOff>
      <xdr:row>62</xdr:row>
      <xdr:rowOff>160592</xdr:rowOff>
    </xdr:to>
    <xdr:cxnSp macro="">
      <xdr:nvCxnSpPr>
        <xdr:cNvPr id="123" name="直線コネクタ 122">
          <a:extLst>
            <a:ext uri="{FF2B5EF4-FFF2-40B4-BE49-F238E27FC236}">
              <a16:creationId xmlns:a16="http://schemas.microsoft.com/office/drawing/2014/main" id="{4926E649-F6FD-4281-B875-3AE1D71BE178}"/>
            </a:ext>
          </a:extLst>
        </xdr:cNvPr>
        <xdr:cNvCxnSpPr/>
      </xdr:nvCxnSpPr>
      <xdr:spPr>
        <a:xfrm flipV="1">
          <a:off x="10476865" y="9579483"/>
          <a:ext cx="0" cy="121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164419</xdr:rowOff>
    </xdr:from>
    <xdr:ext cx="469744" cy="259045"/>
    <xdr:sp macro="" textlink="">
      <xdr:nvSpPr>
        <xdr:cNvPr id="124" name="【体育館・プール】&#10;一人当たり面積最小値テキスト">
          <a:extLst>
            <a:ext uri="{FF2B5EF4-FFF2-40B4-BE49-F238E27FC236}">
              <a16:creationId xmlns:a16="http://schemas.microsoft.com/office/drawing/2014/main" id="{83164683-FD4C-4913-9196-9F66DEC09CC1}"/>
            </a:ext>
          </a:extLst>
        </xdr:cNvPr>
        <xdr:cNvSpPr txBox="1"/>
      </xdr:nvSpPr>
      <xdr:spPr>
        <a:xfrm>
          <a:off x="10515600" y="107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160592</xdr:rowOff>
    </xdr:from>
    <xdr:to>
      <xdr:col>55</xdr:col>
      <xdr:colOff>88900</xdr:colOff>
      <xdr:row>62</xdr:row>
      <xdr:rowOff>160592</xdr:rowOff>
    </xdr:to>
    <xdr:cxnSp macro="">
      <xdr:nvCxnSpPr>
        <xdr:cNvPr id="125" name="直線コネクタ 124">
          <a:extLst>
            <a:ext uri="{FF2B5EF4-FFF2-40B4-BE49-F238E27FC236}">
              <a16:creationId xmlns:a16="http://schemas.microsoft.com/office/drawing/2014/main" id="{09C3DE05-0CE6-439B-A330-0C9441077751}"/>
            </a:ext>
          </a:extLst>
        </xdr:cNvPr>
        <xdr:cNvCxnSpPr/>
      </xdr:nvCxnSpPr>
      <xdr:spPr>
        <a:xfrm>
          <a:off x="10388600" y="1079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96410</xdr:rowOff>
    </xdr:from>
    <xdr:ext cx="469744" cy="259045"/>
    <xdr:sp macro="" textlink="">
      <xdr:nvSpPr>
        <xdr:cNvPr id="126" name="【体育館・プール】&#10;一人当たり面積最大値テキスト">
          <a:extLst>
            <a:ext uri="{FF2B5EF4-FFF2-40B4-BE49-F238E27FC236}">
              <a16:creationId xmlns:a16="http://schemas.microsoft.com/office/drawing/2014/main" id="{39234421-0C5C-42DA-ACC1-4EAF1ACCC49C}"/>
            </a:ext>
          </a:extLst>
        </xdr:cNvPr>
        <xdr:cNvSpPr txBox="1"/>
      </xdr:nvSpPr>
      <xdr:spPr>
        <a:xfrm>
          <a:off x="10515600" y="935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149733</xdr:rowOff>
    </xdr:from>
    <xdr:to>
      <xdr:col>55</xdr:col>
      <xdr:colOff>88900</xdr:colOff>
      <xdr:row>55</xdr:row>
      <xdr:rowOff>149733</xdr:rowOff>
    </xdr:to>
    <xdr:cxnSp macro="">
      <xdr:nvCxnSpPr>
        <xdr:cNvPr id="127" name="直線コネクタ 126">
          <a:extLst>
            <a:ext uri="{FF2B5EF4-FFF2-40B4-BE49-F238E27FC236}">
              <a16:creationId xmlns:a16="http://schemas.microsoft.com/office/drawing/2014/main" id="{0C89FBDE-AFA4-4EC0-AB02-6661478AC937}"/>
            </a:ext>
          </a:extLst>
        </xdr:cNvPr>
        <xdr:cNvCxnSpPr/>
      </xdr:nvCxnSpPr>
      <xdr:spPr>
        <a:xfrm>
          <a:off x="10388600" y="957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36085</xdr:rowOff>
    </xdr:from>
    <xdr:ext cx="469744" cy="259045"/>
    <xdr:sp macro="" textlink="">
      <xdr:nvSpPr>
        <xdr:cNvPr id="128" name="【体育館・プール】&#10;一人当たり面積平均値テキスト">
          <a:extLst>
            <a:ext uri="{FF2B5EF4-FFF2-40B4-BE49-F238E27FC236}">
              <a16:creationId xmlns:a16="http://schemas.microsoft.com/office/drawing/2014/main" id="{19863554-C8C6-4706-8960-9F1C81B3D757}"/>
            </a:ext>
          </a:extLst>
        </xdr:cNvPr>
        <xdr:cNvSpPr txBox="1"/>
      </xdr:nvSpPr>
      <xdr:spPr>
        <a:xfrm>
          <a:off x="10515600" y="10323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129" name="フローチャート: 判断 128">
          <a:extLst>
            <a:ext uri="{FF2B5EF4-FFF2-40B4-BE49-F238E27FC236}">
              <a16:creationId xmlns:a16="http://schemas.microsoft.com/office/drawing/2014/main" id="{DF2B9F6A-F069-4C76-B829-B88D3E40E7F3}"/>
            </a:ext>
          </a:extLst>
        </xdr:cNvPr>
        <xdr:cNvSpPr/>
      </xdr:nvSpPr>
      <xdr:spPr>
        <a:xfrm>
          <a:off x="104267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36640</xdr:rowOff>
    </xdr:from>
    <xdr:to>
      <xdr:col>50</xdr:col>
      <xdr:colOff>165100</xdr:colOff>
      <xdr:row>61</xdr:row>
      <xdr:rowOff>138240</xdr:rowOff>
    </xdr:to>
    <xdr:sp macro="" textlink="">
      <xdr:nvSpPr>
        <xdr:cNvPr id="130" name="フローチャート: 判断 129">
          <a:extLst>
            <a:ext uri="{FF2B5EF4-FFF2-40B4-BE49-F238E27FC236}">
              <a16:creationId xmlns:a16="http://schemas.microsoft.com/office/drawing/2014/main" id="{8C6F73CC-02F8-4687-BB4D-C10B9FA14DB5}"/>
            </a:ext>
          </a:extLst>
        </xdr:cNvPr>
        <xdr:cNvSpPr/>
      </xdr:nvSpPr>
      <xdr:spPr>
        <a:xfrm>
          <a:off x="9588500" y="104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44641</xdr:rowOff>
    </xdr:from>
    <xdr:to>
      <xdr:col>46</xdr:col>
      <xdr:colOff>38100</xdr:colOff>
      <xdr:row>61</xdr:row>
      <xdr:rowOff>146241</xdr:rowOff>
    </xdr:to>
    <xdr:sp macro="" textlink="">
      <xdr:nvSpPr>
        <xdr:cNvPr id="131" name="フローチャート: 判断 130">
          <a:extLst>
            <a:ext uri="{FF2B5EF4-FFF2-40B4-BE49-F238E27FC236}">
              <a16:creationId xmlns:a16="http://schemas.microsoft.com/office/drawing/2014/main" id="{D3C33604-178D-46A1-B71E-4CD34DCDD28F}"/>
            </a:ext>
          </a:extLst>
        </xdr:cNvPr>
        <xdr:cNvSpPr/>
      </xdr:nvSpPr>
      <xdr:spPr>
        <a:xfrm>
          <a:off x="8699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124079</xdr:rowOff>
    </xdr:from>
    <xdr:to>
      <xdr:col>41</xdr:col>
      <xdr:colOff>101600</xdr:colOff>
      <xdr:row>61</xdr:row>
      <xdr:rowOff>54229</xdr:rowOff>
    </xdr:to>
    <xdr:sp macro="" textlink="">
      <xdr:nvSpPr>
        <xdr:cNvPr id="132" name="フローチャート: 判断 131">
          <a:extLst>
            <a:ext uri="{FF2B5EF4-FFF2-40B4-BE49-F238E27FC236}">
              <a16:creationId xmlns:a16="http://schemas.microsoft.com/office/drawing/2014/main" id="{524FAAC4-1D4F-4330-A541-37B52A4C9A11}"/>
            </a:ext>
          </a:extLst>
        </xdr:cNvPr>
        <xdr:cNvSpPr/>
      </xdr:nvSpPr>
      <xdr:spPr>
        <a:xfrm>
          <a:off x="7810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59499</xdr:rowOff>
    </xdr:from>
    <xdr:to>
      <xdr:col>36</xdr:col>
      <xdr:colOff>165100</xdr:colOff>
      <xdr:row>61</xdr:row>
      <xdr:rowOff>161099</xdr:rowOff>
    </xdr:to>
    <xdr:sp macro="" textlink="">
      <xdr:nvSpPr>
        <xdr:cNvPr id="133" name="フローチャート: 判断 132">
          <a:extLst>
            <a:ext uri="{FF2B5EF4-FFF2-40B4-BE49-F238E27FC236}">
              <a16:creationId xmlns:a16="http://schemas.microsoft.com/office/drawing/2014/main" id="{D38E28C3-BE4F-4F38-8460-DDD3DBBDF711}"/>
            </a:ext>
          </a:extLst>
        </xdr:cNvPr>
        <xdr:cNvSpPr/>
      </xdr:nvSpPr>
      <xdr:spPr>
        <a:xfrm>
          <a:off x="6921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1AB0F069-8197-4BD5-89CB-B0C1180FE20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478B711C-C454-44E5-BFD2-70B53C81A40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62BC474D-D68B-43A6-9522-A8379B9FDBC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FF25AD80-AB07-45DA-8D4F-139EBA366C7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9F25B27A-D415-4DE7-AA87-EA8DE5A210C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56070</xdr:rowOff>
    </xdr:from>
    <xdr:to>
      <xdr:col>55</xdr:col>
      <xdr:colOff>50800</xdr:colOff>
      <xdr:row>61</xdr:row>
      <xdr:rowOff>157670</xdr:rowOff>
    </xdr:to>
    <xdr:sp macro="" textlink="">
      <xdr:nvSpPr>
        <xdr:cNvPr id="139" name="楕円 138">
          <a:extLst>
            <a:ext uri="{FF2B5EF4-FFF2-40B4-BE49-F238E27FC236}">
              <a16:creationId xmlns:a16="http://schemas.microsoft.com/office/drawing/2014/main" id="{C3B76159-3218-4864-8C4A-5A1E5D3A7669}"/>
            </a:ext>
          </a:extLst>
        </xdr:cNvPr>
        <xdr:cNvSpPr/>
      </xdr:nvSpPr>
      <xdr:spPr>
        <a:xfrm>
          <a:off x="10426700" y="1051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34497</xdr:rowOff>
    </xdr:from>
    <xdr:ext cx="469744" cy="259045"/>
    <xdr:sp macro="" textlink="">
      <xdr:nvSpPr>
        <xdr:cNvPr id="140" name="【体育館・プール】&#10;一人当たり面積該当値テキスト">
          <a:extLst>
            <a:ext uri="{FF2B5EF4-FFF2-40B4-BE49-F238E27FC236}">
              <a16:creationId xmlns:a16="http://schemas.microsoft.com/office/drawing/2014/main" id="{4567C011-71A8-492A-B72F-0B3BABBE1082}"/>
            </a:ext>
          </a:extLst>
        </xdr:cNvPr>
        <xdr:cNvSpPr txBox="1"/>
      </xdr:nvSpPr>
      <xdr:spPr>
        <a:xfrm>
          <a:off x="10515600" y="104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61785</xdr:rowOff>
    </xdr:from>
    <xdr:to>
      <xdr:col>50</xdr:col>
      <xdr:colOff>165100</xdr:colOff>
      <xdr:row>61</xdr:row>
      <xdr:rowOff>163385</xdr:rowOff>
    </xdr:to>
    <xdr:sp macro="" textlink="">
      <xdr:nvSpPr>
        <xdr:cNvPr id="141" name="楕円 140">
          <a:extLst>
            <a:ext uri="{FF2B5EF4-FFF2-40B4-BE49-F238E27FC236}">
              <a16:creationId xmlns:a16="http://schemas.microsoft.com/office/drawing/2014/main" id="{01AE673A-88DB-4A60-9937-C221DB90C7E5}"/>
            </a:ext>
          </a:extLst>
        </xdr:cNvPr>
        <xdr:cNvSpPr/>
      </xdr:nvSpPr>
      <xdr:spPr>
        <a:xfrm>
          <a:off x="9588500" y="1052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106870</xdr:rowOff>
    </xdr:from>
    <xdr:to>
      <xdr:col>55</xdr:col>
      <xdr:colOff>0</xdr:colOff>
      <xdr:row>61</xdr:row>
      <xdr:rowOff>112585</xdr:rowOff>
    </xdr:to>
    <xdr:cxnSp macro="">
      <xdr:nvCxnSpPr>
        <xdr:cNvPr id="142" name="直線コネクタ 141">
          <a:extLst>
            <a:ext uri="{FF2B5EF4-FFF2-40B4-BE49-F238E27FC236}">
              <a16:creationId xmlns:a16="http://schemas.microsoft.com/office/drawing/2014/main" id="{B03A0939-8EF1-4987-9D1C-F6CB93CFF6CA}"/>
            </a:ext>
          </a:extLst>
        </xdr:cNvPr>
        <xdr:cNvCxnSpPr/>
      </xdr:nvCxnSpPr>
      <xdr:spPr>
        <a:xfrm flipV="1">
          <a:off x="9639300" y="1056532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67501</xdr:rowOff>
    </xdr:from>
    <xdr:to>
      <xdr:col>46</xdr:col>
      <xdr:colOff>38100</xdr:colOff>
      <xdr:row>61</xdr:row>
      <xdr:rowOff>169101</xdr:rowOff>
    </xdr:to>
    <xdr:sp macro="" textlink="">
      <xdr:nvSpPr>
        <xdr:cNvPr id="143" name="楕円 142">
          <a:extLst>
            <a:ext uri="{FF2B5EF4-FFF2-40B4-BE49-F238E27FC236}">
              <a16:creationId xmlns:a16="http://schemas.microsoft.com/office/drawing/2014/main" id="{CA96836F-9597-46EF-8F7A-8A3546B11597}"/>
            </a:ext>
          </a:extLst>
        </xdr:cNvPr>
        <xdr:cNvSpPr/>
      </xdr:nvSpPr>
      <xdr:spPr>
        <a:xfrm>
          <a:off x="8699500" y="1052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112585</xdr:rowOff>
    </xdr:from>
    <xdr:to>
      <xdr:col>50</xdr:col>
      <xdr:colOff>114300</xdr:colOff>
      <xdr:row>61</xdr:row>
      <xdr:rowOff>118301</xdr:rowOff>
    </xdr:to>
    <xdr:cxnSp macro="">
      <xdr:nvCxnSpPr>
        <xdr:cNvPr id="144" name="直線コネクタ 143">
          <a:extLst>
            <a:ext uri="{FF2B5EF4-FFF2-40B4-BE49-F238E27FC236}">
              <a16:creationId xmlns:a16="http://schemas.microsoft.com/office/drawing/2014/main" id="{0A9F4B49-815F-4B50-80F3-9ABAEDC3ACA8}"/>
            </a:ext>
          </a:extLst>
        </xdr:cNvPr>
        <xdr:cNvCxnSpPr/>
      </xdr:nvCxnSpPr>
      <xdr:spPr>
        <a:xfrm flipV="1">
          <a:off x="8750300" y="1057103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73787</xdr:rowOff>
    </xdr:from>
    <xdr:to>
      <xdr:col>41</xdr:col>
      <xdr:colOff>101600</xdr:colOff>
      <xdr:row>62</xdr:row>
      <xdr:rowOff>3937</xdr:rowOff>
    </xdr:to>
    <xdr:sp macro="" textlink="">
      <xdr:nvSpPr>
        <xdr:cNvPr id="145" name="楕円 144">
          <a:extLst>
            <a:ext uri="{FF2B5EF4-FFF2-40B4-BE49-F238E27FC236}">
              <a16:creationId xmlns:a16="http://schemas.microsoft.com/office/drawing/2014/main" id="{38D1D108-8954-467B-A588-4B4C05890188}"/>
            </a:ext>
          </a:extLst>
        </xdr:cNvPr>
        <xdr:cNvSpPr/>
      </xdr:nvSpPr>
      <xdr:spPr>
        <a:xfrm>
          <a:off x="7810500" y="1053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118301</xdr:rowOff>
    </xdr:from>
    <xdr:to>
      <xdr:col>45</xdr:col>
      <xdr:colOff>177800</xdr:colOff>
      <xdr:row>61</xdr:row>
      <xdr:rowOff>124587</xdr:rowOff>
    </xdr:to>
    <xdr:cxnSp macro="">
      <xdr:nvCxnSpPr>
        <xdr:cNvPr id="146" name="直線コネクタ 145">
          <a:extLst>
            <a:ext uri="{FF2B5EF4-FFF2-40B4-BE49-F238E27FC236}">
              <a16:creationId xmlns:a16="http://schemas.microsoft.com/office/drawing/2014/main" id="{5284D549-D198-4B44-9D89-15DA64CE8DE0}"/>
            </a:ext>
          </a:extLst>
        </xdr:cNvPr>
        <xdr:cNvCxnSpPr/>
      </xdr:nvCxnSpPr>
      <xdr:spPr>
        <a:xfrm flipV="1">
          <a:off x="7861300" y="10576751"/>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154767</xdr:rowOff>
    </xdr:from>
    <xdr:ext cx="469744" cy="259045"/>
    <xdr:sp macro="" textlink="">
      <xdr:nvSpPr>
        <xdr:cNvPr id="147" name="n_1aveValue【体育館・プール】&#10;一人当たり面積">
          <a:extLst>
            <a:ext uri="{FF2B5EF4-FFF2-40B4-BE49-F238E27FC236}">
              <a16:creationId xmlns:a16="http://schemas.microsoft.com/office/drawing/2014/main" id="{40EAD248-7452-408E-806A-0A6BB4DD298A}"/>
            </a:ext>
          </a:extLst>
        </xdr:cNvPr>
        <xdr:cNvSpPr txBox="1"/>
      </xdr:nvSpPr>
      <xdr:spPr>
        <a:xfrm>
          <a:off x="9391727" y="1027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162768</xdr:rowOff>
    </xdr:from>
    <xdr:ext cx="469744" cy="259045"/>
    <xdr:sp macro="" textlink="">
      <xdr:nvSpPr>
        <xdr:cNvPr id="148" name="n_2aveValue【体育館・プール】&#10;一人当たり面積">
          <a:extLst>
            <a:ext uri="{FF2B5EF4-FFF2-40B4-BE49-F238E27FC236}">
              <a16:creationId xmlns:a16="http://schemas.microsoft.com/office/drawing/2014/main" id="{6BCEFBAC-F901-493A-B035-B2DF72F30B08}"/>
            </a:ext>
          </a:extLst>
        </xdr:cNvPr>
        <xdr:cNvSpPr txBox="1"/>
      </xdr:nvSpPr>
      <xdr:spPr>
        <a:xfrm>
          <a:off x="85154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70756</xdr:rowOff>
    </xdr:from>
    <xdr:ext cx="469744" cy="259045"/>
    <xdr:sp macro="" textlink="">
      <xdr:nvSpPr>
        <xdr:cNvPr id="149" name="n_3aveValue【体育館・プール】&#10;一人当たり面積">
          <a:extLst>
            <a:ext uri="{FF2B5EF4-FFF2-40B4-BE49-F238E27FC236}">
              <a16:creationId xmlns:a16="http://schemas.microsoft.com/office/drawing/2014/main" id="{92157EB4-064C-4A87-95D1-798D90441E42}"/>
            </a:ext>
          </a:extLst>
        </xdr:cNvPr>
        <xdr:cNvSpPr txBox="1"/>
      </xdr:nvSpPr>
      <xdr:spPr>
        <a:xfrm>
          <a:off x="7626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6176</xdr:rowOff>
    </xdr:from>
    <xdr:ext cx="469744" cy="259045"/>
    <xdr:sp macro="" textlink="">
      <xdr:nvSpPr>
        <xdr:cNvPr id="150" name="n_4aveValue【体育館・プール】&#10;一人当たり面積">
          <a:extLst>
            <a:ext uri="{FF2B5EF4-FFF2-40B4-BE49-F238E27FC236}">
              <a16:creationId xmlns:a16="http://schemas.microsoft.com/office/drawing/2014/main" id="{F7D3E8B6-7E77-4054-BB4D-B816E24B6098}"/>
            </a:ext>
          </a:extLst>
        </xdr:cNvPr>
        <xdr:cNvSpPr txBox="1"/>
      </xdr:nvSpPr>
      <xdr:spPr>
        <a:xfrm>
          <a:off x="6737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154512</xdr:rowOff>
    </xdr:from>
    <xdr:ext cx="469744" cy="259045"/>
    <xdr:sp macro="" textlink="">
      <xdr:nvSpPr>
        <xdr:cNvPr id="151" name="n_1mainValue【体育館・プール】&#10;一人当たり面積">
          <a:extLst>
            <a:ext uri="{FF2B5EF4-FFF2-40B4-BE49-F238E27FC236}">
              <a16:creationId xmlns:a16="http://schemas.microsoft.com/office/drawing/2014/main" id="{EE22DB1D-ABFA-4783-916C-309E1A314FE3}"/>
            </a:ext>
          </a:extLst>
        </xdr:cNvPr>
        <xdr:cNvSpPr txBox="1"/>
      </xdr:nvSpPr>
      <xdr:spPr>
        <a:xfrm>
          <a:off x="9391727" y="1061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160228</xdr:rowOff>
    </xdr:from>
    <xdr:ext cx="469744" cy="259045"/>
    <xdr:sp macro="" textlink="">
      <xdr:nvSpPr>
        <xdr:cNvPr id="152" name="n_2mainValue【体育館・プール】&#10;一人当たり面積">
          <a:extLst>
            <a:ext uri="{FF2B5EF4-FFF2-40B4-BE49-F238E27FC236}">
              <a16:creationId xmlns:a16="http://schemas.microsoft.com/office/drawing/2014/main" id="{8B23C2D3-535D-4802-A13F-2E9AA083F0AD}"/>
            </a:ext>
          </a:extLst>
        </xdr:cNvPr>
        <xdr:cNvSpPr txBox="1"/>
      </xdr:nvSpPr>
      <xdr:spPr>
        <a:xfrm>
          <a:off x="8515427" y="1061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166514</xdr:rowOff>
    </xdr:from>
    <xdr:ext cx="469744" cy="259045"/>
    <xdr:sp macro="" textlink="">
      <xdr:nvSpPr>
        <xdr:cNvPr id="153" name="n_3mainValue【体育館・プール】&#10;一人当たり面積">
          <a:extLst>
            <a:ext uri="{FF2B5EF4-FFF2-40B4-BE49-F238E27FC236}">
              <a16:creationId xmlns:a16="http://schemas.microsoft.com/office/drawing/2014/main" id="{1CD7F9DE-E9E8-4F17-805E-6F237C28BBA4}"/>
            </a:ext>
          </a:extLst>
        </xdr:cNvPr>
        <xdr:cNvSpPr txBox="1"/>
      </xdr:nvSpPr>
      <xdr:spPr>
        <a:xfrm>
          <a:off x="7626427" y="1062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a:extLst>
            <a:ext uri="{FF2B5EF4-FFF2-40B4-BE49-F238E27FC236}">
              <a16:creationId xmlns:a16="http://schemas.microsoft.com/office/drawing/2014/main" id="{983BF5A9-6112-41F9-8B6E-12F69BEA58D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a:extLst>
            <a:ext uri="{FF2B5EF4-FFF2-40B4-BE49-F238E27FC236}">
              <a16:creationId xmlns:a16="http://schemas.microsoft.com/office/drawing/2014/main" id="{BA2DE946-6E9E-4F9A-A859-C7B0A80B54E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a:extLst>
            <a:ext uri="{FF2B5EF4-FFF2-40B4-BE49-F238E27FC236}">
              <a16:creationId xmlns:a16="http://schemas.microsoft.com/office/drawing/2014/main" id="{FEE80A5F-49FA-40FE-8D87-3EE61EB8F6A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a:extLst>
            <a:ext uri="{FF2B5EF4-FFF2-40B4-BE49-F238E27FC236}">
              <a16:creationId xmlns:a16="http://schemas.microsoft.com/office/drawing/2014/main" id="{B11C6792-BDA8-4C7F-858F-B64D302B3FA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a:extLst>
            <a:ext uri="{FF2B5EF4-FFF2-40B4-BE49-F238E27FC236}">
              <a16:creationId xmlns:a16="http://schemas.microsoft.com/office/drawing/2014/main" id="{EBAE59D6-77D2-4F81-A4D3-2B24C2D18AD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a:extLst>
            <a:ext uri="{FF2B5EF4-FFF2-40B4-BE49-F238E27FC236}">
              <a16:creationId xmlns:a16="http://schemas.microsoft.com/office/drawing/2014/main" id="{C7F0821F-80C3-4DAB-B6AA-8623A37DBFA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a:extLst>
            <a:ext uri="{FF2B5EF4-FFF2-40B4-BE49-F238E27FC236}">
              <a16:creationId xmlns:a16="http://schemas.microsoft.com/office/drawing/2014/main" id="{071CA1CE-4767-4E9C-8954-A23AF041CAB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a:extLst>
            <a:ext uri="{FF2B5EF4-FFF2-40B4-BE49-F238E27FC236}">
              <a16:creationId xmlns:a16="http://schemas.microsoft.com/office/drawing/2014/main" id="{1B058ED5-E0F2-4C41-8E19-69B961713391}"/>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2" name="正方形/長方形 161">
          <a:extLst>
            <a:ext uri="{FF2B5EF4-FFF2-40B4-BE49-F238E27FC236}">
              <a16:creationId xmlns:a16="http://schemas.microsoft.com/office/drawing/2014/main" id="{98FADC81-A2EE-4362-B6CA-CB4D4DF6157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3" name="正方形/長方形 162">
          <a:extLst>
            <a:ext uri="{FF2B5EF4-FFF2-40B4-BE49-F238E27FC236}">
              <a16:creationId xmlns:a16="http://schemas.microsoft.com/office/drawing/2014/main" id="{2A18B315-D385-405F-B164-36EBDFED514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4" name="正方形/長方形 163">
          <a:extLst>
            <a:ext uri="{FF2B5EF4-FFF2-40B4-BE49-F238E27FC236}">
              <a16:creationId xmlns:a16="http://schemas.microsoft.com/office/drawing/2014/main" id="{BD45FF78-220A-465B-9533-89401ACA973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5" name="正方形/長方形 164">
          <a:extLst>
            <a:ext uri="{FF2B5EF4-FFF2-40B4-BE49-F238E27FC236}">
              <a16:creationId xmlns:a16="http://schemas.microsoft.com/office/drawing/2014/main" id="{A9782AE5-F3E3-47B0-9CAA-70FDC24B103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6" name="正方形/長方形 165">
          <a:extLst>
            <a:ext uri="{FF2B5EF4-FFF2-40B4-BE49-F238E27FC236}">
              <a16:creationId xmlns:a16="http://schemas.microsoft.com/office/drawing/2014/main" id="{A9936EBD-A5B7-4563-A945-26DC3BDE3CE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7" name="正方形/長方形 166">
          <a:extLst>
            <a:ext uri="{FF2B5EF4-FFF2-40B4-BE49-F238E27FC236}">
              <a16:creationId xmlns:a16="http://schemas.microsoft.com/office/drawing/2014/main" id="{0EEA6CF4-AC3B-4433-802C-28541335C6B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8" name="正方形/長方形 167">
          <a:extLst>
            <a:ext uri="{FF2B5EF4-FFF2-40B4-BE49-F238E27FC236}">
              <a16:creationId xmlns:a16="http://schemas.microsoft.com/office/drawing/2014/main" id="{1F03730F-CEAA-41D5-B209-6775891407C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9" name="正方形/長方形 168">
          <a:extLst>
            <a:ext uri="{FF2B5EF4-FFF2-40B4-BE49-F238E27FC236}">
              <a16:creationId xmlns:a16="http://schemas.microsoft.com/office/drawing/2014/main" id="{0C26C977-62D6-4845-8A51-D1AA6620EEB8}"/>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0" name="正方形/長方形 169">
          <a:extLst>
            <a:ext uri="{FF2B5EF4-FFF2-40B4-BE49-F238E27FC236}">
              <a16:creationId xmlns:a16="http://schemas.microsoft.com/office/drawing/2014/main" id="{34C12D7C-96EA-47DB-9422-30AC59BC35E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1" name="正方形/長方形 170">
          <a:extLst>
            <a:ext uri="{FF2B5EF4-FFF2-40B4-BE49-F238E27FC236}">
              <a16:creationId xmlns:a16="http://schemas.microsoft.com/office/drawing/2014/main" id="{B3CF5828-FF3B-4CCB-8720-FF1A10FA6F8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2" name="正方形/長方形 171">
          <a:extLst>
            <a:ext uri="{FF2B5EF4-FFF2-40B4-BE49-F238E27FC236}">
              <a16:creationId xmlns:a16="http://schemas.microsoft.com/office/drawing/2014/main" id="{A2C9A0DC-0EA6-4257-8716-D1148E24C0A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3" name="正方形/長方形 172">
          <a:extLst>
            <a:ext uri="{FF2B5EF4-FFF2-40B4-BE49-F238E27FC236}">
              <a16:creationId xmlns:a16="http://schemas.microsoft.com/office/drawing/2014/main" id="{A0B10BEE-1AD3-464E-9DFD-598C53E1832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4" name="正方形/長方形 173">
          <a:extLst>
            <a:ext uri="{FF2B5EF4-FFF2-40B4-BE49-F238E27FC236}">
              <a16:creationId xmlns:a16="http://schemas.microsoft.com/office/drawing/2014/main" id="{D48FAC9E-82E0-45B7-8A7B-BE4D54595B1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5" name="正方形/長方形 174">
          <a:extLst>
            <a:ext uri="{FF2B5EF4-FFF2-40B4-BE49-F238E27FC236}">
              <a16:creationId xmlns:a16="http://schemas.microsoft.com/office/drawing/2014/main" id="{BD246674-F7D7-499F-A5C0-6887C877AFC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6" name="正方形/長方形 175">
          <a:extLst>
            <a:ext uri="{FF2B5EF4-FFF2-40B4-BE49-F238E27FC236}">
              <a16:creationId xmlns:a16="http://schemas.microsoft.com/office/drawing/2014/main" id="{78C85215-C018-4683-AA14-16852D18837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7" name="正方形/長方形 176">
          <a:extLst>
            <a:ext uri="{FF2B5EF4-FFF2-40B4-BE49-F238E27FC236}">
              <a16:creationId xmlns:a16="http://schemas.microsoft.com/office/drawing/2014/main" id="{7CE08C76-EB1B-451B-AA12-120814BA9C8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8" name="正方形/長方形 177">
          <a:extLst>
            <a:ext uri="{FF2B5EF4-FFF2-40B4-BE49-F238E27FC236}">
              <a16:creationId xmlns:a16="http://schemas.microsoft.com/office/drawing/2014/main" id="{5CD8335E-D08C-4A04-B02A-25C3ED86C6F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9" name="正方形/長方形 178">
          <a:extLst>
            <a:ext uri="{FF2B5EF4-FFF2-40B4-BE49-F238E27FC236}">
              <a16:creationId xmlns:a16="http://schemas.microsoft.com/office/drawing/2014/main" id="{6F26BE8B-AEEF-443D-8401-D8074C9B787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0" name="正方形/長方形 179">
          <a:extLst>
            <a:ext uri="{FF2B5EF4-FFF2-40B4-BE49-F238E27FC236}">
              <a16:creationId xmlns:a16="http://schemas.microsoft.com/office/drawing/2014/main" id="{1E63B8A3-F6FD-4450-A758-5983C239E48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1" name="正方形/長方形 180">
          <a:extLst>
            <a:ext uri="{FF2B5EF4-FFF2-40B4-BE49-F238E27FC236}">
              <a16:creationId xmlns:a16="http://schemas.microsoft.com/office/drawing/2014/main" id="{D73A34D3-B37B-4532-AF93-BC7684BBB67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2" name="正方形/長方形 181">
          <a:extLst>
            <a:ext uri="{FF2B5EF4-FFF2-40B4-BE49-F238E27FC236}">
              <a16:creationId xmlns:a16="http://schemas.microsoft.com/office/drawing/2014/main" id="{4EB9078A-5310-46EC-86AB-B77C60BB8DF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3" name="正方形/長方形 182">
          <a:extLst>
            <a:ext uri="{FF2B5EF4-FFF2-40B4-BE49-F238E27FC236}">
              <a16:creationId xmlns:a16="http://schemas.microsoft.com/office/drawing/2014/main" id="{D2FDEF48-9480-4319-A979-1EA35E561D5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84" name="正方形/長方形 183">
          <a:extLst>
            <a:ext uri="{FF2B5EF4-FFF2-40B4-BE49-F238E27FC236}">
              <a16:creationId xmlns:a16="http://schemas.microsoft.com/office/drawing/2014/main" id="{FB14876E-B04B-417F-8DA4-C8BAE697572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5" name="正方形/長方形 184">
          <a:extLst>
            <a:ext uri="{FF2B5EF4-FFF2-40B4-BE49-F238E27FC236}">
              <a16:creationId xmlns:a16="http://schemas.microsoft.com/office/drawing/2014/main" id="{9A51C928-F670-42F9-A3C4-FF261B30F32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6" name="正方形/長方形 185">
          <a:extLst>
            <a:ext uri="{FF2B5EF4-FFF2-40B4-BE49-F238E27FC236}">
              <a16:creationId xmlns:a16="http://schemas.microsoft.com/office/drawing/2014/main" id="{E4B0ED9F-C3A6-4A1F-AC25-5E7D673700F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7" name="正方形/長方形 186">
          <a:extLst>
            <a:ext uri="{FF2B5EF4-FFF2-40B4-BE49-F238E27FC236}">
              <a16:creationId xmlns:a16="http://schemas.microsoft.com/office/drawing/2014/main" id="{EEBA1C8C-2B7B-4144-89F6-D2562A966E8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8" name="正方形/長方形 187">
          <a:extLst>
            <a:ext uri="{FF2B5EF4-FFF2-40B4-BE49-F238E27FC236}">
              <a16:creationId xmlns:a16="http://schemas.microsoft.com/office/drawing/2014/main" id="{0417788F-F5B0-43CA-BAD9-B506667C313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9" name="正方形/長方形 188">
          <a:extLst>
            <a:ext uri="{FF2B5EF4-FFF2-40B4-BE49-F238E27FC236}">
              <a16:creationId xmlns:a16="http://schemas.microsoft.com/office/drawing/2014/main" id="{8B761E3B-AA55-4844-A9F0-7FAED092EA0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0" name="正方形/長方形 189">
          <a:extLst>
            <a:ext uri="{FF2B5EF4-FFF2-40B4-BE49-F238E27FC236}">
              <a16:creationId xmlns:a16="http://schemas.microsoft.com/office/drawing/2014/main" id="{477FDF27-84D2-4984-9801-9101785993C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1" name="正方形/長方形 190">
          <a:extLst>
            <a:ext uri="{FF2B5EF4-FFF2-40B4-BE49-F238E27FC236}">
              <a16:creationId xmlns:a16="http://schemas.microsoft.com/office/drawing/2014/main" id="{4B96CF30-E266-4FD6-92C5-734020828D8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2" name="正方形/長方形 191">
          <a:extLst>
            <a:ext uri="{FF2B5EF4-FFF2-40B4-BE49-F238E27FC236}">
              <a16:creationId xmlns:a16="http://schemas.microsoft.com/office/drawing/2014/main" id="{E5CF8253-5C72-4E50-AA2A-A161780C772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3" name="正方形/長方形 192">
          <a:extLst>
            <a:ext uri="{FF2B5EF4-FFF2-40B4-BE49-F238E27FC236}">
              <a16:creationId xmlns:a16="http://schemas.microsoft.com/office/drawing/2014/main" id="{E76E1EC6-54B3-4EA4-BEDB-9DADC8610A3D}"/>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94" name="正方形/長方形 193">
          <a:extLst>
            <a:ext uri="{FF2B5EF4-FFF2-40B4-BE49-F238E27FC236}">
              <a16:creationId xmlns:a16="http://schemas.microsoft.com/office/drawing/2014/main" id="{F8374CC4-9305-433A-9868-9457EB07410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95" name="正方形/長方形 194">
          <a:extLst>
            <a:ext uri="{FF2B5EF4-FFF2-40B4-BE49-F238E27FC236}">
              <a16:creationId xmlns:a16="http://schemas.microsoft.com/office/drawing/2014/main" id="{5AE5CF9B-FDC0-4471-94F3-DD8123B5E63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96" name="正方形/長方形 195">
          <a:extLst>
            <a:ext uri="{FF2B5EF4-FFF2-40B4-BE49-F238E27FC236}">
              <a16:creationId xmlns:a16="http://schemas.microsoft.com/office/drawing/2014/main" id="{89910CC8-B479-478C-B6D3-F48D931D5D9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97" name="正方形/長方形 196">
          <a:extLst>
            <a:ext uri="{FF2B5EF4-FFF2-40B4-BE49-F238E27FC236}">
              <a16:creationId xmlns:a16="http://schemas.microsoft.com/office/drawing/2014/main" id="{855720BE-38B8-41C4-A3FE-A972568EEC3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98" name="正方形/長方形 197">
          <a:extLst>
            <a:ext uri="{FF2B5EF4-FFF2-40B4-BE49-F238E27FC236}">
              <a16:creationId xmlns:a16="http://schemas.microsoft.com/office/drawing/2014/main" id="{48C6A9CD-BC46-4F41-B907-ECECF64C867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99" name="正方形/長方形 198">
          <a:extLst>
            <a:ext uri="{FF2B5EF4-FFF2-40B4-BE49-F238E27FC236}">
              <a16:creationId xmlns:a16="http://schemas.microsoft.com/office/drawing/2014/main" id="{B1DE5960-D0B8-4300-B983-689677C936F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00" name="正方形/長方形 199">
          <a:extLst>
            <a:ext uri="{FF2B5EF4-FFF2-40B4-BE49-F238E27FC236}">
              <a16:creationId xmlns:a16="http://schemas.microsoft.com/office/drawing/2014/main" id="{B3428D3A-0A1D-46B1-AF10-59358AA6512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01" name="正方形/長方形 200">
          <a:extLst>
            <a:ext uri="{FF2B5EF4-FFF2-40B4-BE49-F238E27FC236}">
              <a16:creationId xmlns:a16="http://schemas.microsoft.com/office/drawing/2014/main" id="{57315ABD-FA02-4349-908C-69F55FA7A9B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02" name="正方形/長方形 201">
          <a:extLst>
            <a:ext uri="{FF2B5EF4-FFF2-40B4-BE49-F238E27FC236}">
              <a16:creationId xmlns:a16="http://schemas.microsoft.com/office/drawing/2014/main" id="{6F7830CA-1CB6-47D4-B76A-AC2B953354D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03" name="正方形/長方形 202">
          <a:extLst>
            <a:ext uri="{FF2B5EF4-FFF2-40B4-BE49-F238E27FC236}">
              <a16:creationId xmlns:a16="http://schemas.microsoft.com/office/drawing/2014/main" id="{18853CA1-7704-404F-B822-39EC206A9D2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04" name="正方形/長方形 203">
          <a:extLst>
            <a:ext uri="{FF2B5EF4-FFF2-40B4-BE49-F238E27FC236}">
              <a16:creationId xmlns:a16="http://schemas.microsoft.com/office/drawing/2014/main" id="{B14DFFE1-3F4E-475F-A62F-FB1389019BB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05" name="正方形/長方形 204">
          <a:extLst>
            <a:ext uri="{FF2B5EF4-FFF2-40B4-BE49-F238E27FC236}">
              <a16:creationId xmlns:a16="http://schemas.microsoft.com/office/drawing/2014/main" id="{0028F21C-21B3-458F-8DAC-8B0E63A32AB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06" name="正方形/長方形 205">
          <a:extLst>
            <a:ext uri="{FF2B5EF4-FFF2-40B4-BE49-F238E27FC236}">
              <a16:creationId xmlns:a16="http://schemas.microsoft.com/office/drawing/2014/main" id="{AB2368F6-B011-4CD2-9A07-B0F573452F4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07" name="正方形/長方形 206">
          <a:extLst>
            <a:ext uri="{FF2B5EF4-FFF2-40B4-BE49-F238E27FC236}">
              <a16:creationId xmlns:a16="http://schemas.microsoft.com/office/drawing/2014/main" id="{355E908E-5D18-4C12-9234-C1774E37650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08" name="正方形/長方形 207">
          <a:extLst>
            <a:ext uri="{FF2B5EF4-FFF2-40B4-BE49-F238E27FC236}">
              <a16:creationId xmlns:a16="http://schemas.microsoft.com/office/drawing/2014/main" id="{832A25DA-D843-4060-9DA9-58C3A77A715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09" name="正方形/長方形 208">
          <a:extLst>
            <a:ext uri="{FF2B5EF4-FFF2-40B4-BE49-F238E27FC236}">
              <a16:creationId xmlns:a16="http://schemas.microsoft.com/office/drawing/2014/main" id="{EAE8D9B3-1C57-4EB4-A1B8-CEFB6A52A5E8}"/>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10" name="正方形/長方形 209">
          <a:extLst>
            <a:ext uri="{FF2B5EF4-FFF2-40B4-BE49-F238E27FC236}">
              <a16:creationId xmlns:a16="http://schemas.microsoft.com/office/drawing/2014/main" id="{2FBC0BC4-F9E1-4557-9471-D52F320F6CC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11" name="正方形/長方形 210">
          <a:extLst>
            <a:ext uri="{FF2B5EF4-FFF2-40B4-BE49-F238E27FC236}">
              <a16:creationId xmlns:a16="http://schemas.microsoft.com/office/drawing/2014/main" id="{F6F6B785-7408-42FD-B040-95E44F548B5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12" name="正方形/長方形 211">
          <a:extLst>
            <a:ext uri="{FF2B5EF4-FFF2-40B4-BE49-F238E27FC236}">
              <a16:creationId xmlns:a16="http://schemas.microsoft.com/office/drawing/2014/main" id="{D4153CEC-91CC-4697-A74E-8408DC31D97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13" name="正方形/長方形 212">
          <a:extLst>
            <a:ext uri="{FF2B5EF4-FFF2-40B4-BE49-F238E27FC236}">
              <a16:creationId xmlns:a16="http://schemas.microsoft.com/office/drawing/2014/main" id="{3937FF5E-B2AE-490B-B357-4F9F019402F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14" name="正方形/長方形 213">
          <a:extLst>
            <a:ext uri="{FF2B5EF4-FFF2-40B4-BE49-F238E27FC236}">
              <a16:creationId xmlns:a16="http://schemas.microsoft.com/office/drawing/2014/main" id="{4B9562F1-9215-4D20-A1D3-DE8B5D95447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15" name="正方形/長方形 214">
          <a:extLst>
            <a:ext uri="{FF2B5EF4-FFF2-40B4-BE49-F238E27FC236}">
              <a16:creationId xmlns:a16="http://schemas.microsoft.com/office/drawing/2014/main" id="{D1D54C46-99DE-4453-9E1B-CAA0C0138EF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16" name="正方形/長方形 215">
          <a:extLst>
            <a:ext uri="{FF2B5EF4-FFF2-40B4-BE49-F238E27FC236}">
              <a16:creationId xmlns:a16="http://schemas.microsoft.com/office/drawing/2014/main" id="{60890C79-4E5F-4210-9DF2-FC56EC07D7B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17" name="正方形/長方形 216">
          <a:extLst>
            <a:ext uri="{FF2B5EF4-FFF2-40B4-BE49-F238E27FC236}">
              <a16:creationId xmlns:a16="http://schemas.microsoft.com/office/drawing/2014/main" id="{A87D909F-9D19-4159-9674-6E43C64155EA}"/>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18" name="正方形/長方形 217">
          <a:extLst>
            <a:ext uri="{FF2B5EF4-FFF2-40B4-BE49-F238E27FC236}">
              <a16:creationId xmlns:a16="http://schemas.microsoft.com/office/drawing/2014/main" id="{D06D96FD-F14F-4B4D-9610-EE910793AB3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19" name="正方形/長方形 218">
          <a:extLst>
            <a:ext uri="{FF2B5EF4-FFF2-40B4-BE49-F238E27FC236}">
              <a16:creationId xmlns:a16="http://schemas.microsoft.com/office/drawing/2014/main" id="{29A1DD7F-8AE0-47FE-8621-1F97E2D5445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20" name="正方形/長方形 219">
          <a:extLst>
            <a:ext uri="{FF2B5EF4-FFF2-40B4-BE49-F238E27FC236}">
              <a16:creationId xmlns:a16="http://schemas.microsoft.com/office/drawing/2014/main" id="{63D0002B-B445-405D-B255-1F0E5988035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21" name="正方形/長方形 220">
          <a:extLst>
            <a:ext uri="{FF2B5EF4-FFF2-40B4-BE49-F238E27FC236}">
              <a16:creationId xmlns:a16="http://schemas.microsoft.com/office/drawing/2014/main" id="{4AC661A1-FF38-435D-BBCD-48EA717850B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22" name="正方形/長方形 221">
          <a:extLst>
            <a:ext uri="{FF2B5EF4-FFF2-40B4-BE49-F238E27FC236}">
              <a16:creationId xmlns:a16="http://schemas.microsoft.com/office/drawing/2014/main" id="{D2EFEBAD-545F-467E-8302-EAEEB1600F1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23" name="正方形/長方形 222">
          <a:extLst>
            <a:ext uri="{FF2B5EF4-FFF2-40B4-BE49-F238E27FC236}">
              <a16:creationId xmlns:a16="http://schemas.microsoft.com/office/drawing/2014/main" id="{10E458D5-E279-484A-ABE8-8137453DD47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24" name="正方形/長方形 223">
          <a:extLst>
            <a:ext uri="{FF2B5EF4-FFF2-40B4-BE49-F238E27FC236}">
              <a16:creationId xmlns:a16="http://schemas.microsoft.com/office/drawing/2014/main" id="{A369D536-F73B-4A1D-9554-4F937224E08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25" name="正方形/長方形 224">
          <a:extLst>
            <a:ext uri="{FF2B5EF4-FFF2-40B4-BE49-F238E27FC236}">
              <a16:creationId xmlns:a16="http://schemas.microsoft.com/office/drawing/2014/main" id="{B289E08D-6035-44DA-A976-BE6BF25934C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26" name="テキスト ボックス 225">
          <a:extLst>
            <a:ext uri="{FF2B5EF4-FFF2-40B4-BE49-F238E27FC236}">
              <a16:creationId xmlns:a16="http://schemas.microsoft.com/office/drawing/2014/main" id="{C619C4E3-D6C8-4394-A527-15C41615638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27" name="直線コネクタ 226">
          <a:extLst>
            <a:ext uri="{FF2B5EF4-FFF2-40B4-BE49-F238E27FC236}">
              <a16:creationId xmlns:a16="http://schemas.microsoft.com/office/drawing/2014/main" id="{5A9469DC-8454-4E28-86EE-1A1A487C3F6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228" name="テキスト ボックス 227">
          <a:extLst>
            <a:ext uri="{FF2B5EF4-FFF2-40B4-BE49-F238E27FC236}">
              <a16:creationId xmlns:a16="http://schemas.microsoft.com/office/drawing/2014/main" id="{2BFF0662-2FEB-42E0-8857-602F72B5BDC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229" name="直線コネクタ 228">
          <a:extLst>
            <a:ext uri="{FF2B5EF4-FFF2-40B4-BE49-F238E27FC236}">
              <a16:creationId xmlns:a16="http://schemas.microsoft.com/office/drawing/2014/main" id="{8FBA4EDE-DDF5-4E67-8955-692EF7E924F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230" name="テキスト ボックス 229">
          <a:extLst>
            <a:ext uri="{FF2B5EF4-FFF2-40B4-BE49-F238E27FC236}">
              <a16:creationId xmlns:a16="http://schemas.microsoft.com/office/drawing/2014/main" id="{CA643C4A-CD41-4DA4-948E-52243DA76854}"/>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31" name="直線コネクタ 230">
          <a:extLst>
            <a:ext uri="{FF2B5EF4-FFF2-40B4-BE49-F238E27FC236}">
              <a16:creationId xmlns:a16="http://schemas.microsoft.com/office/drawing/2014/main" id="{2BFB97B1-BAC2-474F-9EB0-79FE2251FA0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32" name="テキスト ボックス 231">
          <a:extLst>
            <a:ext uri="{FF2B5EF4-FFF2-40B4-BE49-F238E27FC236}">
              <a16:creationId xmlns:a16="http://schemas.microsoft.com/office/drawing/2014/main" id="{33BBD968-53BC-46AA-B2F0-1FB78E9CB8D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33" name="直線コネクタ 232">
          <a:extLst>
            <a:ext uri="{FF2B5EF4-FFF2-40B4-BE49-F238E27FC236}">
              <a16:creationId xmlns:a16="http://schemas.microsoft.com/office/drawing/2014/main" id="{A4C446A2-CD98-4FD9-873E-08BE218748D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34" name="テキスト ボックス 233">
          <a:extLst>
            <a:ext uri="{FF2B5EF4-FFF2-40B4-BE49-F238E27FC236}">
              <a16:creationId xmlns:a16="http://schemas.microsoft.com/office/drawing/2014/main" id="{8B0F5C61-00CF-4C43-8E0F-3FA7234F65E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35" name="直線コネクタ 234">
          <a:extLst>
            <a:ext uri="{FF2B5EF4-FFF2-40B4-BE49-F238E27FC236}">
              <a16:creationId xmlns:a16="http://schemas.microsoft.com/office/drawing/2014/main" id="{62929A13-2C4B-4ADD-8B16-93150D68F2E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36" name="テキスト ボックス 235">
          <a:extLst>
            <a:ext uri="{FF2B5EF4-FFF2-40B4-BE49-F238E27FC236}">
              <a16:creationId xmlns:a16="http://schemas.microsoft.com/office/drawing/2014/main" id="{A5BA48B6-7946-46D1-852E-8A002F29A68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37" name="直線コネクタ 236">
          <a:extLst>
            <a:ext uri="{FF2B5EF4-FFF2-40B4-BE49-F238E27FC236}">
              <a16:creationId xmlns:a16="http://schemas.microsoft.com/office/drawing/2014/main" id="{1AC13CF4-AE64-4041-B70B-A692883E2B4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238" name="テキスト ボックス 237">
          <a:extLst>
            <a:ext uri="{FF2B5EF4-FFF2-40B4-BE49-F238E27FC236}">
              <a16:creationId xmlns:a16="http://schemas.microsoft.com/office/drawing/2014/main" id="{83423AD9-E4DB-4993-B0ED-205B2CCFE10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239" name="直線コネクタ 238">
          <a:extLst>
            <a:ext uri="{FF2B5EF4-FFF2-40B4-BE49-F238E27FC236}">
              <a16:creationId xmlns:a16="http://schemas.microsoft.com/office/drawing/2014/main" id="{D1DE3CAD-AAA8-4318-A27C-8CC7E36AAE7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240" name="テキスト ボックス 239">
          <a:extLst>
            <a:ext uri="{FF2B5EF4-FFF2-40B4-BE49-F238E27FC236}">
              <a16:creationId xmlns:a16="http://schemas.microsoft.com/office/drawing/2014/main" id="{B984D35D-70A9-4D31-A736-A5ED529BA7E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41" name="直線コネクタ 240">
          <a:extLst>
            <a:ext uri="{FF2B5EF4-FFF2-40B4-BE49-F238E27FC236}">
              <a16:creationId xmlns:a16="http://schemas.microsoft.com/office/drawing/2014/main" id="{14D636AE-4648-45CD-B7A5-26C95806F77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242" name="【消防施設】&#10;有形固定資産減価償却率グラフ枠">
          <a:extLst>
            <a:ext uri="{FF2B5EF4-FFF2-40B4-BE49-F238E27FC236}">
              <a16:creationId xmlns:a16="http://schemas.microsoft.com/office/drawing/2014/main" id="{37F6329E-624A-4F9C-ADE4-92BC72312E3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243" name="直線コネクタ 242">
          <a:extLst>
            <a:ext uri="{FF2B5EF4-FFF2-40B4-BE49-F238E27FC236}">
              <a16:creationId xmlns:a16="http://schemas.microsoft.com/office/drawing/2014/main" id="{FBEA166C-C924-4ACB-9DCF-FF03AFF61EE7}"/>
            </a:ext>
          </a:extLst>
        </xdr:cNvPr>
        <xdr:cNvCxnSpPr/>
      </xdr:nvCxnSpPr>
      <xdr:spPr>
        <a:xfrm flipV="1">
          <a:off x="16318864" y="1341609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244" name="【消防施設】&#10;有形固定資産減価償却率最小値テキスト">
          <a:extLst>
            <a:ext uri="{FF2B5EF4-FFF2-40B4-BE49-F238E27FC236}">
              <a16:creationId xmlns:a16="http://schemas.microsoft.com/office/drawing/2014/main" id="{FB41400E-5CE5-402F-87A8-A705E47F052D}"/>
            </a:ext>
          </a:extLst>
        </xdr:cNvPr>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245" name="直線コネクタ 244">
          <a:extLst>
            <a:ext uri="{FF2B5EF4-FFF2-40B4-BE49-F238E27FC236}">
              <a16:creationId xmlns:a16="http://schemas.microsoft.com/office/drawing/2014/main" id="{386C3AAE-0541-4C90-BB07-B61EAF539EBF}"/>
            </a:ext>
          </a:extLst>
        </xdr:cNvPr>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246" name="【消防施設】&#10;有形固定資産減価償却率最大値テキスト">
          <a:extLst>
            <a:ext uri="{FF2B5EF4-FFF2-40B4-BE49-F238E27FC236}">
              <a16:creationId xmlns:a16="http://schemas.microsoft.com/office/drawing/2014/main" id="{76F7E957-F4E3-4C0A-B28D-D8CE3A691FA1}"/>
            </a:ext>
          </a:extLst>
        </xdr:cNvPr>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247" name="直線コネクタ 246">
          <a:extLst>
            <a:ext uri="{FF2B5EF4-FFF2-40B4-BE49-F238E27FC236}">
              <a16:creationId xmlns:a16="http://schemas.microsoft.com/office/drawing/2014/main" id="{0D567586-A173-4C10-9608-0A1849F735E2}"/>
            </a:ext>
          </a:extLst>
        </xdr:cNvPr>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248" name="【消防施設】&#10;有形固定資産減価償却率平均値テキスト">
          <a:extLst>
            <a:ext uri="{FF2B5EF4-FFF2-40B4-BE49-F238E27FC236}">
              <a16:creationId xmlns:a16="http://schemas.microsoft.com/office/drawing/2014/main" id="{BF06D605-CD9F-4965-9B12-6392D39E1872}"/>
            </a:ext>
          </a:extLst>
        </xdr:cNvPr>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249" name="フローチャート: 判断 248">
          <a:extLst>
            <a:ext uri="{FF2B5EF4-FFF2-40B4-BE49-F238E27FC236}">
              <a16:creationId xmlns:a16="http://schemas.microsoft.com/office/drawing/2014/main" id="{F9944882-6ABE-4866-AEC6-090493C67EEA}"/>
            </a:ext>
          </a:extLst>
        </xdr:cNvPr>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250" name="フローチャート: 判断 249">
          <a:extLst>
            <a:ext uri="{FF2B5EF4-FFF2-40B4-BE49-F238E27FC236}">
              <a16:creationId xmlns:a16="http://schemas.microsoft.com/office/drawing/2014/main" id="{A92C11F2-3DC4-4D33-A71E-B4B6D5FDC1E8}"/>
            </a:ext>
          </a:extLst>
        </xdr:cNvPr>
        <xdr:cNvSpPr/>
      </xdr:nvSpPr>
      <xdr:spPr>
        <a:xfrm>
          <a:off x="15430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62412</xdr:rowOff>
    </xdr:from>
    <xdr:to>
      <xdr:col>76</xdr:col>
      <xdr:colOff>165100</xdr:colOff>
      <xdr:row>83</xdr:row>
      <xdr:rowOff>164012</xdr:rowOff>
    </xdr:to>
    <xdr:sp macro="" textlink="">
      <xdr:nvSpPr>
        <xdr:cNvPr id="251" name="フローチャート: 判断 250">
          <a:extLst>
            <a:ext uri="{FF2B5EF4-FFF2-40B4-BE49-F238E27FC236}">
              <a16:creationId xmlns:a16="http://schemas.microsoft.com/office/drawing/2014/main" id="{568A597B-A37B-4970-B9E4-1A83BB2B200F}"/>
            </a:ext>
          </a:extLst>
        </xdr:cNvPr>
        <xdr:cNvSpPr/>
      </xdr:nvSpPr>
      <xdr:spPr>
        <a:xfrm>
          <a:off x="14541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47716</xdr:rowOff>
    </xdr:from>
    <xdr:to>
      <xdr:col>72</xdr:col>
      <xdr:colOff>38100</xdr:colOff>
      <xdr:row>82</xdr:row>
      <xdr:rowOff>149316</xdr:rowOff>
    </xdr:to>
    <xdr:sp macro="" textlink="">
      <xdr:nvSpPr>
        <xdr:cNvPr id="252" name="フローチャート: 判断 251">
          <a:extLst>
            <a:ext uri="{FF2B5EF4-FFF2-40B4-BE49-F238E27FC236}">
              <a16:creationId xmlns:a16="http://schemas.microsoft.com/office/drawing/2014/main" id="{26B26CD9-9FBB-40C3-8787-4191AA3EF494}"/>
            </a:ext>
          </a:extLst>
        </xdr:cNvPr>
        <xdr:cNvSpPr/>
      </xdr:nvSpPr>
      <xdr:spPr>
        <a:xfrm>
          <a:off x="13652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253" name="フローチャート: 判断 252">
          <a:extLst>
            <a:ext uri="{FF2B5EF4-FFF2-40B4-BE49-F238E27FC236}">
              <a16:creationId xmlns:a16="http://schemas.microsoft.com/office/drawing/2014/main" id="{D7E1026C-7116-43FA-B386-5601AB9B75AA}"/>
            </a:ext>
          </a:extLst>
        </xdr:cNvPr>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9E999448-48C0-4989-A621-FCAF7647F74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D38AF0DC-7A0D-40ED-A029-B883402E8AD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A1F31A52-3F64-401F-9297-8149574012D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CE56E45A-45EC-4260-8040-559FAD7401B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2C501048-C99F-4AFA-8C89-19A507A98ED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147320</xdr:rowOff>
    </xdr:from>
    <xdr:to>
      <xdr:col>85</xdr:col>
      <xdr:colOff>177800</xdr:colOff>
      <xdr:row>79</xdr:row>
      <xdr:rowOff>77470</xdr:rowOff>
    </xdr:to>
    <xdr:sp macro="" textlink="">
      <xdr:nvSpPr>
        <xdr:cNvPr id="259" name="楕円 258">
          <a:extLst>
            <a:ext uri="{FF2B5EF4-FFF2-40B4-BE49-F238E27FC236}">
              <a16:creationId xmlns:a16="http://schemas.microsoft.com/office/drawing/2014/main" id="{C510F21A-48C1-4E91-8D77-DA62F5E4D0BC}"/>
            </a:ext>
          </a:extLst>
        </xdr:cNvPr>
        <xdr:cNvSpPr/>
      </xdr:nvSpPr>
      <xdr:spPr>
        <a:xfrm>
          <a:off x="162687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170197</xdr:rowOff>
    </xdr:from>
    <xdr:ext cx="405111" cy="259045"/>
    <xdr:sp macro="" textlink="">
      <xdr:nvSpPr>
        <xdr:cNvPr id="260" name="【消防施設】&#10;有形固定資産減価償却率該当値テキスト">
          <a:extLst>
            <a:ext uri="{FF2B5EF4-FFF2-40B4-BE49-F238E27FC236}">
              <a16:creationId xmlns:a16="http://schemas.microsoft.com/office/drawing/2014/main" id="{60BF9CCA-89AA-45E8-9CDC-56B784951222}"/>
            </a:ext>
          </a:extLst>
        </xdr:cNvPr>
        <xdr:cNvSpPr txBox="1"/>
      </xdr:nvSpPr>
      <xdr:spPr>
        <a:xfrm>
          <a:off x="16357600" y="1337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11793</xdr:rowOff>
    </xdr:from>
    <xdr:to>
      <xdr:col>81</xdr:col>
      <xdr:colOff>101600</xdr:colOff>
      <xdr:row>81</xdr:row>
      <xdr:rowOff>113393</xdr:rowOff>
    </xdr:to>
    <xdr:sp macro="" textlink="">
      <xdr:nvSpPr>
        <xdr:cNvPr id="261" name="楕円 260">
          <a:extLst>
            <a:ext uri="{FF2B5EF4-FFF2-40B4-BE49-F238E27FC236}">
              <a16:creationId xmlns:a16="http://schemas.microsoft.com/office/drawing/2014/main" id="{47C48013-64AD-4260-B8A6-3F83C0A7F48D}"/>
            </a:ext>
          </a:extLst>
        </xdr:cNvPr>
        <xdr:cNvSpPr/>
      </xdr:nvSpPr>
      <xdr:spPr>
        <a:xfrm>
          <a:off x="154305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26670</xdr:rowOff>
    </xdr:from>
    <xdr:to>
      <xdr:col>85</xdr:col>
      <xdr:colOff>127000</xdr:colOff>
      <xdr:row>81</xdr:row>
      <xdr:rowOff>62593</xdr:rowOff>
    </xdr:to>
    <xdr:cxnSp macro="">
      <xdr:nvCxnSpPr>
        <xdr:cNvPr id="262" name="直線コネクタ 261">
          <a:extLst>
            <a:ext uri="{FF2B5EF4-FFF2-40B4-BE49-F238E27FC236}">
              <a16:creationId xmlns:a16="http://schemas.microsoft.com/office/drawing/2014/main" id="{28D4B378-D184-4278-8BCD-E1640BA96217}"/>
            </a:ext>
          </a:extLst>
        </xdr:cNvPr>
        <xdr:cNvCxnSpPr/>
      </xdr:nvCxnSpPr>
      <xdr:spPr>
        <a:xfrm flipV="1">
          <a:off x="15481300" y="13571220"/>
          <a:ext cx="838200" cy="37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119562</xdr:rowOff>
    </xdr:from>
    <xdr:to>
      <xdr:col>76</xdr:col>
      <xdr:colOff>165100</xdr:colOff>
      <xdr:row>82</xdr:row>
      <xdr:rowOff>49712</xdr:rowOff>
    </xdr:to>
    <xdr:sp macro="" textlink="">
      <xdr:nvSpPr>
        <xdr:cNvPr id="263" name="楕円 262">
          <a:extLst>
            <a:ext uri="{FF2B5EF4-FFF2-40B4-BE49-F238E27FC236}">
              <a16:creationId xmlns:a16="http://schemas.microsoft.com/office/drawing/2014/main" id="{176E3062-5826-4234-B36C-4F71BF47E65A}"/>
            </a:ext>
          </a:extLst>
        </xdr:cNvPr>
        <xdr:cNvSpPr/>
      </xdr:nvSpPr>
      <xdr:spPr>
        <a:xfrm>
          <a:off x="145415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62593</xdr:rowOff>
    </xdr:from>
    <xdr:to>
      <xdr:col>81</xdr:col>
      <xdr:colOff>50800</xdr:colOff>
      <xdr:row>81</xdr:row>
      <xdr:rowOff>170362</xdr:rowOff>
    </xdr:to>
    <xdr:cxnSp macro="">
      <xdr:nvCxnSpPr>
        <xdr:cNvPr id="264" name="直線コネクタ 263">
          <a:extLst>
            <a:ext uri="{FF2B5EF4-FFF2-40B4-BE49-F238E27FC236}">
              <a16:creationId xmlns:a16="http://schemas.microsoft.com/office/drawing/2014/main" id="{4E4BC642-6BFA-4B28-BB80-343D27368235}"/>
            </a:ext>
          </a:extLst>
        </xdr:cNvPr>
        <xdr:cNvCxnSpPr/>
      </xdr:nvCxnSpPr>
      <xdr:spPr>
        <a:xfrm flipV="1">
          <a:off x="14592300" y="13950043"/>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117929</xdr:rowOff>
    </xdr:from>
    <xdr:to>
      <xdr:col>72</xdr:col>
      <xdr:colOff>38100</xdr:colOff>
      <xdr:row>82</xdr:row>
      <xdr:rowOff>48079</xdr:rowOff>
    </xdr:to>
    <xdr:sp macro="" textlink="">
      <xdr:nvSpPr>
        <xdr:cNvPr id="265" name="楕円 264">
          <a:extLst>
            <a:ext uri="{FF2B5EF4-FFF2-40B4-BE49-F238E27FC236}">
              <a16:creationId xmlns:a16="http://schemas.microsoft.com/office/drawing/2014/main" id="{B765F2FA-56B3-48BA-A1DF-F077BB10556E}"/>
            </a:ext>
          </a:extLst>
        </xdr:cNvPr>
        <xdr:cNvSpPr/>
      </xdr:nvSpPr>
      <xdr:spPr>
        <a:xfrm>
          <a:off x="13652500" y="140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168729</xdr:rowOff>
    </xdr:from>
    <xdr:to>
      <xdr:col>76</xdr:col>
      <xdr:colOff>114300</xdr:colOff>
      <xdr:row>81</xdr:row>
      <xdr:rowOff>170362</xdr:rowOff>
    </xdr:to>
    <xdr:cxnSp macro="">
      <xdr:nvCxnSpPr>
        <xdr:cNvPr id="266" name="直線コネクタ 265">
          <a:extLst>
            <a:ext uri="{FF2B5EF4-FFF2-40B4-BE49-F238E27FC236}">
              <a16:creationId xmlns:a16="http://schemas.microsoft.com/office/drawing/2014/main" id="{DC721BB9-29E6-4F86-9E14-A988F9176552}"/>
            </a:ext>
          </a:extLst>
        </xdr:cNvPr>
        <xdr:cNvCxnSpPr/>
      </xdr:nvCxnSpPr>
      <xdr:spPr>
        <a:xfrm>
          <a:off x="13703300" y="14056179"/>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81659</xdr:rowOff>
    </xdr:from>
    <xdr:ext cx="405111" cy="259045"/>
    <xdr:sp macro="" textlink="">
      <xdr:nvSpPr>
        <xdr:cNvPr id="267" name="n_1aveValue【消防施設】&#10;有形固定資産減価償却率">
          <a:extLst>
            <a:ext uri="{FF2B5EF4-FFF2-40B4-BE49-F238E27FC236}">
              <a16:creationId xmlns:a16="http://schemas.microsoft.com/office/drawing/2014/main" id="{D1FFEA15-5116-4D48-8F57-A32E1AA38F9F}"/>
            </a:ext>
          </a:extLst>
        </xdr:cNvPr>
        <xdr:cNvSpPr txBox="1"/>
      </xdr:nvSpPr>
      <xdr:spPr>
        <a:xfrm>
          <a:off x="152660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155139</xdr:rowOff>
    </xdr:from>
    <xdr:ext cx="405111" cy="259045"/>
    <xdr:sp macro="" textlink="">
      <xdr:nvSpPr>
        <xdr:cNvPr id="268" name="n_2aveValue【消防施設】&#10;有形固定資産減価償却率">
          <a:extLst>
            <a:ext uri="{FF2B5EF4-FFF2-40B4-BE49-F238E27FC236}">
              <a16:creationId xmlns:a16="http://schemas.microsoft.com/office/drawing/2014/main" id="{927C49D9-4447-4BF0-BA39-E7F502D119E2}"/>
            </a:ext>
          </a:extLst>
        </xdr:cNvPr>
        <xdr:cNvSpPr txBox="1"/>
      </xdr:nvSpPr>
      <xdr:spPr>
        <a:xfrm>
          <a:off x="14389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140443</xdr:rowOff>
    </xdr:from>
    <xdr:ext cx="405111" cy="259045"/>
    <xdr:sp macro="" textlink="">
      <xdr:nvSpPr>
        <xdr:cNvPr id="269" name="n_3aveValue【消防施設】&#10;有形固定資産減価償却率">
          <a:extLst>
            <a:ext uri="{FF2B5EF4-FFF2-40B4-BE49-F238E27FC236}">
              <a16:creationId xmlns:a16="http://schemas.microsoft.com/office/drawing/2014/main" id="{BF7B1AB8-3FE9-4F11-BEF6-E26F1624CDD0}"/>
            </a:ext>
          </a:extLst>
        </xdr:cNvPr>
        <xdr:cNvSpPr txBox="1"/>
      </xdr:nvSpPr>
      <xdr:spPr>
        <a:xfrm>
          <a:off x="13500744" y="1419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95629</xdr:rowOff>
    </xdr:from>
    <xdr:ext cx="405111" cy="259045"/>
    <xdr:sp macro="" textlink="">
      <xdr:nvSpPr>
        <xdr:cNvPr id="270" name="n_4aveValue【消防施設】&#10;有形固定資産減価償却率">
          <a:extLst>
            <a:ext uri="{FF2B5EF4-FFF2-40B4-BE49-F238E27FC236}">
              <a16:creationId xmlns:a16="http://schemas.microsoft.com/office/drawing/2014/main" id="{852FD60F-930E-4799-9A31-E39509E80D60}"/>
            </a:ext>
          </a:extLst>
        </xdr:cNvPr>
        <xdr:cNvSpPr txBox="1"/>
      </xdr:nvSpPr>
      <xdr:spPr>
        <a:xfrm>
          <a:off x="1261174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129920</xdr:rowOff>
    </xdr:from>
    <xdr:ext cx="405111" cy="259045"/>
    <xdr:sp macro="" textlink="">
      <xdr:nvSpPr>
        <xdr:cNvPr id="271" name="n_1mainValue【消防施設】&#10;有形固定資産減価償却率">
          <a:extLst>
            <a:ext uri="{FF2B5EF4-FFF2-40B4-BE49-F238E27FC236}">
              <a16:creationId xmlns:a16="http://schemas.microsoft.com/office/drawing/2014/main" id="{84B65CD3-84A8-4A51-842D-3780CF9FC50C}"/>
            </a:ext>
          </a:extLst>
        </xdr:cNvPr>
        <xdr:cNvSpPr txBox="1"/>
      </xdr:nvSpPr>
      <xdr:spPr>
        <a:xfrm>
          <a:off x="15266044" y="1367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272" name="n_2mainValue【消防施設】&#10;有形固定資産減価償却率">
          <a:extLst>
            <a:ext uri="{FF2B5EF4-FFF2-40B4-BE49-F238E27FC236}">
              <a16:creationId xmlns:a16="http://schemas.microsoft.com/office/drawing/2014/main" id="{F05D6435-564B-470C-8C09-9E258FAE2959}"/>
            </a:ext>
          </a:extLst>
        </xdr:cNvPr>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64606</xdr:rowOff>
    </xdr:from>
    <xdr:ext cx="405111" cy="259045"/>
    <xdr:sp macro="" textlink="">
      <xdr:nvSpPr>
        <xdr:cNvPr id="273" name="n_3mainValue【消防施設】&#10;有形固定資産減価償却率">
          <a:extLst>
            <a:ext uri="{FF2B5EF4-FFF2-40B4-BE49-F238E27FC236}">
              <a16:creationId xmlns:a16="http://schemas.microsoft.com/office/drawing/2014/main" id="{A574F065-4FEF-403F-ADEB-8A7D7B73877D}"/>
            </a:ext>
          </a:extLst>
        </xdr:cNvPr>
        <xdr:cNvSpPr txBox="1"/>
      </xdr:nvSpPr>
      <xdr:spPr>
        <a:xfrm>
          <a:off x="13500744" y="1378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274" name="正方形/長方形 273">
          <a:extLst>
            <a:ext uri="{FF2B5EF4-FFF2-40B4-BE49-F238E27FC236}">
              <a16:creationId xmlns:a16="http://schemas.microsoft.com/office/drawing/2014/main" id="{DD9F5D29-D605-48C3-9317-0659E0429D6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75" name="正方形/長方形 274">
          <a:extLst>
            <a:ext uri="{FF2B5EF4-FFF2-40B4-BE49-F238E27FC236}">
              <a16:creationId xmlns:a16="http://schemas.microsoft.com/office/drawing/2014/main" id="{D92EA4C0-9271-484D-AE30-332C296C5ED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76" name="正方形/長方形 275">
          <a:extLst>
            <a:ext uri="{FF2B5EF4-FFF2-40B4-BE49-F238E27FC236}">
              <a16:creationId xmlns:a16="http://schemas.microsoft.com/office/drawing/2014/main" id="{7886949D-6420-4018-B565-A7BCF6CAD96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77" name="正方形/長方形 276">
          <a:extLst>
            <a:ext uri="{FF2B5EF4-FFF2-40B4-BE49-F238E27FC236}">
              <a16:creationId xmlns:a16="http://schemas.microsoft.com/office/drawing/2014/main" id="{4D289ED1-81EF-4B9C-89D8-31223516318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78" name="正方形/長方形 277">
          <a:extLst>
            <a:ext uri="{FF2B5EF4-FFF2-40B4-BE49-F238E27FC236}">
              <a16:creationId xmlns:a16="http://schemas.microsoft.com/office/drawing/2014/main" id="{B721381C-1D34-48A7-AD12-F67FE1EB35A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79" name="正方形/長方形 278">
          <a:extLst>
            <a:ext uri="{FF2B5EF4-FFF2-40B4-BE49-F238E27FC236}">
              <a16:creationId xmlns:a16="http://schemas.microsoft.com/office/drawing/2014/main" id="{E5CEA7BE-28C2-4BE2-B402-3EED3B62E18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80" name="正方形/長方形 279">
          <a:extLst>
            <a:ext uri="{FF2B5EF4-FFF2-40B4-BE49-F238E27FC236}">
              <a16:creationId xmlns:a16="http://schemas.microsoft.com/office/drawing/2014/main" id="{ADA3F122-BDB6-4584-9571-74E2B69134C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81" name="正方形/長方形 280">
          <a:extLst>
            <a:ext uri="{FF2B5EF4-FFF2-40B4-BE49-F238E27FC236}">
              <a16:creationId xmlns:a16="http://schemas.microsoft.com/office/drawing/2014/main" id="{D0ED1C98-C05C-4A78-8887-F80C40088FD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282" name="テキスト ボックス 281">
          <a:extLst>
            <a:ext uri="{FF2B5EF4-FFF2-40B4-BE49-F238E27FC236}">
              <a16:creationId xmlns:a16="http://schemas.microsoft.com/office/drawing/2014/main" id="{F0286E01-1916-400B-AEF0-603A7357C23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283" name="直線コネクタ 282">
          <a:extLst>
            <a:ext uri="{FF2B5EF4-FFF2-40B4-BE49-F238E27FC236}">
              <a16:creationId xmlns:a16="http://schemas.microsoft.com/office/drawing/2014/main" id="{8515A8D7-B726-411B-8152-AD7454C3846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284" name="直線コネクタ 283">
          <a:extLst>
            <a:ext uri="{FF2B5EF4-FFF2-40B4-BE49-F238E27FC236}">
              <a16:creationId xmlns:a16="http://schemas.microsoft.com/office/drawing/2014/main" id="{FA346DDD-A37E-44A2-AE6F-F6A50D08F62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285" name="テキスト ボックス 284">
          <a:extLst>
            <a:ext uri="{FF2B5EF4-FFF2-40B4-BE49-F238E27FC236}">
              <a16:creationId xmlns:a16="http://schemas.microsoft.com/office/drawing/2014/main" id="{D8AC346B-47AF-4862-87E5-9EBCEB55F76D}"/>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286" name="直線コネクタ 285">
          <a:extLst>
            <a:ext uri="{FF2B5EF4-FFF2-40B4-BE49-F238E27FC236}">
              <a16:creationId xmlns:a16="http://schemas.microsoft.com/office/drawing/2014/main" id="{9CAA1E6C-A208-4EA1-BA3B-6CAEBCD07561}"/>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287" name="テキスト ボックス 286">
          <a:extLst>
            <a:ext uri="{FF2B5EF4-FFF2-40B4-BE49-F238E27FC236}">
              <a16:creationId xmlns:a16="http://schemas.microsoft.com/office/drawing/2014/main" id="{2029AF60-A5E1-481E-9170-A200B7DC2668}"/>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288" name="直線コネクタ 287">
          <a:extLst>
            <a:ext uri="{FF2B5EF4-FFF2-40B4-BE49-F238E27FC236}">
              <a16:creationId xmlns:a16="http://schemas.microsoft.com/office/drawing/2014/main" id="{055EB521-F61A-4B83-AFF7-A80AB9F95B0B}"/>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289" name="テキスト ボックス 288">
          <a:extLst>
            <a:ext uri="{FF2B5EF4-FFF2-40B4-BE49-F238E27FC236}">
              <a16:creationId xmlns:a16="http://schemas.microsoft.com/office/drawing/2014/main" id="{8FB7AAC3-0121-4B40-B909-7EEEF338B53C}"/>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290" name="直線コネクタ 289">
          <a:extLst>
            <a:ext uri="{FF2B5EF4-FFF2-40B4-BE49-F238E27FC236}">
              <a16:creationId xmlns:a16="http://schemas.microsoft.com/office/drawing/2014/main" id="{00E56250-3C42-42C0-A5E4-9F049780EC22}"/>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291" name="テキスト ボックス 290">
          <a:extLst>
            <a:ext uri="{FF2B5EF4-FFF2-40B4-BE49-F238E27FC236}">
              <a16:creationId xmlns:a16="http://schemas.microsoft.com/office/drawing/2014/main" id="{AF689395-7085-49D2-99E5-68F65CC33E73}"/>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292" name="直線コネクタ 291">
          <a:extLst>
            <a:ext uri="{FF2B5EF4-FFF2-40B4-BE49-F238E27FC236}">
              <a16:creationId xmlns:a16="http://schemas.microsoft.com/office/drawing/2014/main" id="{AEBDC125-AE3F-4148-A134-5D77823C3EF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293" name="テキスト ボックス 292">
          <a:extLst>
            <a:ext uri="{FF2B5EF4-FFF2-40B4-BE49-F238E27FC236}">
              <a16:creationId xmlns:a16="http://schemas.microsoft.com/office/drawing/2014/main" id="{26BBF7D2-2553-481A-8643-3E244960624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294" name="【消防施設】&#10;一人当たり面積グラフ枠">
          <a:extLst>
            <a:ext uri="{FF2B5EF4-FFF2-40B4-BE49-F238E27FC236}">
              <a16:creationId xmlns:a16="http://schemas.microsoft.com/office/drawing/2014/main" id="{A7BC990C-91E5-4E15-BD22-182638F15A9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295" name="直線コネクタ 294">
          <a:extLst>
            <a:ext uri="{FF2B5EF4-FFF2-40B4-BE49-F238E27FC236}">
              <a16:creationId xmlns:a16="http://schemas.microsoft.com/office/drawing/2014/main" id="{3D51C575-5FE7-4746-923E-6192152072A1}"/>
            </a:ext>
          </a:extLst>
        </xdr:cNvPr>
        <xdr:cNvCxnSpPr/>
      </xdr:nvCxnSpPr>
      <xdr:spPr>
        <a:xfrm flipV="1">
          <a:off x="22160864" y="13481608"/>
          <a:ext cx="0" cy="12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296" name="【消防施設】&#10;一人当たり面積最小値テキスト">
          <a:extLst>
            <a:ext uri="{FF2B5EF4-FFF2-40B4-BE49-F238E27FC236}">
              <a16:creationId xmlns:a16="http://schemas.microsoft.com/office/drawing/2014/main" id="{09661C97-B948-4128-89AC-C49E25FACD32}"/>
            </a:ext>
          </a:extLst>
        </xdr:cNvPr>
        <xdr:cNvSpPr txBox="1"/>
      </xdr:nvSpPr>
      <xdr:spPr>
        <a:xfrm>
          <a:off x="2219960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297" name="直線コネクタ 296">
          <a:extLst>
            <a:ext uri="{FF2B5EF4-FFF2-40B4-BE49-F238E27FC236}">
              <a16:creationId xmlns:a16="http://schemas.microsoft.com/office/drawing/2014/main" id="{CB8F48BD-9838-47B2-90BA-3DCC9B5541C4}"/>
            </a:ext>
          </a:extLst>
        </xdr:cNvPr>
        <xdr:cNvCxnSpPr/>
      </xdr:nvCxnSpPr>
      <xdr:spPr>
        <a:xfrm>
          <a:off x="22072600" y="1477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298" name="【消防施設】&#10;一人当たり面積最大値テキスト">
          <a:extLst>
            <a:ext uri="{FF2B5EF4-FFF2-40B4-BE49-F238E27FC236}">
              <a16:creationId xmlns:a16="http://schemas.microsoft.com/office/drawing/2014/main" id="{964AD271-8243-4FD7-AA1B-05BCBB2F5C06}"/>
            </a:ext>
          </a:extLst>
        </xdr:cNvPr>
        <xdr:cNvSpPr txBox="1"/>
      </xdr:nvSpPr>
      <xdr:spPr>
        <a:xfrm>
          <a:off x="22199600" y="13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299" name="直線コネクタ 298">
          <a:extLst>
            <a:ext uri="{FF2B5EF4-FFF2-40B4-BE49-F238E27FC236}">
              <a16:creationId xmlns:a16="http://schemas.microsoft.com/office/drawing/2014/main" id="{440C654D-0367-4984-AAA1-AD476591BCEB}"/>
            </a:ext>
          </a:extLst>
        </xdr:cNvPr>
        <xdr:cNvCxnSpPr/>
      </xdr:nvCxnSpPr>
      <xdr:spPr>
        <a:xfrm>
          <a:off x="22072600" y="1348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300" name="【消防施設】&#10;一人当たり面積平均値テキスト">
          <a:extLst>
            <a:ext uri="{FF2B5EF4-FFF2-40B4-BE49-F238E27FC236}">
              <a16:creationId xmlns:a16="http://schemas.microsoft.com/office/drawing/2014/main" id="{225E015D-4D7C-4C5E-8CC4-989C6FE738A8}"/>
            </a:ext>
          </a:extLst>
        </xdr:cNvPr>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301" name="フローチャート: 判断 300">
          <a:extLst>
            <a:ext uri="{FF2B5EF4-FFF2-40B4-BE49-F238E27FC236}">
              <a16:creationId xmlns:a16="http://schemas.microsoft.com/office/drawing/2014/main" id="{F102F381-3254-421B-BB4A-8D10A8292F53}"/>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302" name="フローチャート: 判断 301">
          <a:extLst>
            <a:ext uri="{FF2B5EF4-FFF2-40B4-BE49-F238E27FC236}">
              <a16:creationId xmlns:a16="http://schemas.microsoft.com/office/drawing/2014/main" id="{0EF20B0F-DECE-4721-87B8-8DA3CD5191A8}"/>
            </a:ext>
          </a:extLst>
        </xdr:cNvPr>
        <xdr:cNvSpPr/>
      </xdr:nvSpPr>
      <xdr:spPr>
        <a:xfrm>
          <a:off x="21272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65939</xdr:rowOff>
    </xdr:from>
    <xdr:to>
      <xdr:col>107</xdr:col>
      <xdr:colOff>101600</xdr:colOff>
      <xdr:row>85</xdr:row>
      <xdr:rowOff>167539</xdr:rowOff>
    </xdr:to>
    <xdr:sp macro="" textlink="">
      <xdr:nvSpPr>
        <xdr:cNvPr id="303" name="フローチャート: 判断 302">
          <a:extLst>
            <a:ext uri="{FF2B5EF4-FFF2-40B4-BE49-F238E27FC236}">
              <a16:creationId xmlns:a16="http://schemas.microsoft.com/office/drawing/2014/main" id="{145E9D7E-4C50-4866-861C-93B9D6837E41}"/>
            </a:ext>
          </a:extLst>
        </xdr:cNvPr>
        <xdr:cNvSpPr/>
      </xdr:nvSpPr>
      <xdr:spPr>
        <a:xfrm>
          <a:off x="20383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75997</xdr:rowOff>
    </xdr:from>
    <xdr:to>
      <xdr:col>102</xdr:col>
      <xdr:colOff>165100</xdr:colOff>
      <xdr:row>86</xdr:row>
      <xdr:rowOff>6147</xdr:rowOff>
    </xdr:to>
    <xdr:sp macro="" textlink="">
      <xdr:nvSpPr>
        <xdr:cNvPr id="304" name="フローチャート: 判断 303">
          <a:extLst>
            <a:ext uri="{FF2B5EF4-FFF2-40B4-BE49-F238E27FC236}">
              <a16:creationId xmlns:a16="http://schemas.microsoft.com/office/drawing/2014/main" id="{C8637649-2A49-4AD3-BC89-BFA44081D03D}"/>
            </a:ext>
          </a:extLst>
        </xdr:cNvPr>
        <xdr:cNvSpPr/>
      </xdr:nvSpPr>
      <xdr:spPr>
        <a:xfrm>
          <a:off x="19494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99313</xdr:rowOff>
    </xdr:from>
    <xdr:to>
      <xdr:col>98</xdr:col>
      <xdr:colOff>38100</xdr:colOff>
      <xdr:row>86</xdr:row>
      <xdr:rowOff>29463</xdr:rowOff>
    </xdr:to>
    <xdr:sp macro="" textlink="">
      <xdr:nvSpPr>
        <xdr:cNvPr id="305" name="フローチャート: 判断 304">
          <a:extLst>
            <a:ext uri="{FF2B5EF4-FFF2-40B4-BE49-F238E27FC236}">
              <a16:creationId xmlns:a16="http://schemas.microsoft.com/office/drawing/2014/main" id="{DF885688-6A33-4653-AF82-52178FA4D837}"/>
            </a:ext>
          </a:extLst>
        </xdr:cNvPr>
        <xdr:cNvSpPr/>
      </xdr:nvSpPr>
      <xdr:spPr>
        <a:xfrm>
          <a:off x="18605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368CF61A-D9FB-451B-9FAA-17D7E0866AE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EAACDC-2EB1-42B3-9175-A5ABF64EE6E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B71E8744-2FDD-4C41-A72F-34C24121302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0A952B8F-501F-4973-B1F8-A0B3DDF181A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630037ED-97B0-4BE3-8109-9C15B297F8C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135889</xdr:rowOff>
    </xdr:from>
    <xdr:to>
      <xdr:col>116</xdr:col>
      <xdr:colOff>114300</xdr:colOff>
      <xdr:row>86</xdr:row>
      <xdr:rowOff>66039</xdr:rowOff>
    </xdr:to>
    <xdr:sp macro="" textlink="">
      <xdr:nvSpPr>
        <xdr:cNvPr id="311" name="楕円 310">
          <a:extLst>
            <a:ext uri="{FF2B5EF4-FFF2-40B4-BE49-F238E27FC236}">
              <a16:creationId xmlns:a16="http://schemas.microsoft.com/office/drawing/2014/main" id="{9ADED0F4-3AC6-4504-A6F2-7A611E6F4214}"/>
            </a:ext>
          </a:extLst>
        </xdr:cNvPr>
        <xdr:cNvSpPr/>
      </xdr:nvSpPr>
      <xdr:spPr>
        <a:xfrm>
          <a:off x="22110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50816</xdr:rowOff>
    </xdr:from>
    <xdr:ext cx="469744" cy="259045"/>
    <xdr:sp macro="" textlink="">
      <xdr:nvSpPr>
        <xdr:cNvPr id="312" name="【消防施設】&#10;一人当たり面積該当値テキスト">
          <a:extLst>
            <a:ext uri="{FF2B5EF4-FFF2-40B4-BE49-F238E27FC236}">
              <a16:creationId xmlns:a16="http://schemas.microsoft.com/office/drawing/2014/main" id="{A7245FC4-36EC-40EC-993C-8BF6384FC7F0}"/>
            </a:ext>
          </a:extLst>
        </xdr:cNvPr>
        <xdr:cNvSpPr txBox="1"/>
      </xdr:nvSpPr>
      <xdr:spPr>
        <a:xfrm>
          <a:off x="22199600" y="1462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150064</xdr:rowOff>
    </xdr:from>
    <xdr:to>
      <xdr:col>112</xdr:col>
      <xdr:colOff>38100</xdr:colOff>
      <xdr:row>86</xdr:row>
      <xdr:rowOff>80214</xdr:rowOff>
    </xdr:to>
    <xdr:sp macro="" textlink="">
      <xdr:nvSpPr>
        <xdr:cNvPr id="313" name="楕円 312">
          <a:extLst>
            <a:ext uri="{FF2B5EF4-FFF2-40B4-BE49-F238E27FC236}">
              <a16:creationId xmlns:a16="http://schemas.microsoft.com/office/drawing/2014/main" id="{A69F6265-5721-4BBE-B031-412A8961B464}"/>
            </a:ext>
          </a:extLst>
        </xdr:cNvPr>
        <xdr:cNvSpPr/>
      </xdr:nvSpPr>
      <xdr:spPr>
        <a:xfrm>
          <a:off x="21272500" y="147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15239</xdr:rowOff>
    </xdr:from>
    <xdr:to>
      <xdr:col>116</xdr:col>
      <xdr:colOff>63500</xdr:colOff>
      <xdr:row>86</xdr:row>
      <xdr:rowOff>29414</xdr:rowOff>
    </xdr:to>
    <xdr:cxnSp macro="">
      <xdr:nvCxnSpPr>
        <xdr:cNvPr id="314" name="直線コネクタ 313">
          <a:extLst>
            <a:ext uri="{FF2B5EF4-FFF2-40B4-BE49-F238E27FC236}">
              <a16:creationId xmlns:a16="http://schemas.microsoft.com/office/drawing/2014/main" id="{A72FE023-69E4-449D-9433-3D897EDDD5CA}"/>
            </a:ext>
          </a:extLst>
        </xdr:cNvPr>
        <xdr:cNvCxnSpPr/>
      </xdr:nvCxnSpPr>
      <xdr:spPr>
        <a:xfrm flipV="1">
          <a:off x="21323300" y="14759939"/>
          <a:ext cx="838200" cy="1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150521</xdr:rowOff>
    </xdr:from>
    <xdr:to>
      <xdr:col>107</xdr:col>
      <xdr:colOff>101600</xdr:colOff>
      <xdr:row>86</xdr:row>
      <xdr:rowOff>80671</xdr:rowOff>
    </xdr:to>
    <xdr:sp macro="" textlink="">
      <xdr:nvSpPr>
        <xdr:cNvPr id="315" name="楕円 314">
          <a:extLst>
            <a:ext uri="{FF2B5EF4-FFF2-40B4-BE49-F238E27FC236}">
              <a16:creationId xmlns:a16="http://schemas.microsoft.com/office/drawing/2014/main" id="{5C6ECF27-EF9B-4DA7-91AA-1670C40A3E27}"/>
            </a:ext>
          </a:extLst>
        </xdr:cNvPr>
        <xdr:cNvSpPr/>
      </xdr:nvSpPr>
      <xdr:spPr>
        <a:xfrm>
          <a:off x="20383500" y="1472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29414</xdr:rowOff>
    </xdr:from>
    <xdr:to>
      <xdr:col>111</xdr:col>
      <xdr:colOff>177800</xdr:colOff>
      <xdr:row>86</xdr:row>
      <xdr:rowOff>29871</xdr:rowOff>
    </xdr:to>
    <xdr:cxnSp macro="">
      <xdr:nvCxnSpPr>
        <xdr:cNvPr id="316" name="直線コネクタ 315">
          <a:extLst>
            <a:ext uri="{FF2B5EF4-FFF2-40B4-BE49-F238E27FC236}">
              <a16:creationId xmlns:a16="http://schemas.microsoft.com/office/drawing/2014/main" id="{154C52CF-745E-4C28-82B2-4829DF466FC0}"/>
            </a:ext>
          </a:extLst>
        </xdr:cNvPr>
        <xdr:cNvCxnSpPr/>
      </xdr:nvCxnSpPr>
      <xdr:spPr>
        <a:xfrm flipV="1">
          <a:off x="20434300" y="1477411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150521</xdr:rowOff>
    </xdr:from>
    <xdr:to>
      <xdr:col>102</xdr:col>
      <xdr:colOff>165100</xdr:colOff>
      <xdr:row>86</xdr:row>
      <xdr:rowOff>80671</xdr:rowOff>
    </xdr:to>
    <xdr:sp macro="" textlink="">
      <xdr:nvSpPr>
        <xdr:cNvPr id="317" name="楕円 316">
          <a:extLst>
            <a:ext uri="{FF2B5EF4-FFF2-40B4-BE49-F238E27FC236}">
              <a16:creationId xmlns:a16="http://schemas.microsoft.com/office/drawing/2014/main" id="{2DD67BBC-B9E7-4D16-A163-55D649E48EAE}"/>
            </a:ext>
          </a:extLst>
        </xdr:cNvPr>
        <xdr:cNvSpPr/>
      </xdr:nvSpPr>
      <xdr:spPr>
        <a:xfrm>
          <a:off x="19494500" y="1472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29871</xdr:rowOff>
    </xdr:from>
    <xdr:to>
      <xdr:col>107</xdr:col>
      <xdr:colOff>50800</xdr:colOff>
      <xdr:row>86</xdr:row>
      <xdr:rowOff>29871</xdr:rowOff>
    </xdr:to>
    <xdr:cxnSp macro="">
      <xdr:nvCxnSpPr>
        <xdr:cNvPr id="318" name="直線コネクタ 317">
          <a:extLst>
            <a:ext uri="{FF2B5EF4-FFF2-40B4-BE49-F238E27FC236}">
              <a16:creationId xmlns:a16="http://schemas.microsoft.com/office/drawing/2014/main" id="{47C2DED4-50E5-430C-9F6D-A52CA73C017F}"/>
            </a:ext>
          </a:extLst>
        </xdr:cNvPr>
        <xdr:cNvCxnSpPr/>
      </xdr:nvCxnSpPr>
      <xdr:spPr>
        <a:xfrm>
          <a:off x="19545300" y="14774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271</xdr:rowOff>
    </xdr:from>
    <xdr:ext cx="469744" cy="259045"/>
    <xdr:sp macro="" textlink="">
      <xdr:nvSpPr>
        <xdr:cNvPr id="319" name="n_1aveValue【消防施設】&#10;一人当たり面積">
          <a:extLst>
            <a:ext uri="{FF2B5EF4-FFF2-40B4-BE49-F238E27FC236}">
              <a16:creationId xmlns:a16="http://schemas.microsoft.com/office/drawing/2014/main" id="{58855D35-990D-4C14-B6F4-B63ACCF0C575}"/>
            </a:ext>
          </a:extLst>
        </xdr:cNvPr>
        <xdr:cNvSpPr txBox="1"/>
      </xdr:nvSpPr>
      <xdr:spPr>
        <a:xfrm>
          <a:off x="210757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12616</xdr:rowOff>
    </xdr:from>
    <xdr:ext cx="469744" cy="259045"/>
    <xdr:sp macro="" textlink="">
      <xdr:nvSpPr>
        <xdr:cNvPr id="320" name="n_2aveValue【消防施設】&#10;一人当たり面積">
          <a:extLst>
            <a:ext uri="{FF2B5EF4-FFF2-40B4-BE49-F238E27FC236}">
              <a16:creationId xmlns:a16="http://schemas.microsoft.com/office/drawing/2014/main" id="{8B8440E6-11FE-4E4A-8656-BB01BF44A849}"/>
            </a:ext>
          </a:extLst>
        </xdr:cNvPr>
        <xdr:cNvSpPr txBox="1"/>
      </xdr:nvSpPr>
      <xdr:spPr>
        <a:xfrm>
          <a:off x="201994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22674</xdr:rowOff>
    </xdr:from>
    <xdr:ext cx="469744" cy="259045"/>
    <xdr:sp macro="" textlink="">
      <xdr:nvSpPr>
        <xdr:cNvPr id="321" name="n_3aveValue【消防施設】&#10;一人当たり面積">
          <a:extLst>
            <a:ext uri="{FF2B5EF4-FFF2-40B4-BE49-F238E27FC236}">
              <a16:creationId xmlns:a16="http://schemas.microsoft.com/office/drawing/2014/main" id="{06E44A75-4D4D-43D5-9F9C-1CDC94EB218B}"/>
            </a:ext>
          </a:extLst>
        </xdr:cNvPr>
        <xdr:cNvSpPr txBox="1"/>
      </xdr:nvSpPr>
      <xdr:spPr>
        <a:xfrm>
          <a:off x="19310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45990</xdr:rowOff>
    </xdr:from>
    <xdr:ext cx="469744" cy="259045"/>
    <xdr:sp macro="" textlink="">
      <xdr:nvSpPr>
        <xdr:cNvPr id="322" name="n_4aveValue【消防施設】&#10;一人当たり面積">
          <a:extLst>
            <a:ext uri="{FF2B5EF4-FFF2-40B4-BE49-F238E27FC236}">
              <a16:creationId xmlns:a16="http://schemas.microsoft.com/office/drawing/2014/main" id="{16603AD9-1DB1-496D-9108-C55E2755920A}"/>
            </a:ext>
          </a:extLst>
        </xdr:cNvPr>
        <xdr:cNvSpPr txBox="1"/>
      </xdr:nvSpPr>
      <xdr:spPr>
        <a:xfrm>
          <a:off x="18421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71341</xdr:rowOff>
    </xdr:from>
    <xdr:ext cx="469744" cy="259045"/>
    <xdr:sp macro="" textlink="">
      <xdr:nvSpPr>
        <xdr:cNvPr id="323" name="n_1mainValue【消防施設】&#10;一人当たり面積">
          <a:extLst>
            <a:ext uri="{FF2B5EF4-FFF2-40B4-BE49-F238E27FC236}">
              <a16:creationId xmlns:a16="http://schemas.microsoft.com/office/drawing/2014/main" id="{535A4045-ABD3-4A9C-AEDE-2CF703479DC2}"/>
            </a:ext>
          </a:extLst>
        </xdr:cNvPr>
        <xdr:cNvSpPr txBox="1"/>
      </xdr:nvSpPr>
      <xdr:spPr>
        <a:xfrm>
          <a:off x="21075727" y="1481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71798</xdr:rowOff>
    </xdr:from>
    <xdr:ext cx="469744" cy="259045"/>
    <xdr:sp macro="" textlink="">
      <xdr:nvSpPr>
        <xdr:cNvPr id="324" name="n_2mainValue【消防施設】&#10;一人当たり面積">
          <a:extLst>
            <a:ext uri="{FF2B5EF4-FFF2-40B4-BE49-F238E27FC236}">
              <a16:creationId xmlns:a16="http://schemas.microsoft.com/office/drawing/2014/main" id="{94FD3B13-2ABC-4F8D-8F9B-40B88C6169CB}"/>
            </a:ext>
          </a:extLst>
        </xdr:cNvPr>
        <xdr:cNvSpPr txBox="1"/>
      </xdr:nvSpPr>
      <xdr:spPr>
        <a:xfrm>
          <a:off x="20199427" y="1481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71798</xdr:rowOff>
    </xdr:from>
    <xdr:ext cx="469744" cy="259045"/>
    <xdr:sp macro="" textlink="">
      <xdr:nvSpPr>
        <xdr:cNvPr id="325" name="n_3mainValue【消防施設】&#10;一人当たり面積">
          <a:extLst>
            <a:ext uri="{FF2B5EF4-FFF2-40B4-BE49-F238E27FC236}">
              <a16:creationId xmlns:a16="http://schemas.microsoft.com/office/drawing/2014/main" id="{AC790C01-CB96-45E2-BD28-44A1BFFA956D}"/>
            </a:ext>
          </a:extLst>
        </xdr:cNvPr>
        <xdr:cNvSpPr txBox="1"/>
      </xdr:nvSpPr>
      <xdr:spPr>
        <a:xfrm>
          <a:off x="19310427" y="1481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26" name="正方形/長方形 325">
          <a:extLst>
            <a:ext uri="{FF2B5EF4-FFF2-40B4-BE49-F238E27FC236}">
              <a16:creationId xmlns:a16="http://schemas.microsoft.com/office/drawing/2014/main" id="{8F1ACFDD-7E52-4DF9-97AA-6738FB33693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27" name="正方形/長方形 326">
          <a:extLst>
            <a:ext uri="{FF2B5EF4-FFF2-40B4-BE49-F238E27FC236}">
              <a16:creationId xmlns:a16="http://schemas.microsoft.com/office/drawing/2014/main" id="{18C439AF-C1F8-4B29-A78A-FAD94347A2B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28" name="正方形/長方形 327">
          <a:extLst>
            <a:ext uri="{FF2B5EF4-FFF2-40B4-BE49-F238E27FC236}">
              <a16:creationId xmlns:a16="http://schemas.microsoft.com/office/drawing/2014/main" id="{9A608FD8-6274-4B45-8505-FF7004F6BA2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29" name="正方形/長方形 328">
          <a:extLst>
            <a:ext uri="{FF2B5EF4-FFF2-40B4-BE49-F238E27FC236}">
              <a16:creationId xmlns:a16="http://schemas.microsoft.com/office/drawing/2014/main" id="{70A9B1A1-E96B-4C95-9AD5-F0010398177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30" name="正方形/長方形 329">
          <a:extLst>
            <a:ext uri="{FF2B5EF4-FFF2-40B4-BE49-F238E27FC236}">
              <a16:creationId xmlns:a16="http://schemas.microsoft.com/office/drawing/2014/main" id="{E287F028-FD93-4D1A-8690-FFC75DC66C7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31" name="正方形/長方形 330">
          <a:extLst>
            <a:ext uri="{FF2B5EF4-FFF2-40B4-BE49-F238E27FC236}">
              <a16:creationId xmlns:a16="http://schemas.microsoft.com/office/drawing/2014/main" id="{D1AFEEC8-B374-4FCD-984E-73D5B8E1815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32" name="正方形/長方形 331">
          <a:extLst>
            <a:ext uri="{FF2B5EF4-FFF2-40B4-BE49-F238E27FC236}">
              <a16:creationId xmlns:a16="http://schemas.microsoft.com/office/drawing/2014/main" id="{6F9DFC19-0946-4CF1-95D0-DAF3B090A27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33" name="正方形/長方形 332">
          <a:extLst>
            <a:ext uri="{FF2B5EF4-FFF2-40B4-BE49-F238E27FC236}">
              <a16:creationId xmlns:a16="http://schemas.microsoft.com/office/drawing/2014/main" id="{954D4C5E-44CD-434C-987E-98D6E414ED3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34" name="テキスト ボックス 333">
          <a:extLst>
            <a:ext uri="{FF2B5EF4-FFF2-40B4-BE49-F238E27FC236}">
              <a16:creationId xmlns:a16="http://schemas.microsoft.com/office/drawing/2014/main" id="{22181795-1CDC-42C5-82C2-9061C5730B1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35" name="直線コネクタ 334">
          <a:extLst>
            <a:ext uri="{FF2B5EF4-FFF2-40B4-BE49-F238E27FC236}">
              <a16:creationId xmlns:a16="http://schemas.microsoft.com/office/drawing/2014/main" id="{8BD412C4-B4CA-4D5D-A4E9-42E10B1A6DC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36" name="テキスト ボックス 335">
          <a:extLst>
            <a:ext uri="{FF2B5EF4-FFF2-40B4-BE49-F238E27FC236}">
              <a16:creationId xmlns:a16="http://schemas.microsoft.com/office/drawing/2014/main" id="{BEA050F8-38BC-43CD-B07B-BD6D4D48A66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337" name="直線コネクタ 336">
          <a:extLst>
            <a:ext uri="{FF2B5EF4-FFF2-40B4-BE49-F238E27FC236}">
              <a16:creationId xmlns:a16="http://schemas.microsoft.com/office/drawing/2014/main" id="{E3AF2318-44E2-4949-B214-C33DEA02D90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338" name="テキスト ボックス 337">
          <a:extLst>
            <a:ext uri="{FF2B5EF4-FFF2-40B4-BE49-F238E27FC236}">
              <a16:creationId xmlns:a16="http://schemas.microsoft.com/office/drawing/2014/main" id="{1F50AD4B-8896-4D73-9F7C-A5D8AD142EA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39" name="直線コネクタ 338">
          <a:extLst>
            <a:ext uri="{FF2B5EF4-FFF2-40B4-BE49-F238E27FC236}">
              <a16:creationId xmlns:a16="http://schemas.microsoft.com/office/drawing/2014/main" id="{3249854B-98DF-423A-8925-248C2F1EF94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40" name="テキスト ボックス 339">
          <a:extLst>
            <a:ext uri="{FF2B5EF4-FFF2-40B4-BE49-F238E27FC236}">
              <a16:creationId xmlns:a16="http://schemas.microsoft.com/office/drawing/2014/main" id="{BA9CBEEE-6ADB-4B16-BCB2-B0566048D28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41" name="直線コネクタ 340">
          <a:extLst>
            <a:ext uri="{FF2B5EF4-FFF2-40B4-BE49-F238E27FC236}">
              <a16:creationId xmlns:a16="http://schemas.microsoft.com/office/drawing/2014/main" id="{0DF6FE10-0278-4D32-8C88-D57251EDC8A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42" name="テキスト ボックス 341">
          <a:extLst>
            <a:ext uri="{FF2B5EF4-FFF2-40B4-BE49-F238E27FC236}">
              <a16:creationId xmlns:a16="http://schemas.microsoft.com/office/drawing/2014/main" id="{82D4D74B-CF0E-49D5-AAA2-BFAB1C18469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43" name="直線コネクタ 342">
          <a:extLst>
            <a:ext uri="{FF2B5EF4-FFF2-40B4-BE49-F238E27FC236}">
              <a16:creationId xmlns:a16="http://schemas.microsoft.com/office/drawing/2014/main" id="{6CAABF5C-6391-4875-9D9A-4B2EED4F601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44" name="テキスト ボックス 343">
          <a:extLst>
            <a:ext uri="{FF2B5EF4-FFF2-40B4-BE49-F238E27FC236}">
              <a16:creationId xmlns:a16="http://schemas.microsoft.com/office/drawing/2014/main" id="{2CCAB8CE-730F-4FF3-92BA-DAF0E8902C5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45" name="直線コネクタ 344">
          <a:extLst>
            <a:ext uri="{FF2B5EF4-FFF2-40B4-BE49-F238E27FC236}">
              <a16:creationId xmlns:a16="http://schemas.microsoft.com/office/drawing/2014/main" id="{583B492C-EB40-4696-ADB2-E67CDFF5FC8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46" name="テキスト ボックス 345">
          <a:extLst>
            <a:ext uri="{FF2B5EF4-FFF2-40B4-BE49-F238E27FC236}">
              <a16:creationId xmlns:a16="http://schemas.microsoft.com/office/drawing/2014/main" id="{310C1CE6-35DC-4626-AA68-0F7126B3515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47" name="直線コネクタ 346">
          <a:extLst>
            <a:ext uri="{FF2B5EF4-FFF2-40B4-BE49-F238E27FC236}">
              <a16:creationId xmlns:a16="http://schemas.microsoft.com/office/drawing/2014/main" id="{62E8B5CF-B84F-4275-AD39-A4B51FE7111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348" name="テキスト ボックス 347">
          <a:extLst>
            <a:ext uri="{FF2B5EF4-FFF2-40B4-BE49-F238E27FC236}">
              <a16:creationId xmlns:a16="http://schemas.microsoft.com/office/drawing/2014/main" id="{040DBCB4-CEEE-4BCC-8C59-381EF99C047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49" name="直線コネクタ 348">
          <a:extLst>
            <a:ext uri="{FF2B5EF4-FFF2-40B4-BE49-F238E27FC236}">
              <a16:creationId xmlns:a16="http://schemas.microsoft.com/office/drawing/2014/main" id="{C81A941E-4212-416A-87B1-3EAA75FE968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50" name="【庁舎】&#10;有形固定資産減価償却率グラフ枠">
          <a:extLst>
            <a:ext uri="{FF2B5EF4-FFF2-40B4-BE49-F238E27FC236}">
              <a16:creationId xmlns:a16="http://schemas.microsoft.com/office/drawing/2014/main" id="{C1BCC1FC-978F-4D21-AD09-C31DF1FB2F2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351" name="直線コネクタ 350">
          <a:extLst>
            <a:ext uri="{FF2B5EF4-FFF2-40B4-BE49-F238E27FC236}">
              <a16:creationId xmlns:a16="http://schemas.microsoft.com/office/drawing/2014/main" id="{4F9DA554-76C7-47D6-8CAA-863DCABAE182}"/>
            </a:ext>
          </a:extLst>
        </xdr:cNvPr>
        <xdr:cNvCxnSpPr/>
      </xdr:nvCxnSpPr>
      <xdr:spPr>
        <a:xfrm flipV="1">
          <a:off x="16318864"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352" name="【庁舎】&#10;有形固定資産減価償却率最小値テキスト">
          <a:extLst>
            <a:ext uri="{FF2B5EF4-FFF2-40B4-BE49-F238E27FC236}">
              <a16:creationId xmlns:a16="http://schemas.microsoft.com/office/drawing/2014/main" id="{AFEACE77-BD9E-44F9-87B7-DED51CEA79DB}"/>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353" name="直線コネクタ 352">
          <a:extLst>
            <a:ext uri="{FF2B5EF4-FFF2-40B4-BE49-F238E27FC236}">
              <a16:creationId xmlns:a16="http://schemas.microsoft.com/office/drawing/2014/main" id="{B1511E9E-C95D-43E4-91EE-ABA9A33B812A}"/>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354" name="【庁舎】&#10;有形固定資産減価償却率最大値テキスト">
          <a:extLst>
            <a:ext uri="{FF2B5EF4-FFF2-40B4-BE49-F238E27FC236}">
              <a16:creationId xmlns:a16="http://schemas.microsoft.com/office/drawing/2014/main" id="{4F58B089-4E87-4BD9-BDD9-882F7FEBEDA2}"/>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355" name="直線コネクタ 354">
          <a:extLst>
            <a:ext uri="{FF2B5EF4-FFF2-40B4-BE49-F238E27FC236}">
              <a16:creationId xmlns:a16="http://schemas.microsoft.com/office/drawing/2014/main" id="{B57F9E14-FE44-4349-A51A-1FE184B7A561}"/>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356" name="【庁舎】&#10;有形固定資産減価償却率平均値テキスト">
          <a:extLst>
            <a:ext uri="{FF2B5EF4-FFF2-40B4-BE49-F238E27FC236}">
              <a16:creationId xmlns:a16="http://schemas.microsoft.com/office/drawing/2014/main" id="{81E8800C-473F-46E2-8ABB-FF9E6210C705}"/>
            </a:ext>
          </a:extLst>
        </xdr:cNvPr>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357" name="フローチャート: 判断 356">
          <a:extLst>
            <a:ext uri="{FF2B5EF4-FFF2-40B4-BE49-F238E27FC236}">
              <a16:creationId xmlns:a16="http://schemas.microsoft.com/office/drawing/2014/main" id="{D29C3038-D82B-4A61-ABC8-CBF00703ECE2}"/>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358" name="フローチャート: 判断 357">
          <a:extLst>
            <a:ext uri="{FF2B5EF4-FFF2-40B4-BE49-F238E27FC236}">
              <a16:creationId xmlns:a16="http://schemas.microsoft.com/office/drawing/2014/main" id="{65491F2B-6CB8-4AE7-B9D7-EEA411BAF812}"/>
            </a:ext>
          </a:extLst>
        </xdr:cNvPr>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359" name="フローチャート: 判断 358">
          <a:extLst>
            <a:ext uri="{FF2B5EF4-FFF2-40B4-BE49-F238E27FC236}">
              <a16:creationId xmlns:a16="http://schemas.microsoft.com/office/drawing/2014/main" id="{61DD2391-B42D-41AC-A351-0B75B2E15907}"/>
            </a:ext>
          </a:extLst>
        </xdr:cNvPr>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360" name="フローチャート: 判断 359">
          <a:extLst>
            <a:ext uri="{FF2B5EF4-FFF2-40B4-BE49-F238E27FC236}">
              <a16:creationId xmlns:a16="http://schemas.microsoft.com/office/drawing/2014/main" id="{DBC96CF0-6ED0-451D-893E-640414913146}"/>
            </a:ext>
          </a:extLst>
        </xdr:cNvPr>
        <xdr:cNvSpPr/>
      </xdr:nvSpPr>
      <xdr:spPr>
        <a:xfrm>
          <a:off x="13652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146231</xdr:rowOff>
    </xdr:from>
    <xdr:to>
      <xdr:col>67</xdr:col>
      <xdr:colOff>101600</xdr:colOff>
      <xdr:row>105</xdr:row>
      <xdr:rowOff>76381</xdr:rowOff>
    </xdr:to>
    <xdr:sp macro="" textlink="">
      <xdr:nvSpPr>
        <xdr:cNvPr id="361" name="フローチャート: 判断 360">
          <a:extLst>
            <a:ext uri="{FF2B5EF4-FFF2-40B4-BE49-F238E27FC236}">
              <a16:creationId xmlns:a16="http://schemas.microsoft.com/office/drawing/2014/main" id="{186EB34C-0951-4BC3-B382-B1AD67A5A14F}"/>
            </a:ext>
          </a:extLst>
        </xdr:cNvPr>
        <xdr:cNvSpPr/>
      </xdr:nvSpPr>
      <xdr:spPr>
        <a:xfrm>
          <a:off x="12763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4F4B1E09-516C-4D29-8FD8-95C3B18F6E0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58DF84F0-D943-4241-97D4-86A3F48FD33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939DB494-9F11-4BE0-9492-5BB562FA6A1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A62DB6D9-0738-4498-8E74-F59545B5182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D089A212-1AA3-49AF-8155-6AD5F799020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35198</xdr:rowOff>
    </xdr:from>
    <xdr:to>
      <xdr:col>85</xdr:col>
      <xdr:colOff>177800</xdr:colOff>
      <xdr:row>105</xdr:row>
      <xdr:rowOff>136798</xdr:rowOff>
    </xdr:to>
    <xdr:sp macro="" textlink="">
      <xdr:nvSpPr>
        <xdr:cNvPr id="367" name="楕円 366">
          <a:extLst>
            <a:ext uri="{FF2B5EF4-FFF2-40B4-BE49-F238E27FC236}">
              <a16:creationId xmlns:a16="http://schemas.microsoft.com/office/drawing/2014/main" id="{9ECAEFA3-034C-48EB-9554-F9B568CFCC2F}"/>
            </a:ext>
          </a:extLst>
        </xdr:cNvPr>
        <xdr:cNvSpPr/>
      </xdr:nvSpPr>
      <xdr:spPr>
        <a:xfrm>
          <a:off x="16268700" y="180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13625</xdr:rowOff>
    </xdr:from>
    <xdr:ext cx="405111" cy="259045"/>
    <xdr:sp macro="" textlink="">
      <xdr:nvSpPr>
        <xdr:cNvPr id="368" name="【庁舎】&#10;有形固定資産減価償却率該当値テキスト">
          <a:extLst>
            <a:ext uri="{FF2B5EF4-FFF2-40B4-BE49-F238E27FC236}">
              <a16:creationId xmlns:a16="http://schemas.microsoft.com/office/drawing/2014/main" id="{8E91CFFD-53C9-406A-8A3F-B6F33ECC4231}"/>
            </a:ext>
          </a:extLst>
        </xdr:cNvPr>
        <xdr:cNvSpPr txBox="1"/>
      </xdr:nvSpPr>
      <xdr:spPr>
        <a:xfrm>
          <a:off x="16357600"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149498</xdr:rowOff>
    </xdr:from>
    <xdr:to>
      <xdr:col>81</xdr:col>
      <xdr:colOff>101600</xdr:colOff>
      <xdr:row>105</xdr:row>
      <xdr:rowOff>79648</xdr:rowOff>
    </xdr:to>
    <xdr:sp macro="" textlink="">
      <xdr:nvSpPr>
        <xdr:cNvPr id="369" name="楕円 368">
          <a:extLst>
            <a:ext uri="{FF2B5EF4-FFF2-40B4-BE49-F238E27FC236}">
              <a16:creationId xmlns:a16="http://schemas.microsoft.com/office/drawing/2014/main" id="{30B0B18D-7A5F-4CF0-8482-9C143CC9FF00}"/>
            </a:ext>
          </a:extLst>
        </xdr:cNvPr>
        <xdr:cNvSpPr/>
      </xdr:nvSpPr>
      <xdr:spPr>
        <a:xfrm>
          <a:off x="15430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28848</xdr:rowOff>
    </xdr:from>
    <xdr:to>
      <xdr:col>85</xdr:col>
      <xdr:colOff>127000</xdr:colOff>
      <xdr:row>105</xdr:row>
      <xdr:rowOff>85998</xdr:rowOff>
    </xdr:to>
    <xdr:cxnSp macro="">
      <xdr:nvCxnSpPr>
        <xdr:cNvPr id="370" name="直線コネクタ 369">
          <a:extLst>
            <a:ext uri="{FF2B5EF4-FFF2-40B4-BE49-F238E27FC236}">
              <a16:creationId xmlns:a16="http://schemas.microsoft.com/office/drawing/2014/main" id="{71CD63A6-3A1D-4316-8FC3-135E8B53B680}"/>
            </a:ext>
          </a:extLst>
        </xdr:cNvPr>
        <xdr:cNvCxnSpPr/>
      </xdr:nvCxnSpPr>
      <xdr:spPr>
        <a:xfrm>
          <a:off x="15481300" y="1803109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93980</xdr:rowOff>
    </xdr:from>
    <xdr:to>
      <xdr:col>76</xdr:col>
      <xdr:colOff>165100</xdr:colOff>
      <xdr:row>105</xdr:row>
      <xdr:rowOff>24130</xdr:rowOff>
    </xdr:to>
    <xdr:sp macro="" textlink="">
      <xdr:nvSpPr>
        <xdr:cNvPr id="371" name="楕円 370">
          <a:extLst>
            <a:ext uri="{FF2B5EF4-FFF2-40B4-BE49-F238E27FC236}">
              <a16:creationId xmlns:a16="http://schemas.microsoft.com/office/drawing/2014/main" id="{FC6A9DB1-F194-4B23-ABAE-0083B4766ADD}"/>
            </a:ext>
          </a:extLst>
        </xdr:cNvPr>
        <xdr:cNvSpPr/>
      </xdr:nvSpPr>
      <xdr:spPr>
        <a:xfrm>
          <a:off x="14541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144780</xdr:rowOff>
    </xdr:from>
    <xdr:to>
      <xdr:col>81</xdr:col>
      <xdr:colOff>50800</xdr:colOff>
      <xdr:row>105</xdr:row>
      <xdr:rowOff>28848</xdr:rowOff>
    </xdr:to>
    <xdr:cxnSp macro="">
      <xdr:nvCxnSpPr>
        <xdr:cNvPr id="372" name="直線コネクタ 371">
          <a:extLst>
            <a:ext uri="{FF2B5EF4-FFF2-40B4-BE49-F238E27FC236}">
              <a16:creationId xmlns:a16="http://schemas.microsoft.com/office/drawing/2014/main" id="{4AD63BC7-D2D2-46CD-85AE-45DA635F3FB9}"/>
            </a:ext>
          </a:extLst>
        </xdr:cNvPr>
        <xdr:cNvCxnSpPr/>
      </xdr:nvCxnSpPr>
      <xdr:spPr>
        <a:xfrm>
          <a:off x="14592300" y="17975580"/>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373" name="楕円 372">
          <a:extLst>
            <a:ext uri="{FF2B5EF4-FFF2-40B4-BE49-F238E27FC236}">
              <a16:creationId xmlns:a16="http://schemas.microsoft.com/office/drawing/2014/main" id="{50200289-83EC-443E-AC8F-0EB6CA9D5ECD}"/>
            </a:ext>
          </a:extLst>
        </xdr:cNvPr>
        <xdr:cNvSpPr/>
      </xdr:nvSpPr>
      <xdr:spPr>
        <a:xfrm>
          <a:off x="13652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87630</xdr:rowOff>
    </xdr:from>
    <xdr:to>
      <xdr:col>76</xdr:col>
      <xdr:colOff>114300</xdr:colOff>
      <xdr:row>104</xdr:row>
      <xdr:rowOff>144780</xdr:rowOff>
    </xdr:to>
    <xdr:cxnSp macro="">
      <xdr:nvCxnSpPr>
        <xdr:cNvPr id="374" name="直線コネクタ 373">
          <a:extLst>
            <a:ext uri="{FF2B5EF4-FFF2-40B4-BE49-F238E27FC236}">
              <a16:creationId xmlns:a16="http://schemas.microsoft.com/office/drawing/2014/main" id="{ECB8E94F-68F6-4B05-8ED4-662CAE06C3DB}"/>
            </a:ext>
          </a:extLst>
        </xdr:cNvPr>
        <xdr:cNvCxnSpPr/>
      </xdr:nvCxnSpPr>
      <xdr:spPr>
        <a:xfrm>
          <a:off x="13703300" y="179184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53720</xdr:rowOff>
    </xdr:from>
    <xdr:ext cx="405111" cy="259045"/>
    <xdr:sp macro="" textlink="">
      <xdr:nvSpPr>
        <xdr:cNvPr id="375" name="n_1aveValue【庁舎】&#10;有形固定資産減価償却率">
          <a:extLst>
            <a:ext uri="{FF2B5EF4-FFF2-40B4-BE49-F238E27FC236}">
              <a16:creationId xmlns:a16="http://schemas.microsoft.com/office/drawing/2014/main" id="{4914B628-486F-4054-B9F5-52CD058B0AEF}"/>
            </a:ext>
          </a:extLst>
        </xdr:cNvPr>
        <xdr:cNvSpPr txBox="1"/>
      </xdr:nvSpPr>
      <xdr:spPr>
        <a:xfrm>
          <a:off x="152660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376" name="n_2aveValue【庁舎】&#10;有形固定資産減価償却率">
          <a:extLst>
            <a:ext uri="{FF2B5EF4-FFF2-40B4-BE49-F238E27FC236}">
              <a16:creationId xmlns:a16="http://schemas.microsoft.com/office/drawing/2014/main" id="{56B72BC4-04B7-40F1-BD92-FAA2E944255E}"/>
            </a:ext>
          </a:extLst>
        </xdr:cNvPr>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136089</xdr:rowOff>
    </xdr:from>
    <xdr:ext cx="405111" cy="259045"/>
    <xdr:sp macro="" textlink="">
      <xdr:nvSpPr>
        <xdr:cNvPr id="377" name="n_3aveValue【庁舎】&#10;有形固定資産減価償却率">
          <a:extLst>
            <a:ext uri="{FF2B5EF4-FFF2-40B4-BE49-F238E27FC236}">
              <a16:creationId xmlns:a16="http://schemas.microsoft.com/office/drawing/2014/main" id="{19795D7E-41BA-495F-AB53-1BCDA143159C}"/>
            </a:ext>
          </a:extLst>
        </xdr:cNvPr>
        <xdr:cNvSpPr txBox="1"/>
      </xdr:nvSpPr>
      <xdr:spPr>
        <a:xfrm>
          <a:off x="13500744" y="1796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92908</xdr:rowOff>
    </xdr:from>
    <xdr:ext cx="405111" cy="259045"/>
    <xdr:sp macro="" textlink="">
      <xdr:nvSpPr>
        <xdr:cNvPr id="378" name="n_4aveValue【庁舎】&#10;有形固定資産減価償却率">
          <a:extLst>
            <a:ext uri="{FF2B5EF4-FFF2-40B4-BE49-F238E27FC236}">
              <a16:creationId xmlns:a16="http://schemas.microsoft.com/office/drawing/2014/main" id="{E28F5E42-8AE9-4490-9A8B-334E5C9CE489}"/>
            </a:ext>
          </a:extLst>
        </xdr:cNvPr>
        <xdr:cNvSpPr txBox="1"/>
      </xdr:nvSpPr>
      <xdr:spPr>
        <a:xfrm>
          <a:off x="12611744" y="1775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70775</xdr:rowOff>
    </xdr:from>
    <xdr:ext cx="405111" cy="259045"/>
    <xdr:sp macro="" textlink="">
      <xdr:nvSpPr>
        <xdr:cNvPr id="379" name="n_1mainValue【庁舎】&#10;有形固定資産減価償却率">
          <a:extLst>
            <a:ext uri="{FF2B5EF4-FFF2-40B4-BE49-F238E27FC236}">
              <a16:creationId xmlns:a16="http://schemas.microsoft.com/office/drawing/2014/main" id="{CDCF8ECC-DAF4-4DC9-877C-7EA1C8F7E1C0}"/>
            </a:ext>
          </a:extLst>
        </xdr:cNvPr>
        <xdr:cNvSpPr txBox="1"/>
      </xdr:nvSpPr>
      <xdr:spPr>
        <a:xfrm>
          <a:off x="15266044"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15257</xdr:rowOff>
    </xdr:from>
    <xdr:ext cx="405111" cy="259045"/>
    <xdr:sp macro="" textlink="">
      <xdr:nvSpPr>
        <xdr:cNvPr id="380" name="n_2mainValue【庁舎】&#10;有形固定資産減価償却率">
          <a:extLst>
            <a:ext uri="{FF2B5EF4-FFF2-40B4-BE49-F238E27FC236}">
              <a16:creationId xmlns:a16="http://schemas.microsoft.com/office/drawing/2014/main" id="{B54757DA-5626-4788-8F38-6FD3FB1F946D}"/>
            </a:ext>
          </a:extLst>
        </xdr:cNvPr>
        <xdr:cNvSpPr txBox="1"/>
      </xdr:nvSpPr>
      <xdr:spPr>
        <a:xfrm>
          <a:off x="14389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154957</xdr:rowOff>
    </xdr:from>
    <xdr:ext cx="405111" cy="259045"/>
    <xdr:sp macro="" textlink="">
      <xdr:nvSpPr>
        <xdr:cNvPr id="381" name="n_3mainValue【庁舎】&#10;有形固定資産減価償却率">
          <a:extLst>
            <a:ext uri="{FF2B5EF4-FFF2-40B4-BE49-F238E27FC236}">
              <a16:creationId xmlns:a16="http://schemas.microsoft.com/office/drawing/2014/main" id="{849320A8-095B-428D-A2DE-5E6A46E0A374}"/>
            </a:ext>
          </a:extLst>
        </xdr:cNvPr>
        <xdr:cNvSpPr txBox="1"/>
      </xdr:nvSpPr>
      <xdr:spPr>
        <a:xfrm>
          <a:off x="13500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82" name="正方形/長方形 381">
          <a:extLst>
            <a:ext uri="{FF2B5EF4-FFF2-40B4-BE49-F238E27FC236}">
              <a16:creationId xmlns:a16="http://schemas.microsoft.com/office/drawing/2014/main" id="{47994A09-8D50-491A-8A78-F758F4A3026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83" name="正方形/長方形 382">
          <a:extLst>
            <a:ext uri="{FF2B5EF4-FFF2-40B4-BE49-F238E27FC236}">
              <a16:creationId xmlns:a16="http://schemas.microsoft.com/office/drawing/2014/main" id="{E4D0EC70-3B87-434F-84B5-AA0929E0538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84" name="正方形/長方形 383">
          <a:extLst>
            <a:ext uri="{FF2B5EF4-FFF2-40B4-BE49-F238E27FC236}">
              <a16:creationId xmlns:a16="http://schemas.microsoft.com/office/drawing/2014/main" id="{DD39B432-8EFE-4715-B4C5-F339C45F0CB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85" name="正方形/長方形 384">
          <a:extLst>
            <a:ext uri="{FF2B5EF4-FFF2-40B4-BE49-F238E27FC236}">
              <a16:creationId xmlns:a16="http://schemas.microsoft.com/office/drawing/2014/main" id="{F1EE7913-4F09-4AA1-898D-64703E75CD4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86" name="正方形/長方形 385">
          <a:extLst>
            <a:ext uri="{FF2B5EF4-FFF2-40B4-BE49-F238E27FC236}">
              <a16:creationId xmlns:a16="http://schemas.microsoft.com/office/drawing/2014/main" id="{A7C2FF5B-10B8-4CF6-B8AA-47B7E4C548F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87" name="正方形/長方形 386">
          <a:extLst>
            <a:ext uri="{FF2B5EF4-FFF2-40B4-BE49-F238E27FC236}">
              <a16:creationId xmlns:a16="http://schemas.microsoft.com/office/drawing/2014/main" id="{EC8809A5-E271-41E6-ACC7-97B5F7EDD02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88" name="正方形/長方形 387">
          <a:extLst>
            <a:ext uri="{FF2B5EF4-FFF2-40B4-BE49-F238E27FC236}">
              <a16:creationId xmlns:a16="http://schemas.microsoft.com/office/drawing/2014/main" id="{1EE33134-90EF-45C7-BB3D-9D5F3DEB2C9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89" name="正方形/長方形 388">
          <a:extLst>
            <a:ext uri="{FF2B5EF4-FFF2-40B4-BE49-F238E27FC236}">
              <a16:creationId xmlns:a16="http://schemas.microsoft.com/office/drawing/2014/main" id="{4294EEE5-921A-46B0-865F-4D9F7CA55FB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90" name="テキスト ボックス 389">
          <a:extLst>
            <a:ext uri="{FF2B5EF4-FFF2-40B4-BE49-F238E27FC236}">
              <a16:creationId xmlns:a16="http://schemas.microsoft.com/office/drawing/2014/main" id="{D0E2FE07-F9AB-4197-B24D-8FA7D7561F2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91" name="直線コネクタ 390">
          <a:extLst>
            <a:ext uri="{FF2B5EF4-FFF2-40B4-BE49-F238E27FC236}">
              <a16:creationId xmlns:a16="http://schemas.microsoft.com/office/drawing/2014/main" id="{CD821B1C-99F7-4808-AF0A-D02D4A67F35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392" name="直線コネクタ 391">
          <a:extLst>
            <a:ext uri="{FF2B5EF4-FFF2-40B4-BE49-F238E27FC236}">
              <a16:creationId xmlns:a16="http://schemas.microsoft.com/office/drawing/2014/main" id="{EF74C4F6-CB94-4ACE-AB32-3AD6975CBA8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393" name="テキスト ボックス 392">
          <a:extLst>
            <a:ext uri="{FF2B5EF4-FFF2-40B4-BE49-F238E27FC236}">
              <a16:creationId xmlns:a16="http://schemas.microsoft.com/office/drawing/2014/main" id="{3BA3EDAA-AE61-41F8-B28F-1DDA04DFF2E3}"/>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394" name="直線コネクタ 393">
          <a:extLst>
            <a:ext uri="{FF2B5EF4-FFF2-40B4-BE49-F238E27FC236}">
              <a16:creationId xmlns:a16="http://schemas.microsoft.com/office/drawing/2014/main" id="{A388C504-BF0E-4807-B775-D2C9495D603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395" name="テキスト ボックス 394">
          <a:extLst>
            <a:ext uri="{FF2B5EF4-FFF2-40B4-BE49-F238E27FC236}">
              <a16:creationId xmlns:a16="http://schemas.microsoft.com/office/drawing/2014/main" id="{99304647-D538-4135-8719-F32BDF59B02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396" name="直線コネクタ 395">
          <a:extLst>
            <a:ext uri="{FF2B5EF4-FFF2-40B4-BE49-F238E27FC236}">
              <a16:creationId xmlns:a16="http://schemas.microsoft.com/office/drawing/2014/main" id="{953E3760-854E-44BD-9924-A52370EAA724}"/>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397" name="テキスト ボックス 396">
          <a:extLst>
            <a:ext uri="{FF2B5EF4-FFF2-40B4-BE49-F238E27FC236}">
              <a16:creationId xmlns:a16="http://schemas.microsoft.com/office/drawing/2014/main" id="{EE1907CA-E42C-44B3-9321-58D889F9F1C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398" name="直線コネクタ 397">
          <a:extLst>
            <a:ext uri="{FF2B5EF4-FFF2-40B4-BE49-F238E27FC236}">
              <a16:creationId xmlns:a16="http://schemas.microsoft.com/office/drawing/2014/main" id="{067730D5-864C-47C5-B3F2-37CAA5DEC2B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399" name="テキスト ボックス 398">
          <a:extLst>
            <a:ext uri="{FF2B5EF4-FFF2-40B4-BE49-F238E27FC236}">
              <a16:creationId xmlns:a16="http://schemas.microsoft.com/office/drawing/2014/main" id="{A91B6E79-8259-4F0A-8191-ABE2DBB0061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00" name="直線コネクタ 399">
          <a:extLst>
            <a:ext uri="{FF2B5EF4-FFF2-40B4-BE49-F238E27FC236}">
              <a16:creationId xmlns:a16="http://schemas.microsoft.com/office/drawing/2014/main" id="{C58E4176-3F37-4DAF-A0FE-61595F931CF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01" name="テキスト ボックス 400">
          <a:extLst>
            <a:ext uri="{FF2B5EF4-FFF2-40B4-BE49-F238E27FC236}">
              <a16:creationId xmlns:a16="http://schemas.microsoft.com/office/drawing/2014/main" id="{62E6DC94-F630-44B3-8807-E3C2392BA6F1}"/>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02" name="直線コネクタ 401">
          <a:extLst>
            <a:ext uri="{FF2B5EF4-FFF2-40B4-BE49-F238E27FC236}">
              <a16:creationId xmlns:a16="http://schemas.microsoft.com/office/drawing/2014/main" id="{726872CB-91EC-4E16-95F8-66CAC8103B8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03" name="テキスト ボックス 402">
          <a:extLst>
            <a:ext uri="{FF2B5EF4-FFF2-40B4-BE49-F238E27FC236}">
              <a16:creationId xmlns:a16="http://schemas.microsoft.com/office/drawing/2014/main" id="{6279BFF8-1C90-4D63-AFC3-FAA81B3ACFFE}"/>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04" name="直線コネクタ 403">
          <a:extLst>
            <a:ext uri="{FF2B5EF4-FFF2-40B4-BE49-F238E27FC236}">
              <a16:creationId xmlns:a16="http://schemas.microsoft.com/office/drawing/2014/main" id="{ACEAB155-9B6A-4FEB-919D-3B1EE647B21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05" name="テキスト ボックス 404">
          <a:extLst>
            <a:ext uri="{FF2B5EF4-FFF2-40B4-BE49-F238E27FC236}">
              <a16:creationId xmlns:a16="http://schemas.microsoft.com/office/drawing/2014/main" id="{26177735-C3EE-4C77-BF4A-01FB29E11E9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06" name="【庁舎】&#10;一人当たり面積グラフ枠">
          <a:extLst>
            <a:ext uri="{FF2B5EF4-FFF2-40B4-BE49-F238E27FC236}">
              <a16:creationId xmlns:a16="http://schemas.microsoft.com/office/drawing/2014/main" id="{1FA3D4D0-FB6F-45E0-AD6F-80C577B89B2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407" name="直線コネクタ 406">
          <a:extLst>
            <a:ext uri="{FF2B5EF4-FFF2-40B4-BE49-F238E27FC236}">
              <a16:creationId xmlns:a16="http://schemas.microsoft.com/office/drawing/2014/main" id="{5A6E122A-CB09-409F-AA38-1770F2CF8667}"/>
            </a:ext>
          </a:extLst>
        </xdr:cNvPr>
        <xdr:cNvCxnSpPr/>
      </xdr:nvCxnSpPr>
      <xdr:spPr>
        <a:xfrm flipV="1">
          <a:off x="22160864"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408" name="【庁舎】&#10;一人当たり面積最小値テキスト">
          <a:extLst>
            <a:ext uri="{FF2B5EF4-FFF2-40B4-BE49-F238E27FC236}">
              <a16:creationId xmlns:a16="http://schemas.microsoft.com/office/drawing/2014/main" id="{31385B94-504B-4247-AD8E-CA415CBCD5D3}"/>
            </a:ext>
          </a:extLst>
        </xdr:cNvPr>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409" name="直線コネクタ 408">
          <a:extLst>
            <a:ext uri="{FF2B5EF4-FFF2-40B4-BE49-F238E27FC236}">
              <a16:creationId xmlns:a16="http://schemas.microsoft.com/office/drawing/2014/main" id="{3A3C1A0D-BFFB-498A-BC90-8CB37C6B9D04}"/>
            </a:ext>
          </a:extLst>
        </xdr:cNvPr>
        <xdr:cNvCxnSpPr/>
      </xdr:nvCxnSpPr>
      <xdr:spPr>
        <a:xfrm>
          <a:off x="22072600" y="185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410" name="【庁舎】&#10;一人当たり面積最大値テキスト">
          <a:extLst>
            <a:ext uri="{FF2B5EF4-FFF2-40B4-BE49-F238E27FC236}">
              <a16:creationId xmlns:a16="http://schemas.microsoft.com/office/drawing/2014/main" id="{C0138163-F976-4642-94A4-B5EDCFFABC34}"/>
            </a:ext>
          </a:extLst>
        </xdr:cNvPr>
        <xdr:cNvSpPr txBox="1"/>
      </xdr:nvSpPr>
      <xdr:spPr>
        <a:xfrm>
          <a:off x="2219960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411" name="直線コネクタ 410">
          <a:extLst>
            <a:ext uri="{FF2B5EF4-FFF2-40B4-BE49-F238E27FC236}">
              <a16:creationId xmlns:a16="http://schemas.microsoft.com/office/drawing/2014/main" id="{2ED313CF-C6C5-4AF8-A0E1-1033F6DDD733}"/>
            </a:ext>
          </a:extLst>
        </xdr:cNvPr>
        <xdr:cNvCxnSpPr/>
      </xdr:nvCxnSpPr>
      <xdr:spPr>
        <a:xfrm>
          <a:off x="22072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86921</xdr:rowOff>
    </xdr:from>
    <xdr:ext cx="469744" cy="259045"/>
    <xdr:sp macro="" textlink="">
      <xdr:nvSpPr>
        <xdr:cNvPr id="412" name="【庁舎】&#10;一人当たり面積平均値テキスト">
          <a:extLst>
            <a:ext uri="{FF2B5EF4-FFF2-40B4-BE49-F238E27FC236}">
              <a16:creationId xmlns:a16="http://schemas.microsoft.com/office/drawing/2014/main" id="{BC4A10CF-995F-421E-A138-6CCA8D54F498}"/>
            </a:ext>
          </a:extLst>
        </xdr:cNvPr>
        <xdr:cNvSpPr txBox="1"/>
      </xdr:nvSpPr>
      <xdr:spPr>
        <a:xfrm>
          <a:off x="22199600" y="1791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413" name="フローチャート: 判断 412">
          <a:extLst>
            <a:ext uri="{FF2B5EF4-FFF2-40B4-BE49-F238E27FC236}">
              <a16:creationId xmlns:a16="http://schemas.microsoft.com/office/drawing/2014/main" id="{8FB759A6-D50D-43D6-9D3B-A9861BD3C6D8}"/>
            </a:ext>
          </a:extLst>
        </xdr:cNvPr>
        <xdr:cNvSpPr/>
      </xdr:nvSpPr>
      <xdr:spPr>
        <a:xfrm>
          <a:off x="22110700" y="18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414" name="フローチャート: 判断 413">
          <a:extLst>
            <a:ext uri="{FF2B5EF4-FFF2-40B4-BE49-F238E27FC236}">
              <a16:creationId xmlns:a16="http://schemas.microsoft.com/office/drawing/2014/main" id="{E221D777-E2C0-49D0-8B02-ABB19492AE12}"/>
            </a:ext>
          </a:extLst>
        </xdr:cNvPr>
        <xdr:cNvSpPr/>
      </xdr:nvSpPr>
      <xdr:spPr>
        <a:xfrm>
          <a:off x="21272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415" name="フローチャート: 判断 414">
          <a:extLst>
            <a:ext uri="{FF2B5EF4-FFF2-40B4-BE49-F238E27FC236}">
              <a16:creationId xmlns:a16="http://schemas.microsoft.com/office/drawing/2014/main" id="{10B3EC89-9A8F-42FD-8570-95DAB3DBEE59}"/>
            </a:ext>
          </a:extLst>
        </xdr:cNvPr>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416" name="フローチャート: 判断 415">
          <a:extLst>
            <a:ext uri="{FF2B5EF4-FFF2-40B4-BE49-F238E27FC236}">
              <a16:creationId xmlns:a16="http://schemas.microsoft.com/office/drawing/2014/main" id="{202FD80A-17E5-405A-B712-6B543E93AA48}"/>
            </a:ext>
          </a:extLst>
        </xdr:cNvPr>
        <xdr:cNvSpPr/>
      </xdr:nvSpPr>
      <xdr:spPr>
        <a:xfrm>
          <a:off x="19494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166370</xdr:rowOff>
    </xdr:from>
    <xdr:to>
      <xdr:col>98</xdr:col>
      <xdr:colOff>38100</xdr:colOff>
      <xdr:row>106</xdr:row>
      <xdr:rowOff>96520</xdr:rowOff>
    </xdr:to>
    <xdr:sp macro="" textlink="">
      <xdr:nvSpPr>
        <xdr:cNvPr id="417" name="フローチャート: 判断 416">
          <a:extLst>
            <a:ext uri="{FF2B5EF4-FFF2-40B4-BE49-F238E27FC236}">
              <a16:creationId xmlns:a16="http://schemas.microsoft.com/office/drawing/2014/main" id="{A58F156B-2C08-4CD5-A6B7-CABC8532FA9F}"/>
            </a:ext>
          </a:extLst>
        </xdr:cNvPr>
        <xdr:cNvSpPr/>
      </xdr:nvSpPr>
      <xdr:spPr>
        <a:xfrm>
          <a:off x="18605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625D81F2-8E98-4642-9F42-7967A068795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C2624BDA-B57E-4734-B796-BA34C7EAE8A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7685AB92-B82D-47D3-9251-E9A0B6AADC3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583CDB6-B559-4F68-B18C-9CF8FDAF39F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5BC97090-90B9-4EF9-A989-369630848B8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423" name="楕円 422">
          <a:extLst>
            <a:ext uri="{FF2B5EF4-FFF2-40B4-BE49-F238E27FC236}">
              <a16:creationId xmlns:a16="http://schemas.microsoft.com/office/drawing/2014/main" id="{0275F7C5-6192-441F-ADE4-DA30852511F5}"/>
            </a:ext>
          </a:extLst>
        </xdr:cNvPr>
        <xdr:cNvSpPr/>
      </xdr:nvSpPr>
      <xdr:spPr>
        <a:xfrm>
          <a:off x="22110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72407</xdr:rowOff>
    </xdr:from>
    <xdr:ext cx="469744" cy="259045"/>
    <xdr:sp macro="" textlink="">
      <xdr:nvSpPr>
        <xdr:cNvPr id="424" name="【庁舎】&#10;一人当たり面積該当値テキスト">
          <a:extLst>
            <a:ext uri="{FF2B5EF4-FFF2-40B4-BE49-F238E27FC236}">
              <a16:creationId xmlns:a16="http://schemas.microsoft.com/office/drawing/2014/main" id="{E7B49798-7FC6-4AD2-94D9-B5DA1A6AFC41}"/>
            </a:ext>
          </a:extLst>
        </xdr:cNvPr>
        <xdr:cNvSpPr txBox="1"/>
      </xdr:nvSpPr>
      <xdr:spPr>
        <a:xfrm>
          <a:off x="22199600"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102688</xdr:rowOff>
    </xdr:from>
    <xdr:to>
      <xdr:col>112</xdr:col>
      <xdr:colOff>38100</xdr:colOff>
      <xdr:row>107</xdr:row>
      <xdr:rowOff>32838</xdr:rowOff>
    </xdr:to>
    <xdr:sp macro="" textlink="">
      <xdr:nvSpPr>
        <xdr:cNvPr id="425" name="楕円 424">
          <a:extLst>
            <a:ext uri="{FF2B5EF4-FFF2-40B4-BE49-F238E27FC236}">
              <a16:creationId xmlns:a16="http://schemas.microsoft.com/office/drawing/2014/main" id="{2E6CE321-39BA-4E01-8C47-22B689B86E15}"/>
            </a:ext>
          </a:extLst>
        </xdr:cNvPr>
        <xdr:cNvSpPr/>
      </xdr:nvSpPr>
      <xdr:spPr>
        <a:xfrm>
          <a:off x="21272500" y="1827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144780</xdr:rowOff>
    </xdr:from>
    <xdr:to>
      <xdr:col>116</xdr:col>
      <xdr:colOff>63500</xdr:colOff>
      <xdr:row>106</xdr:row>
      <xdr:rowOff>153488</xdr:rowOff>
    </xdr:to>
    <xdr:cxnSp macro="">
      <xdr:nvCxnSpPr>
        <xdr:cNvPr id="426" name="直線コネクタ 425">
          <a:extLst>
            <a:ext uri="{FF2B5EF4-FFF2-40B4-BE49-F238E27FC236}">
              <a16:creationId xmlns:a16="http://schemas.microsoft.com/office/drawing/2014/main" id="{FBE730A8-2235-43EC-BE5B-48C16006DDC8}"/>
            </a:ext>
          </a:extLst>
        </xdr:cNvPr>
        <xdr:cNvCxnSpPr/>
      </xdr:nvCxnSpPr>
      <xdr:spPr>
        <a:xfrm flipV="1">
          <a:off x="21323300" y="18318480"/>
          <a:ext cx="8382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110308</xdr:rowOff>
    </xdr:from>
    <xdr:to>
      <xdr:col>107</xdr:col>
      <xdr:colOff>101600</xdr:colOff>
      <xdr:row>107</xdr:row>
      <xdr:rowOff>40458</xdr:rowOff>
    </xdr:to>
    <xdr:sp macro="" textlink="">
      <xdr:nvSpPr>
        <xdr:cNvPr id="427" name="楕円 426">
          <a:extLst>
            <a:ext uri="{FF2B5EF4-FFF2-40B4-BE49-F238E27FC236}">
              <a16:creationId xmlns:a16="http://schemas.microsoft.com/office/drawing/2014/main" id="{C6AECD28-F939-4B75-BD2B-05E968AE18E5}"/>
            </a:ext>
          </a:extLst>
        </xdr:cNvPr>
        <xdr:cNvSpPr/>
      </xdr:nvSpPr>
      <xdr:spPr>
        <a:xfrm>
          <a:off x="20383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153488</xdr:rowOff>
    </xdr:from>
    <xdr:to>
      <xdr:col>111</xdr:col>
      <xdr:colOff>177800</xdr:colOff>
      <xdr:row>106</xdr:row>
      <xdr:rowOff>161108</xdr:rowOff>
    </xdr:to>
    <xdr:cxnSp macro="">
      <xdr:nvCxnSpPr>
        <xdr:cNvPr id="428" name="直線コネクタ 427">
          <a:extLst>
            <a:ext uri="{FF2B5EF4-FFF2-40B4-BE49-F238E27FC236}">
              <a16:creationId xmlns:a16="http://schemas.microsoft.com/office/drawing/2014/main" id="{807D0298-A380-42FD-BE44-CB1FE60AAC06}"/>
            </a:ext>
          </a:extLst>
        </xdr:cNvPr>
        <xdr:cNvCxnSpPr/>
      </xdr:nvCxnSpPr>
      <xdr:spPr>
        <a:xfrm flipV="1">
          <a:off x="20434300" y="1832718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119018</xdr:rowOff>
    </xdr:from>
    <xdr:to>
      <xdr:col>102</xdr:col>
      <xdr:colOff>165100</xdr:colOff>
      <xdr:row>107</xdr:row>
      <xdr:rowOff>49168</xdr:rowOff>
    </xdr:to>
    <xdr:sp macro="" textlink="">
      <xdr:nvSpPr>
        <xdr:cNvPr id="429" name="楕円 428">
          <a:extLst>
            <a:ext uri="{FF2B5EF4-FFF2-40B4-BE49-F238E27FC236}">
              <a16:creationId xmlns:a16="http://schemas.microsoft.com/office/drawing/2014/main" id="{C7170FFE-144B-4B0A-94F7-1BBB34A8DB05}"/>
            </a:ext>
          </a:extLst>
        </xdr:cNvPr>
        <xdr:cNvSpPr/>
      </xdr:nvSpPr>
      <xdr:spPr>
        <a:xfrm>
          <a:off x="19494500" y="1829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161108</xdr:rowOff>
    </xdr:from>
    <xdr:to>
      <xdr:col>107</xdr:col>
      <xdr:colOff>50800</xdr:colOff>
      <xdr:row>106</xdr:row>
      <xdr:rowOff>169818</xdr:rowOff>
    </xdr:to>
    <xdr:cxnSp macro="">
      <xdr:nvCxnSpPr>
        <xdr:cNvPr id="430" name="直線コネクタ 429">
          <a:extLst>
            <a:ext uri="{FF2B5EF4-FFF2-40B4-BE49-F238E27FC236}">
              <a16:creationId xmlns:a16="http://schemas.microsoft.com/office/drawing/2014/main" id="{2BC82A62-C69C-4A77-B663-3F069D6B8F4C}"/>
            </a:ext>
          </a:extLst>
        </xdr:cNvPr>
        <xdr:cNvCxnSpPr/>
      </xdr:nvCxnSpPr>
      <xdr:spPr>
        <a:xfrm flipV="1">
          <a:off x="19545300" y="18334808"/>
          <a:ext cx="8890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78213</xdr:rowOff>
    </xdr:from>
    <xdr:ext cx="469744" cy="259045"/>
    <xdr:sp macro="" textlink="">
      <xdr:nvSpPr>
        <xdr:cNvPr id="431" name="n_1aveValue【庁舎】&#10;一人当たり面積">
          <a:extLst>
            <a:ext uri="{FF2B5EF4-FFF2-40B4-BE49-F238E27FC236}">
              <a16:creationId xmlns:a16="http://schemas.microsoft.com/office/drawing/2014/main" id="{C4F4999F-113A-43F0-898F-8D19F8122D2A}"/>
            </a:ext>
          </a:extLst>
        </xdr:cNvPr>
        <xdr:cNvSpPr txBox="1"/>
      </xdr:nvSpPr>
      <xdr:spPr>
        <a:xfrm>
          <a:off x="21075727" y="179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432" name="n_2aveValue【庁舎】&#10;一人当たり面積">
          <a:extLst>
            <a:ext uri="{FF2B5EF4-FFF2-40B4-BE49-F238E27FC236}">
              <a16:creationId xmlns:a16="http://schemas.microsoft.com/office/drawing/2014/main" id="{E3A80C27-7CB3-438C-A753-20872B41F4C2}"/>
            </a:ext>
          </a:extLst>
        </xdr:cNvPr>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31404</xdr:rowOff>
    </xdr:from>
    <xdr:ext cx="469744" cy="259045"/>
    <xdr:sp macro="" textlink="">
      <xdr:nvSpPr>
        <xdr:cNvPr id="433" name="n_3aveValue【庁舎】&#10;一人当たり面積">
          <a:extLst>
            <a:ext uri="{FF2B5EF4-FFF2-40B4-BE49-F238E27FC236}">
              <a16:creationId xmlns:a16="http://schemas.microsoft.com/office/drawing/2014/main" id="{93038858-BCA4-4566-9051-09B930690F74}"/>
            </a:ext>
          </a:extLst>
        </xdr:cNvPr>
        <xdr:cNvSpPr txBox="1"/>
      </xdr:nvSpPr>
      <xdr:spPr>
        <a:xfrm>
          <a:off x="19310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113047</xdr:rowOff>
    </xdr:from>
    <xdr:ext cx="469744" cy="259045"/>
    <xdr:sp macro="" textlink="">
      <xdr:nvSpPr>
        <xdr:cNvPr id="434" name="n_4aveValue【庁舎】&#10;一人当たり面積">
          <a:extLst>
            <a:ext uri="{FF2B5EF4-FFF2-40B4-BE49-F238E27FC236}">
              <a16:creationId xmlns:a16="http://schemas.microsoft.com/office/drawing/2014/main" id="{D1EB20AE-29B1-4198-9672-8056E7348819}"/>
            </a:ext>
          </a:extLst>
        </xdr:cNvPr>
        <xdr:cNvSpPr txBox="1"/>
      </xdr:nvSpPr>
      <xdr:spPr>
        <a:xfrm>
          <a:off x="184214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23965</xdr:rowOff>
    </xdr:from>
    <xdr:ext cx="469744" cy="259045"/>
    <xdr:sp macro="" textlink="">
      <xdr:nvSpPr>
        <xdr:cNvPr id="435" name="n_1mainValue【庁舎】&#10;一人当たり面積">
          <a:extLst>
            <a:ext uri="{FF2B5EF4-FFF2-40B4-BE49-F238E27FC236}">
              <a16:creationId xmlns:a16="http://schemas.microsoft.com/office/drawing/2014/main" id="{805BF3B0-5823-445A-B87B-F247FA98D59F}"/>
            </a:ext>
          </a:extLst>
        </xdr:cNvPr>
        <xdr:cNvSpPr txBox="1"/>
      </xdr:nvSpPr>
      <xdr:spPr>
        <a:xfrm>
          <a:off x="21075727" y="1836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31585</xdr:rowOff>
    </xdr:from>
    <xdr:ext cx="469744" cy="259045"/>
    <xdr:sp macro="" textlink="">
      <xdr:nvSpPr>
        <xdr:cNvPr id="436" name="n_2mainValue【庁舎】&#10;一人当たり面積">
          <a:extLst>
            <a:ext uri="{FF2B5EF4-FFF2-40B4-BE49-F238E27FC236}">
              <a16:creationId xmlns:a16="http://schemas.microsoft.com/office/drawing/2014/main" id="{96F228F9-9EE4-4F60-BF7E-E80E1A4F0075}"/>
            </a:ext>
          </a:extLst>
        </xdr:cNvPr>
        <xdr:cNvSpPr txBox="1"/>
      </xdr:nvSpPr>
      <xdr:spPr>
        <a:xfrm>
          <a:off x="20199427"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40295</xdr:rowOff>
    </xdr:from>
    <xdr:ext cx="469744" cy="259045"/>
    <xdr:sp macro="" textlink="">
      <xdr:nvSpPr>
        <xdr:cNvPr id="437" name="n_3mainValue【庁舎】&#10;一人当たり面積">
          <a:extLst>
            <a:ext uri="{FF2B5EF4-FFF2-40B4-BE49-F238E27FC236}">
              <a16:creationId xmlns:a16="http://schemas.microsoft.com/office/drawing/2014/main" id="{0A125F97-6264-4D87-BD6C-424FFF82DA8D}"/>
            </a:ext>
          </a:extLst>
        </xdr:cNvPr>
        <xdr:cNvSpPr txBox="1"/>
      </xdr:nvSpPr>
      <xdr:spPr>
        <a:xfrm>
          <a:off x="19310427" y="1838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38" name="正方形/長方形 437">
          <a:extLst>
            <a:ext uri="{FF2B5EF4-FFF2-40B4-BE49-F238E27FC236}">
              <a16:creationId xmlns:a16="http://schemas.microsoft.com/office/drawing/2014/main" id="{B1103818-8B10-400B-B28A-517D35BE889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39" name="正方形/長方形 438">
          <a:extLst>
            <a:ext uri="{FF2B5EF4-FFF2-40B4-BE49-F238E27FC236}">
              <a16:creationId xmlns:a16="http://schemas.microsoft.com/office/drawing/2014/main" id="{53ADB25E-FA64-4159-9CE1-6CFA89D8573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40" name="テキスト ボックス 439">
          <a:extLst>
            <a:ext uri="{FF2B5EF4-FFF2-40B4-BE49-F238E27FC236}">
              <a16:creationId xmlns:a16="http://schemas.microsoft.com/office/drawing/2014/main" id="{F3D6941B-1B7D-4FE0-A973-FBECCD3FA6D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消防施設の減価償却率について、防災拠点施設の完成に伴い、改善している。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山形県最上町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8,477
8,390
330.37
7,111,715
6,799,643
284,320
3,696,882
6,539,823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基準財政収入額については、個人町民税の所得割、固定資産税の土地・家屋・償却資産により増加、基準財政需要額については、社会福祉費により増加している。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個人町民税・軽自動車税の収納率は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であり、固定資産税についても現年の収納率は、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ポイント向上している。収納率</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の税については、今後も維持していくと共に、固定資産税については、現年の収納に力を入れることで、滞納額の圧縮につなげ、財政基盤の強化に努める。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38705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57101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38705</xdr:rowOff>
    </xdr:from>
    <xdr:to>
      <xdr:col>19</xdr:col>
      <xdr:colOff>133350</xdr:colOff>
      <xdr:row>44</xdr:row>
      <xdr:rowOff>38705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38705</xdr:rowOff>
    </xdr:from>
    <xdr:to>
      <xdr:col>15</xdr:col>
      <xdr:colOff>82550</xdr:colOff>
      <xdr:row>44</xdr:row>
      <xdr:rowOff>38705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38705</xdr:rowOff>
    </xdr:from>
    <xdr:to>
      <xdr:col>11</xdr:col>
      <xdr:colOff>31750</xdr:colOff>
      <xdr:row>44</xdr:row>
      <xdr:rowOff>38705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159355</xdr:rowOff>
    </xdr:from>
    <xdr:to>
      <xdr:col>19</xdr:col>
      <xdr:colOff>184150</xdr:colOff>
      <xdr:row>44</xdr:row>
      <xdr:rowOff>89505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159355</xdr:rowOff>
    </xdr:from>
    <xdr:to>
      <xdr:col>15</xdr:col>
      <xdr:colOff>133350</xdr:colOff>
      <xdr:row>44</xdr:row>
      <xdr:rowOff>89505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74282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74282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経常収支比率は前年度から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ポイント改善した。しかし、人件費・補助費・物件費・公債費の占める割合は大きい。人件費、公債費は毎年増加しており、公債費については令和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年にピークを迎える。計画的な新規職員採用・地方債発行を行い、物件費・補助費について、事業の見直しを随時行い、経常経費の削減に努める。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87630</xdr:rowOff>
    </xdr:from>
    <xdr:to>
      <xdr:col>23</xdr:col>
      <xdr:colOff>133350</xdr:colOff>
      <xdr:row>65</xdr:row>
      <xdr:rowOff>36830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06043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137939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97282</xdr:rowOff>
    </xdr:from>
    <xdr:to>
      <xdr:col>19</xdr:col>
      <xdr:colOff>133350</xdr:colOff>
      <xdr:row>65</xdr:row>
      <xdr:rowOff>36830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07008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8653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3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29718</xdr:rowOff>
    </xdr:from>
    <xdr:to>
      <xdr:col>15</xdr:col>
      <xdr:colOff>82550</xdr:colOff>
      <xdr:row>64</xdr:row>
      <xdr:rowOff>97282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00251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146321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104648</xdr:rowOff>
    </xdr:from>
    <xdr:to>
      <xdr:col>11</xdr:col>
      <xdr:colOff>31750</xdr:colOff>
      <xdr:row>64</xdr:row>
      <xdr:rowOff>29718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90599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98061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144035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8907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157480</xdr:rowOff>
    </xdr:from>
    <xdr:to>
      <xdr:col>19</xdr:col>
      <xdr:colOff>184150</xdr:colOff>
      <xdr:row>65</xdr:row>
      <xdr:rowOff>87630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72407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46482</xdr:rowOff>
    </xdr:from>
    <xdr:to>
      <xdr:col>15</xdr:col>
      <xdr:colOff>133350</xdr:colOff>
      <xdr:row>64</xdr:row>
      <xdr:rowOff>148082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132859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150368</xdr:rowOff>
    </xdr:from>
    <xdr:to>
      <xdr:col>11</xdr:col>
      <xdr:colOff>82550</xdr:colOff>
      <xdr:row>64</xdr:row>
      <xdr:rowOff>80518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65295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53848</xdr:rowOff>
    </xdr:from>
    <xdr:to>
      <xdr:col>7</xdr:col>
      <xdr:colOff>31750</xdr:colOff>
      <xdr:row>63</xdr:row>
      <xdr:rowOff>155448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140225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[247,595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年度以上に降雪量が少なかったため、燃料費・除雪・スキー場運営の支出が抑えられている。人件費については、平成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支出は変わりなかった。物件費について、湯けむり館・赤倉スキー場は、指定管理者制度の導入を視野に入れ運営を行っていく。維持修繕費については、今後老朽化した施設に対する経費が増える見込みとなるため、公共施設管理計画・個別管理計画に従い、施設等見直し、経費の削減に努めていく必要があ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163894</xdr:rowOff>
    </xdr:from>
    <xdr:to>
      <xdr:col>23</xdr:col>
      <xdr:colOff>133350</xdr:colOff>
      <xdr:row>84</xdr:row>
      <xdr:rowOff>16711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4394244"/>
          <a:ext cx="838200" cy="2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61430</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20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168086</xdr:rowOff>
    </xdr:from>
    <xdr:to>
      <xdr:col>19</xdr:col>
      <xdr:colOff>133350</xdr:colOff>
      <xdr:row>84</xdr:row>
      <xdr:rowOff>16711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398436"/>
          <a:ext cx="889000" cy="2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130680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18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120613</xdr:rowOff>
    </xdr:from>
    <xdr:to>
      <xdr:col>15</xdr:col>
      <xdr:colOff>82550</xdr:colOff>
      <xdr:row>83</xdr:row>
      <xdr:rowOff>168086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350963"/>
          <a:ext cx="889000" cy="4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125843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1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87120</xdr:rowOff>
    </xdr:from>
    <xdr:to>
      <xdr:col>11</xdr:col>
      <xdr:colOff>31750</xdr:colOff>
      <xdr:row>83</xdr:row>
      <xdr:rowOff>120613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317470"/>
          <a:ext cx="889000" cy="3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140140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2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104571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9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113094</xdr:rowOff>
    </xdr:from>
    <xdr:to>
      <xdr:col>23</xdr:col>
      <xdr:colOff>184150</xdr:colOff>
      <xdr:row>84</xdr:row>
      <xdr:rowOff>43244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34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85171</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31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137361</xdr:rowOff>
    </xdr:from>
    <xdr:to>
      <xdr:col>19</xdr:col>
      <xdr:colOff>184150</xdr:colOff>
      <xdr:row>84</xdr:row>
      <xdr:rowOff>67511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36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52288</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454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117286</xdr:rowOff>
    </xdr:from>
    <xdr:to>
      <xdr:col>15</xdr:col>
      <xdr:colOff>133350</xdr:colOff>
      <xdr:row>84</xdr:row>
      <xdr:rowOff>47436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34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32213</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434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69813</xdr:rowOff>
    </xdr:from>
    <xdr:to>
      <xdr:col>11</xdr:col>
      <xdr:colOff>82550</xdr:colOff>
      <xdr:row>83</xdr:row>
      <xdr:rowOff>171413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30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156190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386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36320</xdr:rowOff>
    </xdr:from>
    <xdr:to>
      <xdr:col>7</xdr:col>
      <xdr:colOff>31750</xdr:colOff>
      <xdr:row>83</xdr:row>
      <xdr:rowOff>137920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26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122697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353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若い職員の採用と退職者の増加により、職員の平均年齢の増加は抑制されている。給与費の縮減のために手当の廃止等も順次行い水準上昇を抑制している。計画的な職員の採用と共に給与体系の見直し、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23888</xdr:rowOff>
    </xdr:from>
    <xdr:to>
      <xdr:col>81</xdr:col>
      <xdr:colOff>44450</xdr:colOff>
      <xdr:row>89</xdr:row>
      <xdr:rowOff>58359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5282938"/>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35379</xdr:rowOff>
    </xdr:from>
    <xdr:to>
      <xdr:col>77</xdr:col>
      <xdr:colOff>44450</xdr:colOff>
      <xdr:row>89</xdr:row>
      <xdr:rowOff>58359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5294429"/>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35379</xdr:rowOff>
    </xdr:from>
    <xdr:to>
      <xdr:col>72</xdr:col>
      <xdr:colOff>203200</xdr:colOff>
      <xdr:row>89</xdr:row>
      <xdr:rowOff>35379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5294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116615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12398</xdr:rowOff>
    </xdr:from>
    <xdr:to>
      <xdr:col>68</xdr:col>
      <xdr:colOff>152400</xdr:colOff>
      <xdr:row>89</xdr:row>
      <xdr:rowOff>35379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527144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144538</xdr:rowOff>
    </xdr:from>
    <xdr:to>
      <xdr:col>81</xdr:col>
      <xdr:colOff>95250</xdr:colOff>
      <xdr:row>89</xdr:row>
      <xdr:rowOff>74688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40415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5128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7559</xdr:rowOff>
    </xdr:from>
    <xdr:to>
      <xdr:col>77</xdr:col>
      <xdr:colOff>95250</xdr:colOff>
      <xdr:row>89</xdr:row>
      <xdr:rowOff>109159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93936</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35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156029</xdr:rowOff>
    </xdr:from>
    <xdr:to>
      <xdr:col>73</xdr:col>
      <xdr:colOff>44450</xdr:colOff>
      <xdr:row>89</xdr:row>
      <xdr:rowOff>86179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70956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156029</xdr:rowOff>
    </xdr:from>
    <xdr:to>
      <xdr:col>68</xdr:col>
      <xdr:colOff>203200</xdr:colOff>
      <xdr:row>89</xdr:row>
      <xdr:rowOff>86179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70956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133048</xdr:rowOff>
    </xdr:from>
    <xdr:to>
      <xdr:col>64</xdr:col>
      <xdr:colOff>152400</xdr:colOff>
      <xdr:row>89</xdr:row>
      <xdr:rowOff>63198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2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47975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30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人口が減っているものの、一般職員等の数が去年と比較し、</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人減少したため、</a:t>
          </a:r>
          <a:r>
            <a:rPr kumimoji="1" lang="en-US" altLang="ja-JP" sz="1300">
              <a:latin typeface="ＭＳ Ｐゴシック" panose="020B0600070205080204" pitchFamily="50" charset="-128"/>
              <a:ea typeface="ＭＳ Ｐゴシック" panose="020B0600070205080204" pitchFamily="50" charset="-128"/>
            </a:rPr>
            <a:t>0.43</a:t>
          </a:r>
          <a:r>
            <a:rPr kumimoji="1" lang="ja-JP" altLang="en-US" sz="1300">
              <a:latin typeface="ＭＳ Ｐゴシック" panose="020B0600070205080204" pitchFamily="50" charset="-128"/>
              <a:ea typeface="ＭＳ Ｐゴシック" panose="020B0600070205080204" pitchFamily="50" charset="-128"/>
            </a:rPr>
            <a:t>ポイント改善した。定員適正化計画に基づき、退職人数に対し、新規職員採用を抑制している状況が基本となっている。義務的経費となる人件費の縮減のために定員管理を徹底していかなければならない。</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a:extLst>
            <a:ext uri="{FF2B5EF4-FFF2-40B4-BE49-F238E27FC236}">
              <a16:creationId xmlns:a16="http://schemas.microsoft.com/office/drawing/2014/main"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a:extLst>
            <a:ext uri="{FF2B5EF4-FFF2-40B4-BE49-F238E27FC236}">
              <a16:creationId xmlns:a16="http://schemas.microsoft.com/office/drawing/2014/main" id="{00000000-0008-0000-0300-000039010000}"/>
            </a:ext>
          </a:extLst>
        </xdr:cNvPr>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a:extLst>
            <a:ext uri="{FF2B5EF4-FFF2-40B4-BE49-F238E27FC236}">
              <a16:creationId xmlns:a16="http://schemas.microsoft.com/office/drawing/2014/main" id="{00000000-0008-0000-0300-00003B010000}"/>
            </a:ext>
          </a:extLst>
        </xdr:cNvPr>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112871</xdr:rowOff>
    </xdr:from>
    <xdr:to>
      <xdr:col>81</xdr:col>
      <xdr:colOff>44450</xdr:colOff>
      <xdr:row>60</xdr:row>
      <xdr:rowOff>138811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6179800" y="10399871"/>
          <a:ext cx="838200" cy="2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64723</xdr:rowOff>
    </xdr:from>
    <xdr:ext cx="762000" cy="259045"/>
    <xdr:sp macro="" textlink="">
      <xdr:nvSpPr>
        <xdr:cNvPr id="318" name="定員管理の状況平均値テキスト">
          <a:extLst>
            <a:ext uri="{FF2B5EF4-FFF2-40B4-BE49-F238E27FC236}">
              <a16:creationId xmlns:a16="http://schemas.microsoft.com/office/drawing/2014/main" id="{00000000-0008-0000-0300-00003E010000}"/>
            </a:ext>
          </a:extLst>
        </xdr:cNvPr>
        <xdr:cNvSpPr txBox="1"/>
      </xdr:nvSpPr>
      <xdr:spPr>
        <a:xfrm>
          <a:off x="17106900" y="10180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122524</xdr:rowOff>
    </xdr:from>
    <xdr:to>
      <xdr:col>77</xdr:col>
      <xdr:colOff>44450</xdr:colOff>
      <xdr:row>60</xdr:row>
      <xdr:rowOff>138811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5290800" y="10409524"/>
          <a:ext cx="8890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116540</xdr:rowOff>
    </xdr:from>
    <xdr:ext cx="7366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798800" y="1006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91154</xdr:rowOff>
    </xdr:from>
    <xdr:to>
      <xdr:col>72</xdr:col>
      <xdr:colOff>203200</xdr:colOff>
      <xdr:row>60</xdr:row>
      <xdr:rowOff>122524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4401800" y="10378154"/>
          <a:ext cx="889000" cy="3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112317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909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64612</xdr:rowOff>
    </xdr:from>
    <xdr:to>
      <xdr:col>68</xdr:col>
      <xdr:colOff>152400</xdr:colOff>
      <xdr:row>60</xdr:row>
      <xdr:rowOff>91154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3512800" y="10351612"/>
          <a:ext cx="889000" cy="2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123176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020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86980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131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62071</xdr:rowOff>
    </xdr:from>
    <xdr:to>
      <xdr:col>81</xdr:col>
      <xdr:colOff>95250</xdr:colOff>
      <xdr:row>60</xdr:row>
      <xdr:rowOff>163671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967200" y="1034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34148</xdr:rowOff>
    </xdr:from>
    <xdr:ext cx="762000" cy="259045"/>
    <xdr:sp macro="" textlink="">
      <xdr:nvSpPr>
        <xdr:cNvPr id="337" name="定員管理の状況該当値テキスト">
          <a:extLst>
            <a:ext uri="{FF2B5EF4-FFF2-40B4-BE49-F238E27FC236}">
              <a16:creationId xmlns:a16="http://schemas.microsoft.com/office/drawing/2014/main" id="{00000000-0008-0000-0300-000051010000}"/>
            </a:ext>
          </a:extLst>
        </xdr:cNvPr>
        <xdr:cNvSpPr txBox="1"/>
      </xdr:nvSpPr>
      <xdr:spPr>
        <a:xfrm>
          <a:off x="17106900" y="1032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88011</xdr:rowOff>
    </xdr:from>
    <xdr:to>
      <xdr:col>77</xdr:col>
      <xdr:colOff>95250</xdr:colOff>
      <xdr:row>61</xdr:row>
      <xdr:rowOff>18161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129000" y="1037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2938</xdr:rowOff>
    </xdr:from>
    <xdr:ext cx="7366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798800" y="1046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71724</xdr:rowOff>
    </xdr:from>
    <xdr:to>
      <xdr:col>73</xdr:col>
      <xdr:colOff>44450</xdr:colOff>
      <xdr:row>61</xdr:row>
      <xdr:rowOff>1874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5240000" y="103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158101</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909800" y="1044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40354</xdr:rowOff>
    </xdr:from>
    <xdr:to>
      <xdr:col>68</xdr:col>
      <xdr:colOff>203200</xdr:colOff>
      <xdr:row>60</xdr:row>
      <xdr:rowOff>141954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4351000" y="1032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126731</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020800" y="10413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13812</xdr:rowOff>
    </xdr:from>
    <xdr:to>
      <xdr:col>64</xdr:col>
      <xdr:colOff>152400</xdr:colOff>
      <xdr:row>60</xdr:row>
      <xdr:rowOff>115412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3462000" y="1030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100189</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131800" y="1038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ポイント悪化した。実質公債費比率は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ヵ年平均の率であるものの、単年度とした場合</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であり、実質公債費が悪化した原因となる。令和元年度について、最上広域の公債費負担増加とモデルタウンの造成・道路融雪設備・地域熱供給設備の整備の元金償還が始まったことにより増加となった。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が元金の返済額のピークであり、実質公債費比率も増加することが予想される。計画的に事業を行い、地方債発行の抑制・平準化を図ると共に、借入の際は今まで同様、過疎債や辺地債の発行を優先的に行う。</a:t>
          </a:r>
        </a:p>
      </xdr:txBody>
    </xdr:sp>
    <xdr:clientData/>
  </xdr:twoCellAnchor>
  <xdr:oneCellAnchor>
    <xdr:from>
      <xdr:col>61</xdr:col>
      <xdr:colOff>6350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52070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70332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112031</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79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136652</xdr:rowOff>
    </xdr:from>
    <xdr:to>
      <xdr:col>77</xdr:col>
      <xdr:colOff>44450</xdr:colOff>
      <xdr:row>41</xdr:row>
      <xdr:rowOff>3810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699465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59436</xdr:rowOff>
    </xdr:from>
    <xdr:to>
      <xdr:col>72</xdr:col>
      <xdr:colOff>203200</xdr:colOff>
      <xdr:row>40</xdr:row>
      <xdr:rowOff>136652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4401800" y="691743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40132</xdr:rowOff>
    </xdr:from>
    <xdr:to>
      <xdr:col>68</xdr:col>
      <xdr:colOff>152400</xdr:colOff>
      <xdr:row>40</xdr:row>
      <xdr:rowOff>59436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3512800" y="68981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144797</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85852</xdr:rowOff>
    </xdr:from>
    <xdr:to>
      <xdr:col>73</xdr:col>
      <xdr:colOff>44450</xdr:colOff>
      <xdr:row>41</xdr:row>
      <xdr:rowOff>16002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779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8636</xdr:rowOff>
    </xdr:from>
    <xdr:to>
      <xdr:col>68</xdr:col>
      <xdr:colOff>203200</xdr:colOff>
      <xdr:row>40</xdr:row>
      <xdr:rowOff>110236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160782</xdr:rowOff>
    </xdr:from>
    <xdr:to>
      <xdr:col>64</xdr:col>
      <xdr:colOff>152400</xdr:colOff>
      <xdr:row>40</xdr:row>
      <xdr:rowOff>90932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101109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悪化した。充当可能基金について、ふるさともがみ応援基金など減少した基金もあるが、財政調整基金のように積み増しを行えた基金もあり、全体を通して増額となった。一方、最上中学校大規模改修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期目や防災無線のデジタル化事業、堺田地区小規模水道事業等により、地方債残高が増えたため、将来負担比率が悪化した。小規模水道事業ならびに、防災無線のデジタル化事業は令和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年度も事業が続き、令和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年度以降給食センターの炊飯施設増設事業に着手する必要がある。事業実施の適正化を図り、財政の健全化に努める。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142240</xdr:rowOff>
    </xdr:from>
    <xdr:to>
      <xdr:col>81</xdr:col>
      <xdr:colOff>44450</xdr:colOff>
      <xdr:row>16</xdr:row>
      <xdr:rowOff>158528</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179800" y="2885440"/>
          <a:ext cx="8382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149877</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118713</xdr:rowOff>
    </xdr:from>
    <xdr:to>
      <xdr:col>77</xdr:col>
      <xdr:colOff>44450</xdr:colOff>
      <xdr:row>16</xdr:row>
      <xdr:rowOff>142240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5290800" y="2861913"/>
          <a:ext cx="889000" cy="2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118713</xdr:rowOff>
    </xdr:from>
    <xdr:to>
      <xdr:col>72</xdr:col>
      <xdr:colOff>203200</xdr:colOff>
      <xdr:row>16</xdr:row>
      <xdr:rowOff>168180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4401800" y="2861913"/>
          <a:ext cx="889000" cy="4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147066</xdr:rowOff>
    </xdr:from>
    <xdr:to>
      <xdr:col>68</xdr:col>
      <xdr:colOff>152400</xdr:colOff>
      <xdr:row>16</xdr:row>
      <xdr:rowOff>168180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3512800" y="2890266"/>
          <a:ext cx="8890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107728</xdr:rowOff>
    </xdr:from>
    <xdr:to>
      <xdr:col>81</xdr:col>
      <xdr:colOff>95250</xdr:colOff>
      <xdr:row>17</xdr:row>
      <xdr:rowOff>37878</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6967200" y="28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79805</xdr:rowOff>
    </xdr:from>
    <xdr:ext cx="762000" cy="259045"/>
    <xdr:sp macro="" textlink="">
      <xdr:nvSpPr>
        <xdr:cNvPr id="455" name="将来負担の状況該当値テキスト">
          <a:extLst>
            <a:ext uri="{FF2B5EF4-FFF2-40B4-BE49-F238E27FC236}">
              <a16:creationId xmlns:a16="http://schemas.microsoft.com/office/drawing/2014/main" id="{00000000-0008-0000-0300-0000C7010000}"/>
            </a:ext>
          </a:extLst>
        </xdr:cNvPr>
        <xdr:cNvSpPr txBox="1"/>
      </xdr:nvSpPr>
      <xdr:spPr>
        <a:xfrm>
          <a:off x="17106900" y="28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91440</xdr:rowOff>
    </xdr:from>
    <xdr:to>
      <xdr:col>77</xdr:col>
      <xdr:colOff>95250</xdr:colOff>
      <xdr:row>17</xdr:row>
      <xdr:rowOff>21590</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129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6367</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92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67913</xdr:rowOff>
    </xdr:from>
    <xdr:to>
      <xdr:col>73</xdr:col>
      <xdr:colOff>44450</xdr:colOff>
      <xdr:row>16</xdr:row>
      <xdr:rowOff>169513</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5240000" y="28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154290</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89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117380</xdr:rowOff>
    </xdr:from>
    <xdr:to>
      <xdr:col>68</xdr:col>
      <xdr:colOff>203200</xdr:colOff>
      <xdr:row>17</xdr:row>
      <xdr:rowOff>47530</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4351000" y="286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32307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94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96266</xdr:rowOff>
    </xdr:from>
    <xdr:to>
      <xdr:col>64</xdr:col>
      <xdr:colOff>152400</xdr:colOff>
      <xdr:row>17</xdr:row>
      <xdr:rowOff>26416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3462000" y="28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11193</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92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山形県最上町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8,477
8,390
330.37
7,111,715
6,799,643
284,320
3,696,882
6,539,823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一般職員等の人数について、</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人減少したため、平成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ポイント改善しているが、値は平成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年度とほぼ同じである。平成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年度の一般職員等の人数は</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人、令和元年度は</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人であり、人事院勧告に基づく一般職の給与・手当の引き上げを行っているため一人当たりの平均給与月額は上がっている。今後、給与制度についての是正や退職者に対する新規職員採用を抑制し、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130810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135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77470</xdr:rowOff>
    </xdr:from>
    <xdr:to>
      <xdr:col>19</xdr:col>
      <xdr:colOff>187325</xdr:colOff>
      <xdr:row>37</xdr:row>
      <xdr:rowOff>130810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21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54610</xdr:rowOff>
    </xdr:from>
    <xdr:to>
      <xdr:col>15</xdr:col>
      <xdr:colOff>98425</xdr:colOff>
      <xdr:row>37</xdr:row>
      <xdr:rowOff>77470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98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54610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67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80010</xdr:rowOff>
    </xdr:from>
    <xdr:to>
      <xdr:col>20</xdr:col>
      <xdr:colOff>38100</xdr:colOff>
      <xdr:row>38</xdr:row>
      <xdr:rowOff>10160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166387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26670</xdr:rowOff>
    </xdr:from>
    <xdr:to>
      <xdr:col>15</xdr:col>
      <xdr:colOff>149225</xdr:colOff>
      <xdr:row>37</xdr:row>
      <xdr:rowOff>128270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113047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3810</xdr:rowOff>
    </xdr:from>
    <xdr:to>
      <xdr:col>11</xdr:col>
      <xdr:colOff>60325</xdr:colOff>
      <xdr:row>37</xdr:row>
      <xdr:rowOff>105410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90187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歳出総額の減少については、降雪量が少なかったことによる燃料費・赤倉スキー場の運営費の減少とふるさと納税の委託料の減少が挙げられる。また、今年度より、ふるさと納税の充当について、寄付額全部を基金に積み立てず、一部を現年度の事業に対し行う方針に切り替えた初年度のため、改善につなが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湯けむり館ならびに赤倉温泉スキー場の運営について、指定管理者制度の導入を視野に入れ、今後、運営を今後行っていく。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92710</xdr:rowOff>
    </xdr:from>
    <xdr:to>
      <xdr:col>82</xdr:col>
      <xdr:colOff>107950</xdr:colOff>
      <xdr:row>16</xdr:row>
      <xdr:rowOff>12700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6644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42562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614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144145</xdr:rowOff>
    </xdr:from>
    <xdr:to>
      <xdr:col>78</xdr:col>
      <xdr:colOff>69850</xdr:colOff>
      <xdr:row>16</xdr:row>
      <xdr:rowOff>12700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7158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10812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41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132715</xdr:rowOff>
    </xdr:from>
    <xdr:to>
      <xdr:col>73</xdr:col>
      <xdr:colOff>180975</xdr:colOff>
      <xdr:row>15</xdr:row>
      <xdr:rowOff>144145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7044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165117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132715</xdr:rowOff>
    </xdr:from>
    <xdr:to>
      <xdr:col>69</xdr:col>
      <xdr:colOff>92075</xdr:colOff>
      <xdr:row>15</xdr:row>
      <xdr:rowOff>144145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7044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125112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58437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93345</xdr:rowOff>
    </xdr:from>
    <xdr:to>
      <xdr:col>74</xdr:col>
      <xdr:colOff>31750</xdr:colOff>
      <xdr:row>16</xdr:row>
      <xdr:rowOff>23495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66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8272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81915</xdr:rowOff>
    </xdr:from>
    <xdr:to>
      <xdr:col>69</xdr:col>
      <xdr:colOff>142875</xdr:colOff>
      <xdr:row>16</xdr:row>
      <xdr:rowOff>12065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168292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74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93345</xdr:rowOff>
    </xdr:from>
    <xdr:to>
      <xdr:col>65</xdr:col>
      <xdr:colOff>53975</xdr:colOff>
      <xdr:row>16</xdr:row>
      <xdr:rowOff>23495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66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8272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今年度について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たものの、類似団体・全国・山形県平均値よりも占める割合は低い。中学生まで医療費の無償化、身体障がい者への給付等を行っているが、過疎対策事業債（ソフト事業分）や障がい者総合支援給付費負担金等の国庫支出金が財源であり、一般財源等の充当額が低いことが要因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住民サービスの拡充と財政の健全化を図りながら、住民満足度を上げていく必要がある。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53</xdr:row>
      <xdr:rowOff>146050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194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53</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127000</xdr:rowOff>
    </xdr:from>
    <xdr:to>
      <xdr:col>15</xdr:col>
      <xdr:colOff>98425</xdr:colOff>
      <xdr:row>53</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213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162577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127000</xdr:rowOff>
    </xdr:from>
    <xdr:to>
      <xdr:col>11</xdr:col>
      <xdr:colOff>9525</xdr:colOff>
      <xdr:row>53</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213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124477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111777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57150</xdr:rowOff>
    </xdr:from>
    <xdr:to>
      <xdr:col>20</xdr:col>
      <xdr:colOff>38100</xdr:colOff>
      <xdr:row>53</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168927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95250</xdr:rowOff>
    </xdr:from>
    <xdr:to>
      <xdr:col>15</xdr:col>
      <xdr:colOff>149225</xdr:colOff>
      <xdr:row>54</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76200</xdr:rowOff>
    </xdr:from>
    <xdr:to>
      <xdr:col>11</xdr:col>
      <xdr:colOff>60325</xdr:colOff>
      <xdr:row>54</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114300</xdr:rowOff>
    </xdr:from>
    <xdr:to>
      <xdr:col>6</xdr:col>
      <xdr:colOff>171450</xdr:colOff>
      <xdr:row>54</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維持補修費ならびに繰出金について、降雪量が平成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年度よりも少無かったことにより、支出が抑えられ、</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改善している。繰出金については高い状態が続いており、内訳としても、法非適用企業の元利償還金が基準になっている金額もあるため、法非適用企業の普通建設事業について、今後の更新計画等を参考とし、注視し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168148</xdr:rowOff>
    </xdr:from>
    <xdr:to>
      <xdr:col>82</xdr:col>
      <xdr:colOff>107950</xdr:colOff>
      <xdr:row>57</xdr:row>
      <xdr:rowOff>60706</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76934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60706</xdr:rowOff>
    </xdr:from>
    <xdr:to>
      <xdr:col>78</xdr:col>
      <xdr:colOff>69850</xdr:colOff>
      <xdr:row>57</xdr:row>
      <xdr:rowOff>74422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8333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74422</xdr:rowOff>
    </xdr:from>
    <xdr:to>
      <xdr:col>73</xdr:col>
      <xdr:colOff>180975</xdr:colOff>
      <xdr:row>57</xdr:row>
      <xdr:rowOff>152146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8470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124714</xdr:rowOff>
    </xdr:from>
    <xdr:to>
      <xdr:col>69</xdr:col>
      <xdr:colOff>92075</xdr:colOff>
      <xdr:row>57</xdr:row>
      <xdr:rowOff>152146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8973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112539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117348</xdr:rowOff>
    </xdr:from>
    <xdr:to>
      <xdr:col>82</xdr:col>
      <xdr:colOff>158750</xdr:colOff>
      <xdr:row>57</xdr:row>
      <xdr:rowOff>47498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133875</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56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9906</xdr:rowOff>
    </xdr:from>
    <xdr:to>
      <xdr:col>78</xdr:col>
      <xdr:colOff>120650</xdr:colOff>
      <xdr:row>57</xdr:row>
      <xdr:rowOff>111506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96283</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868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23622</xdr:rowOff>
    </xdr:from>
    <xdr:to>
      <xdr:col>74</xdr:col>
      <xdr:colOff>31750</xdr:colOff>
      <xdr:row>57</xdr:row>
      <xdr:rowOff>125222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109999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101346</xdr:rowOff>
    </xdr:from>
    <xdr:to>
      <xdr:col>69</xdr:col>
      <xdr:colOff>142875</xdr:colOff>
      <xdr:row>58</xdr:row>
      <xdr:rowOff>31496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16273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96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73914</xdr:rowOff>
    </xdr:from>
    <xdr:to>
      <xdr:col>65</xdr:col>
      <xdr:colOff>53975</xdr:colOff>
      <xdr:row>58</xdr:row>
      <xdr:rowOff>4064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160291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9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ポイント増加している。要因として、病院への繰出金について、繰出基準を見直した結果、臨時的な費用ではなく、経常的な費用として取り扱うことにしたためである。</a:t>
          </a:r>
        </a:p>
        <a:p>
          <a:r>
            <a:rPr kumimoji="1" lang="ja-JP" altLang="en-US" sz="1300">
              <a:latin typeface="ＭＳ Ｐゴシック" panose="020B0600070205080204" pitchFamily="50" charset="-128"/>
              <a:ea typeface="ＭＳ Ｐゴシック" panose="020B0600070205080204" pitchFamily="50" charset="-128"/>
            </a:rPr>
            <a:t>　一部事務組合の分担金・負担金と法適用事業への繰出金が構成費用の大半を占めているため、適正な繰出金を行い、一部事務組合の財政計画等を参考とし、今後の推移を注視する。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53848</xdr:rowOff>
    </xdr:from>
    <xdr:to>
      <xdr:col>82</xdr:col>
      <xdr:colOff>107950</xdr:colOff>
      <xdr:row>38</xdr:row>
      <xdr:rowOff>90424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56894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xdr:rowOff>
    </xdr:from>
    <xdr:to>
      <xdr:col>78</xdr:col>
      <xdr:colOff>69850</xdr:colOff>
      <xdr:row>38</xdr:row>
      <xdr:rowOff>53848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5278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120142</xdr:rowOff>
    </xdr:from>
    <xdr:to>
      <xdr:col>73</xdr:col>
      <xdr:colOff>180975</xdr:colOff>
      <xdr:row>38</xdr:row>
      <xdr:rowOff>12700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4637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120142</xdr:rowOff>
    </xdr:from>
    <xdr:to>
      <xdr:col>69</xdr:col>
      <xdr:colOff>92075</xdr:colOff>
      <xdr:row>37</xdr:row>
      <xdr:rowOff>120142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463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39624</xdr:rowOff>
    </xdr:from>
    <xdr:to>
      <xdr:col>82</xdr:col>
      <xdr:colOff>158750</xdr:colOff>
      <xdr:row>38</xdr:row>
      <xdr:rowOff>141224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11701</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xdr:rowOff>
    </xdr:from>
    <xdr:to>
      <xdr:col>78</xdr:col>
      <xdr:colOff>120650</xdr:colOff>
      <xdr:row>38</xdr:row>
      <xdr:rowOff>104648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89425</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133350</xdr:rowOff>
    </xdr:from>
    <xdr:to>
      <xdr:col>74</xdr:col>
      <xdr:colOff>31750</xdr:colOff>
      <xdr:row>38</xdr:row>
      <xdr:rowOff>63500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48277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69342</xdr:rowOff>
    </xdr:from>
    <xdr:to>
      <xdr:col>69</xdr:col>
      <xdr:colOff>142875</xdr:colOff>
      <xdr:row>37</xdr:row>
      <xdr:rowOff>170942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155719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69342</xdr:rowOff>
    </xdr:from>
    <xdr:to>
      <xdr:col>65</xdr:col>
      <xdr:colOff>53975</xdr:colOff>
      <xdr:row>37</xdr:row>
      <xdr:rowOff>170942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155719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年度のモデルタウンの造成・道路融雪設備・地域熱供給設備の整備ならびに臨時財政対策債、平成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年度の防災行政無線ネットワーク事業の元金償還の開始により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今後は今まで以上に、投資的事業には計画性を持って臨み、地方債の発行抑制に努めていく。</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88137</xdr:rowOff>
    </xdr:from>
    <xdr:to>
      <xdr:col>24</xdr:col>
      <xdr:colOff>25400</xdr:colOff>
      <xdr:row>77</xdr:row>
      <xdr:rowOff>101854</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289787"/>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65278</xdr:rowOff>
    </xdr:from>
    <xdr:to>
      <xdr:col>19</xdr:col>
      <xdr:colOff>187325</xdr:colOff>
      <xdr:row>77</xdr:row>
      <xdr:rowOff>88137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2669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14987</xdr:rowOff>
    </xdr:from>
    <xdr:to>
      <xdr:col>15</xdr:col>
      <xdr:colOff>98425</xdr:colOff>
      <xdr:row>77</xdr:row>
      <xdr:rowOff>65278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21663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122428</xdr:rowOff>
    </xdr:from>
    <xdr:to>
      <xdr:col>11</xdr:col>
      <xdr:colOff>9525</xdr:colOff>
      <xdr:row>77</xdr:row>
      <xdr:rowOff>14987</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152628"/>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67581</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09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37337</xdr:rowOff>
    </xdr:from>
    <xdr:to>
      <xdr:col>20</xdr:col>
      <xdr:colOff>38100</xdr:colOff>
      <xdr:row>77</xdr:row>
      <xdr:rowOff>138937</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14478</xdr:rowOff>
    </xdr:from>
    <xdr:to>
      <xdr:col>15</xdr:col>
      <xdr:colOff>149225</xdr:colOff>
      <xdr:row>77</xdr:row>
      <xdr:rowOff>116078</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135637</xdr:rowOff>
    </xdr:from>
    <xdr:to>
      <xdr:col>11</xdr:col>
      <xdr:colOff>60325</xdr:colOff>
      <xdr:row>77</xdr:row>
      <xdr:rowOff>65787</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75963</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71628</xdr:rowOff>
    </xdr:from>
    <xdr:to>
      <xdr:col>6</xdr:col>
      <xdr:colOff>171450</xdr:colOff>
      <xdr:row>77</xdr:row>
      <xdr:rowOff>1778</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11955</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ポイントの改善となったが、これはふるさと納税による影響が大きい。町の貴重な財源となっているため、今後も寄付していただけるよう、事業を展開していく。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個々の性質別歳出について、人件費、補助費等の比重が高いため、定員管理の徹底や、一部事務組合、公営企業会計への補助費等の縮減に努めていく。</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60706</xdr:rowOff>
    </xdr:from>
    <xdr:to>
      <xdr:col>82</xdr:col>
      <xdr:colOff>107950</xdr:colOff>
      <xdr:row>78</xdr:row>
      <xdr:rowOff>17272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326235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79011</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106426</xdr:rowOff>
    </xdr:from>
    <xdr:to>
      <xdr:col>78</xdr:col>
      <xdr:colOff>69850</xdr:colOff>
      <xdr:row>78</xdr:row>
      <xdr:rowOff>17272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3080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92711</xdr:rowOff>
    </xdr:from>
    <xdr:to>
      <xdr:col>73</xdr:col>
      <xdr:colOff>180975</xdr:colOff>
      <xdr:row>77</xdr:row>
      <xdr:rowOff>106426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2943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65278</xdr:rowOff>
    </xdr:from>
    <xdr:to>
      <xdr:col>69</xdr:col>
      <xdr:colOff>92075</xdr:colOff>
      <xdr:row>77</xdr:row>
      <xdr:rowOff>92711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326692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153433</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137922</xdr:rowOff>
    </xdr:from>
    <xdr:to>
      <xdr:col>78</xdr:col>
      <xdr:colOff>120650</xdr:colOff>
      <xdr:row>78</xdr:row>
      <xdr:rowOff>68072</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52849</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55626</xdr:rowOff>
    </xdr:from>
    <xdr:to>
      <xdr:col>74</xdr:col>
      <xdr:colOff>31750</xdr:colOff>
      <xdr:row>77</xdr:row>
      <xdr:rowOff>157226</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142003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41911</xdr:rowOff>
    </xdr:from>
    <xdr:to>
      <xdr:col>69</xdr:col>
      <xdr:colOff>142875</xdr:colOff>
      <xdr:row>77</xdr:row>
      <xdr:rowOff>143511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100855</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山形県最上町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77699</xdr:rowOff>
    </xdr:from>
    <xdr:to>
      <xdr:col>29</xdr:col>
      <xdr:colOff>127000</xdr:colOff>
      <xdr:row>17</xdr:row>
      <xdr:rowOff>108304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39974"/>
          <a:ext cx="647700" cy="30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62475</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024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108304</xdr:rowOff>
    </xdr:from>
    <xdr:to>
      <xdr:col>26</xdr:col>
      <xdr:colOff>50800</xdr:colOff>
      <xdr:row>17</xdr:row>
      <xdr:rowOff>146891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70579"/>
          <a:ext cx="698500" cy="38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65178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198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146891</xdr:rowOff>
    </xdr:from>
    <xdr:to>
      <xdr:col>22</xdr:col>
      <xdr:colOff>114300</xdr:colOff>
      <xdr:row>18</xdr:row>
      <xdr:rowOff>6979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09166"/>
          <a:ext cx="698500" cy="31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77340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6979</xdr:rowOff>
    </xdr:from>
    <xdr:to>
      <xdr:col>18</xdr:col>
      <xdr:colOff>177800</xdr:colOff>
      <xdr:row>18</xdr:row>
      <xdr:rowOff>40272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140704"/>
          <a:ext cx="698500" cy="33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82862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109152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26899</xdr:rowOff>
    </xdr:from>
    <xdr:to>
      <xdr:col>29</xdr:col>
      <xdr:colOff>177800</xdr:colOff>
      <xdr:row>17</xdr:row>
      <xdr:rowOff>128499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89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43426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83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57504</xdr:rowOff>
    </xdr:from>
    <xdr:to>
      <xdr:col>26</xdr:col>
      <xdr:colOff>101600</xdr:colOff>
      <xdr:row>17</xdr:row>
      <xdr:rowOff>159104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19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169281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788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96091</xdr:rowOff>
    </xdr:from>
    <xdr:to>
      <xdr:col>22</xdr:col>
      <xdr:colOff>165100</xdr:colOff>
      <xdr:row>18</xdr:row>
      <xdr:rowOff>26241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58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36418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82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127629</xdr:rowOff>
    </xdr:from>
    <xdr:to>
      <xdr:col>19</xdr:col>
      <xdr:colOff>38100</xdr:colOff>
      <xdr:row>18</xdr:row>
      <xdr:rowOff>57779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89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67956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858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160922</xdr:rowOff>
    </xdr:from>
    <xdr:to>
      <xdr:col>15</xdr:col>
      <xdr:colOff>101600</xdr:colOff>
      <xdr:row>18</xdr:row>
      <xdr:rowOff>91072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23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101249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89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145810</xdr:rowOff>
    </xdr:from>
    <xdr:to>
      <xdr:col>29</xdr:col>
      <xdr:colOff>127000</xdr:colOff>
      <xdr:row>35</xdr:row>
      <xdr:rowOff>202748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756160"/>
          <a:ext cx="647700" cy="56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133953</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44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196135</xdr:rowOff>
    </xdr:from>
    <xdr:to>
      <xdr:col>26</xdr:col>
      <xdr:colOff>50800</xdr:colOff>
      <xdr:row>35</xdr:row>
      <xdr:rowOff>202748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806485"/>
          <a:ext cx="698500" cy="6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196135</xdr:rowOff>
    </xdr:from>
    <xdr:to>
      <xdr:col>22</xdr:col>
      <xdr:colOff>114300</xdr:colOff>
      <xdr:row>35</xdr:row>
      <xdr:rowOff>248860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806485"/>
          <a:ext cx="698500" cy="52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299018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248860</xdr:rowOff>
    </xdr:from>
    <xdr:to>
      <xdr:col>18</xdr:col>
      <xdr:colOff>177800</xdr:colOff>
      <xdr:row>35</xdr:row>
      <xdr:rowOff>291429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859210"/>
          <a:ext cx="698500" cy="42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296553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325888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9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95010</xdr:rowOff>
    </xdr:from>
    <xdr:to>
      <xdr:col>29</xdr:col>
      <xdr:colOff>177800</xdr:colOff>
      <xdr:row>35</xdr:row>
      <xdr:rowOff>196610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05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282987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55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151948</xdr:rowOff>
    </xdr:from>
    <xdr:to>
      <xdr:col>26</xdr:col>
      <xdr:colOff>101600</xdr:colOff>
      <xdr:row>35</xdr:row>
      <xdr:rowOff>253548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62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263725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53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145335</xdr:rowOff>
    </xdr:from>
    <xdr:to>
      <xdr:col>22</xdr:col>
      <xdr:colOff>165100</xdr:colOff>
      <xdr:row>35</xdr:row>
      <xdr:rowOff>246935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55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257112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52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198060</xdr:rowOff>
    </xdr:from>
    <xdr:to>
      <xdr:col>19</xdr:col>
      <xdr:colOff>38100</xdr:colOff>
      <xdr:row>35</xdr:row>
      <xdr:rowOff>299660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08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309837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57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240629</xdr:rowOff>
    </xdr:from>
    <xdr:to>
      <xdr:col>15</xdr:col>
      <xdr:colOff>101600</xdr:colOff>
      <xdr:row>35</xdr:row>
      <xdr:rowOff>342229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50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327006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3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山形県最上町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8,477
8,390
330.37
7,111,715
6,799,643
284,320
3,696,882
6,539,823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45273</xdr:rowOff>
    </xdr:from>
    <xdr:to>
      <xdr:col>24</xdr:col>
      <xdr:colOff>63500</xdr:colOff>
      <xdr:row>36</xdr:row>
      <xdr:rowOff>58448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17473"/>
          <a:ext cx="838200" cy="1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163507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64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58448</xdr:rowOff>
    </xdr:from>
    <xdr:to>
      <xdr:col>19</xdr:col>
      <xdr:colOff>177800</xdr:colOff>
      <xdr:row>36</xdr:row>
      <xdr:rowOff>84402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30648"/>
          <a:ext cx="889000" cy="2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161183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3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84402</xdr:rowOff>
    </xdr:from>
    <xdr:to>
      <xdr:col>15</xdr:col>
      <xdr:colOff>50800</xdr:colOff>
      <xdr:row>36</xdr:row>
      <xdr:rowOff>113243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56602"/>
          <a:ext cx="889000" cy="2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164025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113243</xdr:rowOff>
    </xdr:from>
    <xdr:to>
      <xdr:col>10</xdr:col>
      <xdr:colOff>114300</xdr:colOff>
      <xdr:row>36</xdr:row>
      <xdr:rowOff>150307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85443"/>
          <a:ext cx="889000" cy="3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159118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34869</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165923</xdr:rowOff>
    </xdr:from>
    <xdr:to>
      <xdr:col>24</xdr:col>
      <xdr:colOff>114300</xdr:colOff>
      <xdr:row>36</xdr:row>
      <xdr:rowOff>96073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6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17350</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7648</xdr:rowOff>
    </xdr:from>
    <xdr:to>
      <xdr:col>20</xdr:col>
      <xdr:colOff>38100</xdr:colOff>
      <xdr:row>36</xdr:row>
      <xdr:rowOff>109248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7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125775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95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33602</xdr:rowOff>
    </xdr:from>
    <xdr:to>
      <xdr:col>15</xdr:col>
      <xdr:colOff>101600</xdr:colOff>
      <xdr:row>36</xdr:row>
      <xdr:rowOff>135202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151729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98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62443</xdr:rowOff>
    </xdr:from>
    <xdr:to>
      <xdr:col>10</xdr:col>
      <xdr:colOff>165100</xdr:colOff>
      <xdr:row>36</xdr:row>
      <xdr:rowOff>164043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3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9120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0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99507</xdr:rowOff>
    </xdr:from>
    <xdr:to>
      <xdr:col>6</xdr:col>
      <xdr:colOff>38100</xdr:colOff>
      <xdr:row>37</xdr:row>
      <xdr:rowOff>29657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7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20784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6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96673</xdr:rowOff>
    </xdr:from>
    <xdr:to>
      <xdr:col>24</xdr:col>
      <xdr:colOff>63500</xdr:colOff>
      <xdr:row>55</xdr:row>
      <xdr:rowOff>99284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526423"/>
          <a:ext cx="838200" cy="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64616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94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96673</xdr:rowOff>
    </xdr:from>
    <xdr:to>
      <xdr:col>19</xdr:col>
      <xdr:colOff>177800</xdr:colOff>
      <xdr:row>55</xdr:row>
      <xdr:rowOff>131511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526423"/>
          <a:ext cx="889000" cy="3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9084</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61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123817</xdr:rowOff>
    </xdr:from>
    <xdr:to>
      <xdr:col>15</xdr:col>
      <xdr:colOff>50800</xdr:colOff>
      <xdr:row>55</xdr:row>
      <xdr:rowOff>131511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553567"/>
          <a:ext cx="889000" cy="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16139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61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123817</xdr:rowOff>
    </xdr:from>
    <xdr:to>
      <xdr:col>10</xdr:col>
      <xdr:colOff>114300</xdr:colOff>
      <xdr:row>55</xdr:row>
      <xdr:rowOff>128243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553567"/>
          <a:ext cx="889000" cy="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18171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7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13423</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614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48484</xdr:rowOff>
    </xdr:from>
    <xdr:to>
      <xdr:col>24</xdr:col>
      <xdr:colOff>114300</xdr:colOff>
      <xdr:row>55</xdr:row>
      <xdr:rowOff>150084</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47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71361</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32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45873</xdr:rowOff>
    </xdr:from>
    <xdr:to>
      <xdr:col>20</xdr:col>
      <xdr:colOff>38100</xdr:colOff>
      <xdr:row>55</xdr:row>
      <xdr:rowOff>147473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47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164000</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250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80711</xdr:rowOff>
    </xdr:from>
    <xdr:to>
      <xdr:col>15</xdr:col>
      <xdr:colOff>101600</xdr:colOff>
      <xdr:row>56</xdr:row>
      <xdr:rowOff>10861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51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27388</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285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73017</xdr:rowOff>
    </xdr:from>
    <xdr:to>
      <xdr:col>10</xdr:col>
      <xdr:colOff>165100</xdr:colOff>
      <xdr:row>56</xdr:row>
      <xdr:rowOff>3167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50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165744</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59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77443</xdr:rowOff>
    </xdr:from>
    <xdr:to>
      <xdr:col>6</xdr:col>
      <xdr:colOff>38100</xdr:colOff>
      <xdr:row>56</xdr:row>
      <xdr:rowOff>7593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50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24120</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28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166180</xdr:rowOff>
    </xdr:from>
    <xdr:to>
      <xdr:col>24</xdr:col>
      <xdr:colOff>63500</xdr:colOff>
      <xdr:row>75</xdr:row>
      <xdr:rowOff>127736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2682030"/>
          <a:ext cx="838200" cy="30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114152</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44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105448</xdr:rowOff>
    </xdr:from>
    <xdr:to>
      <xdr:col>19</xdr:col>
      <xdr:colOff>177800</xdr:colOff>
      <xdr:row>73</xdr:row>
      <xdr:rowOff>166180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2449848"/>
          <a:ext cx="889000" cy="23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11320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105448</xdr:rowOff>
    </xdr:from>
    <xdr:to>
      <xdr:col>15</xdr:col>
      <xdr:colOff>50800</xdr:colOff>
      <xdr:row>75</xdr:row>
      <xdr:rowOff>4064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2449848"/>
          <a:ext cx="889000" cy="41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143184</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41111" y="1317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4064</xdr:rowOff>
    </xdr:from>
    <xdr:to>
      <xdr:col>10</xdr:col>
      <xdr:colOff>114300</xdr:colOff>
      <xdr:row>75</xdr:row>
      <xdr:rowOff>102438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2862814"/>
          <a:ext cx="889000" cy="9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37837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117276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31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76936</xdr:rowOff>
    </xdr:from>
    <xdr:to>
      <xdr:col>24</xdr:col>
      <xdr:colOff>114300</xdr:colOff>
      <xdr:row>76</xdr:row>
      <xdr:rowOff>7086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293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99813</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278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115380</xdr:rowOff>
    </xdr:from>
    <xdr:to>
      <xdr:col>20</xdr:col>
      <xdr:colOff>38100</xdr:colOff>
      <xdr:row>74</xdr:row>
      <xdr:rowOff>45530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26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62057</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0111" y="1240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54648</xdr:rowOff>
    </xdr:from>
    <xdr:to>
      <xdr:col>15</xdr:col>
      <xdr:colOff>101600</xdr:colOff>
      <xdr:row>72</xdr:row>
      <xdr:rowOff>156248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239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1325</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217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124714</xdr:rowOff>
    </xdr:from>
    <xdr:to>
      <xdr:col>10</xdr:col>
      <xdr:colOff>165100</xdr:colOff>
      <xdr:row>75</xdr:row>
      <xdr:rowOff>54864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281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71391</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258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51638</xdr:rowOff>
    </xdr:from>
    <xdr:to>
      <xdr:col>6</xdr:col>
      <xdr:colOff>38100</xdr:colOff>
      <xdr:row>75</xdr:row>
      <xdr:rowOff>153237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29103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169765</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63111" y="1268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9652</xdr:rowOff>
    </xdr:from>
    <xdr:to>
      <xdr:col>24</xdr:col>
      <xdr:colOff>63500</xdr:colOff>
      <xdr:row>98</xdr:row>
      <xdr:rowOff>21107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811752"/>
          <a:ext cx="838200" cy="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155478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43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11900</xdr:rowOff>
    </xdr:from>
    <xdr:to>
      <xdr:col>19</xdr:col>
      <xdr:colOff>177800</xdr:colOff>
      <xdr:row>98</xdr:row>
      <xdr:rowOff>21107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814000"/>
          <a:ext cx="889000" cy="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88955</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115164</xdr:rowOff>
    </xdr:from>
    <xdr:to>
      <xdr:col>15</xdr:col>
      <xdr:colOff>50800</xdr:colOff>
      <xdr:row>98</xdr:row>
      <xdr:rowOff>11900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745814"/>
          <a:ext cx="889000" cy="6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83151</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115164</xdr:rowOff>
    </xdr:from>
    <xdr:to>
      <xdr:col>10</xdr:col>
      <xdr:colOff>114300</xdr:colOff>
      <xdr:row>98</xdr:row>
      <xdr:rowOff>1994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745814"/>
          <a:ext cx="889000" cy="5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80370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138980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130302</xdr:rowOff>
    </xdr:from>
    <xdr:to>
      <xdr:col>24</xdr:col>
      <xdr:colOff>114300</xdr:colOff>
      <xdr:row>98</xdr:row>
      <xdr:rowOff>60452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76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108729</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7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141757</xdr:rowOff>
    </xdr:from>
    <xdr:to>
      <xdr:col>20</xdr:col>
      <xdr:colOff>38100</xdr:colOff>
      <xdr:row>98</xdr:row>
      <xdr:rowOff>71907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77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63034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86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132550</xdr:rowOff>
    </xdr:from>
    <xdr:to>
      <xdr:col>15</xdr:col>
      <xdr:colOff>101600</xdr:colOff>
      <xdr:row>98</xdr:row>
      <xdr:rowOff>62700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7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53827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85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64364</xdr:rowOff>
    </xdr:from>
    <xdr:to>
      <xdr:col>10</xdr:col>
      <xdr:colOff>165100</xdr:colOff>
      <xdr:row>97</xdr:row>
      <xdr:rowOff>165964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9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157091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78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122644</xdr:rowOff>
    </xdr:from>
    <xdr:to>
      <xdr:col>6</xdr:col>
      <xdr:colOff>38100</xdr:colOff>
      <xdr:row>98</xdr:row>
      <xdr:rowOff>52794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7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43921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84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10198</xdr:rowOff>
    </xdr:from>
    <xdr:to>
      <xdr:col>55</xdr:col>
      <xdr:colOff>0</xdr:colOff>
      <xdr:row>37</xdr:row>
      <xdr:rowOff>22634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53848"/>
          <a:ext cx="838200"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41312</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84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19672</xdr:rowOff>
    </xdr:from>
    <xdr:to>
      <xdr:col>50</xdr:col>
      <xdr:colOff>114300</xdr:colOff>
      <xdr:row>37</xdr:row>
      <xdr:rowOff>22634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363322"/>
          <a:ext cx="889000" cy="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163777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50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168605</xdr:rowOff>
    </xdr:from>
    <xdr:to>
      <xdr:col>45</xdr:col>
      <xdr:colOff>177800</xdr:colOff>
      <xdr:row>37</xdr:row>
      <xdr:rowOff>19672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340805"/>
          <a:ext cx="8890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147683</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9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168605</xdr:rowOff>
    </xdr:from>
    <xdr:to>
      <xdr:col>41</xdr:col>
      <xdr:colOff>50800</xdr:colOff>
      <xdr:row>37</xdr:row>
      <xdr:rowOff>14163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40805"/>
          <a:ext cx="8890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168891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51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9116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2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130848</xdr:rowOff>
    </xdr:from>
    <xdr:to>
      <xdr:col>55</xdr:col>
      <xdr:colOff>50800</xdr:colOff>
      <xdr:row>37</xdr:row>
      <xdr:rowOff>60998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0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153725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5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143284</xdr:rowOff>
    </xdr:from>
    <xdr:to>
      <xdr:col>50</xdr:col>
      <xdr:colOff>165100</xdr:colOff>
      <xdr:row>37</xdr:row>
      <xdr:rowOff>73434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1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89961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9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140322</xdr:rowOff>
    </xdr:from>
    <xdr:to>
      <xdr:col>46</xdr:col>
      <xdr:colOff>38100</xdr:colOff>
      <xdr:row>37</xdr:row>
      <xdr:rowOff>70472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1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86999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87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117805</xdr:rowOff>
    </xdr:from>
    <xdr:to>
      <xdr:col>41</xdr:col>
      <xdr:colOff>101600</xdr:colOff>
      <xdr:row>37</xdr:row>
      <xdr:rowOff>47955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64482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06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134813</xdr:rowOff>
    </xdr:from>
    <xdr:to>
      <xdr:col>36</xdr:col>
      <xdr:colOff>165100</xdr:colOff>
      <xdr:row>37</xdr:row>
      <xdr:rowOff>64963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0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81490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082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84730</xdr:rowOff>
    </xdr:from>
    <xdr:to>
      <xdr:col>55</xdr:col>
      <xdr:colOff>0</xdr:colOff>
      <xdr:row>58</xdr:row>
      <xdr:rowOff>93451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28830"/>
          <a:ext cx="838200" cy="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54050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26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87119</xdr:rowOff>
    </xdr:from>
    <xdr:to>
      <xdr:col>50</xdr:col>
      <xdr:colOff>114300</xdr:colOff>
      <xdr:row>58</xdr:row>
      <xdr:rowOff>93451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31219"/>
          <a:ext cx="8890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154545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68090</xdr:rowOff>
    </xdr:from>
    <xdr:to>
      <xdr:col>45</xdr:col>
      <xdr:colOff>177800</xdr:colOff>
      <xdr:row>58</xdr:row>
      <xdr:rowOff>87119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12190"/>
          <a:ext cx="889000" cy="1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150845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68090</xdr:rowOff>
    </xdr:from>
    <xdr:to>
      <xdr:col>41</xdr:col>
      <xdr:colOff>50800</xdr:colOff>
      <xdr:row>58</xdr:row>
      <xdr:rowOff>95401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12190"/>
          <a:ext cx="889000" cy="2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118236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0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148226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4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33930</xdr:rowOff>
    </xdr:from>
    <xdr:to>
      <xdr:col>55</xdr:col>
      <xdr:colOff>50800</xdr:colOff>
      <xdr:row>58</xdr:row>
      <xdr:rowOff>135530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7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9601</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5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42651</xdr:rowOff>
    </xdr:from>
    <xdr:to>
      <xdr:col>50</xdr:col>
      <xdr:colOff>165100</xdr:colOff>
      <xdr:row>58</xdr:row>
      <xdr:rowOff>144251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8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135378</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079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36319</xdr:rowOff>
    </xdr:from>
    <xdr:to>
      <xdr:col>46</xdr:col>
      <xdr:colOff>38100</xdr:colOff>
      <xdr:row>58</xdr:row>
      <xdr:rowOff>137919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8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129046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073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17290</xdr:rowOff>
    </xdr:from>
    <xdr:to>
      <xdr:col>41</xdr:col>
      <xdr:colOff>101600</xdr:colOff>
      <xdr:row>58</xdr:row>
      <xdr:rowOff>118890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6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135417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36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44601</xdr:rowOff>
    </xdr:from>
    <xdr:to>
      <xdr:col>36</xdr:col>
      <xdr:colOff>165100</xdr:colOff>
      <xdr:row>58</xdr:row>
      <xdr:rowOff>146201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8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137328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8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7003</xdr:rowOff>
    </xdr:from>
    <xdr:to>
      <xdr:col>55</xdr:col>
      <xdr:colOff>0</xdr:colOff>
      <xdr:row>79</xdr:row>
      <xdr:rowOff>11897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51553"/>
          <a:ext cx="838200" cy="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110980</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1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7003</xdr:rowOff>
    </xdr:from>
    <xdr:to>
      <xdr:col>50</xdr:col>
      <xdr:colOff>114300</xdr:colOff>
      <xdr:row>79</xdr:row>
      <xdr:rowOff>30514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551553"/>
          <a:ext cx="889000" cy="2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44908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86182</xdr:rowOff>
    </xdr:from>
    <xdr:to>
      <xdr:col>45</xdr:col>
      <xdr:colOff>177800</xdr:colOff>
      <xdr:row>79</xdr:row>
      <xdr:rowOff>30514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59282"/>
          <a:ext cx="889000" cy="11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18618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86182</xdr:rowOff>
    </xdr:from>
    <xdr:to>
      <xdr:col>41</xdr:col>
      <xdr:colOff>50800</xdr:colOff>
      <xdr:row>78</xdr:row>
      <xdr:rowOff>127974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459282"/>
          <a:ext cx="889000" cy="4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137924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1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159416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132547</xdr:rowOff>
    </xdr:from>
    <xdr:to>
      <xdr:col>55</xdr:col>
      <xdr:colOff>50800</xdr:colOff>
      <xdr:row>79</xdr:row>
      <xdr:rowOff>62697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0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66530</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3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127653</xdr:rowOff>
    </xdr:from>
    <xdr:to>
      <xdr:col>50</xdr:col>
      <xdr:colOff>165100</xdr:colOff>
      <xdr:row>79</xdr:row>
      <xdr:rowOff>57803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0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48930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9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151164</xdr:rowOff>
    </xdr:from>
    <xdr:to>
      <xdr:col>46</xdr:col>
      <xdr:colOff>38100</xdr:colOff>
      <xdr:row>79</xdr:row>
      <xdr:rowOff>81314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2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72441</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61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35382</xdr:rowOff>
    </xdr:from>
    <xdr:to>
      <xdr:col>41</xdr:col>
      <xdr:colOff>101600</xdr:colOff>
      <xdr:row>78</xdr:row>
      <xdr:rowOff>136982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0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153509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18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77174</xdr:rowOff>
    </xdr:from>
    <xdr:to>
      <xdr:col>36</xdr:col>
      <xdr:colOff>165100</xdr:colOff>
      <xdr:row>79</xdr:row>
      <xdr:rowOff>7324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5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169901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4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15401</xdr:rowOff>
    </xdr:from>
    <xdr:to>
      <xdr:col>55</xdr:col>
      <xdr:colOff>0</xdr:colOff>
      <xdr:row>99</xdr:row>
      <xdr:rowOff>29397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988951"/>
          <a:ext cx="8382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120457</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92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4158</xdr:rowOff>
    </xdr:from>
    <xdr:to>
      <xdr:col>50</xdr:col>
      <xdr:colOff>114300</xdr:colOff>
      <xdr:row>99</xdr:row>
      <xdr:rowOff>29397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977708"/>
          <a:ext cx="889000" cy="2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96601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7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4158</xdr:rowOff>
    </xdr:from>
    <xdr:to>
      <xdr:col>45</xdr:col>
      <xdr:colOff>177800</xdr:colOff>
      <xdr:row>99</xdr:row>
      <xdr:rowOff>36509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977708"/>
          <a:ext cx="889000" cy="3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75689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704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36509</xdr:rowOff>
    </xdr:from>
    <xdr:to>
      <xdr:col>41</xdr:col>
      <xdr:colOff>50800</xdr:colOff>
      <xdr:row>99</xdr:row>
      <xdr:rowOff>66890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7010059"/>
          <a:ext cx="889000" cy="3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79101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705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117377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7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136051</xdr:rowOff>
    </xdr:from>
    <xdr:to>
      <xdr:col>55</xdr:col>
      <xdr:colOff>50800</xdr:colOff>
      <xdr:row>99</xdr:row>
      <xdr:rowOff>66201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93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95428</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72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150047</xdr:rowOff>
    </xdr:from>
    <xdr:to>
      <xdr:col>50</xdr:col>
      <xdr:colOff>165100</xdr:colOff>
      <xdr:row>99</xdr:row>
      <xdr:rowOff>80197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95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71324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704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124808</xdr:rowOff>
    </xdr:from>
    <xdr:to>
      <xdr:col>46</xdr:col>
      <xdr:colOff>38100</xdr:colOff>
      <xdr:row>99</xdr:row>
      <xdr:rowOff>54958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92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71485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70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157159</xdr:rowOff>
    </xdr:from>
    <xdr:to>
      <xdr:col>41</xdr:col>
      <xdr:colOff>101600</xdr:colOff>
      <xdr:row>99</xdr:row>
      <xdr:rowOff>87309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95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103836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73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16090</xdr:rowOff>
    </xdr:from>
    <xdr:to>
      <xdr:col>36</xdr:col>
      <xdr:colOff>165100</xdr:colOff>
      <xdr:row>99</xdr:row>
      <xdr:rowOff>117690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98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108817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708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3404</xdr:rowOff>
    </xdr:from>
    <xdr:to>
      <xdr:col>85</xdr:col>
      <xdr:colOff>127000</xdr:colOff>
      <xdr:row>38</xdr:row>
      <xdr:rowOff>39528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518504"/>
          <a:ext cx="838200" cy="3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27272</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42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39528</xdr:rowOff>
    </xdr:from>
    <xdr:to>
      <xdr:col>81</xdr:col>
      <xdr:colOff>50800</xdr:colOff>
      <xdr:row>38</xdr:row>
      <xdr:rowOff>139691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554628"/>
          <a:ext cx="889000" cy="10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137137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65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121677</xdr:rowOff>
    </xdr:from>
    <xdr:to>
      <xdr:col>76</xdr:col>
      <xdr:colOff>114300</xdr:colOff>
      <xdr:row>38</xdr:row>
      <xdr:rowOff>139691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636777"/>
          <a:ext cx="889000" cy="1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94904</xdr:rowOff>
    </xdr:from>
    <xdr:to>
      <xdr:col>71</xdr:col>
      <xdr:colOff>177800</xdr:colOff>
      <xdr:row>38</xdr:row>
      <xdr:rowOff>121677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610004"/>
          <a:ext cx="889000" cy="2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152320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6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124054</xdr:rowOff>
    </xdr:from>
    <xdr:to>
      <xdr:col>85</xdr:col>
      <xdr:colOff>177800</xdr:colOff>
      <xdr:row>38</xdr:row>
      <xdr:rowOff>54204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46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146931</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31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160178</xdr:rowOff>
    </xdr:from>
    <xdr:to>
      <xdr:col>81</xdr:col>
      <xdr:colOff>101600</xdr:colOff>
      <xdr:row>38</xdr:row>
      <xdr:rowOff>90328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106854</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27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88891</xdr:rowOff>
    </xdr:from>
    <xdr:to>
      <xdr:col>76</xdr:col>
      <xdr:colOff>165100</xdr:colOff>
      <xdr:row>39</xdr:row>
      <xdr:rowOff>19041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0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10168</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69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70877</xdr:rowOff>
    </xdr:from>
    <xdr:to>
      <xdr:col>72</xdr:col>
      <xdr:colOff>38100</xdr:colOff>
      <xdr:row>39</xdr:row>
      <xdr:rowOff>1027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5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163604</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6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44104</xdr:rowOff>
    </xdr:from>
    <xdr:to>
      <xdr:col>67</xdr:col>
      <xdr:colOff>101600</xdr:colOff>
      <xdr:row>38</xdr:row>
      <xdr:rowOff>145704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162231</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33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158386</xdr:rowOff>
    </xdr:from>
    <xdr:to>
      <xdr:col>85</xdr:col>
      <xdr:colOff>127000</xdr:colOff>
      <xdr:row>77</xdr:row>
      <xdr:rowOff>1690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188586"/>
          <a:ext cx="838200" cy="1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111384</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70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1690</xdr:rowOff>
    </xdr:from>
    <xdr:to>
      <xdr:col>81</xdr:col>
      <xdr:colOff>50800</xdr:colOff>
      <xdr:row>77</xdr:row>
      <xdr:rowOff>13764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203340"/>
          <a:ext cx="889000" cy="1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63494</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13764</xdr:rowOff>
    </xdr:from>
    <xdr:to>
      <xdr:col>76</xdr:col>
      <xdr:colOff>114300</xdr:colOff>
      <xdr:row>77</xdr:row>
      <xdr:rowOff>40611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215414"/>
          <a:ext cx="889000" cy="2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58195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40611</xdr:rowOff>
    </xdr:from>
    <xdr:to>
      <xdr:col>71</xdr:col>
      <xdr:colOff>177800</xdr:colOff>
      <xdr:row>77</xdr:row>
      <xdr:rowOff>72881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242261"/>
          <a:ext cx="889000" cy="3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65619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107586</xdr:rowOff>
    </xdr:from>
    <xdr:to>
      <xdr:col>85</xdr:col>
      <xdr:colOff>177800</xdr:colOff>
      <xdr:row>77</xdr:row>
      <xdr:rowOff>37736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3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86013</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11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122340</xdr:rowOff>
    </xdr:from>
    <xdr:to>
      <xdr:col>81</xdr:col>
      <xdr:colOff>101600</xdr:colOff>
      <xdr:row>77</xdr:row>
      <xdr:rowOff>52490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43617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24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134414</xdr:rowOff>
    </xdr:from>
    <xdr:to>
      <xdr:col>76</xdr:col>
      <xdr:colOff>165100</xdr:colOff>
      <xdr:row>77</xdr:row>
      <xdr:rowOff>64564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16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55691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25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161261</xdr:rowOff>
    </xdr:from>
    <xdr:to>
      <xdr:col>72</xdr:col>
      <xdr:colOff>38100</xdr:colOff>
      <xdr:row>77</xdr:row>
      <xdr:rowOff>91411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19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82538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28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22081</xdr:rowOff>
    </xdr:from>
    <xdr:to>
      <xdr:col>67</xdr:col>
      <xdr:colOff>101600</xdr:colOff>
      <xdr:row>77</xdr:row>
      <xdr:rowOff>123681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2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114808</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31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110753</xdr:rowOff>
    </xdr:from>
    <xdr:to>
      <xdr:col>85</xdr:col>
      <xdr:colOff>127000</xdr:colOff>
      <xdr:row>98</xdr:row>
      <xdr:rowOff>131990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12853"/>
          <a:ext cx="838200" cy="2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104585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906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131990</xdr:rowOff>
    </xdr:from>
    <xdr:to>
      <xdr:col>81</xdr:col>
      <xdr:colOff>50800</xdr:colOff>
      <xdr:row>98</xdr:row>
      <xdr:rowOff>140165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34090"/>
          <a:ext cx="889000" cy="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45646</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701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109351</xdr:rowOff>
    </xdr:from>
    <xdr:to>
      <xdr:col>76</xdr:col>
      <xdr:colOff>114300</xdr:colOff>
      <xdr:row>98</xdr:row>
      <xdr:rowOff>140165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911451"/>
          <a:ext cx="889000" cy="3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46812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702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109248</xdr:rowOff>
    </xdr:from>
    <xdr:to>
      <xdr:col>71</xdr:col>
      <xdr:colOff>177800</xdr:colOff>
      <xdr:row>98</xdr:row>
      <xdr:rowOff>109351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11348"/>
          <a:ext cx="889000" cy="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43187</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36171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700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59953</xdr:rowOff>
    </xdr:from>
    <xdr:to>
      <xdr:col>85</xdr:col>
      <xdr:colOff>177800</xdr:colOff>
      <xdr:row>98</xdr:row>
      <xdr:rowOff>161553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6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19330</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64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81190</xdr:rowOff>
    </xdr:from>
    <xdr:to>
      <xdr:col>81</xdr:col>
      <xdr:colOff>101600</xdr:colOff>
      <xdr:row>99</xdr:row>
      <xdr:rowOff>11340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8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27867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65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89365</xdr:rowOff>
    </xdr:from>
    <xdr:to>
      <xdr:col>76</xdr:col>
      <xdr:colOff>165100</xdr:colOff>
      <xdr:row>99</xdr:row>
      <xdr:rowOff>19515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9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36042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66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58551</xdr:rowOff>
    </xdr:from>
    <xdr:to>
      <xdr:col>72</xdr:col>
      <xdr:colOff>38100</xdr:colOff>
      <xdr:row>98</xdr:row>
      <xdr:rowOff>160151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6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5228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63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58448</xdr:rowOff>
    </xdr:from>
    <xdr:to>
      <xdr:col>67</xdr:col>
      <xdr:colOff>101600</xdr:colOff>
      <xdr:row>98</xdr:row>
      <xdr:rowOff>160048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5125</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63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109491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131201</xdr:rowOff>
    </xdr:from>
    <xdr:to>
      <xdr:col>116</xdr:col>
      <xdr:colOff>63500</xdr:colOff>
      <xdr:row>58</xdr:row>
      <xdr:rowOff>131448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075301"/>
          <a:ext cx="8382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131201</xdr:rowOff>
    </xdr:from>
    <xdr:to>
      <xdr:col>111</xdr:col>
      <xdr:colOff>177800</xdr:colOff>
      <xdr:row>58</xdr:row>
      <xdr:rowOff>131456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75301"/>
          <a:ext cx="8890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131456</xdr:rowOff>
    </xdr:from>
    <xdr:to>
      <xdr:col>107</xdr:col>
      <xdr:colOff>50800</xdr:colOff>
      <xdr:row>58</xdr:row>
      <xdr:rowOff>131635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075556"/>
          <a:ext cx="889000" cy="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131635</xdr:rowOff>
    </xdr:from>
    <xdr:to>
      <xdr:col>102</xdr:col>
      <xdr:colOff>114300</xdr:colOff>
      <xdr:row>58</xdr:row>
      <xdr:rowOff>131754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075735"/>
          <a:ext cx="8890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16891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80648</xdr:rowOff>
    </xdr:from>
    <xdr:to>
      <xdr:col>116</xdr:col>
      <xdr:colOff>114300</xdr:colOff>
      <xdr:row>59</xdr:row>
      <xdr:rowOff>10798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2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54969</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9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80401</xdr:rowOff>
    </xdr:from>
    <xdr:to>
      <xdr:col>112</xdr:col>
      <xdr:colOff>38100</xdr:colOff>
      <xdr:row>59</xdr:row>
      <xdr:rowOff>10551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2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1678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117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80656</xdr:rowOff>
    </xdr:from>
    <xdr:to>
      <xdr:col>107</xdr:col>
      <xdr:colOff>101600</xdr:colOff>
      <xdr:row>59</xdr:row>
      <xdr:rowOff>10806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2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1933</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11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80835</xdr:rowOff>
    </xdr:from>
    <xdr:to>
      <xdr:col>102</xdr:col>
      <xdr:colOff>165100</xdr:colOff>
      <xdr:row>59</xdr:row>
      <xdr:rowOff>10985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2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2112</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11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80954</xdr:rowOff>
    </xdr:from>
    <xdr:to>
      <xdr:col>98</xdr:col>
      <xdr:colOff>38100</xdr:colOff>
      <xdr:row>59</xdr:row>
      <xdr:rowOff>11104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2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2231</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11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109893</xdr:rowOff>
    </xdr:from>
    <xdr:to>
      <xdr:col>116</xdr:col>
      <xdr:colOff>63500</xdr:colOff>
      <xdr:row>76</xdr:row>
      <xdr:rowOff>131687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1323300" y="13140093"/>
          <a:ext cx="838200" cy="2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150982</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838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109893</xdr:rowOff>
    </xdr:from>
    <xdr:to>
      <xdr:col>111</xdr:col>
      <xdr:colOff>177800</xdr:colOff>
      <xdr:row>76</xdr:row>
      <xdr:rowOff>141339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3140093"/>
          <a:ext cx="889000" cy="3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88028</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71996</xdr:rowOff>
    </xdr:from>
    <xdr:to>
      <xdr:col>107</xdr:col>
      <xdr:colOff>50800</xdr:colOff>
      <xdr:row>76</xdr:row>
      <xdr:rowOff>141339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9545300" y="13102196"/>
          <a:ext cx="889000" cy="6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80611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64897</xdr:rowOff>
    </xdr:from>
    <xdr:to>
      <xdr:col>102</xdr:col>
      <xdr:colOff>114300</xdr:colOff>
      <xdr:row>76</xdr:row>
      <xdr:rowOff>71996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656300" y="13095097"/>
          <a:ext cx="889000" cy="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64558</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72877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80887</xdr:rowOff>
    </xdr:from>
    <xdr:to>
      <xdr:col>116</xdr:col>
      <xdr:colOff>114300</xdr:colOff>
      <xdr:row>77</xdr:row>
      <xdr:rowOff>11037</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311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59314</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308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59093</xdr:rowOff>
    </xdr:from>
    <xdr:to>
      <xdr:col>112</xdr:col>
      <xdr:colOff>38100</xdr:colOff>
      <xdr:row>76</xdr:row>
      <xdr:rowOff>160693</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30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151820</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18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90539</xdr:rowOff>
    </xdr:from>
    <xdr:to>
      <xdr:col>107</xdr:col>
      <xdr:colOff>101600</xdr:colOff>
      <xdr:row>77</xdr:row>
      <xdr:rowOff>20689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312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11816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21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21196</xdr:rowOff>
    </xdr:from>
    <xdr:to>
      <xdr:col>102</xdr:col>
      <xdr:colOff>165100</xdr:colOff>
      <xdr:row>76</xdr:row>
      <xdr:rowOff>122796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30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113923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14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14097</xdr:rowOff>
    </xdr:from>
    <xdr:to>
      <xdr:col>98</xdr:col>
      <xdr:colOff>38100</xdr:colOff>
      <xdr:row>76</xdr:row>
      <xdr:rowOff>115697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304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106824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13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災害復旧事業費については、平成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月の豪雨災害に係る支出となる。事業については令和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年度まで行う。</a:t>
          </a:r>
        </a:p>
        <a:p>
          <a:r>
            <a:rPr kumimoji="1" lang="ja-JP" altLang="en-US" sz="1300">
              <a:latin typeface="ＭＳ Ｐゴシック" panose="020B0600070205080204" pitchFamily="50" charset="-128"/>
              <a:ea typeface="ＭＳ Ｐゴシック" panose="020B0600070205080204" pitchFamily="50" charset="-128"/>
            </a:rPr>
            <a:t>　普通建設事業について、最上中の大規模改修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期目（更新）、堺田上水施設整備事業（新規）、防災拠点施設整備工事（繰越事業）（新規）、防災無線デジタル化本工事（更新）等の事業を行ったため、コストは高くなった。財源として地方債を活用したため、今後の公債費の影響を踏まえ、事業の抑制、公債費の平準化を図る。</a:t>
          </a:r>
        </a:p>
        <a:p>
          <a:r>
            <a:rPr kumimoji="1" lang="ja-JP" altLang="en-US" sz="1300">
              <a:latin typeface="ＭＳ Ｐゴシック" panose="020B0600070205080204" pitchFamily="50" charset="-128"/>
              <a:ea typeface="ＭＳ Ｐゴシック" panose="020B0600070205080204" pitchFamily="50" charset="-128"/>
            </a:rPr>
            <a:t>　維持補修費は、除排雪費用の占める割合が多い支出項目である。令和元年度については、降雪量が少なかったため、一人当たりのコストも低くなった。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山形県最上町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8,477
8,390
330.37
7,111,715
6,799,643
284,320
3,696,882
6,539,823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11938</xdr:rowOff>
    </xdr:from>
    <xdr:to>
      <xdr:col>24</xdr:col>
      <xdr:colOff>63500</xdr:colOff>
      <xdr:row>34</xdr:row>
      <xdr:rowOff>18669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41238"/>
          <a:ext cx="8382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163466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21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18669</xdr:rowOff>
    </xdr:from>
    <xdr:to>
      <xdr:col>19</xdr:col>
      <xdr:colOff>177800</xdr:colOff>
      <xdr:row>34</xdr:row>
      <xdr:rowOff>36830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847969"/>
          <a:ext cx="889000" cy="1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145051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36830</xdr:rowOff>
    </xdr:from>
    <xdr:to>
      <xdr:col>15</xdr:col>
      <xdr:colOff>50800</xdr:colOff>
      <xdr:row>34</xdr:row>
      <xdr:rowOff>37846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866130"/>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149877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146685</xdr:rowOff>
    </xdr:from>
    <xdr:to>
      <xdr:col>10</xdr:col>
      <xdr:colOff>114300</xdr:colOff>
      <xdr:row>34</xdr:row>
      <xdr:rowOff>37846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04535"/>
          <a:ext cx="889000" cy="6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137050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93489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132588</xdr:rowOff>
    </xdr:from>
    <xdr:to>
      <xdr:col>24</xdr:col>
      <xdr:colOff>114300</xdr:colOff>
      <xdr:row>34</xdr:row>
      <xdr:rowOff>62738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9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155465</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4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139319</xdr:rowOff>
    </xdr:from>
    <xdr:to>
      <xdr:col>20</xdr:col>
      <xdr:colOff>38100</xdr:colOff>
      <xdr:row>34</xdr:row>
      <xdr:rowOff>69469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9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85996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7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157480</xdr:rowOff>
    </xdr:from>
    <xdr:to>
      <xdr:col>15</xdr:col>
      <xdr:colOff>101600</xdr:colOff>
      <xdr:row>34</xdr:row>
      <xdr:rowOff>87630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104157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158496</xdr:rowOff>
    </xdr:from>
    <xdr:to>
      <xdr:col>10</xdr:col>
      <xdr:colOff>165100</xdr:colOff>
      <xdr:row>34</xdr:row>
      <xdr:rowOff>88646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1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105173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95885</xdr:rowOff>
    </xdr:from>
    <xdr:to>
      <xdr:col>6</xdr:col>
      <xdr:colOff>38100</xdr:colOff>
      <xdr:row>34</xdr:row>
      <xdr:rowOff>26035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5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42562</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52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59610</xdr:rowOff>
    </xdr:from>
    <xdr:to>
      <xdr:col>24</xdr:col>
      <xdr:colOff>63500</xdr:colOff>
      <xdr:row>58</xdr:row>
      <xdr:rowOff>99454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03710"/>
          <a:ext cx="838200" cy="3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58138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1000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99454</xdr:rowOff>
    </xdr:from>
    <xdr:to>
      <xdr:col>19</xdr:col>
      <xdr:colOff>177800</xdr:colOff>
      <xdr:row>58</xdr:row>
      <xdr:rowOff>108899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43554"/>
          <a:ext cx="889000" cy="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155649</xdr:rowOff>
    </xdr:from>
    <xdr:to>
      <xdr:col>15</xdr:col>
      <xdr:colOff>50800</xdr:colOff>
      <xdr:row>58</xdr:row>
      <xdr:rowOff>108899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28299"/>
          <a:ext cx="889000" cy="12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166854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155649</xdr:rowOff>
    </xdr:from>
    <xdr:to>
      <xdr:col>10</xdr:col>
      <xdr:colOff>114300</xdr:colOff>
      <xdr:row>58</xdr:row>
      <xdr:rowOff>38526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28299"/>
          <a:ext cx="889000" cy="5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166756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1557</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11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8810</xdr:rowOff>
    </xdr:from>
    <xdr:to>
      <xdr:col>24</xdr:col>
      <xdr:colOff>114300</xdr:colOff>
      <xdr:row>58</xdr:row>
      <xdr:rowOff>110410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5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31687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0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48654</xdr:rowOff>
    </xdr:from>
    <xdr:to>
      <xdr:col>20</xdr:col>
      <xdr:colOff>38100</xdr:colOff>
      <xdr:row>58</xdr:row>
      <xdr:rowOff>150254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9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166781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6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58099</xdr:rowOff>
    </xdr:from>
    <xdr:to>
      <xdr:col>15</xdr:col>
      <xdr:colOff>101600</xdr:colOff>
      <xdr:row>58</xdr:row>
      <xdr:rowOff>159699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0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4776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7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104849</xdr:rowOff>
    </xdr:from>
    <xdr:to>
      <xdr:col>10</xdr:col>
      <xdr:colOff>165100</xdr:colOff>
      <xdr:row>58</xdr:row>
      <xdr:rowOff>34999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7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51526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652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159176</xdr:rowOff>
    </xdr:from>
    <xdr:to>
      <xdr:col>6</xdr:col>
      <xdr:colOff>38100</xdr:colOff>
      <xdr:row>58</xdr:row>
      <xdr:rowOff>89326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3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105853</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0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127389</xdr:rowOff>
    </xdr:from>
    <xdr:to>
      <xdr:col>24</xdr:col>
      <xdr:colOff>63500</xdr:colOff>
      <xdr:row>76</xdr:row>
      <xdr:rowOff>168401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157589"/>
          <a:ext cx="838200" cy="4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150342</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37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127389</xdr:rowOff>
    </xdr:from>
    <xdr:to>
      <xdr:col>19</xdr:col>
      <xdr:colOff>177800</xdr:colOff>
      <xdr:row>77</xdr:row>
      <xdr:rowOff>10610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57589"/>
          <a:ext cx="889000" cy="5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120890</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143100</xdr:rowOff>
    </xdr:from>
    <xdr:to>
      <xdr:col>15</xdr:col>
      <xdr:colOff>50800</xdr:colOff>
      <xdr:row>77</xdr:row>
      <xdr:rowOff>10610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173300"/>
          <a:ext cx="889000" cy="3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112730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143100</xdr:rowOff>
    </xdr:from>
    <xdr:to>
      <xdr:col>10</xdr:col>
      <xdr:colOff>114300</xdr:colOff>
      <xdr:row>77</xdr:row>
      <xdr:rowOff>8192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173300"/>
          <a:ext cx="889000" cy="3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93036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85772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7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117601</xdr:rowOff>
    </xdr:from>
    <xdr:to>
      <xdr:col>24</xdr:col>
      <xdr:colOff>114300</xdr:colOff>
      <xdr:row>77</xdr:row>
      <xdr:rowOff>47751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4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96028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2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76589</xdr:rowOff>
    </xdr:from>
    <xdr:to>
      <xdr:col>20</xdr:col>
      <xdr:colOff>38100</xdr:colOff>
      <xdr:row>77</xdr:row>
      <xdr:rowOff>6739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0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169316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199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131260</xdr:rowOff>
    </xdr:from>
    <xdr:to>
      <xdr:col>15</xdr:col>
      <xdr:colOff>101600</xdr:colOff>
      <xdr:row>77</xdr:row>
      <xdr:rowOff>61410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6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52537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5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92300</xdr:rowOff>
    </xdr:from>
    <xdr:to>
      <xdr:col>10</xdr:col>
      <xdr:colOff>165100</xdr:colOff>
      <xdr:row>77</xdr:row>
      <xdr:rowOff>22450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2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13577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15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128842</xdr:rowOff>
    </xdr:from>
    <xdr:to>
      <xdr:col>6</xdr:col>
      <xdr:colOff>38100</xdr:colOff>
      <xdr:row>77</xdr:row>
      <xdr:rowOff>58992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5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50119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5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74737</xdr:rowOff>
    </xdr:from>
    <xdr:to>
      <xdr:col>24</xdr:col>
      <xdr:colOff>63500</xdr:colOff>
      <xdr:row>97</xdr:row>
      <xdr:rowOff>93385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705387"/>
          <a:ext cx="838200" cy="1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91316</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721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74737</xdr:rowOff>
    </xdr:from>
    <xdr:to>
      <xdr:col>19</xdr:col>
      <xdr:colOff>177800</xdr:colOff>
      <xdr:row>97</xdr:row>
      <xdr:rowOff>94033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705387"/>
          <a:ext cx="889000" cy="1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46431</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84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94033</xdr:rowOff>
    </xdr:from>
    <xdr:to>
      <xdr:col>15</xdr:col>
      <xdr:colOff>50800</xdr:colOff>
      <xdr:row>97</xdr:row>
      <xdr:rowOff>105093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724683"/>
          <a:ext cx="889000" cy="1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41229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84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105093</xdr:rowOff>
    </xdr:from>
    <xdr:to>
      <xdr:col>10</xdr:col>
      <xdr:colOff>114300</xdr:colOff>
      <xdr:row>97</xdr:row>
      <xdr:rowOff>111754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735743"/>
          <a:ext cx="889000" cy="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31788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8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49553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42585</xdr:rowOff>
    </xdr:from>
    <xdr:to>
      <xdr:col>24</xdr:col>
      <xdr:colOff>114300</xdr:colOff>
      <xdr:row>97</xdr:row>
      <xdr:rowOff>144185</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67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65462</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52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23937</xdr:rowOff>
    </xdr:from>
    <xdr:to>
      <xdr:col>20</xdr:col>
      <xdr:colOff>38100</xdr:colOff>
      <xdr:row>97</xdr:row>
      <xdr:rowOff>125537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65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142064</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642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43233</xdr:rowOff>
    </xdr:from>
    <xdr:to>
      <xdr:col>15</xdr:col>
      <xdr:colOff>101600</xdr:colOff>
      <xdr:row>97</xdr:row>
      <xdr:rowOff>144833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67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161360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44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54293</xdr:rowOff>
    </xdr:from>
    <xdr:to>
      <xdr:col>10</xdr:col>
      <xdr:colOff>165100</xdr:colOff>
      <xdr:row>97</xdr:row>
      <xdr:rowOff>155893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6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46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60954</xdr:rowOff>
    </xdr:from>
    <xdr:to>
      <xdr:col>6</xdr:col>
      <xdr:colOff>38100</xdr:colOff>
      <xdr:row>97</xdr:row>
      <xdr:rowOff>162554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69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7631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46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69215</xdr:rowOff>
    </xdr:from>
    <xdr:to>
      <xdr:col>55</xdr:col>
      <xdr:colOff>0</xdr:colOff>
      <xdr:row>37</xdr:row>
      <xdr:rowOff>89027</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412865"/>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168292</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511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162179</xdr:rowOff>
    </xdr:from>
    <xdr:to>
      <xdr:col>50</xdr:col>
      <xdr:colOff>114300</xdr:colOff>
      <xdr:row>37</xdr:row>
      <xdr:rowOff>69215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334379"/>
          <a:ext cx="8890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106189</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621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138938</xdr:rowOff>
    </xdr:from>
    <xdr:to>
      <xdr:col>45</xdr:col>
      <xdr:colOff>177800</xdr:colOff>
      <xdr:row>36</xdr:row>
      <xdr:rowOff>162179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311138"/>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79519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138938</xdr:rowOff>
    </xdr:from>
    <xdr:to>
      <xdr:col>41</xdr:col>
      <xdr:colOff>50800</xdr:colOff>
      <xdr:row>38</xdr:row>
      <xdr:rowOff>26924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311138"/>
          <a:ext cx="889000" cy="2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80281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423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144924</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38227</xdr:rowOff>
    </xdr:from>
    <xdr:to>
      <xdr:col>55</xdr:col>
      <xdr:colOff>50800</xdr:colOff>
      <xdr:row>37</xdr:row>
      <xdr:rowOff>139827</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38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61104</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233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18415</xdr:rowOff>
    </xdr:from>
    <xdr:to>
      <xdr:col>50</xdr:col>
      <xdr:colOff>165100</xdr:colOff>
      <xdr:row>37</xdr:row>
      <xdr:rowOff>120015</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36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136542</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137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111379</xdr:rowOff>
    </xdr:from>
    <xdr:to>
      <xdr:col>46</xdr:col>
      <xdr:colOff>38100</xdr:colOff>
      <xdr:row>37</xdr:row>
      <xdr:rowOff>41529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28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58056</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605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88138</xdr:rowOff>
    </xdr:from>
    <xdr:to>
      <xdr:col>41</xdr:col>
      <xdr:colOff>101600</xdr:colOff>
      <xdr:row>37</xdr:row>
      <xdr:rowOff>18288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26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34815</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603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147574</xdr:rowOff>
    </xdr:from>
    <xdr:to>
      <xdr:col>36</xdr:col>
      <xdr:colOff>165100</xdr:colOff>
      <xdr:row>38</xdr:row>
      <xdr:rowOff>77724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9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68851</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583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35309</xdr:rowOff>
    </xdr:from>
    <xdr:to>
      <xdr:col>55</xdr:col>
      <xdr:colOff>0</xdr:colOff>
      <xdr:row>58</xdr:row>
      <xdr:rowOff>59806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979409"/>
          <a:ext cx="838200" cy="2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164954</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66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57903</xdr:rowOff>
    </xdr:from>
    <xdr:to>
      <xdr:col>50</xdr:col>
      <xdr:colOff>114300</xdr:colOff>
      <xdr:row>58</xdr:row>
      <xdr:rowOff>59806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10002003"/>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100147</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70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47792</xdr:rowOff>
    </xdr:from>
    <xdr:to>
      <xdr:col>45</xdr:col>
      <xdr:colOff>177800</xdr:colOff>
      <xdr:row>58</xdr:row>
      <xdr:rowOff>57903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991892"/>
          <a:ext cx="889000" cy="1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73637</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6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46687</xdr:rowOff>
    </xdr:from>
    <xdr:to>
      <xdr:col>41</xdr:col>
      <xdr:colOff>50800</xdr:colOff>
      <xdr:row>58</xdr:row>
      <xdr:rowOff>47792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990787"/>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86155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6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96741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155959</xdr:rowOff>
    </xdr:from>
    <xdr:to>
      <xdr:col>55</xdr:col>
      <xdr:colOff>50800</xdr:colOff>
      <xdr:row>58</xdr:row>
      <xdr:rowOff>86109</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92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120503</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9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9006</xdr:rowOff>
    </xdr:from>
    <xdr:to>
      <xdr:col>50</xdr:col>
      <xdr:colOff>165100</xdr:colOff>
      <xdr:row>58</xdr:row>
      <xdr:rowOff>110606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95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101733</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1004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7103</xdr:rowOff>
    </xdr:from>
    <xdr:to>
      <xdr:col>46</xdr:col>
      <xdr:colOff>38100</xdr:colOff>
      <xdr:row>58</xdr:row>
      <xdr:rowOff>108703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95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99830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04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168442</xdr:rowOff>
    </xdr:from>
    <xdr:to>
      <xdr:col>41</xdr:col>
      <xdr:colOff>101600</xdr:colOff>
      <xdr:row>58</xdr:row>
      <xdr:rowOff>98592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9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89719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03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167337</xdr:rowOff>
    </xdr:from>
    <xdr:to>
      <xdr:col>36</xdr:col>
      <xdr:colOff>165100</xdr:colOff>
      <xdr:row>58</xdr:row>
      <xdr:rowOff>97487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3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88614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0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74206</xdr:rowOff>
    </xdr:from>
    <xdr:to>
      <xdr:col>55</xdr:col>
      <xdr:colOff>0</xdr:colOff>
      <xdr:row>77</xdr:row>
      <xdr:rowOff>79896</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275856"/>
          <a:ext cx="838200" cy="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83735</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85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38112</xdr:rowOff>
    </xdr:from>
    <xdr:to>
      <xdr:col>50</xdr:col>
      <xdr:colOff>114300</xdr:colOff>
      <xdr:row>77</xdr:row>
      <xdr:rowOff>79896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068312"/>
          <a:ext cx="889000" cy="21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23068</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39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38112</xdr:rowOff>
    </xdr:from>
    <xdr:to>
      <xdr:col>45</xdr:col>
      <xdr:colOff>177800</xdr:colOff>
      <xdr:row>77</xdr:row>
      <xdr:rowOff>37630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068312"/>
          <a:ext cx="889000" cy="17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158766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36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147383</xdr:rowOff>
    </xdr:from>
    <xdr:to>
      <xdr:col>41</xdr:col>
      <xdr:colOff>50800</xdr:colOff>
      <xdr:row>77</xdr:row>
      <xdr:rowOff>37630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177583"/>
          <a:ext cx="889000" cy="6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28985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0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10089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38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23406</xdr:rowOff>
    </xdr:from>
    <xdr:to>
      <xdr:col>55</xdr:col>
      <xdr:colOff>50800</xdr:colOff>
      <xdr:row>77</xdr:row>
      <xdr:rowOff>125006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2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46283</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07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29096</xdr:rowOff>
    </xdr:from>
    <xdr:to>
      <xdr:col>50</xdr:col>
      <xdr:colOff>165100</xdr:colOff>
      <xdr:row>77</xdr:row>
      <xdr:rowOff>130696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3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147223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00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158762</xdr:rowOff>
    </xdr:from>
    <xdr:to>
      <xdr:col>46</xdr:col>
      <xdr:colOff>38100</xdr:colOff>
      <xdr:row>76</xdr:row>
      <xdr:rowOff>88912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01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105439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279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158280</xdr:rowOff>
    </xdr:from>
    <xdr:to>
      <xdr:col>41</xdr:col>
      <xdr:colOff>101600</xdr:colOff>
      <xdr:row>77</xdr:row>
      <xdr:rowOff>88430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1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104957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296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96583</xdr:rowOff>
    </xdr:from>
    <xdr:to>
      <xdr:col>36</xdr:col>
      <xdr:colOff>165100</xdr:colOff>
      <xdr:row>77</xdr:row>
      <xdr:rowOff>26733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12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43260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290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15430</xdr:rowOff>
    </xdr:from>
    <xdr:to>
      <xdr:col>55</xdr:col>
      <xdr:colOff>0</xdr:colOff>
      <xdr:row>99</xdr:row>
      <xdr:rowOff>45028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988980"/>
          <a:ext cx="838200" cy="2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146938</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77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168556</xdr:rowOff>
    </xdr:from>
    <xdr:to>
      <xdr:col>50</xdr:col>
      <xdr:colOff>114300</xdr:colOff>
      <xdr:row>99</xdr:row>
      <xdr:rowOff>15430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970656"/>
          <a:ext cx="889000" cy="1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168556</xdr:rowOff>
    </xdr:from>
    <xdr:to>
      <xdr:col>45</xdr:col>
      <xdr:colOff>177800</xdr:colOff>
      <xdr:row>99</xdr:row>
      <xdr:rowOff>28136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970656"/>
          <a:ext cx="889000" cy="3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55343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702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28136</xdr:rowOff>
    </xdr:from>
    <xdr:to>
      <xdr:col>41</xdr:col>
      <xdr:colOff>50800</xdr:colOff>
      <xdr:row>99</xdr:row>
      <xdr:rowOff>34046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7001686"/>
          <a:ext cx="889000" cy="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70262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7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68443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6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165678</xdr:rowOff>
    </xdr:from>
    <xdr:to>
      <xdr:col>55</xdr:col>
      <xdr:colOff>50800</xdr:colOff>
      <xdr:row>99</xdr:row>
      <xdr:rowOff>95828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96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102488</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90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136080</xdr:rowOff>
    </xdr:from>
    <xdr:to>
      <xdr:col>50</xdr:col>
      <xdr:colOff>165100</xdr:colOff>
      <xdr:row>99</xdr:row>
      <xdr:rowOff>66230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9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57357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703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117756</xdr:rowOff>
    </xdr:from>
    <xdr:to>
      <xdr:col>46</xdr:col>
      <xdr:colOff>38100</xdr:colOff>
      <xdr:row>99</xdr:row>
      <xdr:rowOff>47906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91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64433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69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148786</xdr:rowOff>
    </xdr:from>
    <xdr:to>
      <xdr:col>41</xdr:col>
      <xdr:colOff>101600</xdr:colOff>
      <xdr:row>99</xdr:row>
      <xdr:rowOff>78936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5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70063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704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154696</xdr:rowOff>
    </xdr:from>
    <xdr:to>
      <xdr:col>36</xdr:col>
      <xdr:colOff>165100</xdr:colOff>
      <xdr:row>99</xdr:row>
      <xdr:rowOff>84846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5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75973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4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1690</xdr:rowOff>
    </xdr:from>
    <xdr:to>
      <xdr:col>85</xdr:col>
      <xdr:colOff>127000</xdr:colOff>
      <xdr:row>38</xdr:row>
      <xdr:rowOff>18876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516790"/>
          <a:ext cx="838200" cy="1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120523</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29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18876</xdr:rowOff>
    </xdr:from>
    <xdr:to>
      <xdr:col>81</xdr:col>
      <xdr:colOff>50800</xdr:colOff>
      <xdr:row>38</xdr:row>
      <xdr:rowOff>26566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533976"/>
          <a:ext cx="889000" cy="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59694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24988</xdr:rowOff>
    </xdr:from>
    <xdr:to>
      <xdr:col>76</xdr:col>
      <xdr:colOff>114300</xdr:colOff>
      <xdr:row>38</xdr:row>
      <xdr:rowOff>26566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540088"/>
          <a:ext cx="8890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24988</xdr:rowOff>
    </xdr:from>
    <xdr:to>
      <xdr:col>71</xdr:col>
      <xdr:colOff>177800</xdr:colOff>
      <xdr:row>38</xdr:row>
      <xdr:rowOff>46267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540088"/>
          <a:ext cx="889000" cy="2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63539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23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122339</xdr:rowOff>
    </xdr:from>
    <xdr:to>
      <xdr:col>85</xdr:col>
      <xdr:colOff>177800</xdr:colOff>
      <xdr:row>38</xdr:row>
      <xdr:rowOff>52490</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4659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76073</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41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139526</xdr:rowOff>
    </xdr:from>
    <xdr:to>
      <xdr:col>81</xdr:col>
      <xdr:colOff>101600</xdr:colOff>
      <xdr:row>38</xdr:row>
      <xdr:rowOff>69676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48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60803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57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147216</xdr:rowOff>
    </xdr:from>
    <xdr:to>
      <xdr:col>76</xdr:col>
      <xdr:colOff>165100</xdr:colOff>
      <xdr:row>38</xdr:row>
      <xdr:rowOff>77366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9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68493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8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145638</xdr:rowOff>
    </xdr:from>
    <xdr:to>
      <xdr:col>72</xdr:col>
      <xdr:colOff>38100</xdr:colOff>
      <xdr:row>38</xdr:row>
      <xdr:rowOff>75788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48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66915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8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166917</xdr:rowOff>
    </xdr:from>
    <xdr:to>
      <xdr:col>67</xdr:col>
      <xdr:colOff>101600</xdr:colOff>
      <xdr:row>38</xdr:row>
      <xdr:rowOff>97067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51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88194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60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60255</xdr:rowOff>
    </xdr:from>
    <xdr:to>
      <xdr:col>85</xdr:col>
      <xdr:colOff>127000</xdr:colOff>
      <xdr:row>57</xdr:row>
      <xdr:rowOff>135050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832905"/>
          <a:ext cx="838200" cy="7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129522</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902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135050</xdr:rowOff>
    </xdr:from>
    <xdr:to>
      <xdr:col>81</xdr:col>
      <xdr:colOff>50800</xdr:colOff>
      <xdr:row>57</xdr:row>
      <xdr:rowOff>149997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907700"/>
          <a:ext cx="889000" cy="1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93659</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1003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149997</xdr:rowOff>
    </xdr:from>
    <xdr:to>
      <xdr:col>76</xdr:col>
      <xdr:colOff>114300</xdr:colOff>
      <xdr:row>58</xdr:row>
      <xdr:rowOff>7148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922647"/>
          <a:ext cx="889000" cy="2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75439</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1001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7148</xdr:rowOff>
    </xdr:from>
    <xdr:to>
      <xdr:col>71</xdr:col>
      <xdr:colOff>177800</xdr:colOff>
      <xdr:row>58</xdr:row>
      <xdr:rowOff>50454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951248"/>
          <a:ext cx="889000" cy="4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56580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1000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99261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70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9455</xdr:rowOff>
    </xdr:from>
    <xdr:to>
      <xdr:col>85</xdr:col>
      <xdr:colOff>177800</xdr:colOff>
      <xdr:row>57</xdr:row>
      <xdr:rowOff>111055</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78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32332</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633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84250</xdr:rowOff>
    </xdr:from>
    <xdr:to>
      <xdr:col>81</xdr:col>
      <xdr:colOff>101600</xdr:colOff>
      <xdr:row>58</xdr:row>
      <xdr:rowOff>14400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85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30927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63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99197</xdr:rowOff>
    </xdr:from>
    <xdr:to>
      <xdr:col>76</xdr:col>
      <xdr:colOff>165100</xdr:colOff>
      <xdr:row>58</xdr:row>
      <xdr:rowOff>29347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87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45874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64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127798</xdr:rowOff>
    </xdr:from>
    <xdr:to>
      <xdr:col>72</xdr:col>
      <xdr:colOff>38100</xdr:colOff>
      <xdr:row>58</xdr:row>
      <xdr:rowOff>57948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0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74475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67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171104</xdr:rowOff>
    </xdr:from>
    <xdr:to>
      <xdr:col>67</xdr:col>
      <xdr:colOff>101600</xdr:colOff>
      <xdr:row>58</xdr:row>
      <xdr:rowOff>101254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94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92381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03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3404</xdr:rowOff>
    </xdr:from>
    <xdr:to>
      <xdr:col>85</xdr:col>
      <xdr:colOff>127000</xdr:colOff>
      <xdr:row>78</xdr:row>
      <xdr:rowOff>39528</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376504"/>
          <a:ext cx="838200" cy="3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27272</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40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39528</xdr:rowOff>
    </xdr:from>
    <xdr:to>
      <xdr:col>81</xdr:col>
      <xdr:colOff>50800</xdr:colOff>
      <xdr:row>78</xdr:row>
      <xdr:rowOff>139691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412628"/>
          <a:ext cx="889000" cy="10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137137</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51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121678</xdr:rowOff>
    </xdr:from>
    <xdr:to>
      <xdr:col>76</xdr:col>
      <xdr:colOff>114300</xdr:colOff>
      <xdr:row>78</xdr:row>
      <xdr:rowOff>139691</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494778"/>
          <a:ext cx="889000" cy="1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94904</xdr:rowOff>
    </xdr:from>
    <xdr:to>
      <xdr:col>71</xdr:col>
      <xdr:colOff>177800</xdr:colOff>
      <xdr:row>78</xdr:row>
      <xdr:rowOff>121678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468004"/>
          <a:ext cx="889000" cy="2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152320</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52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124054</xdr:rowOff>
    </xdr:from>
    <xdr:to>
      <xdr:col>85</xdr:col>
      <xdr:colOff>177800</xdr:colOff>
      <xdr:row>78</xdr:row>
      <xdr:rowOff>54204</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3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146931</xdr:rowOff>
    </xdr:from>
    <xdr:ext cx="534377"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17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160178</xdr:rowOff>
    </xdr:from>
    <xdr:to>
      <xdr:col>81</xdr:col>
      <xdr:colOff>101600</xdr:colOff>
      <xdr:row>78</xdr:row>
      <xdr:rowOff>90328</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36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106855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13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88891</xdr:rowOff>
    </xdr:from>
    <xdr:to>
      <xdr:col>76</xdr:col>
      <xdr:colOff>165100</xdr:colOff>
      <xdr:row>79</xdr:row>
      <xdr:rowOff>19041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46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10168</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50" y="1355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70878</xdr:rowOff>
    </xdr:from>
    <xdr:to>
      <xdr:col>72</xdr:col>
      <xdr:colOff>38100</xdr:colOff>
      <xdr:row>79</xdr:row>
      <xdr:rowOff>1028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4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163605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53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44104</xdr:rowOff>
    </xdr:from>
    <xdr:to>
      <xdr:col>67</xdr:col>
      <xdr:colOff>101600</xdr:colOff>
      <xdr:row>78</xdr:row>
      <xdr:rowOff>145704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41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162231</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19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158386</xdr:rowOff>
    </xdr:from>
    <xdr:to>
      <xdr:col>85</xdr:col>
      <xdr:colOff>127000</xdr:colOff>
      <xdr:row>97</xdr:row>
      <xdr:rowOff>1690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617586"/>
          <a:ext cx="838200" cy="1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111366</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39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1690</xdr:rowOff>
    </xdr:from>
    <xdr:to>
      <xdr:col>81</xdr:col>
      <xdr:colOff>50800</xdr:colOff>
      <xdr:row>97</xdr:row>
      <xdr:rowOff>13764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632340"/>
          <a:ext cx="889000" cy="1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63493</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13764</xdr:rowOff>
    </xdr:from>
    <xdr:to>
      <xdr:col>76</xdr:col>
      <xdr:colOff>114300</xdr:colOff>
      <xdr:row>97</xdr:row>
      <xdr:rowOff>40611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3703300" y="16644414"/>
          <a:ext cx="889000" cy="2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58131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40611</xdr:rowOff>
    </xdr:from>
    <xdr:to>
      <xdr:col>71</xdr:col>
      <xdr:colOff>177800</xdr:colOff>
      <xdr:row>97</xdr:row>
      <xdr:rowOff>72881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2814300" y="16671261"/>
          <a:ext cx="889000" cy="3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62881</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65464</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107586</xdr:rowOff>
    </xdr:from>
    <xdr:to>
      <xdr:col>85</xdr:col>
      <xdr:colOff>177800</xdr:colOff>
      <xdr:row>97</xdr:row>
      <xdr:rowOff>37736</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56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86013</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54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122340</xdr:rowOff>
    </xdr:from>
    <xdr:to>
      <xdr:col>81</xdr:col>
      <xdr:colOff>101600</xdr:colOff>
      <xdr:row>97</xdr:row>
      <xdr:rowOff>52490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58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43617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6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134414</xdr:rowOff>
    </xdr:from>
    <xdr:to>
      <xdr:col>76</xdr:col>
      <xdr:colOff>165100</xdr:colOff>
      <xdr:row>97</xdr:row>
      <xdr:rowOff>64564</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59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55691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68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161261</xdr:rowOff>
    </xdr:from>
    <xdr:to>
      <xdr:col>72</xdr:col>
      <xdr:colOff>38100</xdr:colOff>
      <xdr:row>97</xdr:row>
      <xdr:rowOff>91411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62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82538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71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22081</xdr:rowOff>
    </xdr:from>
    <xdr:to>
      <xdr:col>67</xdr:col>
      <xdr:colOff>101600</xdr:colOff>
      <xdr:row>97</xdr:row>
      <xdr:rowOff>123681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6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114808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74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総務費については、財政調整基金への積立と防災無線のデジタル化により、住民一人当たりのコストが増加した。防災無線のデジタル化については、令和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年度も行われ、事業費が大きいため住民一人当たりコストも高くなることが予想される。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農林水産業費については、多面的機能支払交付金の増加や森林環境譲与税に伴う事業費の増加により、住民一人当たりのコストが増加した。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土木費については、災害復旧事業に力を入れて取り組むため、道路等の改良新設について、必要性と緊急性を兼ね備えた事業以外を令和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年度以降の事業としたため、住民一人当たりのコストは減少した。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教育費については、最上中学校大規模改修第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期目、大堀・向町小学校の冷房設備設置工事、向町小学校教室改修工事、赤倉・富沢小学校閉校に伴うスクールバス購入により、住民一人当たりのコストは増加した。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災害復旧事業費については、平成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月の豪雨災害に係る支出となる。事業については令和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年度まで行う。</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山形県最上町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実質収支額について、平成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年度よりも増え、実質単年度収支もプラスとなり、改善された。特に実質単年度収支がプラスとなった要因は、平成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年度に行った同年度の</a:t>
          </a:r>
          <a:r>
            <a:rPr kumimoji="1" lang="en-US" altLang="ja-JP" sz="1100">
              <a:latin typeface="ＭＳ ゴシック" pitchFamily="49" charset="-128"/>
              <a:ea typeface="ＭＳ ゴシック" pitchFamily="49" charset="-128"/>
            </a:rPr>
            <a:t>8</a:t>
          </a:r>
          <a:r>
            <a:rPr kumimoji="1" lang="ja-JP" altLang="en-US" sz="1100">
              <a:latin typeface="ＭＳ ゴシック" pitchFamily="49" charset="-128"/>
              <a:ea typeface="ＭＳ ゴシック" pitchFamily="49" charset="-128"/>
            </a:rPr>
            <a:t>月の豪雨災害の復旧事業の一部について、国庫補助を令和元年度に収入したこと、モデルタウンの建売住宅</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棟について売買契約が成立したこと、降雪量が少なかったことが挙げられる。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災害と豪雪が重なっても運営が行えるよう、財政調整基金の積み増しを行い、最低</a:t>
          </a:r>
          <a:r>
            <a:rPr kumimoji="1" lang="en-US" altLang="ja-JP" sz="1100">
              <a:latin typeface="ＭＳ ゴシック" pitchFamily="49" charset="-128"/>
              <a:ea typeface="ＭＳ ゴシック" pitchFamily="49" charset="-128"/>
            </a:rPr>
            <a:t>10</a:t>
          </a:r>
          <a:r>
            <a:rPr kumimoji="1" lang="ja-JP" altLang="en-US" sz="1100">
              <a:latin typeface="ＭＳ ゴシック" pitchFamily="49" charset="-128"/>
              <a:ea typeface="ＭＳ ゴシック" pitchFamily="49" charset="-128"/>
            </a:rPr>
            <a:t>億円を残高に出来るように、事業の見直し・縮減を行うとともに、地方債発行の抑制・平準化に努める。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山形県最上町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令和元年度についても、連結実質赤字比率について、赤字はなかった。</a:t>
          </a:r>
        </a:p>
        <a:p>
          <a:r>
            <a:rPr kumimoji="1" lang="ja-JP" altLang="en-US" sz="1400">
              <a:latin typeface="ＭＳ ゴシック" pitchFamily="49" charset="-128"/>
              <a:ea typeface="ＭＳ ゴシック" pitchFamily="49" charset="-128"/>
            </a:rPr>
            <a:t>　国民健康保険事業ならびに介護保険事業について、令和元年度末において、基金残高はそれぞれ</a:t>
          </a:r>
          <a:r>
            <a:rPr kumimoji="1" lang="en-US" altLang="ja-JP" sz="1400">
              <a:latin typeface="ＭＳ ゴシック" pitchFamily="49" charset="-128"/>
              <a:ea typeface="ＭＳ ゴシック" pitchFamily="49" charset="-128"/>
            </a:rPr>
            <a:t>204,422</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170,002</a:t>
          </a:r>
          <a:r>
            <a:rPr kumimoji="1" lang="ja-JP" altLang="en-US" sz="1400">
              <a:latin typeface="ＭＳ ゴシック" pitchFamily="49" charset="-128"/>
              <a:ea typeface="ＭＳ ゴシック" pitchFamily="49" charset="-128"/>
            </a:rPr>
            <a:t>千円となっている。予算規模が両会計とも</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億円以上の会計であるが、基金も準備されているため、突発的な支出にも対応できると考えている。</a:t>
          </a:r>
        </a:p>
        <a:p>
          <a:r>
            <a:rPr kumimoji="1" lang="ja-JP" altLang="en-US" sz="1400">
              <a:latin typeface="ＭＳ ゴシック" pitchFamily="49" charset="-128"/>
              <a:ea typeface="ＭＳ ゴシック" pitchFamily="49" charset="-128"/>
            </a:rPr>
            <a:t>　下水道、浄化槽、農業集落排水会計については、料金収入が人口の減によりなかなか見込めないため、料金の改定や歳出の見直しをすることで、事業の健全化を図って行く必要がある。一方で、建設して以来、下水道の処理施設や農業集落排水の処理施設について、今まで大規模な改修を行っ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下水道については、令和元年度に浄化センター電気設備改築更新に係る実施設計を行い、令和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年度まで事業を行う予定である。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病院について、収支が黒字となっているが、多額の繰出金によるものであり、一般会計を圧迫している要因の一つになっている。新公立病院改革プランに基づき、経営の改善を図る必要がある。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4" t="s">
        <v>79</v>
      </c>
      <c r="C1" s="404"/>
      <c r="D1" s="404"/>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4"/>
      <c r="AG1" s="404"/>
      <c r="AH1" s="404"/>
      <c r="AI1" s="404"/>
      <c r="AJ1" s="404"/>
      <c r="AK1" s="404"/>
      <c r="AL1" s="404"/>
      <c r="AM1" s="404"/>
      <c r="AN1" s="404"/>
      <c r="AO1" s="404"/>
      <c r="AP1" s="404"/>
      <c r="AQ1" s="404"/>
      <c r="AR1" s="404"/>
      <c r="AS1" s="404"/>
      <c r="AT1" s="404"/>
      <c r="AU1" s="404"/>
      <c r="AV1" s="404"/>
      <c r="AW1" s="404"/>
      <c r="AX1" s="404"/>
      <c r="AY1" s="404"/>
      <c r="AZ1" s="404"/>
      <c r="BA1" s="404"/>
      <c r="BB1" s="404"/>
      <c r="BC1" s="404"/>
      <c r="BD1" s="404"/>
      <c r="BE1" s="404"/>
      <c r="BF1" s="404"/>
      <c r="BG1" s="404"/>
      <c r="BH1" s="404"/>
      <c r="BI1" s="404"/>
      <c r="BJ1" s="404"/>
      <c r="BK1" s="404"/>
      <c r="BL1" s="404"/>
      <c r="BM1" s="404"/>
      <c r="BN1" s="404"/>
      <c r="BO1" s="404"/>
      <c r="BP1" s="404"/>
      <c r="BQ1" s="404"/>
      <c r="BR1" s="404"/>
      <c r="BS1" s="404"/>
      <c r="BT1" s="404"/>
      <c r="BU1" s="404"/>
      <c r="BV1" s="404"/>
      <c r="BW1" s="404"/>
      <c r="BX1" s="404"/>
      <c r="BY1" s="404"/>
      <c r="BZ1" s="404"/>
      <c r="CA1" s="404"/>
      <c r="CB1" s="404"/>
      <c r="CC1" s="404"/>
      <c r="CD1" s="404"/>
      <c r="CE1" s="404"/>
      <c r="CF1" s="404"/>
      <c r="CG1" s="404"/>
      <c r="CH1" s="404"/>
      <c r="CI1" s="404"/>
      <c r="CJ1" s="404"/>
      <c r="CK1" s="404"/>
      <c r="CL1" s="404"/>
      <c r="CM1" s="404"/>
      <c r="CN1" s="404"/>
      <c r="CO1" s="404"/>
      <c r="CP1" s="404"/>
      <c r="CQ1" s="404"/>
      <c r="CR1" s="404"/>
      <c r="CS1" s="404"/>
      <c r="CT1" s="404"/>
      <c r="CU1" s="404"/>
      <c r="CV1" s="404"/>
      <c r="CW1" s="404"/>
      <c r="CX1" s="404"/>
      <c r="CY1" s="404"/>
      <c r="CZ1" s="404"/>
      <c r="DA1" s="404"/>
      <c r="DB1" s="404"/>
      <c r="DC1" s="404"/>
      <c r="DD1" s="404"/>
      <c r="DE1" s="404"/>
      <c r="DF1" s="404"/>
      <c r="DG1" s="404"/>
      <c r="DH1" s="404"/>
      <c r="DI1" s="404"/>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5" t="s">
        <v>81</v>
      </c>
      <c r="C3" s="406"/>
      <c r="D3" s="406"/>
      <c r="E3" s="407"/>
      <c r="F3" s="407"/>
      <c r="G3" s="407"/>
      <c r="H3" s="407"/>
      <c r="I3" s="407"/>
      <c r="J3" s="407"/>
      <c r="K3" s="407"/>
      <c r="L3" s="407" t="s">
        <v>82</v>
      </c>
      <c r="M3" s="407"/>
      <c r="N3" s="407"/>
      <c r="O3" s="407"/>
      <c r="P3" s="407"/>
      <c r="Q3" s="407"/>
      <c r="R3" s="414"/>
      <c r="S3" s="414"/>
      <c r="T3" s="414"/>
      <c r="U3" s="414"/>
      <c r="V3" s="415"/>
      <c r="W3" s="389" t="s">
        <v>83</v>
      </c>
      <c r="X3" s="390"/>
      <c r="Y3" s="390"/>
      <c r="Z3" s="390"/>
      <c r="AA3" s="390"/>
      <c r="AB3" s="406"/>
      <c r="AC3" s="414" t="s">
        <v>84</v>
      </c>
      <c r="AD3" s="390"/>
      <c r="AE3" s="390"/>
      <c r="AF3" s="390"/>
      <c r="AG3" s="390"/>
      <c r="AH3" s="390"/>
      <c r="AI3" s="390"/>
      <c r="AJ3" s="390"/>
      <c r="AK3" s="390"/>
      <c r="AL3" s="391"/>
      <c r="AM3" s="389" t="s">
        <v>85</v>
      </c>
      <c r="AN3" s="390"/>
      <c r="AO3" s="390"/>
      <c r="AP3" s="390"/>
      <c r="AQ3" s="390"/>
      <c r="AR3" s="390"/>
      <c r="AS3" s="390"/>
      <c r="AT3" s="390"/>
      <c r="AU3" s="390"/>
      <c r="AV3" s="390"/>
      <c r="AW3" s="390"/>
      <c r="AX3" s="391"/>
      <c r="AY3" s="426" t="s">
        <v>1</v>
      </c>
      <c r="AZ3" s="427"/>
      <c r="BA3" s="427"/>
      <c r="BB3" s="427"/>
      <c r="BC3" s="427"/>
      <c r="BD3" s="427"/>
      <c r="BE3" s="427"/>
      <c r="BF3" s="427"/>
      <c r="BG3" s="427"/>
      <c r="BH3" s="427"/>
      <c r="BI3" s="427"/>
      <c r="BJ3" s="427"/>
      <c r="BK3" s="427"/>
      <c r="BL3" s="427"/>
      <c r="BM3" s="428"/>
      <c r="BN3" s="389" t="s">
        <v>86</v>
      </c>
      <c r="BO3" s="390"/>
      <c r="BP3" s="390"/>
      <c r="BQ3" s="390"/>
      <c r="BR3" s="390"/>
      <c r="BS3" s="390"/>
      <c r="BT3" s="390"/>
      <c r="BU3" s="391"/>
      <c r="BV3" s="389" t="s">
        <v>87</v>
      </c>
      <c r="BW3" s="390"/>
      <c r="BX3" s="390"/>
      <c r="BY3" s="390"/>
      <c r="BZ3" s="390"/>
      <c r="CA3" s="390"/>
      <c r="CB3" s="390"/>
      <c r="CC3" s="391"/>
      <c r="CD3" s="426" t="s">
        <v>1</v>
      </c>
      <c r="CE3" s="427"/>
      <c r="CF3" s="427"/>
      <c r="CG3" s="427"/>
      <c r="CH3" s="427"/>
      <c r="CI3" s="427"/>
      <c r="CJ3" s="427"/>
      <c r="CK3" s="427"/>
      <c r="CL3" s="427"/>
      <c r="CM3" s="427"/>
      <c r="CN3" s="427"/>
      <c r="CO3" s="427"/>
      <c r="CP3" s="427"/>
      <c r="CQ3" s="427"/>
      <c r="CR3" s="427"/>
      <c r="CS3" s="428"/>
      <c r="CT3" s="389" t="s">
        <v>88</v>
      </c>
      <c r="CU3" s="390"/>
      <c r="CV3" s="390"/>
      <c r="CW3" s="390"/>
      <c r="CX3" s="390"/>
      <c r="CY3" s="390"/>
      <c r="CZ3" s="390"/>
      <c r="DA3" s="391"/>
      <c r="DB3" s="389" t="s">
        <v>89</v>
      </c>
      <c r="DC3" s="390"/>
      <c r="DD3" s="390"/>
      <c r="DE3" s="390"/>
      <c r="DF3" s="390"/>
      <c r="DG3" s="390"/>
      <c r="DH3" s="390"/>
      <c r="DI3" s="391"/>
      <c r="DJ3" s="186"/>
      <c r="DK3" s="186"/>
      <c r="DL3" s="186"/>
      <c r="DM3" s="186"/>
      <c r="DN3" s="186"/>
      <c r="DO3" s="186"/>
    </row>
    <row r="4" spans="1:119" ht="18.75" customHeight="1" x14ac:dyDescent="0.15">
      <c r="A4" s="187"/>
      <c r="B4" s="408"/>
      <c r="C4" s="409"/>
      <c r="D4" s="409"/>
      <c r="E4" s="410"/>
      <c r="F4" s="410"/>
      <c r="G4" s="410"/>
      <c r="H4" s="410"/>
      <c r="I4" s="410"/>
      <c r="J4" s="410"/>
      <c r="K4" s="410"/>
      <c r="L4" s="410"/>
      <c r="M4" s="410"/>
      <c r="N4" s="410"/>
      <c r="O4" s="410"/>
      <c r="P4" s="410"/>
      <c r="Q4" s="410"/>
      <c r="R4" s="416"/>
      <c r="S4" s="416"/>
      <c r="T4" s="416"/>
      <c r="U4" s="416"/>
      <c r="V4" s="417"/>
      <c r="W4" s="420"/>
      <c r="X4" s="421"/>
      <c r="Y4" s="421"/>
      <c r="Z4" s="421"/>
      <c r="AA4" s="421"/>
      <c r="AB4" s="409"/>
      <c r="AC4" s="416"/>
      <c r="AD4" s="421"/>
      <c r="AE4" s="421"/>
      <c r="AF4" s="421"/>
      <c r="AG4" s="421"/>
      <c r="AH4" s="421"/>
      <c r="AI4" s="421"/>
      <c r="AJ4" s="421"/>
      <c r="AK4" s="421"/>
      <c r="AL4" s="424"/>
      <c r="AM4" s="422"/>
      <c r="AN4" s="423"/>
      <c r="AO4" s="423"/>
      <c r="AP4" s="423"/>
      <c r="AQ4" s="423"/>
      <c r="AR4" s="423"/>
      <c r="AS4" s="423"/>
      <c r="AT4" s="423"/>
      <c r="AU4" s="423"/>
      <c r="AV4" s="423"/>
      <c r="AW4" s="423"/>
      <c r="AX4" s="425"/>
      <c r="AY4" s="392" t="s">
        <v>90</v>
      </c>
      <c r="AZ4" s="393"/>
      <c r="BA4" s="393"/>
      <c r="BB4" s="393"/>
      <c r="BC4" s="393"/>
      <c r="BD4" s="393"/>
      <c r="BE4" s="393"/>
      <c r="BF4" s="393"/>
      <c r="BG4" s="393"/>
      <c r="BH4" s="393"/>
      <c r="BI4" s="393"/>
      <c r="BJ4" s="393"/>
      <c r="BK4" s="393"/>
      <c r="BL4" s="393"/>
      <c r="BM4" s="394"/>
      <c r="BN4" s="395">
        <v>7111715</v>
      </c>
      <c r="BO4" s="396"/>
      <c r="BP4" s="396"/>
      <c r="BQ4" s="396"/>
      <c r="BR4" s="396"/>
      <c r="BS4" s="396"/>
      <c r="BT4" s="396"/>
      <c r="BU4" s="397"/>
      <c r="BV4" s="395">
        <v>6852443</v>
      </c>
      <c r="BW4" s="396"/>
      <c r="BX4" s="396"/>
      <c r="BY4" s="396"/>
      <c r="BZ4" s="396"/>
      <c r="CA4" s="396"/>
      <c r="CB4" s="396"/>
      <c r="CC4" s="397"/>
      <c r="CD4" s="398" t="s">
        <v>91</v>
      </c>
      <c r="CE4" s="399"/>
      <c r="CF4" s="399"/>
      <c r="CG4" s="399"/>
      <c r="CH4" s="399"/>
      <c r="CI4" s="399"/>
      <c r="CJ4" s="399"/>
      <c r="CK4" s="399"/>
      <c r="CL4" s="399"/>
      <c r="CM4" s="399"/>
      <c r="CN4" s="399"/>
      <c r="CO4" s="399"/>
      <c r="CP4" s="399"/>
      <c r="CQ4" s="399"/>
      <c r="CR4" s="399"/>
      <c r="CS4" s="400"/>
      <c r="CT4" s="401">
        <v>7.7</v>
      </c>
      <c r="CU4" s="402"/>
      <c r="CV4" s="402"/>
      <c r="CW4" s="402"/>
      <c r="CX4" s="402"/>
      <c r="CY4" s="402"/>
      <c r="CZ4" s="402"/>
      <c r="DA4" s="403"/>
      <c r="DB4" s="401">
        <v>7.3</v>
      </c>
      <c r="DC4" s="402"/>
      <c r="DD4" s="402"/>
      <c r="DE4" s="402"/>
      <c r="DF4" s="402"/>
      <c r="DG4" s="402"/>
      <c r="DH4" s="402"/>
      <c r="DI4" s="403"/>
      <c r="DJ4" s="186"/>
      <c r="DK4" s="186"/>
      <c r="DL4" s="186"/>
      <c r="DM4" s="186"/>
      <c r="DN4" s="186"/>
      <c r="DO4" s="186"/>
    </row>
    <row r="5" spans="1:119" ht="18.75" customHeight="1" x14ac:dyDescent="0.15">
      <c r="A5" s="187"/>
      <c r="B5" s="411"/>
      <c r="C5" s="412"/>
      <c r="D5" s="412"/>
      <c r="E5" s="413"/>
      <c r="F5" s="413"/>
      <c r="G5" s="413"/>
      <c r="H5" s="413"/>
      <c r="I5" s="413"/>
      <c r="J5" s="413"/>
      <c r="K5" s="413"/>
      <c r="L5" s="413"/>
      <c r="M5" s="413"/>
      <c r="N5" s="413"/>
      <c r="O5" s="413"/>
      <c r="P5" s="413"/>
      <c r="Q5" s="413"/>
      <c r="R5" s="418"/>
      <c r="S5" s="418"/>
      <c r="T5" s="418"/>
      <c r="U5" s="418"/>
      <c r="V5" s="419"/>
      <c r="W5" s="422"/>
      <c r="X5" s="423"/>
      <c r="Y5" s="423"/>
      <c r="Z5" s="423"/>
      <c r="AA5" s="423"/>
      <c r="AB5" s="412"/>
      <c r="AC5" s="418"/>
      <c r="AD5" s="423"/>
      <c r="AE5" s="423"/>
      <c r="AF5" s="423"/>
      <c r="AG5" s="423"/>
      <c r="AH5" s="423"/>
      <c r="AI5" s="423"/>
      <c r="AJ5" s="423"/>
      <c r="AK5" s="423"/>
      <c r="AL5" s="425"/>
      <c r="AM5" s="461" t="s">
        <v>92</v>
      </c>
      <c r="AN5" s="462"/>
      <c r="AO5" s="462"/>
      <c r="AP5" s="462"/>
      <c r="AQ5" s="462"/>
      <c r="AR5" s="462"/>
      <c r="AS5" s="462"/>
      <c r="AT5" s="463"/>
      <c r="AU5" s="464" t="s">
        <v>93</v>
      </c>
      <c r="AV5" s="465"/>
      <c r="AW5" s="465"/>
      <c r="AX5" s="465"/>
      <c r="AY5" s="466" t="s">
        <v>94</v>
      </c>
      <c r="AZ5" s="467"/>
      <c r="BA5" s="467"/>
      <c r="BB5" s="467"/>
      <c r="BC5" s="467"/>
      <c r="BD5" s="467"/>
      <c r="BE5" s="467"/>
      <c r="BF5" s="467"/>
      <c r="BG5" s="467"/>
      <c r="BH5" s="467"/>
      <c r="BI5" s="467"/>
      <c r="BJ5" s="467"/>
      <c r="BK5" s="467"/>
      <c r="BL5" s="467"/>
      <c r="BM5" s="468"/>
      <c r="BN5" s="432">
        <v>6799643</v>
      </c>
      <c r="BO5" s="433"/>
      <c r="BP5" s="433"/>
      <c r="BQ5" s="433"/>
      <c r="BR5" s="433"/>
      <c r="BS5" s="433"/>
      <c r="BT5" s="433"/>
      <c r="BU5" s="434"/>
      <c r="BV5" s="432">
        <v>6564653</v>
      </c>
      <c r="BW5" s="433"/>
      <c r="BX5" s="433"/>
      <c r="BY5" s="433"/>
      <c r="BZ5" s="433"/>
      <c r="CA5" s="433"/>
      <c r="CB5" s="433"/>
      <c r="CC5" s="434"/>
      <c r="CD5" s="435" t="s">
        <v>95</v>
      </c>
      <c r="CE5" s="436"/>
      <c r="CF5" s="436"/>
      <c r="CG5" s="436"/>
      <c r="CH5" s="436"/>
      <c r="CI5" s="436"/>
      <c r="CJ5" s="436"/>
      <c r="CK5" s="436"/>
      <c r="CL5" s="436"/>
      <c r="CM5" s="436"/>
      <c r="CN5" s="436"/>
      <c r="CO5" s="436"/>
      <c r="CP5" s="436"/>
      <c r="CQ5" s="436"/>
      <c r="CR5" s="436"/>
      <c r="CS5" s="437"/>
      <c r="CT5" s="429">
        <v>90.5</v>
      </c>
      <c r="CU5" s="430"/>
      <c r="CV5" s="430"/>
      <c r="CW5" s="430"/>
      <c r="CX5" s="430"/>
      <c r="CY5" s="430"/>
      <c r="CZ5" s="430"/>
      <c r="DA5" s="431"/>
      <c r="DB5" s="429">
        <v>93</v>
      </c>
      <c r="DC5" s="430"/>
      <c r="DD5" s="430"/>
      <c r="DE5" s="430"/>
      <c r="DF5" s="430"/>
      <c r="DG5" s="430"/>
      <c r="DH5" s="430"/>
      <c r="DI5" s="431"/>
      <c r="DJ5" s="186"/>
      <c r="DK5" s="186"/>
      <c r="DL5" s="186"/>
      <c r="DM5" s="186"/>
      <c r="DN5" s="186"/>
      <c r="DO5" s="186"/>
    </row>
    <row r="6" spans="1:119" ht="18.75" customHeight="1" x14ac:dyDescent="0.15">
      <c r="A6" s="187"/>
      <c r="B6" s="438" t="s">
        <v>96</v>
      </c>
      <c r="C6" s="439"/>
      <c r="D6" s="439"/>
      <c r="E6" s="440"/>
      <c r="F6" s="440"/>
      <c r="G6" s="440"/>
      <c r="H6" s="440"/>
      <c r="I6" s="440"/>
      <c r="J6" s="440"/>
      <c r="K6" s="440"/>
      <c r="L6" s="440" t="s">
        <v>97</v>
      </c>
      <c r="M6" s="440"/>
      <c r="N6" s="440"/>
      <c r="O6" s="440"/>
      <c r="P6" s="440"/>
      <c r="Q6" s="440"/>
      <c r="R6" s="444"/>
      <c r="S6" s="444"/>
      <c r="T6" s="444"/>
      <c r="U6" s="444"/>
      <c r="V6" s="445"/>
      <c r="W6" s="448" t="s">
        <v>98</v>
      </c>
      <c r="X6" s="449"/>
      <c r="Y6" s="449"/>
      <c r="Z6" s="449"/>
      <c r="AA6" s="449"/>
      <c r="AB6" s="439"/>
      <c r="AC6" s="452" t="s">
        <v>99</v>
      </c>
      <c r="AD6" s="453"/>
      <c r="AE6" s="453"/>
      <c r="AF6" s="453"/>
      <c r="AG6" s="453"/>
      <c r="AH6" s="453"/>
      <c r="AI6" s="453"/>
      <c r="AJ6" s="453"/>
      <c r="AK6" s="453"/>
      <c r="AL6" s="454"/>
      <c r="AM6" s="461" t="s">
        <v>100</v>
      </c>
      <c r="AN6" s="462"/>
      <c r="AO6" s="462"/>
      <c r="AP6" s="462"/>
      <c r="AQ6" s="462"/>
      <c r="AR6" s="462"/>
      <c r="AS6" s="462"/>
      <c r="AT6" s="463"/>
      <c r="AU6" s="464" t="s">
        <v>101</v>
      </c>
      <c r="AV6" s="465"/>
      <c r="AW6" s="465"/>
      <c r="AX6" s="465"/>
      <c r="AY6" s="466" t="s">
        <v>102</v>
      </c>
      <c r="AZ6" s="467"/>
      <c r="BA6" s="467"/>
      <c r="BB6" s="467"/>
      <c r="BC6" s="467"/>
      <c r="BD6" s="467"/>
      <c r="BE6" s="467"/>
      <c r="BF6" s="467"/>
      <c r="BG6" s="467"/>
      <c r="BH6" s="467"/>
      <c r="BI6" s="467"/>
      <c r="BJ6" s="467"/>
      <c r="BK6" s="467"/>
      <c r="BL6" s="467"/>
      <c r="BM6" s="468"/>
      <c r="BN6" s="432">
        <v>312072</v>
      </c>
      <c r="BO6" s="433"/>
      <c r="BP6" s="433"/>
      <c r="BQ6" s="433"/>
      <c r="BR6" s="433"/>
      <c r="BS6" s="433"/>
      <c r="BT6" s="433"/>
      <c r="BU6" s="434"/>
      <c r="BV6" s="432">
        <v>287790</v>
      </c>
      <c r="BW6" s="433"/>
      <c r="BX6" s="433"/>
      <c r="BY6" s="433"/>
      <c r="BZ6" s="433"/>
      <c r="CA6" s="433"/>
      <c r="CB6" s="433"/>
      <c r="CC6" s="434"/>
      <c r="CD6" s="435" t="s">
        <v>103</v>
      </c>
      <c r="CE6" s="436"/>
      <c r="CF6" s="436"/>
      <c r="CG6" s="436"/>
      <c r="CH6" s="436"/>
      <c r="CI6" s="436"/>
      <c r="CJ6" s="436"/>
      <c r="CK6" s="436"/>
      <c r="CL6" s="436"/>
      <c r="CM6" s="436"/>
      <c r="CN6" s="436"/>
      <c r="CO6" s="436"/>
      <c r="CP6" s="436"/>
      <c r="CQ6" s="436"/>
      <c r="CR6" s="436"/>
      <c r="CS6" s="437"/>
      <c r="CT6" s="469">
        <v>93.3</v>
      </c>
      <c r="CU6" s="470"/>
      <c r="CV6" s="470"/>
      <c r="CW6" s="470"/>
      <c r="CX6" s="470"/>
      <c r="CY6" s="470"/>
      <c r="CZ6" s="470"/>
      <c r="DA6" s="471"/>
      <c r="DB6" s="469">
        <v>97</v>
      </c>
      <c r="DC6" s="470"/>
      <c r="DD6" s="470"/>
      <c r="DE6" s="470"/>
      <c r="DF6" s="470"/>
      <c r="DG6" s="470"/>
      <c r="DH6" s="470"/>
      <c r="DI6" s="471"/>
      <c r="DJ6" s="186"/>
      <c r="DK6" s="186"/>
      <c r="DL6" s="186"/>
      <c r="DM6" s="186"/>
      <c r="DN6" s="186"/>
      <c r="DO6" s="186"/>
    </row>
    <row r="7" spans="1:119" ht="18.75" customHeight="1" x14ac:dyDescent="0.15">
      <c r="A7" s="187"/>
      <c r="B7" s="408"/>
      <c r="C7" s="409"/>
      <c r="D7" s="409"/>
      <c r="E7" s="410"/>
      <c r="F7" s="410"/>
      <c r="G7" s="410"/>
      <c r="H7" s="410"/>
      <c r="I7" s="410"/>
      <c r="J7" s="410"/>
      <c r="K7" s="410"/>
      <c r="L7" s="410"/>
      <c r="M7" s="410"/>
      <c r="N7" s="410"/>
      <c r="O7" s="410"/>
      <c r="P7" s="410"/>
      <c r="Q7" s="410"/>
      <c r="R7" s="416"/>
      <c r="S7" s="416"/>
      <c r="T7" s="416"/>
      <c r="U7" s="416"/>
      <c r="V7" s="417"/>
      <c r="W7" s="420"/>
      <c r="X7" s="421"/>
      <c r="Y7" s="421"/>
      <c r="Z7" s="421"/>
      <c r="AA7" s="421"/>
      <c r="AB7" s="409"/>
      <c r="AC7" s="455"/>
      <c r="AD7" s="456"/>
      <c r="AE7" s="456"/>
      <c r="AF7" s="456"/>
      <c r="AG7" s="456"/>
      <c r="AH7" s="456"/>
      <c r="AI7" s="456"/>
      <c r="AJ7" s="456"/>
      <c r="AK7" s="456"/>
      <c r="AL7" s="457"/>
      <c r="AM7" s="461" t="s">
        <v>104</v>
      </c>
      <c r="AN7" s="462"/>
      <c r="AO7" s="462"/>
      <c r="AP7" s="462"/>
      <c r="AQ7" s="462"/>
      <c r="AR7" s="462"/>
      <c r="AS7" s="462"/>
      <c r="AT7" s="463"/>
      <c r="AU7" s="464" t="s">
        <v>101</v>
      </c>
      <c r="AV7" s="465"/>
      <c r="AW7" s="465"/>
      <c r="AX7" s="465"/>
      <c r="AY7" s="466" t="s">
        <v>105</v>
      </c>
      <c r="AZ7" s="467"/>
      <c r="BA7" s="467"/>
      <c r="BB7" s="467"/>
      <c r="BC7" s="467"/>
      <c r="BD7" s="467"/>
      <c r="BE7" s="467"/>
      <c r="BF7" s="467"/>
      <c r="BG7" s="467"/>
      <c r="BH7" s="467"/>
      <c r="BI7" s="467"/>
      <c r="BJ7" s="467"/>
      <c r="BK7" s="467"/>
      <c r="BL7" s="467"/>
      <c r="BM7" s="468"/>
      <c r="BN7" s="432">
        <v>27752</v>
      </c>
      <c r="BO7" s="433"/>
      <c r="BP7" s="433"/>
      <c r="BQ7" s="433"/>
      <c r="BR7" s="433"/>
      <c r="BS7" s="433"/>
      <c r="BT7" s="433"/>
      <c r="BU7" s="434"/>
      <c r="BV7" s="432">
        <v>18829</v>
      </c>
      <c r="BW7" s="433"/>
      <c r="BX7" s="433"/>
      <c r="BY7" s="433"/>
      <c r="BZ7" s="433"/>
      <c r="CA7" s="433"/>
      <c r="CB7" s="433"/>
      <c r="CC7" s="434"/>
      <c r="CD7" s="435" t="s">
        <v>106</v>
      </c>
      <c r="CE7" s="436"/>
      <c r="CF7" s="436"/>
      <c r="CG7" s="436"/>
      <c r="CH7" s="436"/>
      <c r="CI7" s="436"/>
      <c r="CJ7" s="436"/>
      <c r="CK7" s="436"/>
      <c r="CL7" s="436"/>
      <c r="CM7" s="436"/>
      <c r="CN7" s="436"/>
      <c r="CO7" s="436"/>
      <c r="CP7" s="436"/>
      <c r="CQ7" s="436"/>
      <c r="CR7" s="436"/>
      <c r="CS7" s="437"/>
      <c r="CT7" s="432">
        <v>3696882</v>
      </c>
      <c r="CU7" s="433"/>
      <c r="CV7" s="433"/>
      <c r="CW7" s="433"/>
      <c r="CX7" s="433"/>
      <c r="CY7" s="433"/>
      <c r="CZ7" s="433"/>
      <c r="DA7" s="434"/>
      <c r="DB7" s="432">
        <v>3678725</v>
      </c>
      <c r="DC7" s="433"/>
      <c r="DD7" s="433"/>
      <c r="DE7" s="433"/>
      <c r="DF7" s="433"/>
      <c r="DG7" s="433"/>
      <c r="DH7" s="433"/>
      <c r="DI7" s="434"/>
      <c r="DJ7" s="186"/>
      <c r="DK7" s="186"/>
      <c r="DL7" s="186"/>
      <c r="DM7" s="186"/>
      <c r="DN7" s="186"/>
      <c r="DO7" s="186"/>
    </row>
    <row r="8" spans="1:119" ht="18.75" customHeight="1" thickBot="1" x14ac:dyDescent="0.2">
      <c r="A8" s="187"/>
      <c r="B8" s="441"/>
      <c r="C8" s="442"/>
      <c r="D8" s="442"/>
      <c r="E8" s="443"/>
      <c r="F8" s="443"/>
      <c r="G8" s="443"/>
      <c r="H8" s="443"/>
      <c r="I8" s="443"/>
      <c r="J8" s="443"/>
      <c r="K8" s="443"/>
      <c r="L8" s="443"/>
      <c r="M8" s="443"/>
      <c r="N8" s="443"/>
      <c r="O8" s="443"/>
      <c r="P8" s="443"/>
      <c r="Q8" s="443"/>
      <c r="R8" s="446"/>
      <c r="S8" s="446"/>
      <c r="T8" s="446"/>
      <c r="U8" s="446"/>
      <c r="V8" s="447"/>
      <c r="W8" s="450"/>
      <c r="X8" s="451"/>
      <c r="Y8" s="451"/>
      <c r="Z8" s="451"/>
      <c r="AA8" s="451"/>
      <c r="AB8" s="442"/>
      <c r="AC8" s="458"/>
      <c r="AD8" s="459"/>
      <c r="AE8" s="459"/>
      <c r="AF8" s="459"/>
      <c r="AG8" s="459"/>
      <c r="AH8" s="459"/>
      <c r="AI8" s="459"/>
      <c r="AJ8" s="459"/>
      <c r="AK8" s="459"/>
      <c r="AL8" s="460"/>
      <c r="AM8" s="461" t="s">
        <v>107</v>
      </c>
      <c r="AN8" s="462"/>
      <c r="AO8" s="462"/>
      <c r="AP8" s="462"/>
      <c r="AQ8" s="462"/>
      <c r="AR8" s="462"/>
      <c r="AS8" s="462"/>
      <c r="AT8" s="463"/>
      <c r="AU8" s="464" t="s">
        <v>108</v>
      </c>
      <c r="AV8" s="465"/>
      <c r="AW8" s="465"/>
      <c r="AX8" s="465"/>
      <c r="AY8" s="466" t="s">
        <v>109</v>
      </c>
      <c r="AZ8" s="467"/>
      <c r="BA8" s="467"/>
      <c r="BB8" s="467"/>
      <c r="BC8" s="467"/>
      <c r="BD8" s="467"/>
      <c r="BE8" s="467"/>
      <c r="BF8" s="467"/>
      <c r="BG8" s="467"/>
      <c r="BH8" s="467"/>
      <c r="BI8" s="467"/>
      <c r="BJ8" s="467"/>
      <c r="BK8" s="467"/>
      <c r="BL8" s="467"/>
      <c r="BM8" s="468"/>
      <c r="BN8" s="432">
        <v>284320</v>
      </c>
      <c r="BO8" s="433"/>
      <c r="BP8" s="433"/>
      <c r="BQ8" s="433"/>
      <c r="BR8" s="433"/>
      <c r="BS8" s="433"/>
      <c r="BT8" s="433"/>
      <c r="BU8" s="434"/>
      <c r="BV8" s="432">
        <v>268961</v>
      </c>
      <c r="BW8" s="433"/>
      <c r="BX8" s="433"/>
      <c r="BY8" s="433"/>
      <c r="BZ8" s="433"/>
      <c r="CA8" s="433"/>
      <c r="CB8" s="433"/>
      <c r="CC8" s="434"/>
      <c r="CD8" s="435" t="s">
        <v>110</v>
      </c>
      <c r="CE8" s="436"/>
      <c r="CF8" s="436"/>
      <c r="CG8" s="436"/>
      <c r="CH8" s="436"/>
      <c r="CI8" s="436"/>
      <c r="CJ8" s="436"/>
      <c r="CK8" s="436"/>
      <c r="CL8" s="436"/>
      <c r="CM8" s="436"/>
      <c r="CN8" s="436"/>
      <c r="CO8" s="436"/>
      <c r="CP8" s="436"/>
      <c r="CQ8" s="436"/>
      <c r="CR8" s="436"/>
      <c r="CS8" s="437"/>
      <c r="CT8" s="472">
        <v>0.24</v>
      </c>
      <c r="CU8" s="473"/>
      <c r="CV8" s="473"/>
      <c r="CW8" s="473"/>
      <c r="CX8" s="473"/>
      <c r="CY8" s="473"/>
      <c r="CZ8" s="473"/>
      <c r="DA8" s="474"/>
      <c r="DB8" s="472">
        <v>0.23</v>
      </c>
      <c r="DC8" s="473"/>
      <c r="DD8" s="473"/>
      <c r="DE8" s="473"/>
      <c r="DF8" s="473"/>
      <c r="DG8" s="473"/>
      <c r="DH8" s="473"/>
      <c r="DI8" s="474"/>
      <c r="DJ8" s="186"/>
      <c r="DK8" s="186"/>
      <c r="DL8" s="186"/>
      <c r="DM8" s="186"/>
      <c r="DN8" s="186"/>
      <c r="DO8" s="186"/>
    </row>
    <row r="9" spans="1:119" ht="18.75" customHeight="1" thickBot="1" x14ac:dyDescent="0.2">
      <c r="A9" s="187"/>
      <c r="B9" s="426" t="s">
        <v>111</v>
      </c>
      <c r="C9" s="427"/>
      <c r="D9" s="427"/>
      <c r="E9" s="427"/>
      <c r="F9" s="427"/>
      <c r="G9" s="427"/>
      <c r="H9" s="427"/>
      <c r="I9" s="427"/>
      <c r="J9" s="427"/>
      <c r="K9" s="475"/>
      <c r="L9" s="476" t="s">
        <v>112</v>
      </c>
      <c r="M9" s="477"/>
      <c r="N9" s="477"/>
      <c r="O9" s="477"/>
      <c r="P9" s="477"/>
      <c r="Q9" s="478"/>
      <c r="R9" s="479">
        <v>8902</v>
      </c>
      <c r="S9" s="480"/>
      <c r="T9" s="480"/>
      <c r="U9" s="480"/>
      <c r="V9" s="481"/>
      <c r="W9" s="389" t="s">
        <v>113</v>
      </c>
      <c r="X9" s="390"/>
      <c r="Y9" s="390"/>
      <c r="Z9" s="390"/>
      <c r="AA9" s="390"/>
      <c r="AB9" s="390"/>
      <c r="AC9" s="390"/>
      <c r="AD9" s="390"/>
      <c r="AE9" s="390"/>
      <c r="AF9" s="390"/>
      <c r="AG9" s="390"/>
      <c r="AH9" s="390"/>
      <c r="AI9" s="390"/>
      <c r="AJ9" s="390"/>
      <c r="AK9" s="390"/>
      <c r="AL9" s="391"/>
      <c r="AM9" s="461" t="s">
        <v>114</v>
      </c>
      <c r="AN9" s="462"/>
      <c r="AO9" s="462"/>
      <c r="AP9" s="462"/>
      <c r="AQ9" s="462"/>
      <c r="AR9" s="462"/>
      <c r="AS9" s="462"/>
      <c r="AT9" s="463"/>
      <c r="AU9" s="464" t="s">
        <v>93</v>
      </c>
      <c r="AV9" s="465"/>
      <c r="AW9" s="465"/>
      <c r="AX9" s="465"/>
      <c r="AY9" s="466" t="s">
        <v>115</v>
      </c>
      <c r="AZ9" s="467"/>
      <c r="BA9" s="467"/>
      <c r="BB9" s="467"/>
      <c r="BC9" s="467"/>
      <c r="BD9" s="467"/>
      <c r="BE9" s="467"/>
      <c r="BF9" s="467"/>
      <c r="BG9" s="467"/>
      <c r="BH9" s="467"/>
      <c r="BI9" s="467"/>
      <c r="BJ9" s="467"/>
      <c r="BK9" s="467"/>
      <c r="BL9" s="467"/>
      <c r="BM9" s="468"/>
      <c r="BN9" s="432">
        <v>15359</v>
      </c>
      <c r="BO9" s="433"/>
      <c r="BP9" s="433"/>
      <c r="BQ9" s="433"/>
      <c r="BR9" s="433"/>
      <c r="BS9" s="433"/>
      <c r="BT9" s="433"/>
      <c r="BU9" s="434"/>
      <c r="BV9" s="432">
        <v>47030</v>
      </c>
      <c r="BW9" s="433"/>
      <c r="BX9" s="433"/>
      <c r="BY9" s="433"/>
      <c r="BZ9" s="433"/>
      <c r="CA9" s="433"/>
      <c r="CB9" s="433"/>
      <c r="CC9" s="434"/>
      <c r="CD9" s="435" t="s">
        <v>116</v>
      </c>
      <c r="CE9" s="436"/>
      <c r="CF9" s="436"/>
      <c r="CG9" s="436"/>
      <c r="CH9" s="436"/>
      <c r="CI9" s="436"/>
      <c r="CJ9" s="436"/>
      <c r="CK9" s="436"/>
      <c r="CL9" s="436"/>
      <c r="CM9" s="436"/>
      <c r="CN9" s="436"/>
      <c r="CO9" s="436"/>
      <c r="CP9" s="436"/>
      <c r="CQ9" s="436"/>
      <c r="CR9" s="436"/>
      <c r="CS9" s="437"/>
      <c r="CT9" s="429">
        <v>12.2</v>
      </c>
      <c r="CU9" s="430"/>
      <c r="CV9" s="430"/>
      <c r="CW9" s="430"/>
      <c r="CX9" s="430"/>
      <c r="CY9" s="430"/>
      <c r="CZ9" s="430"/>
      <c r="DA9" s="431"/>
      <c r="DB9" s="429">
        <v>11.2</v>
      </c>
      <c r="DC9" s="430"/>
      <c r="DD9" s="430"/>
      <c r="DE9" s="430"/>
      <c r="DF9" s="430"/>
      <c r="DG9" s="430"/>
      <c r="DH9" s="430"/>
      <c r="DI9" s="431"/>
      <c r="DJ9" s="186"/>
      <c r="DK9" s="186"/>
      <c r="DL9" s="186"/>
      <c r="DM9" s="186"/>
      <c r="DN9" s="186"/>
      <c r="DO9" s="186"/>
    </row>
    <row r="10" spans="1:119" ht="18.75" customHeight="1" thickBot="1" x14ac:dyDescent="0.2">
      <c r="A10" s="187"/>
      <c r="B10" s="426"/>
      <c r="C10" s="427"/>
      <c r="D10" s="427"/>
      <c r="E10" s="427"/>
      <c r="F10" s="427"/>
      <c r="G10" s="427"/>
      <c r="H10" s="427"/>
      <c r="I10" s="427"/>
      <c r="J10" s="427"/>
      <c r="K10" s="475"/>
      <c r="L10" s="482" t="s">
        <v>117</v>
      </c>
      <c r="M10" s="462"/>
      <c r="N10" s="462"/>
      <c r="O10" s="462"/>
      <c r="P10" s="462"/>
      <c r="Q10" s="463"/>
      <c r="R10" s="483">
        <v>9847</v>
      </c>
      <c r="S10" s="484"/>
      <c r="T10" s="484"/>
      <c r="U10" s="484"/>
      <c r="V10" s="485"/>
      <c r="W10" s="420"/>
      <c r="X10" s="421"/>
      <c r="Y10" s="421"/>
      <c r="Z10" s="421"/>
      <c r="AA10" s="421"/>
      <c r="AB10" s="421"/>
      <c r="AC10" s="421"/>
      <c r="AD10" s="421"/>
      <c r="AE10" s="421"/>
      <c r="AF10" s="421"/>
      <c r="AG10" s="421"/>
      <c r="AH10" s="421"/>
      <c r="AI10" s="421"/>
      <c r="AJ10" s="421"/>
      <c r="AK10" s="421"/>
      <c r="AL10" s="424"/>
      <c r="AM10" s="461" t="s">
        <v>118</v>
      </c>
      <c r="AN10" s="462"/>
      <c r="AO10" s="462"/>
      <c r="AP10" s="462"/>
      <c r="AQ10" s="462"/>
      <c r="AR10" s="462"/>
      <c r="AS10" s="462"/>
      <c r="AT10" s="463"/>
      <c r="AU10" s="464" t="s">
        <v>119</v>
      </c>
      <c r="AV10" s="465"/>
      <c r="AW10" s="465"/>
      <c r="AX10" s="465"/>
      <c r="AY10" s="466" t="s">
        <v>120</v>
      </c>
      <c r="AZ10" s="467"/>
      <c r="BA10" s="467"/>
      <c r="BB10" s="467"/>
      <c r="BC10" s="467"/>
      <c r="BD10" s="467"/>
      <c r="BE10" s="467"/>
      <c r="BF10" s="467"/>
      <c r="BG10" s="467"/>
      <c r="BH10" s="467"/>
      <c r="BI10" s="467"/>
      <c r="BJ10" s="467"/>
      <c r="BK10" s="467"/>
      <c r="BL10" s="467"/>
      <c r="BM10" s="468"/>
      <c r="BN10" s="432">
        <v>525958</v>
      </c>
      <c r="BO10" s="433"/>
      <c r="BP10" s="433"/>
      <c r="BQ10" s="433"/>
      <c r="BR10" s="433"/>
      <c r="BS10" s="433"/>
      <c r="BT10" s="433"/>
      <c r="BU10" s="434"/>
      <c r="BV10" s="432">
        <v>379671</v>
      </c>
      <c r="BW10" s="433"/>
      <c r="BX10" s="433"/>
      <c r="BY10" s="433"/>
      <c r="BZ10" s="433"/>
      <c r="CA10" s="433"/>
      <c r="CB10" s="433"/>
      <c r="CC10" s="434"/>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6"/>
      <c r="C11" s="427"/>
      <c r="D11" s="427"/>
      <c r="E11" s="427"/>
      <c r="F11" s="427"/>
      <c r="G11" s="427"/>
      <c r="H11" s="427"/>
      <c r="I11" s="427"/>
      <c r="J11" s="427"/>
      <c r="K11" s="475"/>
      <c r="L11" s="486" t="s">
        <v>122</v>
      </c>
      <c r="M11" s="487"/>
      <c r="N11" s="487"/>
      <c r="O11" s="487"/>
      <c r="P11" s="487"/>
      <c r="Q11" s="488"/>
      <c r="R11" s="489" t="s">
        <v>123</v>
      </c>
      <c r="S11" s="490"/>
      <c r="T11" s="490"/>
      <c r="U11" s="490"/>
      <c r="V11" s="491"/>
      <c r="W11" s="420"/>
      <c r="X11" s="421"/>
      <c r="Y11" s="421"/>
      <c r="Z11" s="421"/>
      <c r="AA11" s="421"/>
      <c r="AB11" s="421"/>
      <c r="AC11" s="421"/>
      <c r="AD11" s="421"/>
      <c r="AE11" s="421"/>
      <c r="AF11" s="421"/>
      <c r="AG11" s="421"/>
      <c r="AH11" s="421"/>
      <c r="AI11" s="421"/>
      <c r="AJ11" s="421"/>
      <c r="AK11" s="421"/>
      <c r="AL11" s="424"/>
      <c r="AM11" s="461" t="s">
        <v>124</v>
      </c>
      <c r="AN11" s="462"/>
      <c r="AO11" s="462"/>
      <c r="AP11" s="462"/>
      <c r="AQ11" s="462"/>
      <c r="AR11" s="462"/>
      <c r="AS11" s="462"/>
      <c r="AT11" s="463"/>
      <c r="AU11" s="464" t="s">
        <v>125</v>
      </c>
      <c r="AV11" s="465"/>
      <c r="AW11" s="465"/>
      <c r="AX11" s="465"/>
      <c r="AY11" s="466" t="s">
        <v>126</v>
      </c>
      <c r="AZ11" s="467"/>
      <c r="BA11" s="467"/>
      <c r="BB11" s="467"/>
      <c r="BC11" s="467"/>
      <c r="BD11" s="467"/>
      <c r="BE11" s="467"/>
      <c r="BF11" s="467"/>
      <c r="BG11" s="467"/>
      <c r="BH11" s="467"/>
      <c r="BI11" s="467"/>
      <c r="BJ11" s="467"/>
      <c r="BK11" s="467"/>
      <c r="BL11" s="467"/>
      <c r="BM11" s="468"/>
      <c r="BN11" s="432">
        <v>0</v>
      </c>
      <c r="BO11" s="433"/>
      <c r="BP11" s="433"/>
      <c r="BQ11" s="433"/>
      <c r="BR11" s="433"/>
      <c r="BS11" s="433"/>
      <c r="BT11" s="433"/>
      <c r="BU11" s="434"/>
      <c r="BV11" s="432">
        <v>0</v>
      </c>
      <c r="BW11" s="433"/>
      <c r="BX11" s="433"/>
      <c r="BY11" s="433"/>
      <c r="BZ11" s="433"/>
      <c r="CA11" s="433"/>
      <c r="CB11" s="433"/>
      <c r="CC11" s="434"/>
      <c r="CD11" s="435" t="s">
        <v>127</v>
      </c>
      <c r="CE11" s="436"/>
      <c r="CF11" s="436"/>
      <c r="CG11" s="436"/>
      <c r="CH11" s="436"/>
      <c r="CI11" s="436"/>
      <c r="CJ11" s="436"/>
      <c r="CK11" s="436"/>
      <c r="CL11" s="436"/>
      <c r="CM11" s="436"/>
      <c r="CN11" s="436"/>
      <c r="CO11" s="436"/>
      <c r="CP11" s="436"/>
      <c r="CQ11" s="436"/>
      <c r="CR11" s="436"/>
      <c r="CS11" s="437"/>
      <c r="CT11" s="472" t="s">
        <v>128</v>
      </c>
      <c r="CU11" s="473"/>
      <c r="CV11" s="473"/>
      <c r="CW11" s="473"/>
      <c r="CX11" s="473"/>
      <c r="CY11" s="473"/>
      <c r="CZ11" s="473"/>
      <c r="DA11" s="474"/>
      <c r="DB11" s="472" t="s">
        <v>129</v>
      </c>
      <c r="DC11" s="473"/>
      <c r="DD11" s="473"/>
      <c r="DE11" s="473"/>
      <c r="DF11" s="473"/>
      <c r="DG11" s="473"/>
      <c r="DH11" s="473"/>
      <c r="DI11" s="474"/>
      <c r="DJ11" s="186"/>
      <c r="DK11" s="186"/>
      <c r="DL11" s="186"/>
      <c r="DM11" s="186"/>
      <c r="DN11" s="186"/>
      <c r="DO11" s="186"/>
    </row>
    <row r="12" spans="1:119" ht="18.75" customHeight="1" x14ac:dyDescent="0.15">
      <c r="A12" s="187"/>
      <c r="B12" s="492" t="s">
        <v>130</v>
      </c>
      <c r="C12" s="493"/>
      <c r="D12" s="493"/>
      <c r="E12" s="493"/>
      <c r="F12" s="493"/>
      <c r="G12" s="493"/>
      <c r="H12" s="493"/>
      <c r="I12" s="493"/>
      <c r="J12" s="493"/>
      <c r="K12" s="494"/>
      <c r="L12" s="501" t="s">
        <v>131</v>
      </c>
      <c r="M12" s="502"/>
      <c r="N12" s="502"/>
      <c r="O12" s="502"/>
      <c r="P12" s="502"/>
      <c r="Q12" s="503"/>
      <c r="R12" s="504">
        <v>8477</v>
      </c>
      <c r="S12" s="505"/>
      <c r="T12" s="505"/>
      <c r="U12" s="505"/>
      <c r="V12" s="506"/>
      <c r="W12" s="507" t="s">
        <v>1</v>
      </c>
      <c r="X12" s="465"/>
      <c r="Y12" s="465"/>
      <c r="Z12" s="465"/>
      <c r="AA12" s="465"/>
      <c r="AB12" s="508"/>
      <c r="AC12" s="509" t="s">
        <v>132</v>
      </c>
      <c r="AD12" s="510"/>
      <c r="AE12" s="510"/>
      <c r="AF12" s="510"/>
      <c r="AG12" s="511"/>
      <c r="AH12" s="509" t="s">
        <v>133</v>
      </c>
      <c r="AI12" s="510"/>
      <c r="AJ12" s="510"/>
      <c r="AK12" s="510"/>
      <c r="AL12" s="512"/>
      <c r="AM12" s="461" t="s">
        <v>134</v>
      </c>
      <c r="AN12" s="462"/>
      <c r="AO12" s="462"/>
      <c r="AP12" s="462"/>
      <c r="AQ12" s="462"/>
      <c r="AR12" s="462"/>
      <c r="AS12" s="462"/>
      <c r="AT12" s="463"/>
      <c r="AU12" s="464" t="s">
        <v>101</v>
      </c>
      <c r="AV12" s="465"/>
      <c r="AW12" s="465"/>
      <c r="AX12" s="465"/>
      <c r="AY12" s="466" t="s">
        <v>135</v>
      </c>
      <c r="AZ12" s="467"/>
      <c r="BA12" s="467"/>
      <c r="BB12" s="467"/>
      <c r="BC12" s="467"/>
      <c r="BD12" s="467"/>
      <c r="BE12" s="467"/>
      <c r="BF12" s="467"/>
      <c r="BG12" s="467"/>
      <c r="BH12" s="467"/>
      <c r="BI12" s="467"/>
      <c r="BJ12" s="467"/>
      <c r="BK12" s="467"/>
      <c r="BL12" s="467"/>
      <c r="BM12" s="468"/>
      <c r="BN12" s="432">
        <v>281958</v>
      </c>
      <c r="BO12" s="433"/>
      <c r="BP12" s="433"/>
      <c r="BQ12" s="433"/>
      <c r="BR12" s="433"/>
      <c r="BS12" s="433"/>
      <c r="BT12" s="433"/>
      <c r="BU12" s="434"/>
      <c r="BV12" s="432">
        <v>523671</v>
      </c>
      <c r="BW12" s="433"/>
      <c r="BX12" s="433"/>
      <c r="BY12" s="433"/>
      <c r="BZ12" s="433"/>
      <c r="CA12" s="433"/>
      <c r="CB12" s="433"/>
      <c r="CC12" s="434"/>
      <c r="CD12" s="435" t="s">
        <v>136</v>
      </c>
      <c r="CE12" s="436"/>
      <c r="CF12" s="436"/>
      <c r="CG12" s="436"/>
      <c r="CH12" s="436"/>
      <c r="CI12" s="436"/>
      <c r="CJ12" s="436"/>
      <c r="CK12" s="436"/>
      <c r="CL12" s="436"/>
      <c r="CM12" s="436"/>
      <c r="CN12" s="436"/>
      <c r="CO12" s="436"/>
      <c r="CP12" s="436"/>
      <c r="CQ12" s="436"/>
      <c r="CR12" s="436"/>
      <c r="CS12" s="437"/>
      <c r="CT12" s="472" t="s">
        <v>137</v>
      </c>
      <c r="CU12" s="473"/>
      <c r="CV12" s="473"/>
      <c r="CW12" s="473"/>
      <c r="CX12" s="473"/>
      <c r="CY12" s="473"/>
      <c r="CZ12" s="473"/>
      <c r="DA12" s="474"/>
      <c r="DB12" s="472" t="s">
        <v>137</v>
      </c>
      <c r="DC12" s="473"/>
      <c r="DD12" s="473"/>
      <c r="DE12" s="473"/>
      <c r="DF12" s="473"/>
      <c r="DG12" s="473"/>
      <c r="DH12" s="473"/>
      <c r="DI12" s="474"/>
      <c r="DJ12" s="186"/>
      <c r="DK12" s="186"/>
      <c r="DL12" s="186"/>
      <c r="DM12" s="186"/>
      <c r="DN12" s="186"/>
      <c r="DO12" s="186"/>
    </row>
    <row r="13" spans="1:119" ht="18.75" customHeight="1" x14ac:dyDescent="0.15">
      <c r="A13" s="187"/>
      <c r="B13" s="495"/>
      <c r="C13" s="496"/>
      <c r="D13" s="496"/>
      <c r="E13" s="496"/>
      <c r="F13" s="496"/>
      <c r="G13" s="496"/>
      <c r="H13" s="496"/>
      <c r="I13" s="496"/>
      <c r="J13" s="496"/>
      <c r="K13" s="497"/>
      <c r="L13" s="197"/>
      <c r="M13" s="523" t="s">
        <v>138</v>
      </c>
      <c r="N13" s="524"/>
      <c r="O13" s="524"/>
      <c r="P13" s="524"/>
      <c r="Q13" s="525"/>
      <c r="R13" s="516">
        <v>8390</v>
      </c>
      <c r="S13" s="517"/>
      <c r="T13" s="517"/>
      <c r="U13" s="517"/>
      <c r="V13" s="518"/>
      <c r="W13" s="448" t="s">
        <v>139</v>
      </c>
      <c r="X13" s="449"/>
      <c r="Y13" s="449"/>
      <c r="Z13" s="449"/>
      <c r="AA13" s="449"/>
      <c r="AB13" s="439"/>
      <c r="AC13" s="483">
        <v>813</v>
      </c>
      <c r="AD13" s="484"/>
      <c r="AE13" s="484"/>
      <c r="AF13" s="484"/>
      <c r="AG13" s="526"/>
      <c r="AH13" s="483">
        <v>870</v>
      </c>
      <c r="AI13" s="484"/>
      <c r="AJ13" s="484"/>
      <c r="AK13" s="484"/>
      <c r="AL13" s="485"/>
      <c r="AM13" s="461" t="s">
        <v>140</v>
      </c>
      <c r="AN13" s="462"/>
      <c r="AO13" s="462"/>
      <c r="AP13" s="462"/>
      <c r="AQ13" s="462"/>
      <c r="AR13" s="462"/>
      <c r="AS13" s="462"/>
      <c r="AT13" s="463"/>
      <c r="AU13" s="464" t="s">
        <v>119</v>
      </c>
      <c r="AV13" s="465"/>
      <c r="AW13" s="465"/>
      <c r="AX13" s="465"/>
      <c r="AY13" s="466" t="s">
        <v>141</v>
      </c>
      <c r="AZ13" s="467"/>
      <c r="BA13" s="467"/>
      <c r="BB13" s="467"/>
      <c r="BC13" s="467"/>
      <c r="BD13" s="467"/>
      <c r="BE13" s="467"/>
      <c r="BF13" s="467"/>
      <c r="BG13" s="467"/>
      <c r="BH13" s="467"/>
      <c r="BI13" s="467"/>
      <c r="BJ13" s="467"/>
      <c r="BK13" s="467"/>
      <c r="BL13" s="467"/>
      <c r="BM13" s="468"/>
      <c r="BN13" s="432">
        <v>259359</v>
      </c>
      <c r="BO13" s="433"/>
      <c r="BP13" s="433"/>
      <c r="BQ13" s="433"/>
      <c r="BR13" s="433"/>
      <c r="BS13" s="433"/>
      <c r="BT13" s="433"/>
      <c r="BU13" s="434"/>
      <c r="BV13" s="432">
        <v>-96970</v>
      </c>
      <c r="BW13" s="433"/>
      <c r="BX13" s="433"/>
      <c r="BY13" s="433"/>
      <c r="BZ13" s="433"/>
      <c r="CA13" s="433"/>
      <c r="CB13" s="433"/>
      <c r="CC13" s="434"/>
      <c r="CD13" s="435" t="s">
        <v>142</v>
      </c>
      <c r="CE13" s="436"/>
      <c r="CF13" s="436"/>
      <c r="CG13" s="436"/>
      <c r="CH13" s="436"/>
      <c r="CI13" s="436"/>
      <c r="CJ13" s="436"/>
      <c r="CK13" s="436"/>
      <c r="CL13" s="436"/>
      <c r="CM13" s="436"/>
      <c r="CN13" s="436"/>
      <c r="CO13" s="436"/>
      <c r="CP13" s="436"/>
      <c r="CQ13" s="436"/>
      <c r="CR13" s="436"/>
      <c r="CS13" s="437"/>
      <c r="CT13" s="429">
        <v>8.5</v>
      </c>
      <c r="CU13" s="430"/>
      <c r="CV13" s="430"/>
      <c r="CW13" s="430"/>
      <c r="CX13" s="430"/>
      <c r="CY13" s="430"/>
      <c r="CZ13" s="430"/>
      <c r="DA13" s="431"/>
      <c r="DB13" s="429">
        <v>8</v>
      </c>
      <c r="DC13" s="430"/>
      <c r="DD13" s="430"/>
      <c r="DE13" s="430"/>
      <c r="DF13" s="430"/>
      <c r="DG13" s="430"/>
      <c r="DH13" s="430"/>
      <c r="DI13" s="431"/>
      <c r="DJ13" s="186"/>
      <c r="DK13" s="186"/>
      <c r="DL13" s="186"/>
      <c r="DM13" s="186"/>
      <c r="DN13" s="186"/>
      <c r="DO13" s="186"/>
    </row>
    <row r="14" spans="1:119" ht="18.75" customHeight="1" thickBot="1" x14ac:dyDescent="0.2">
      <c r="A14" s="187"/>
      <c r="B14" s="495"/>
      <c r="C14" s="496"/>
      <c r="D14" s="496"/>
      <c r="E14" s="496"/>
      <c r="F14" s="496"/>
      <c r="G14" s="496"/>
      <c r="H14" s="496"/>
      <c r="I14" s="496"/>
      <c r="J14" s="496"/>
      <c r="K14" s="497"/>
      <c r="L14" s="513" t="s">
        <v>143</v>
      </c>
      <c r="M14" s="514"/>
      <c r="N14" s="514"/>
      <c r="O14" s="514"/>
      <c r="P14" s="514"/>
      <c r="Q14" s="515"/>
      <c r="R14" s="516">
        <v>8648</v>
      </c>
      <c r="S14" s="517"/>
      <c r="T14" s="517"/>
      <c r="U14" s="517"/>
      <c r="V14" s="518"/>
      <c r="W14" s="422"/>
      <c r="X14" s="423"/>
      <c r="Y14" s="423"/>
      <c r="Z14" s="423"/>
      <c r="AA14" s="423"/>
      <c r="AB14" s="412"/>
      <c r="AC14" s="519">
        <v>17.7</v>
      </c>
      <c r="AD14" s="520"/>
      <c r="AE14" s="520"/>
      <c r="AF14" s="520"/>
      <c r="AG14" s="521"/>
      <c r="AH14" s="519">
        <v>17.899999999999999</v>
      </c>
      <c r="AI14" s="520"/>
      <c r="AJ14" s="520"/>
      <c r="AK14" s="520"/>
      <c r="AL14" s="522"/>
      <c r="AM14" s="461"/>
      <c r="AN14" s="462"/>
      <c r="AO14" s="462"/>
      <c r="AP14" s="462"/>
      <c r="AQ14" s="462"/>
      <c r="AR14" s="462"/>
      <c r="AS14" s="462"/>
      <c r="AT14" s="463"/>
      <c r="AU14" s="464"/>
      <c r="AV14" s="465"/>
      <c r="AW14" s="465"/>
      <c r="AX14" s="465"/>
      <c r="AY14" s="466"/>
      <c r="AZ14" s="467"/>
      <c r="BA14" s="467"/>
      <c r="BB14" s="467"/>
      <c r="BC14" s="467"/>
      <c r="BD14" s="467"/>
      <c r="BE14" s="467"/>
      <c r="BF14" s="467"/>
      <c r="BG14" s="467"/>
      <c r="BH14" s="467"/>
      <c r="BI14" s="467"/>
      <c r="BJ14" s="467"/>
      <c r="BK14" s="467"/>
      <c r="BL14" s="467"/>
      <c r="BM14" s="468"/>
      <c r="BN14" s="432"/>
      <c r="BO14" s="433"/>
      <c r="BP14" s="433"/>
      <c r="BQ14" s="433"/>
      <c r="BR14" s="433"/>
      <c r="BS14" s="433"/>
      <c r="BT14" s="433"/>
      <c r="BU14" s="434"/>
      <c r="BV14" s="432"/>
      <c r="BW14" s="433"/>
      <c r="BX14" s="433"/>
      <c r="BY14" s="433"/>
      <c r="BZ14" s="433"/>
      <c r="CA14" s="433"/>
      <c r="CB14" s="433"/>
      <c r="CC14" s="434"/>
      <c r="CD14" s="527" t="s">
        <v>144</v>
      </c>
      <c r="CE14" s="528"/>
      <c r="CF14" s="528"/>
      <c r="CG14" s="528"/>
      <c r="CH14" s="528"/>
      <c r="CI14" s="528"/>
      <c r="CJ14" s="528"/>
      <c r="CK14" s="528"/>
      <c r="CL14" s="528"/>
      <c r="CM14" s="528"/>
      <c r="CN14" s="528"/>
      <c r="CO14" s="528"/>
      <c r="CP14" s="528"/>
      <c r="CQ14" s="528"/>
      <c r="CR14" s="528"/>
      <c r="CS14" s="529"/>
      <c r="CT14" s="530">
        <v>54.7</v>
      </c>
      <c r="CU14" s="531"/>
      <c r="CV14" s="531"/>
      <c r="CW14" s="531"/>
      <c r="CX14" s="531"/>
      <c r="CY14" s="531"/>
      <c r="CZ14" s="531"/>
      <c r="DA14" s="532"/>
      <c r="DB14" s="530">
        <v>52</v>
      </c>
      <c r="DC14" s="531"/>
      <c r="DD14" s="531"/>
      <c r="DE14" s="531"/>
      <c r="DF14" s="531"/>
      <c r="DG14" s="531"/>
      <c r="DH14" s="531"/>
      <c r="DI14" s="532"/>
      <c r="DJ14" s="186"/>
      <c r="DK14" s="186"/>
      <c r="DL14" s="186"/>
      <c r="DM14" s="186"/>
      <c r="DN14" s="186"/>
      <c r="DO14" s="186"/>
    </row>
    <row r="15" spans="1:119" ht="18.75" customHeight="1" x14ac:dyDescent="0.15">
      <c r="A15" s="187"/>
      <c r="B15" s="495"/>
      <c r="C15" s="496"/>
      <c r="D15" s="496"/>
      <c r="E15" s="496"/>
      <c r="F15" s="496"/>
      <c r="G15" s="496"/>
      <c r="H15" s="496"/>
      <c r="I15" s="496"/>
      <c r="J15" s="496"/>
      <c r="K15" s="497"/>
      <c r="L15" s="197"/>
      <c r="M15" s="523" t="s">
        <v>145</v>
      </c>
      <c r="N15" s="524"/>
      <c r="O15" s="524"/>
      <c r="P15" s="524"/>
      <c r="Q15" s="525"/>
      <c r="R15" s="516">
        <v>8576</v>
      </c>
      <c r="S15" s="517"/>
      <c r="T15" s="517"/>
      <c r="U15" s="517"/>
      <c r="V15" s="518"/>
      <c r="W15" s="448" t="s">
        <v>146</v>
      </c>
      <c r="X15" s="449"/>
      <c r="Y15" s="449"/>
      <c r="Z15" s="449"/>
      <c r="AA15" s="449"/>
      <c r="AB15" s="439"/>
      <c r="AC15" s="483">
        <v>1626</v>
      </c>
      <c r="AD15" s="484"/>
      <c r="AE15" s="484"/>
      <c r="AF15" s="484"/>
      <c r="AG15" s="526"/>
      <c r="AH15" s="483">
        <v>1783</v>
      </c>
      <c r="AI15" s="484"/>
      <c r="AJ15" s="484"/>
      <c r="AK15" s="484"/>
      <c r="AL15" s="485"/>
      <c r="AM15" s="461"/>
      <c r="AN15" s="462"/>
      <c r="AO15" s="462"/>
      <c r="AP15" s="462"/>
      <c r="AQ15" s="462"/>
      <c r="AR15" s="462"/>
      <c r="AS15" s="462"/>
      <c r="AT15" s="463"/>
      <c r="AU15" s="464"/>
      <c r="AV15" s="465"/>
      <c r="AW15" s="465"/>
      <c r="AX15" s="465"/>
      <c r="AY15" s="392" t="s">
        <v>147</v>
      </c>
      <c r="AZ15" s="393"/>
      <c r="BA15" s="393"/>
      <c r="BB15" s="393"/>
      <c r="BC15" s="393"/>
      <c r="BD15" s="393"/>
      <c r="BE15" s="393"/>
      <c r="BF15" s="393"/>
      <c r="BG15" s="393"/>
      <c r="BH15" s="393"/>
      <c r="BI15" s="393"/>
      <c r="BJ15" s="393"/>
      <c r="BK15" s="393"/>
      <c r="BL15" s="393"/>
      <c r="BM15" s="394"/>
      <c r="BN15" s="395">
        <v>812429</v>
      </c>
      <c r="BO15" s="396"/>
      <c r="BP15" s="396"/>
      <c r="BQ15" s="396"/>
      <c r="BR15" s="396"/>
      <c r="BS15" s="396"/>
      <c r="BT15" s="396"/>
      <c r="BU15" s="397"/>
      <c r="BV15" s="395">
        <v>800344</v>
      </c>
      <c r="BW15" s="396"/>
      <c r="BX15" s="396"/>
      <c r="BY15" s="396"/>
      <c r="BZ15" s="396"/>
      <c r="CA15" s="396"/>
      <c r="CB15" s="396"/>
      <c r="CC15" s="397"/>
      <c r="CD15" s="533" t="s">
        <v>148</v>
      </c>
      <c r="CE15" s="534"/>
      <c r="CF15" s="534"/>
      <c r="CG15" s="534"/>
      <c r="CH15" s="534"/>
      <c r="CI15" s="534"/>
      <c r="CJ15" s="534"/>
      <c r="CK15" s="534"/>
      <c r="CL15" s="534"/>
      <c r="CM15" s="534"/>
      <c r="CN15" s="534"/>
      <c r="CO15" s="534"/>
      <c r="CP15" s="534"/>
      <c r="CQ15" s="534"/>
      <c r="CR15" s="534"/>
      <c r="CS15" s="535"/>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5"/>
      <c r="C16" s="496"/>
      <c r="D16" s="496"/>
      <c r="E16" s="496"/>
      <c r="F16" s="496"/>
      <c r="G16" s="496"/>
      <c r="H16" s="496"/>
      <c r="I16" s="496"/>
      <c r="J16" s="496"/>
      <c r="K16" s="497"/>
      <c r="L16" s="513" t="s">
        <v>149</v>
      </c>
      <c r="M16" s="544"/>
      <c r="N16" s="544"/>
      <c r="O16" s="544"/>
      <c r="P16" s="544"/>
      <c r="Q16" s="545"/>
      <c r="R16" s="536" t="s">
        <v>150</v>
      </c>
      <c r="S16" s="537"/>
      <c r="T16" s="537"/>
      <c r="U16" s="537"/>
      <c r="V16" s="538"/>
      <c r="W16" s="422"/>
      <c r="X16" s="423"/>
      <c r="Y16" s="423"/>
      <c r="Z16" s="423"/>
      <c r="AA16" s="423"/>
      <c r="AB16" s="412"/>
      <c r="AC16" s="519">
        <v>35.4</v>
      </c>
      <c r="AD16" s="520"/>
      <c r="AE16" s="520"/>
      <c r="AF16" s="520"/>
      <c r="AG16" s="521"/>
      <c r="AH16" s="519">
        <v>36.799999999999997</v>
      </c>
      <c r="AI16" s="520"/>
      <c r="AJ16" s="520"/>
      <c r="AK16" s="520"/>
      <c r="AL16" s="522"/>
      <c r="AM16" s="461"/>
      <c r="AN16" s="462"/>
      <c r="AO16" s="462"/>
      <c r="AP16" s="462"/>
      <c r="AQ16" s="462"/>
      <c r="AR16" s="462"/>
      <c r="AS16" s="462"/>
      <c r="AT16" s="463"/>
      <c r="AU16" s="464"/>
      <c r="AV16" s="465"/>
      <c r="AW16" s="465"/>
      <c r="AX16" s="465"/>
      <c r="AY16" s="466" t="s">
        <v>151</v>
      </c>
      <c r="AZ16" s="467"/>
      <c r="BA16" s="467"/>
      <c r="BB16" s="467"/>
      <c r="BC16" s="467"/>
      <c r="BD16" s="467"/>
      <c r="BE16" s="467"/>
      <c r="BF16" s="467"/>
      <c r="BG16" s="467"/>
      <c r="BH16" s="467"/>
      <c r="BI16" s="467"/>
      <c r="BJ16" s="467"/>
      <c r="BK16" s="467"/>
      <c r="BL16" s="467"/>
      <c r="BM16" s="468"/>
      <c r="BN16" s="432">
        <v>3375292</v>
      </c>
      <c r="BO16" s="433"/>
      <c r="BP16" s="433"/>
      <c r="BQ16" s="433"/>
      <c r="BR16" s="433"/>
      <c r="BS16" s="433"/>
      <c r="BT16" s="433"/>
      <c r="BU16" s="434"/>
      <c r="BV16" s="432">
        <v>3316442</v>
      </c>
      <c r="BW16" s="433"/>
      <c r="BX16" s="433"/>
      <c r="BY16" s="433"/>
      <c r="BZ16" s="433"/>
      <c r="CA16" s="433"/>
      <c r="CB16" s="433"/>
      <c r="CC16" s="434"/>
      <c r="CD16" s="201"/>
      <c r="CE16" s="542"/>
      <c r="CF16" s="542"/>
      <c r="CG16" s="542"/>
      <c r="CH16" s="542"/>
      <c r="CI16" s="542"/>
      <c r="CJ16" s="542"/>
      <c r="CK16" s="542"/>
      <c r="CL16" s="542"/>
      <c r="CM16" s="542"/>
      <c r="CN16" s="542"/>
      <c r="CO16" s="542"/>
      <c r="CP16" s="542"/>
      <c r="CQ16" s="542"/>
      <c r="CR16" s="542"/>
      <c r="CS16" s="543"/>
      <c r="CT16" s="429"/>
      <c r="CU16" s="430"/>
      <c r="CV16" s="430"/>
      <c r="CW16" s="430"/>
      <c r="CX16" s="430"/>
      <c r="CY16" s="430"/>
      <c r="CZ16" s="430"/>
      <c r="DA16" s="431"/>
      <c r="DB16" s="429"/>
      <c r="DC16" s="430"/>
      <c r="DD16" s="430"/>
      <c r="DE16" s="430"/>
      <c r="DF16" s="430"/>
      <c r="DG16" s="430"/>
      <c r="DH16" s="430"/>
      <c r="DI16" s="431"/>
      <c r="DJ16" s="186"/>
      <c r="DK16" s="186"/>
      <c r="DL16" s="186"/>
      <c r="DM16" s="186"/>
      <c r="DN16" s="186"/>
      <c r="DO16" s="186"/>
    </row>
    <row r="17" spans="1:119" ht="18.75" customHeight="1" thickBot="1" x14ac:dyDescent="0.2">
      <c r="A17" s="187"/>
      <c r="B17" s="498"/>
      <c r="C17" s="499"/>
      <c r="D17" s="499"/>
      <c r="E17" s="499"/>
      <c r="F17" s="499"/>
      <c r="G17" s="499"/>
      <c r="H17" s="499"/>
      <c r="I17" s="499"/>
      <c r="J17" s="499"/>
      <c r="K17" s="500"/>
      <c r="L17" s="202"/>
      <c r="M17" s="539" t="s">
        <v>152</v>
      </c>
      <c r="N17" s="540"/>
      <c r="O17" s="540"/>
      <c r="P17" s="540"/>
      <c r="Q17" s="541"/>
      <c r="R17" s="536" t="s">
        <v>153</v>
      </c>
      <c r="S17" s="537"/>
      <c r="T17" s="537"/>
      <c r="U17" s="537"/>
      <c r="V17" s="538"/>
      <c r="W17" s="448" t="s">
        <v>154</v>
      </c>
      <c r="X17" s="449"/>
      <c r="Y17" s="449"/>
      <c r="Z17" s="449"/>
      <c r="AA17" s="449"/>
      <c r="AB17" s="439"/>
      <c r="AC17" s="483">
        <v>2150</v>
      </c>
      <c r="AD17" s="484"/>
      <c r="AE17" s="484"/>
      <c r="AF17" s="484"/>
      <c r="AG17" s="526"/>
      <c r="AH17" s="483">
        <v>2198</v>
      </c>
      <c r="AI17" s="484"/>
      <c r="AJ17" s="484"/>
      <c r="AK17" s="484"/>
      <c r="AL17" s="485"/>
      <c r="AM17" s="461"/>
      <c r="AN17" s="462"/>
      <c r="AO17" s="462"/>
      <c r="AP17" s="462"/>
      <c r="AQ17" s="462"/>
      <c r="AR17" s="462"/>
      <c r="AS17" s="462"/>
      <c r="AT17" s="463"/>
      <c r="AU17" s="464"/>
      <c r="AV17" s="465"/>
      <c r="AW17" s="465"/>
      <c r="AX17" s="465"/>
      <c r="AY17" s="466" t="s">
        <v>155</v>
      </c>
      <c r="AZ17" s="467"/>
      <c r="BA17" s="467"/>
      <c r="BB17" s="467"/>
      <c r="BC17" s="467"/>
      <c r="BD17" s="467"/>
      <c r="BE17" s="467"/>
      <c r="BF17" s="467"/>
      <c r="BG17" s="467"/>
      <c r="BH17" s="467"/>
      <c r="BI17" s="467"/>
      <c r="BJ17" s="467"/>
      <c r="BK17" s="467"/>
      <c r="BL17" s="467"/>
      <c r="BM17" s="468"/>
      <c r="BN17" s="432">
        <v>1027058</v>
      </c>
      <c r="BO17" s="433"/>
      <c r="BP17" s="433"/>
      <c r="BQ17" s="433"/>
      <c r="BR17" s="433"/>
      <c r="BS17" s="433"/>
      <c r="BT17" s="433"/>
      <c r="BU17" s="434"/>
      <c r="BV17" s="432">
        <v>1010726</v>
      </c>
      <c r="BW17" s="433"/>
      <c r="BX17" s="433"/>
      <c r="BY17" s="433"/>
      <c r="BZ17" s="433"/>
      <c r="CA17" s="433"/>
      <c r="CB17" s="433"/>
      <c r="CC17" s="434"/>
      <c r="CD17" s="201"/>
      <c r="CE17" s="542"/>
      <c r="CF17" s="542"/>
      <c r="CG17" s="542"/>
      <c r="CH17" s="542"/>
      <c r="CI17" s="542"/>
      <c r="CJ17" s="542"/>
      <c r="CK17" s="542"/>
      <c r="CL17" s="542"/>
      <c r="CM17" s="542"/>
      <c r="CN17" s="542"/>
      <c r="CO17" s="542"/>
      <c r="CP17" s="542"/>
      <c r="CQ17" s="542"/>
      <c r="CR17" s="542"/>
      <c r="CS17" s="543"/>
      <c r="CT17" s="429"/>
      <c r="CU17" s="430"/>
      <c r="CV17" s="430"/>
      <c r="CW17" s="430"/>
      <c r="CX17" s="430"/>
      <c r="CY17" s="430"/>
      <c r="CZ17" s="430"/>
      <c r="DA17" s="431"/>
      <c r="DB17" s="429"/>
      <c r="DC17" s="430"/>
      <c r="DD17" s="430"/>
      <c r="DE17" s="430"/>
      <c r="DF17" s="430"/>
      <c r="DG17" s="430"/>
      <c r="DH17" s="430"/>
      <c r="DI17" s="431"/>
      <c r="DJ17" s="186"/>
      <c r="DK17" s="186"/>
      <c r="DL17" s="186"/>
      <c r="DM17" s="186"/>
      <c r="DN17" s="186"/>
      <c r="DO17" s="186"/>
    </row>
    <row r="18" spans="1:119" ht="18.75" customHeight="1" thickBot="1" x14ac:dyDescent="0.2">
      <c r="A18" s="187"/>
      <c r="B18" s="546" t="s">
        <v>156</v>
      </c>
      <c r="C18" s="475"/>
      <c r="D18" s="475"/>
      <c r="E18" s="547"/>
      <c r="F18" s="547"/>
      <c r="G18" s="547"/>
      <c r="H18" s="547"/>
      <c r="I18" s="547"/>
      <c r="J18" s="547"/>
      <c r="K18" s="547"/>
      <c r="L18" s="548">
        <v>330.37</v>
      </c>
      <c r="M18" s="548"/>
      <c r="N18" s="548"/>
      <c r="O18" s="548"/>
      <c r="P18" s="548"/>
      <c r="Q18" s="548"/>
      <c r="R18" s="549"/>
      <c r="S18" s="549"/>
      <c r="T18" s="549"/>
      <c r="U18" s="549"/>
      <c r="V18" s="550"/>
      <c r="W18" s="450"/>
      <c r="X18" s="451"/>
      <c r="Y18" s="451"/>
      <c r="Z18" s="451"/>
      <c r="AA18" s="451"/>
      <c r="AB18" s="442"/>
      <c r="AC18" s="551">
        <v>46.9</v>
      </c>
      <c r="AD18" s="552"/>
      <c r="AE18" s="552"/>
      <c r="AF18" s="552"/>
      <c r="AG18" s="553"/>
      <c r="AH18" s="551">
        <v>45.3</v>
      </c>
      <c r="AI18" s="552"/>
      <c r="AJ18" s="552"/>
      <c r="AK18" s="552"/>
      <c r="AL18" s="554"/>
      <c r="AM18" s="461"/>
      <c r="AN18" s="462"/>
      <c r="AO18" s="462"/>
      <c r="AP18" s="462"/>
      <c r="AQ18" s="462"/>
      <c r="AR18" s="462"/>
      <c r="AS18" s="462"/>
      <c r="AT18" s="463"/>
      <c r="AU18" s="464"/>
      <c r="AV18" s="465"/>
      <c r="AW18" s="465"/>
      <c r="AX18" s="465"/>
      <c r="AY18" s="466" t="s">
        <v>157</v>
      </c>
      <c r="AZ18" s="467"/>
      <c r="BA18" s="467"/>
      <c r="BB18" s="467"/>
      <c r="BC18" s="467"/>
      <c r="BD18" s="467"/>
      <c r="BE18" s="467"/>
      <c r="BF18" s="467"/>
      <c r="BG18" s="467"/>
      <c r="BH18" s="467"/>
      <c r="BI18" s="467"/>
      <c r="BJ18" s="467"/>
      <c r="BK18" s="467"/>
      <c r="BL18" s="467"/>
      <c r="BM18" s="468"/>
      <c r="BN18" s="432">
        <v>3376480</v>
      </c>
      <c r="BO18" s="433"/>
      <c r="BP18" s="433"/>
      <c r="BQ18" s="433"/>
      <c r="BR18" s="433"/>
      <c r="BS18" s="433"/>
      <c r="BT18" s="433"/>
      <c r="BU18" s="434"/>
      <c r="BV18" s="432">
        <v>3444378</v>
      </c>
      <c r="BW18" s="433"/>
      <c r="BX18" s="433"/>
      <c r="BY18" s="433"/>
      <c r="BZ18" s="433"/>
      <c r="CA18" s="433"/>
      <c r="CB18" s="433"/>
      <c r="CC18" s="434"/>
      <c r="CD18" s="201"/>
      <c r="CE18" s="542"/>
      <c r="CF18" s="542"/>
      <c r="CG18" s="542"/>
      <c r="CH18" s="542"/>
      <c r="CI18" s="542"/>
      <c r="CJ18" s="542"/>
      <c r="CK18" s="542"/>
      <c r="CL18" s="542"/>
      <c r="CM18" s="542"/>
      <c r="CN18" s="542"/>
      <c r="CO18" s="542"/>
      <c r="CP18" s="542"/>
      <c r="CQ18" s="542"/>
      <c r="CR18" s="542"/>
      <c r="CS18" s="543"/>
      <c r="CT18" s="429"/>
      <c r="CU18" s="430"/>
      <c r="CV18" s="430"/>
      <c r="CW18" s="430"/>
      <c r="CX18" s="430"/>
      <c r="CY18" s="430"/>
      <c r="CZ18" s="430"/>
      <c r="DA18" s="431"/>
      <c r="DB18" s="429"/>
      <c r="DC18" s="430"/>
      <c r="DD18" s="430"/>
      <c r="DE18" s="430"/>
      <c r="DF18" s="430"/>
      <c r="DG18" s="430"/>
      <c r="DH18" s="430"/>
      <c r="DI18" s="431"/>
      <c r="DJ18" s="186"/>
      <c r="DK18" s="186"/>
      <c r="DL18" s="186"/>
      <c r="DM18" s="186"/>
      <c r="DN18" s="186"/>
      <c r="DO18" s="186"/>
    </row>
    <row r="19" spans="1:119" ht="18.75" customHeight="1" thickBot="1" x14ac:dyDescent="0.2">
      <c r="A19" s="187"/>
      <c r="B19" s="546" t="s">
        <v>158</v>
      </c>
      <c r="C19" s="475"/>
      <c r="D19" s="475"/>
      <c r="E19" s="547"/>
      <c r="F19" s="547"/>
      <c r="G19" s="547"/>
      <c r="H19" s="547"/>
      <c r="I19" s="547"/>
      <c r="J19" s="547"/>
      <c r="K19" s="547"/>
      <c r="L19" s="555">
        <v>27</v>
      </c>
      <c r="M19" s="555"/>
      <c r="N19" s="555"/>
      <c r="O19" s="555"/>
      <c r="P19" s="555"/>
      <c r="Q19" s="555"/>
      <c r="R19" s="556"/>
      <c r="S19" s="556"/>
      <c r="T19" s="556"/>
      <c r="U19" s="556"/>
      <c r="V19" s="557"/>
      <c r="W19" s="389"/>
      <c r="X19" s="390"/>
      <c r="Y19" s="390"/>
      <c r="Z19" s="390"/>
      <c r="AA19" s="390"/>
      <c r="AB19" s="390"/>
      <c r="AC19" s="564"/>
      <c r="AD19" s="564"/>
      <c r="AE19" s="564"/>
      <c r="AF19" s="564"/>
      <c r="AG19" s="564"/>
      <c r="AH19" s="564"/>
      <c r="AI19" s="564"/>
      <c r="AJ19" s="564"/>
      <c r="AK19" s="564"/>
      <c r="AL19" s="565"/>
      <c r="AM19" s="461"/>
      <c r="AN19" s="462"/>
      <c r="AO19" s="462"/>
      <c r="AP19" s="462"/>
      <c r="AQ19" s="462"/>
      <c r="AR19" s="462"/>
      <c r="AS19" s="462"/>
      <c r="AT19" s="463"/>
      <c r="AU19" s="464"/>
      <c r="AV19" s="465"/>
      <c r="AW19" s="465"/>
      <c r="AX19" s="465"/>
      <c r="AY19" s="466" t="s">
        <v>159</v>
      </c>
      <c r="AZ19" s="467"/>
      <c r="BA19" s="467"/>
      <c r="BB19" s="467"/>
      <c r="BC19" s="467"/>
      <c r="BD19" s="467"/>
      <c r="BE19" s="467"/>
      <c r="BF19" s="467"/>
      <c r="BG19" s="467"/>
      <c r="BH19" s="467"/>
      <c r="BI19" s="467"/>
      <c r="BJ19" s="467"/>
      <c r="BK19" s="467"/>
      <c r="BL19" s="467"/>
      <c r="BM19" s="468"/>
      <c r="BN19" s="432">
        <v>4794447</v>
      </c>
      <c r="BO19" s="433"/>
      <c r="BP19" s="433"/>
      <c r="BQ19" s="433"/>
      <c r="BR19" s="433"/>
      <c r="BS19" s="433"/>
      <c r="BT19" s="433"/>
      <c r="BU19" s="434"/>
      <c r="BV19" s="432">
        <v>5086845</v>
      </c>
      <c r="BW19" s="433"/>
      <c r="BX19" s="433"/>
      <c r="BY19" s="433"/>
      <c r="BZ19" s="433"/>
      <c r="CA19" s="433"/>
      <c r="CB19" s="433"/>
      <c r="CC19" s="434"/>
      <c r="CD19" s="201"/>
      <c r="CE19" s="542"/>
      <c r="CF19" s="542"/>
      <c r="CG19" s="542"/>
      <c r="CH19" s="542"/>
      <c r="CI19" s="542"/>
      <c r="CJ19" s="542"/>
      <c r="CK19" s="542"/>
      <c r="CL19" s="542"/>
      <c r="CM19" s="542"/>
      <c r="CN19" s="542"/>
      <c r="CO19" s="542"/>
      <c r="CP19" s="542"/>
      <c r="CQ19" s="542"/>
      <c r="CR19" s="542"/>
      <c r="CS19" s="543"/>
      <c r="CT19" s="429"/>
      <c r="CU19" s="430"/>
      <c r="CV19" s="430"/>
      <c r="CW19" s="430"/>
      <c r="CX19" s="430"/>
      <c r="CY19" s="430"/>
      <c r="CZ19" s="430"/>
      <c r="DA19" s="431"/>
      <c r="DB19" s="429"/>
      <c r="DC19" s="430"/>
      <c r="DD19" s="430"/>
      <c r="DE19" s="430"/>
      <c r="DF19" s="430"/>
      <c r="DG19" s="430"/>
      <c r="DH19" s="430"/>
      <c r="DI19" s="431"/>
      <c r="DJ19" s="186"/>
      <c r="DK19" s="186"/>
      <c r="DL19" s="186"/>
      <c r="DM19" s="186"/>
      <c r="DN19" s="186"/>
      <c r="DO19" s="186"/>
    </row>
    <row r="20" spans="1:119" ht="18.75" customHeight="1" thickBot="1" x14ac:dyDescent="0.2">
      <c r="A20" s="187"/>
      <c r="B20" s="546" t="s">
        <v>160</v>
      </c>
      <c r="C20" s="475"/>
      <c r="D20" s="475"/>
      <c r="E20" s="547"/>
      <c r="F20" s="547"/>
      <c r="G20" s="547"/>
      <c r="H20" s="547"/>
      <c r="I20" s="547"/>
      <c r="J20" s="547"/>
      <c r="K20" s="547"/>
      <c r="L20" s="555">
        <v>2665</v>
      </c>
      <c r="M20" s="555"/>
      <c r="N20" s="555"/>
      <c r="O20" s="555"/>
      <c r="P20" s="555"/>
      <c r="Q20" s="555"/>
      <c r="R20" s="556"/>
      <c r="S20" s="556"/>
      <c r="T20" s="556"/>
      <c r="U20" s="556"/>
      <c r="V20" s="557"/>
      <c r="W20" s="450"/>
      <c r="X20" s="451"/>
      <c r="Y20" s="451"/>
      <c r="Z20" s="451"/>
      <c r="AA20" s="451"/>
      <c r="AB20" s="451"/>
      <c r="AC20" s="558"/>
      <c r="AD20" s="558"/>
      <c r="AE20" s="558"/>
      <c r="AF20" s="558"/>
      <c r="AG20" s="558"/>
      <c r="AH20" s="558"/>
      <c r="AI20" s="558"/>
      <c r="AJ20" s="558"/>
      <c r="AK20" s="558"/>
      <c r="AL20" s="559"/>
      <c r="AM20" s="560"/>
      <c r="AN20" s="487"/>
      <c r="AO20" s="487"/>
      <c r="AP20" s="487"/>
      <c r="AQ20" s="487"/>
      <c r="AR20" s="487"/>
      <c r="AS20" s="487"/>
      <c r="AT20" s="488"/>
      <c r="AU20" s="561"/>
      <c r="AV20" s="562"/>
      <c r="AW20" s="562"/>
      <c r="AX20" s="563"/>
      <c r="AY20" s="466"/>
      <c r="AZ20" s="467"/>
      <c r="BA20" s="467"/>
      <c r="BB20" s="467"/>
      <c r="BC20" s="467"/>
      <c r="BD20" s="467"/>
      <c r="BE20" s="467"/>
      <c r="BF20" s="467"/>
      <c r="BG20" s="467"/>
      <c r="BH20" s="467"/>
      <c r="BI20" s="467"/>
      <c r="BJ20" s="467"/>
      <c r="BK20" s="467"/>
      <c r="BL20" s="467"/>
      <c r="BM20" s="468"/>
      <c r="BN20" s="432"/>
      <c r="BO20" s="433"/>
      <c r="BP20" s="433"/>
      <c r="BQ20" s="433"/>
      <c r="BR20" s="433"/>
      <c r="BS20" s="433"/>
      <c r="BT20" s="433"/>
      <c r="BU20" s="434"/>
      <c r="BV20" s="432"/>
      <c r="BW20" s="433"/>
      <c r="BX20" s="433"/>
      <c r="BY20" s="433"/>
      <c r="BZ20" s="433"/>
      <c r="CA20" s="433"/>
      <c r="CB20" s="433"/>
      <c r="CC20" s="434"/>
      <c r="CD20" s="201"/>
      <c r="CE20" s="542"/>
      <c r="CF20" s="542"/>
      <c r="CG20" s="542"/>
      <c r="CH20" s="542"/>
      <c r="CI20" s="542"/>
      <c r="CJ20" s="542"/>
      <c r="CK20" s="542"/>
      <c r="CL20" s="542"/>
      <c r="CM20" s="542"/>
      <c r="CN20" s="542"/>
      <c r="CO20" s="542"/>
      <c r="CP20" s="542"/>
      <c r="CQ20" s="542"/>
      <c r="CR20" s="542"/>
      <c r="CS20" s="543"/>
      <c r="CT20" s="429"/>
      <c r="CU20" s="430"/>
      <c r="CV20" s="430"/>
      <c r="CW20" s="430"/>
      <c r="CX20" s="430"/>
      <c r="CY20" s="430"/>
      <c r="CZ20" s="430"/>
      <c r="DA20" s="431"/>
      <c r="DB20" s="429"/>
      <c r="DC20" s="430"/>
      <c r="DD20" s="430"/>
      <c r="DE20" s="430"/>
      <c r="DF20" s="430"/>
      <c r="DG20" s="430"/>
      <c r="DH20" s="430"/>
      <c r="DI20" s="431"/>
      <c r="DJ20" s="186"/>
      <c r="DK20" s="186"/>
      <c r="DL20" s="186"/>
      <c r="DM20" s="186"/>
      <c r="DN20" s="186"/>
      <c r="DO20" s="186"/>
    </row>
    <row r="21" spans="1:119" ht="18.75" customHeight="1" x14ac:dyDescent="0.15">
      <c r="A21" s="187"/>
      <c r="B21" s="566" t="s">
        <v>161</v>
      </c>
      <c r="C21" s="567"/>
      <c r="D21" s="567"/>
      <c r="E21" s="567"/>
      <c r="F21" s="567"/>
      <c r="G21" s="567"/>
      <c r="H21" s="567"/>
      <c r="I21" s="567"/>
      <c r="J21" s="567"/>
      <c r="K21" s="567"/>
      <c r="L21" s="567"/>
      <c r="M21" s="567"/>
      <c r="N21" s="567"/>
      <c r="O21" s="567"/>
      <c r="P21" s="567"/>
      <c r="Q21" s="567"/>
      <c r="R21" s="567"/>
      <c r="S21" s="567"/>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R21" s="567"/>
      <c r="AS21" s="567"/>
      <c r="AT21" s="567"/>
      <c r="AU21" s="567"/>
      <c r="AV21" s="567"/>
      <c r="AW21" s="567"/>
      <c r="AX21" s="568"/>
      <c r="AY21" s="466"/>
      <c r="AZ21" s="467"/>
      <c r="BA21" s="467"/>
      <c r="BB21" s="467"/>
      <c r="BC21" s="467"/>
      <c r="BD21" s="467"/>
      <c r="BE21" s="467"/>
      <c r="BF21" s="467"/>
      <c r="BG21" s="467"/>
      <c r="BH21" s="467"/>
      <c r="BI21" s="467"/>
      <c r="BJ21" s="467"/>
      <c r="BK21" s="467"/>
      <c r="BL21" s="467"/>
      <c r="BM21" s="468"/>
      <c r="BN21" s="432"/>
      <c r="BO21" s="433"/>
      <c r="BP21" s="433"/>
      <c r="BQ21" s="433"/>
      <c r="BR21" s="433"/>
      <c r="BS21" s="433"/>
      <c r="BT21" s="433"/>
      <c r="BU21" s="434"/>
      <c r="BV21" s="432"/>
      <c r="BW21" s="433"/>
      <c r="BX21" s="433"/>
      <c r="BY21" s="433"/>
      <c r="BZ21" s="433"/>
      <c r="CA21" s="433"/>
      <c r="CB21" s="433"/>
      <c r="CC21" s="434"/>
      <c r="CD21" s="201"/>
      <c r="CE21" s="542"/>
      <c r="CF21" s="542"/>
      <c r="CG21" s="542"/>
      <c r="CH21" s="542"/>
      <c r="CI21" s="542"/>
      <c r="CJ21" s="542"/>
      <c r="CK21" s="542"/>
      <c r="CL21" s="542"/>
      <c r="CM21" s="542"/>
      <c r="CN21" s="542"/>
      <c r="CO21" s="542"/>
      <c r="CP21" s="542"/>
      <c r="CQ21" s="542"/>
      <c r="CR21" s="542"/>
      <c r="CS21" s="543"/>
      <c r="CT21" s="429"/>
      <c r="CU21" s="430"/>
      <c r="CV21" s="430"/>
      <c r="CW21" s="430"/>
      <c r="CX21" s="430"/>
      <c r="CY21" s="430"/>
      <c r="CZ21" s="430"/>
      <c r="DA21" s="431"/>
      <c r="DB21" s="429"/>
      <c r="DC21" s="430"/>
      <c r="DD21" s="430"/>
      <c r="DE21" s="430"/>
      <c r="DF21" s="430"/>
      <c r="DG21" s="430"/>
      <c r="DH21" s="430"/>
      <c r="DI21" s="431"/>
      <c r="DJ21" s="186"/>
      <c r="DK21" s="186"/>
      <c r="DL21" s="186"/>
      <c r="DM21" s="186"/>
      <c r="DN21" s="186"/>
      <c r="DO21" s="186"/>
    </row>
    <row r="22" spans="1:119" ht="18.75" customHeight="1" thickBot="1" x14ac:dyDescent="0.2">
      <c r="A22" s="187"/>
      <c r="B22" s="569" t="s">
        <v>162</v>
      </c>
      <c r="C22" s="570"/>
      <c r="D22" s="571"/>
      <c r="E22" s="444" t="s">
        <v>1</v>
      </c>
      <c r="F22" s="449"/>
      <c r="G22" s="449"/>
      <c r="H22" s="449"/>
      <c r="I22" s="449"/>
      <c r="J22" s="449"/>
      <c r="K22" s="439"/>
      <c r="L22" s="444" t="s">
        <v>163</v>
      </c>
      <c r="M22" s="449"/>
      <c r="N22" s="449"/>
      <c r="O22" s="449"/>
      <c r="P22" s="439"/>
      <c r="Q22" s="578" t="s">
        <v>164</v>
      </c>
      <c r="R22" s="579"/>
      <c r="S22" s="579"/>
      <c r="T22" s="579"/>
      <c r="U22" s="579"/>
      <c r="V22" s="580"/>
      <c r="W22" s="584" t="s">
        <v>165</v>
      </c>
      <c r="X22" s="570"/>
      <c r="Y22" s="571"/>
      <c r="Z22" s="444" t="s">
        <v>1</v>
      </c>
      <c r="AA22" s="449"/>
      <c r="AB22" s="449"/>
      <c r="AC22" s="449"/>
      <c r="AD22" s="449"/>
      <c r="AE22" s="449"/>
      <c r="AF22" s="449"/>
      <c r="AG22" s="439"/>
      <c r="AH22" s="597" t="s">
        <v>166</v>
      </c>
      <c r="AI22" s="449"/>
      <c r="AJ22" s="449"/>
      <c r="AK22" s="449"/>
      <c r="AL22" s="439"/>
      <c r="AM22" s="597" t="s">
        <v>167</v>
      </c>
      <c r="AN22" s="598"/>
      <c r="AO22" s="598"/>
      <c r="AP22" s="598"/>
      <c r="AQ22" s="598"/>
      <c r="AR22" s="599"/>
      <c r="AS22" s="578" t="s">
        <v>164</v>
      </c>
      <c r="AT22" s="579"/>
      <c r="AU22" s="579"/>
      <c r="AV22" s="579"/>
      <c r="AW22" s="579"/>
      <c r="AX22" s="603"/>
      <c r="AY22" s="605"/>
      <c r="AZ22" s="606"/>
      <c r="BA22" s="606"/>
      <c r="BB22" s="606"/>
      <c r="BC22" s="606"/>
      <c r="BD22" s="606"/>
      <c r="BE22" s="606"/>
      <c r="BF22" s="606"/>
      <c r="BG22" s="606"/>
      <c r="BH22" s="606"/>
      <c r="BI22" s="606"/>
      <c r="BJ22" s="606"/>
      <c r="BK22" s="606"/>
      <c r="BL22" s="606"/>
      <c r="BM22" s="607"/>
      <c r="BN22" s="608"/>
      <c r="BO22" s="609"/>
      <c r="BP22" s="609"/>
      <c r="BQ22" s="609"/>
      <c r="BR22" s="609"/>
      <c r="BS22" s="609"/>
      <c r="BT22" s="609"/>
      <c r="BU22" s="610"/>
      <c r="BV22" s="608"/>
      <c r="BW22" s="609"/>
      <c r="BX22" s="609"/>
      <c r="BY22" s="609"/>
      <c r="BZ22" s="609"/>
      <c r="CA22" s="609"/>
      <c r="CB22" s="609"/>
      <c r="CC22" s="610"/>
      <c r="CD22" s="201"/>
      <c r="CE22" s="542"/>
      <c r="CF22" s="542"/>
      <c r="CG22" s="542"/>
      <c r="CH22" s="542"/>
      <c r="CI22" s="542"/>
      <c r="CJ22" s="542"/>
      <c r="CK22" s="542"/>
      <c r="CL22" s="542"/>
      <c r="CM22" s="542"/>
      <c r="CN22" s="542"/>
      <c r="CO22" s="542"/>
      <c r="CP22" s="542"/>
      <c r="CQ22" s="542"/>
      <c r="CR22" s="542"/>
      <c r="CS22" s="543"/>
      <c r="CT22" s="429"/>
      <c r="CU22" s="430"/>
      <c r="CV22" s="430"/>
      <c r="CW22" s="430"/>
      <c r="CX22" s="430"/>
      <c r="CY22" s="430"/>
      <c r="CZ22" s="430"/>
      <c r="DA22" s="431"/>
      <c r="DB22" s="429"/>
      <c r="DC22" s="430"/>
      <c r="DD22" s="430"/>
      <c r="DE22" s="430"/>
      <c r="DF22" s="430"/>
      <c r="DG22" s="430"/>
      <c r="DH22" s="430"/>
      <c r="DI22" s="431"/>
      <c r="DJ22" s="186"/>
      <c r="DK22" s="186"/>
      <c r="DL22" s="186"/>
      <c r="DM22" s="186"/>
      <c r="DN22" s="186"/>
      <c r="DO22" s="186"/>
    </row>
    <row r="23" spans="1:119" ht="18.75" customHeight="1" x14ac:dyDescent="0.15">
      <c r="A23" s="187"/>
      <c r="B23" s="572"/>
      <c r="C23" s="573"/>
      <c r="D23" s="574"/>
      <c r="E23" s="418"/>
      <c r="F23" s="423"/>
      <c r="G23" s="423"/>
      <c r="H23" s="423"/>
      <c r="I23" s="423"/>
      <c r="J23" s="423"/>
      <c r="K23" s="412"/>
      <c r="L23" s="418"/>
      <c r="M23" s="423"/>
      <c r="N23" s="423"/>
      <c r="O23" s="423"/>
      <c r="P23" s="412"/>
      <c r="Q23" s="581"/>
      <c r="R23" s="582"/>
      <c r="S23" s="582"/>
      <c r="T23" s="582"/>
      <c r="U23" s="582"/>
      <c r="V23" s="583"/>
      <c r="W23" s="585"/>
      <c r="X23" s="573"/>
      <c r="Y23" s="574"/>
      <c r="Z23" s="418"/>
      <c r="AA23" s="423"/>
      <c r="AB23" s="423"/>
      <c r="AC23" s="423"/>
      <c r="AD23" s="423"/>
      <c r="AE23" s="423"/>
      <c r="AF23" s="423"/>
      <c r="AG23" s="412"/>
      <c r="AH23" s="418"/>
      <c r="AI23" s="423"/>
      <c r="AJ23" s="423"/>
      <c r="AK23" s="423"/>
      <c r="AL23" s="412"/>
      <c r="AM23" s="600"/>
      <c r="AN23" s="601"/>
      <c r="AO23" s="601"/>
      <c r="AP23" s="601"/>
      <c r="AQ23" s="601"/>
      <c r="AR23" s="602"/>
      <c r="AS23" s="581"/>
      <c r="AT23" s="582"/>
      <c r="AU23" s="582"/>
      <c r="AV23" s="582"/>
      <c r="AW23" s="582"/>
      <c r="AX23" s="604"/>
      <c r="AY23" s="392" t="s">
        <v>168</v>
      </c>
      <c r="AZ23" s="393"/>
      <c r="BA23" s="393"/>
      <c r="BB23" s="393"/>
      <c r="BC23" s="393"/>
      <c r="BD23" s="393"/>
      <c r="BE23" s="393"/>
      <c r="BF23" s="393"/>
      <c r="BG23" s="393"/>
      <c r="BH23" s="393"/>
      <c r="BI23" s="393"/>
      <c r="BJ23" s="393"/>
      <c r="BK23" s="393"/>
      <c r="BL23" s="393"/>
      <c r="BM23" s="394"/>
      <c r="BN23" s="432">
        <v>6539823</v>
      </c>
      <c r="BO23" s="433"/>
      <c r="BP23" s="433"/>
      <c r="BQ23" s="433"/>
      <c r="BR23" s="433"/>
      <c r="BS23" s="433"/>
      <c r="BT23" s="433"/>
      <c r="BU23" s="434"/>
      <c r="BV23" s="432">
        <v>6323222</v>
      </c>
      <c r="BW23" s="433"/>
      <c r="BX23" s="433"/>
      <c r="BY23" s="433"/>
      <c r="BZ23" s="433"/>
      <c r="CA23" s="433"/>
      <c r="CB23" s="433"/>
      <c r="CC23" s="434"/>
      <c r="CD23" s="201"/>
      <c r="CE23" s="542"/>
      <c r="CF23" s="542"/>
      <c r="CG23" s="542"/>
      <c r="CH23" s="542"/>
      <c r="CI23" s="542"/>
      <c r="CJ23" s="542"/>
      <c r="CK23" s="542"/>
      <c r="CL23" s="542"/>
      <c r="CM23" s="542"/>
      <c r="CN23" s="542"/>
      <c r="CO23" s="542"/>
      <c r="CP23" s="542"/>
      <c r="CQ23" s="542"/>
      <c r="CR23" s="542"/>
      <c r="CS23" s="543"/>
      <c r="CT23" s="429"/>
      <c r="CU23" s="430"/>
      <c r="CV23" s="430"/>
      <c r="CW23" s="430"/>
      <c r="CX23" s="430"/>
      <c r="CY23" s="430"/>
      <c r="CZ23" s="430"/>
      <c r="DA23" s="431"/>
      <c r="DB23" s="429"/>
      <c r="DC23" s="430"/>
      <c r="DD23" s="430"/>
      <c r="DE23" s="430"/>
      <c r="DF23" s="430"/>
      <c r="DG23" s="430"/>
      <c r="DH23" s="430"/>
      <c r="DI23" s="431"/>
      <c r="DJ23" s="186"/>
      <c r="DK23" s="186"/>
      <c r="DL23" s="186"/>
      <c r="DM23" s="186"/>
      <c r="DN23" s="186"/>
      <c r="DO23" s="186"/>
    </row>
    <row r="24" spans="1:119" ht="18.75" customHeight="1" thickBot="1" x14ac:dyDescent="0.2">
      <c r="A24" s="187"/>
      <c r="B24" s="572"/>
      <c r="C24" s="573"/>
      <c r="D24" s="574"/>
      <c r="E24" s="482" t="s">
        <v>169</v>
      </c>
      <c r="F24" s="462"/>
      <c r="G24" s="462"/>
      <c r="H24" s="462"/>
      <c r="I24" s="462"/>
      <c r="J24" s="462"/>
      <c r="K24" s="463"/>
      <c r="L24" s="483">
        <v>1</v>
      </c>
      <c r="M24" s="484"/>
      <c r="N24" s="484"/>
      <c r="O24" s="484"/>
      <c r="P24" s="526"/>
      <c r="Q24" s="483">
        <v>8200</v>
      </c>
      <c r="R24" s="484"/>
      <c r="S24" s="484"/>
      <c r="T24" s="484"/>
      <c r="U24" s="484"/>
      <c r="V24" s="526"/>
      <c r="W24" s="585"/>
      <c r="X24" s="573"/>
      <c r="Y24" s="574"/>
      <c r="Z24" s="482" t="s">
        <v>170</v>
      </c>
      <c r="AA24" s="462"/>
      <c r="AB24" s="462"/>
      <c r="AC24" s="462"/>
      <c r="AD24" s="462"/>
      <c r="AE24" s="462"/>
      <c r="AF24" s="462"/>
      <c r="AG24" s="463"/>
      <c r="AH24" s="483">
        <v>113</v>
      </c>
      <c r="AI24" s="484"/>
      <c r="AJ24" s="484"/>
      <c r="AK24" s="484"/>
      <c r="AL24" s="526"/>
      <c r="AM24" s="483">
        <v>337870</v>
      </c>
      <c r="AN24" s="484"/>
      <c r="AO24" s="484"/>
      <c r="AP24" s="484"/>
      <c r="AQ24" s="484"/>
      <c r="AR24" s="526"/>
      <c r="AS24" s="483">
        <v>2990</v>
      </c>
      <c r="AT24" s="484"/>
      <c r="AU24" s="484"/>
      <c r="AV24" s="484"/>
      <c r="AW24" s="484"/>
      <c r="AX24" s="485"/>
      <c r="AY24" s="605" t="s">
        <v>171</v>
      </c>
      <c r="AZ24" s="606"/>
      <c r="BA24" s="606"/>
      <c r="BB24" s="606"/>
      <c r="BC24" s="606"/>
      <c r="BD24" s="606"/>
      <c r="BE24" s="606"/>
      <c r="BF24" s="606"/>
      <c r="BG24" s="606"/>
      <c r="BH24" s="606"/>
      <c r="BI24" s="606"/>
      <c r="BJ24" s="606"/>
      <c r="BK24" s="606"/>
      <c r="BL24" s="606"/>
      <c r="BM24" s="607"/>
      <c r="BN24" s="432">
        <v>6042951</v>
      </c>
      <c r="BO24" s="433"/>
      <c r="BP24" s="433"/>
      <c r="BQ24" s="433"/>
      <c r="BR24" s="433"/>
      <c r="BS24" s="433"/>
      <c r="BT24" s="433"/>
      <c r="BU24" s="434"/>
      <c r="BV24" s="432">
        <v>5811606</v>
      </c>
      <c r="BW24" s="433"/>
      <c r="BX24" s="433"/>
      <c r="BY24" s="433"/>
      <c r="BZ24" s="433"/>
      <c r="CA24" s="433"/>
      <c r="CB24" s="433"/>
      <c r="CC24" s="434"/>
      <c r="CD24" s="201"/>
      <c r="CE24" s="542"/>
      <c r="CF24" s="542"/>
      <c r="CG24" s="542"/>
      <c r="CH24" s="542"/>
      <c r="CI24" s="542"/>
      <c r="CJ24" s="542"/>
      <c r="CK24" s="542"/>
      <c r="CL24" s="542"/>
      <c r="CM24" s="542"/>
      <c r="CN24" s="542"/>
      <c r="CO24" s="542"/>
      <c r="CP24" s="542"/>
      <c r="CQ24" s="542"/>
      <c r="CR24" s="542"/>
      <c r="CS24" s="543"/>
      <c r="CT24" s="429"/>
      <c r="CU24" s="430"/>
      <c r="CV24" s="430"/>
      <c r="CW24" s="430"/>
      <c r="CX24" s="430"/>
      <c r="CY24" s="430"/>
      <c r="CZ24" s="430"/>
      <c r="DA24" s="431"/>
      <c r="DB24" s="429"/>
      <c r="DC24" s="430"/>
      <c r="DD24" s="430"/>
      <c r="DE24" s="430"/>
      <c r="DF24" s="430"/>
      <c r="DG24" s="430"/>
      <c r="DH24" s="430"/>
      <c r="DI24" s="431"/>
      <c r="DJ24" s="186"/>
      <c r="DK24" s="186"/>
      <c r="DL24" s="186"/>
      <c r="DM24" s="186"/>
      <c r="DN24" s="186"/>
      <c r="DO24" s="186"/>
    </row>
    <row r="25" spans="1:119" s="186" customFormat="1" ht="18.75" customHeight="1" x14ac:dyDescent="0.15">
      <c r="A25" s="187"/>
      <c r="B25" s="572"/>
      <c r="C25" s="573"/>
      <c r="D25" s="574"/>
      <c r="E25" s="482" t="s">
        <v>172</v>
      </c>
      <c r="F25" s="462"/>
      <c r="G25" s="462"/>
      <c r="H25" s="462"/>
      <c r="I25" s="462"/>
      <c r="J25" s="462"/>
      <c r="K25" s="463"/>
      <c r="L25" s="483">
        <v>1</v>
      </c>
      <c r="M25" s="484"/>
      <c r="N25" s="484"/>
      <c r="O25" s="484"/>
      <c r="P25" s="526"/>
      <c r="Q25" s="483">
        <v>6200</v>
      </c>
      <c r="R25" s="484"/>
      <c r="S25" s="484"/>
      <c r="T25" s="484"/>
      <c r="U25" s="484"/>
      <c r="V25" s="526"/>
      <c r="W25" s="585"/>
      <c r="X25" s="573"/>
      <c r="Y25" s="574"/>
      <c r="Z25" s="482" t="s">
        <v>173</v>
      </c>
      <c r="AA25" s="462"/>
      <c r="AB25" s="462"/>
      <c r="AC25" s="462"/>
      <c r="AD25" s="462"/>
      <c r="AE25" s="462"/>
      <c r="AF25" s="462"/>
      <c r="AG25" s="463"/>
      <c r="AH25" s="483" t="s">
        <v>174</v>
      </c>
      <c r="AI25" s="484"/>
      <c r="AJ25" s="484"/>
      <c r="AK25" s="484"/>
      <c r="AL25" s="526"/>
      <c r="AM25" s="483" t="s">
        <v>174</v>
      </c>
      <c r="AN25" s="484"/>
      <c r="AO25" s="484"/>
      <c r="AP25" s="484"/>
      <c r="AQ25" s="484"/>
      <c r="AR25" s="526"/>
      <c r="AS25" s="483" t="s">
        <v>137</v>
      </c>
      <c r="AT25" s="484"/>
      <c r="AU25" s="484"/>
      <c r="AV25" s="484"/>
      <c r="AW25" s="484"/>
      <c r="AX25" s="485"/>
      <c r="AY25" s="392" t="s">
        <v>175</v>
      </c>
      <c r="AZ25" s="393"/>
      <c r="BA25" s="393"/>
      <c r="BB25" s="393"/>
      <c r="BC25" s="393"/>
      <c r="BD25" s="393"/>
      <c r="BE25" s="393"/>
      <c r="BF25" s="393"/>
      <c r="BG25" s="393"/>
      <c r="BH25" s="393"/>
      <c r="BI25" s="393"/>
      <c r="BJ25" s="393"/>
      <c r="BK25" s="393"/>
      <c r="BL25" s="393"/>
      <c r="BM25" s="394"/>
      <c r="BN25" s="395">
        <v>312078</v>
      </c>
      <c r="BO25" s="396"/>
      <c r="BP25" s="396"/>
      <c r="BQ25" s="396"/>
      <c r="BR25" s="396"/>
      <c r="BS25" s="396"/>
      <c r="BT25" s="396"/>
      <c r="BU25" s="397"/>
      <c r="BV25" s="395">
        <v>144405</v>
      </c>
      <c r="BW25" s="396"/>
      <c r="BX25" s="396"/>
      <c r="BY25" s="396"/>
      <c r="BZ25" s="396"/>
      <c r="CA25" s="396"/>
      <c r="CB25" s="396"/>
      <c r="CC25" s="397"/>
      <c r="CD25" s="201"/>
      <c r="CE25" s="542"/>
      <c r="CF25" s="542"/>
      <c r="CG25" s="542"/>
      <c r="CH25" s="542"/>
      <c r="CI25" s="542"/>
      <c r="CJ25" s="542"/>
      <c r="CK25" s="542"/>
      <c r="CL25" s="542"/>
      <c r="CM25" s="542"/>
      <c r="CN25" s="542"/>
      <c r="CO25" s="542"/>
      <c r="CP25" s="542"/>
      <c r="CQ25" s="542"/>
      <c r="CR25" s="542"/>
      <c r="CS25" s="543"/>
      <c r="CT25" s="429"/>
      <c r="CU25" s="430"/>
      <c r="CV25" s="430"/>
      <c r="CW25" s="430"/>
      <c r="CX25" s="430"/>
      <c r="CY25" s="430"/>
      <c r="CZ25" s="430"/>
      <c r="DA25" s="431"/>
      <c r="DB25" s="429"/>
      <c r="DC25" s="430"/>
      <c r="DD25" s="430"/>
      <c r="DE25" s="430"/>
      <c r="DF25" s="430"/>
      <c r="DG25" s="430"/>
      <c r="DH25" s="430"/>
      <c r="DI25" s="431"/>
    </row>
    <row r="26" spans="1:119" s="186" customFormat="1" ht="18.75" customHeight="1" x14ac:dyDescent="0.15">
      <c r="A26" s="187"/>
      <c r="B26" s="572"/>
      <c r="C26" s="573"/>
      <c r="D26" s="574"/>
      <c r="E26" s="482" t="s">
        <v>176</v>
      </c>
      <c r="F26" s="462"/>
      <c r="G26" s="462"/>
      <c r="H26" s="462"/>
      <c r="I26" s="462"/>
      <c r="J26" s="462"/>
      <c r="K26" s="463"/>
      <c r="L26" s="483">
        <v>1</v>
      </c>
      <c r="M26" s="484"/>
      <c r="N26" s="484"/>
      <c r="O26" s="484"/>
      <c r="P26" s="526"/>
      <c r="Q26" s="483">
        <v>5750</v>
      </c>
      <c r="R26" s="484"/>
      <c r="S26" s="484"/>
      <c r="T26" s="484"/>
      <c r="U26" s="484"/>
      <c r="V26" s="526"/>
      <c r="W26" s="585"/>
      <c r="X26" s="573"/>
      <c r="Y26" s="574"/>
      <c r="Z26" s="482" t="s">
        <v>177</v>
      </c>
      <c r="AA26" s="595"/>
      <c r="AB26" s="595"/>
      <c r="AC26" s="595"/>
      <c r="AD26" s="595"/>
      <c r="AE26" s="595"/>
      <c r="AF26" s="595"/>
      <c r="AG26" s="596"/>
      <c r="AH26" s="483">
        <v>3</v>
      </c>
      <c r="AI26" s="484"/>
      <c r="AJ26" s="484"/>
      <c r="AK26" s="484"/>
      <c r="AL26" s="526"/>
      <c r="AM26" s="483">
        <v>11262</v>
      </c>
      <c r="AN26" s="484"/>
      <c r="AO26" s="484"/>
      <c r="AP26" s="484"/>
      <c r="AQ26" s="484"/>
      <c r="AR26" s="526"/>
      <c r="AS26" s="483">
        <v>3754</v>
      </c>
      <c r="AT26" s="484"/>
      <c r="AU26" s="484"/>
      <c r="AV26" s="484"/>
      <c r="AW26" s="484"/>
      <c r="AX26" s="485"/>
      <c r="AY26" s="435" t="s">
        <v>178</v>
      </c>
      <c r="AZ26" s="436"/>
      <c r="BA26" s="436"/>
      <c r="BB26" s="436"/>
      <c r="BC26" s="436"/>
      <c r="BD26" s="436"/>
      <c r="BE26" s="436"/>
      <c r="BF26" s="436"/>
      <c r="BG26" s="436"/>
      <c r="BH26" s="436"/>
      <c r="BI26" s="436"/>
      <c r="BJ26" s="436"/>
      <c r="BK26" s="436"/>
      <c r="BL26" s="436"/>
      <c r="BM26" s="437"/>
      <c r="BN26" s="432" t="s">
        <v>174</v>
      </c>
      <c r="BO26" s="433"/>
      <c r="BP26" s="433"/>
      <c r="BQ26" s="433"/>
      <c r="BR26" s="433"/>
      <c r="BS26" s="433"/>
      <c r="BT26" s="433"/>
      <c r="BU26" s="434"/>
      <c r="BV26" s="432" t="s">
        <v>174</v>
      </c>
      <c r="BW26" s="433"/>
      <c r="BX26" s="433"/>
      <c r="BY26" s="433"/>
      <c r="BZ26" s="433"/>
      <c r="CA26" s="433"/>
      <c r="CB26" s="433"/>
      <c r="CC26" s="434"/>
      <c r="CD26" s="201"/>
      <c r="CE26" s="542"/>
      <c r="CF26" s="542"/>
      <c r="CG26" s="542"/>
      <c r="CH26" s="542"/>
      <c r="CI26" s="542"/>
      <c r="CJ26" s="542"/>
      <c r="CK26" s="542"/>
      <c r="CL26" s="542"/>
      <c r="CM26" s="542"/>
      <c r="CN26" s="542"/>
      <c r="CO26" s="542"/>
      <c r="CP26" s="542"/>
      <c r="CQ26" s="542"/>
      <c r="CR26" s="542"/>
      <c r="CS26" s="543"/>
      <c r="CT26" s="429"/>
      <c r="CU26" s="430"/>
      <c r="CV26" s="430"/>
      <c r="CW26" s="430"/>
      <c r="CX26" s="430"/>
      <c r="CY26" s="430"/>
      <c r="CZ26" s="430"/>
      <c r="DA26" s="431"/>
      <c r="DB26" s="429"/>
      <c r="DC26" s="430"/>
      <c r="DD26" s="430"/>
      <c r="DE26" s="430"/>
      <c r="DF26" s="430"/>
      <c r="DG26" s="430"/>
      <c r="DH26" s="430"/>
      <c r="DI26" s="431"/>
    </row>
    <row r="27" spans="1:119" ht="18.75" customHeight="1" thickBot="1" x14ac:dyDescent="0.2">
      <c r="A27" s="187"/>
      <c r="B27" s="572"/>
      <c r="C27" s="573"/>
      <c r="D27" s="574"/>
      <c r="E27" s="482" t="s">
        <v>179</v>
      </c>
      <c r="F27" s="462"/>
      <c r="G27" s="462"/>
      <c r="H27" s="462"/>
      <c r="I27" s="462"/>
      <c r="J27" s="462"/>
      <c r="K27" s="463"/>
      <c r="L27" s="483">
        <v>1</v>
      </c>
      <c r="M27" s="484"/>
      <c r="N27" s="484"/>
      <c r="O27" s="484"/>
      <c r="P27" s="526"/>
      <c r="Q27" s="483">
        <v>3160</v>
      </c>
      <c r="R27" s="484"/>
      <c r="S27" s="484"/>
      <c r="T27" s="484"/>
      <c r="U27" s="484"/>
      <c r="V27" s="526"/>
      <c r="W27" s="585"/>
      <c r="X27" s="573"/>
      <c r="Y27" s="574"/>
      <c r="Z27" s="482" t="s">
        <v>180</v>
      </c>
      <c r="AA27" s="462"/>
      <c r="AB27" s="462"/>
      <c r="AC27" s="462"/>
      <c r="AD27" s="462"/>
      <c r="AE27" s="462"/>
      <c r="AF27" s="462"/>
      <c r="AG27" s="463"/>
      <c r="AH27" s="483">
        <v>1</v>
      </c>
      <c r="AI27" s="484"/>
      <c r="AJ27" s="484"/>
      <c r="AK27" s="484"/>
      <c r="AL27" s="526"/>
      <c r="AM27" s="483" t="s">
        <v>181</v>
      </c>
      <c r="AN27" s="484"/>
      <c r="AO27" s="484"/>
      <c r="AP27" s="484"/>
      <c r="AQ27" s="484"/>
      <c r="AR27" s="526"/>
      <c r="AS27" s="483" t="s">
        <v>181</v>
      </c>
      <c r="AT27" s="484"/>
      <c r="AU27" s="484"/>
      <c r="AV27" s="484"/>
      <c r="AW27" s="484"/>
      <c r="AX27" s="485"/>
      <c r="AY27" s="527" t="s">
        <v>182</v>
      </c>
      <c r="AZ27" s="528"/>
      <c r="BA27" s="528"/>
      <c r="BB27" s="528"/>
      <c r="BC27" s="528"/>
      <c r="BD27" s="528"/>
      <c r="BE27" s="528"/>
      <c r="BF27" s="528"/>
      <c r="BG27" s="528"/>
      <c r="BH27" s="528"/>
      <c r="BI27" s="528"/>
      <c r="BJ27" s="528"/>
      <c r="BK27" s="528"/>
      <c r="BL27" s="528"/>
      <c r="BM27" s="529"/>
      <c r="BN27" s="608" t="s">
        <v>174</v>
      </c>
      <c r="BO27" s="609"/>
      <c r="BP27" s="609"/>
      <c r="BQ27" s="609"/>
      <c r="BR27" s="609"/>
      <c r="BS27" s="609"/>
      <c r="BT27" s="609"/>
      <c r="BU27" s="610"/>
      <c r="BV27" s="608" t="s">
        <v>174</v>
      </c>
      <c r="BW27" s="609"/>
      <c r="BX27" s="609"/>
      <c r="BY27" s="609"/>
      <c r="BZ27" s="609"/>
      <c r="CA27" s="609"/>
      <c r="CB27" s="609"/>
      <c r="CC27" s="610"/>
      <c r="CD27" s="203"/>
      <c r="CE27" s="542"/>
      <c r="CF27" s="542"/>
      <c r="CG27" s="542"/>
      <c r="CH27" s="542"/>
      <c r="CI27" s="542"/>
      <c r="CJ27" s="542"/>
      <c r="CK27" s="542"/>
      <c r="CL27" s="542"/>
      <c r="CM27" s="542"/>
      <c r="CN27" s="542"/>
      <c r="CO27" s="542"/>
      <c r="CP27" s="542"/>
      <c r="CQ27" s="542"/>
      <c r="CR27" s="542"/>
      <c r="CS27" s="543"/>
      <c r="CT27" s="429"/>
      <c r="CU27" s="430"/>
      <c r="CV27" s="430"/>
      <c r="CW27" s="430"/>
      <c r="CX27" s="430"/>
      <c r="CY27" s="430"/>
      <c r="CZ27" s="430"/>
      <c r="DA27" s="431"/>
      <c r="DB27" s="429"/>
      <c r="DC27" s="430"/>
      <c r="DD27" s="430"/>
      <c r="DE27" s="430"/>
      <c r="DF27" s="430"/>
      <c r="DG27" s="430"/>
      <c r="DH27" s="430"/>
      <c r="DI27" s="431"/>
      <c r="DJ27" s="186"/>
      <c r="DK27" s="186"/>
      <c r="DL27" s="186"/>
      <c r="DM27" s="186"/>
      <c r="DN27" s="186"/>
      <c r="DO27" s="186"/>
    </row>
    <row r="28" spans="1:119" ht="18.75" customHeight="1" x14ac:dyDescent="0.15">
      <c r="A28" s="187"/>
      <c r="B28" s="572"/>
      <c r="C28" s="573"/>
      <c r="D28" s="574"/>
      <c r="E28" s="482" t="s">
        <v>183</v>
      </c>
      <c r="F28" s="462"/>
      <c r="G28" s="462"/>
      <c r="H28" s="462"/>
      <c r="I28" s="462"/>
      <c r="J28" s="462"/>
      <c r="K28" s="463"/>
      <c r="L28" s="483">
        <v>1</v>
      </c>
      <c r="M28" s="484"/>
      <c r="N28" s="484"/>
      <c r="O28" s="484"/>
      <c r="P28" s="526"/>
      <c r="Q28" s="483">
        <v>2530</v>
      </c>
      <c r="R28" s="484"/>
      <c r="S28" s="484"/>
      <c r="T28" s="484"/>
      <c r="U28" s="484"/>
      <c r="V28" s="526"/>
      <c r="W28" s="585"/>
      <c r="X28" s="573"/>
      <c r="Y28" s="574"/>
      <c r="Z28" s="482" t="s">
        <v>184</v>
      </c>
      <c r="AA28" s="462"/>
      <c r="AB28" s="462"/>
      <c r="AC28" s="462"/>
      <c r="AD28" s="462"/>
      <c r="AE28" s="462"/>
      <c r="AF28" s="462"/>
      <c r="AG28" s="463"/>
      <c r="AH28" s="483" t="s">
        <v>174</v>
      </c>
      <c r="AI28" s="484"/>
      <c r="AJ28" s="484"/>
      <c r="AK28" s="484"/>
      <c r="AL28" s="526"/>
      <c r="AM28" s="483" t="s">
        <v>174</v>
      </c>
      <c r="AN28" s="484"/>
      <c r="AO28" s="484"/>
      <c r="AP28" s="484"/>
      <c r="AQ28" s="484"/>
      <c r="AR28" s="526"/>
      <c r="AS28" s="483" t="s">
        <v>174</v>
      </c>
      <c r="AT28" s="484"/>
      <c r="AU28" s="484"/>
      <c r="AV28" s="484"/>
      <c r="AW28" s="484"/>
      <c r="AX28" s="485"/>
      <c r="AY28" s="611" t="s">
        <v>185</v>
      </c>
      <c r="AZ28" s="612"/>
      <c r="BA28" s="612"/>
      <c r="BB28" s="613"/>
      <c r="BC28" s="392" t="s">
        <v>47</v>
      </c>
      <c r="BD28" s="393"/>
      <c r="BE28" s="393"/>
      <c r="BF28" s="393"/>
      <c r="BG28" s="393"/>
      <c r="BH28" s="393"/>
      <c r="BI28" s="393"/>
      <c r="BJ28" s="393"/>
      <c r="BK28" s="393"/>
      <c r="BL28" s="393"/>
      <c r="BM28" s="394"/>
      <c r="BN28" s="395">
        <v>910000</v>
      </c>
      <c r="BO28" s="396"/>
      <c r="BP28" s="396"/>
      <c r="BQ28" s="396"/>
      <c r="BR28" s="396"/>
      <c r="BS28" s="396"/>
      <c r="BT28" s="396"/>
      <c r="BU28" s="397"/>
      <c r="BV28" s="395">
        <v>666000</v>
      </c>
      <c r="BW28" s="396"/>
      <c r="BX28" s="396"/>
      <c r="BY28" s="396"/>
      <c r="BZ28" s="396"/>
      <c r="CA28" s="396"/>
      <c r="CB28" s="396"/>
      <c r="CC28" s="397"/>
      <c r="CD28" s="201"/>
      <c r="CE28" s="542"/>
      <c r="CF28" s="542"/>
      <c r="CG28" s="542"/>
      <c r="CH28" s="542"/>
      <c r="CI28" s="542"/>
      <c r="CJ28" s="542"/>
      <c r="CK28" s="542"/>
      <c r="CL28" s="542"/>
      <c r="CM28" s="542"/>
      <c r="CN28" s="542"/>
      <c r="CO28" s="542"/>
      <c r="CP28" s="542"/>
      <c r="CQ28" s="542"/>
      <c r="CR28" s="542"/>
      <c r="CS28" s="543"/>
      <c r="CT28" s="429"/>
      <c r="CU28" s="430"/>
      <c r="CV28" s="430"/>
      <c r="CW28" s="430"/>
      <c r="CX28" s="430"/>
      <c r="CY28" s="430"/>
      <c r="CZ28" s="430"/>
      <c r="DA28" s="431"/>
      <c r="DB28" s="429"/>
      <c r="DC28" s="430"/>
      <c r="DD28" s="430"/>
      <c r="DE28" s="430"/>
      <c r="DF28" s="430"/>
      <c r="DG28" s="430"/>
      <c r="DH28" s="430"/>
      <c r="DI28" s="431"/>
      <c r="DJ28" s="186"/>
      <c r="DK28" s="186"/>
      <c r="DL28" s="186"/>
      <c r="DM28" s="186"/>
      <c r="DN28" s="186"/>
      <c r="DO28" s="186"/>
    </row>
    <row r="29" spans="1:119" ht="18.75" customHeight="1" x14ac:dyDescent="0.15">
      <c r="A29" s="187"/>
      <c r="B29" s="572"/>
      <c r="C29" s="573"/>
      <c r="D29" s="574"/>
      <c r="E29" s="482" t="s">
        <v>186</v>
      </c>
      <c r="F29" s="462"/>
      <c r="G29" s="462"/>
      <c r="H29" s="462"/>
      <c r="I29" s="462"/>
      <c r="J29" s="462"/>
      <c r="K29" s="463"/>
      <c r="L29" s="483">
        <v>10</v>
      </c>
      <c r="M29" s="484"/>
      <c r="N29" s="484"/>
      <c r="O29" s="484"/>
      <c r="P29" s="526"/>
      <c r="Q29" s="483">
        <v>2330</v>
      </c>
      <c r="R29" s="484"/>
      <c r="S29" s="484"/>
      <c r="T29" s="484"/>
      <c r="U29" s="484"/>
      <c r="V29" s="526"/>
      <c r="W29" s="586"/>
      <c r="X29" s="587"/>
      <c r="Y29" s="588"/>
      <c r="Z29" s="482" t="s">
        <v>187</v>
      </c>
      <c r="AA29" s="462"/>
      <c r="AB29" s="462"/>
      <c r="AC29" s="462"/>
      <c r="AD29" s="462"/>
      <c r="AE29" s="462"/>
      <c r="AF29" s="462"/>
      <c r="AG29" s="463"/>
      <c r="AH29" s="483">
        <v>114</v>
      </c>
      <c r="AI29" s="484"/>
      <c r="AJ29" s="484"/>
      <c r="AK29" s="484"/>
      <c r="AL29" s="526"/>
      <c r="AM29" s="483">
        <v>342242</v>
      </c>
      <c r="AN29" s="484"/>
      <c r="AO29" s="484"/>
      <c r="AP29" s="484"/>
      <c r="AQ29" s="484"/>
      <c r="AR29" s="526"/>
      <c r="AS29" s="483">
        <v>3002</v>
      </c>
      <c r="AT29" s="484"/>
      <c r="AU29" s="484"/>
      <c r="AV29" s="484"/>
      <c r="AW29" s="484"/>
      <c r="AX29" s="485"/>
      <c r="AY29" s="614"/>
      <c r="AZ29" s="615"/>
      <c r="BA29" s="615"/>
      <c r="BB29" s="616"/>
      <c r="BC29" s="466" t="s">
        <v>188</v>
      </c>
      <c r="BD29" s="467"/>
      <c r="BE29" s="467"/>
      <c r="BF29" s="467"/>
      <c r="BG29" s="467"/>
      <c r="BH29" s="467"/>
      <c r="BI29" s="467"/>
      <c r="BJ29" s="467"/>
      <c r="BK29" s="467"/>
      <c r="BL29" s="467"/>
      <c r="BM29" s="468"/>
      <c r="BN29" s="432">
        <v>104000</v>
      </c>
      <c r="BO29" s="433"/>
      <c r="BP29" s="433"/>
      <c r="BQ29" s="433"/>
      <c r="BR29" s="433"/>
      <c r="BS29" s="433"/>
      <c r="BT29" s="433"/>
      <c r="BU29" s="434"/>
      <c r="BV29" s="432">
        <v>106000</v>
      </c>
      <c r="BW29" s="433"/>
      <c r="BX29" s="433"/>
      <c r="BY29" s="433"/>
      <c r="BZ29" s="433"/>
      <c r="CA29" s="433"/>
      <c r="CB29" s="433"/>
      <c r="CC29" s="434"/>
      <c r="CD29" s="203"/>
      <c r="CE29" s="542"/>
      <c r="CF29" s="542"/>
      <c r="CG29" s="542"/>
      <c r="CH29" s="542"/>
      <c r="CI29" s="542"/>
      <c r="CJ29" s="542"/>
      <c r="CK29" s="542"/>
      <c r="CL29" s="542"/>
      <c r="CM29" s="542"/>
      <c r="CN29" s="542"/>
      <c r="CO29" s="542"/>
      <c r="CP29" s="542"/>
      <c r="CQ29" s="542"/>
      <c r="CR29" s="542"/>
      <c r="CS29" s="543"/>
      <c r="CT29" s="429"/>
      <c r="CU29" s="430"/>
      <c r="CV29" s="430"/>
      <c r="CW29" s="430"/>
      <c r="CX29" s="430"/>
      <c r="CY29" s="430"/>
      <c r="CZ29" s="430"/>
      <c r="DA29" s="431"/>
      <c r="DB29" s="429"/>
      <c r="DC29" s="430"/>
      <c r="DD29" s="430"/>
      <c r="DE29" s="430"/>
      <c r="DF29" s="430"/>
      <c r="DG29" s="430"/>
      <c r="DH29" s="430"/>
      <c r="DI29" s="431"/>
      <c r="DJ29" s="186"/>
      <c r="DK29" s="186"/>
      <c r="DL29" s="186"/>
      <c r="DM29" s="186"/>
      <c r="DN29" s="186"/>
      <c r="DO29" s="186"/>
    </row>
    <row r="30" spans="1:119" ht="18.75" customHeight="1" thickBot="1" x14ac:dyDescent="0.2">
      <c r="A30" s="187"/>
      <c r="B30" s="575"/>
      <c r="C30" s="576"/>
      <c r="D30" s="577"/>
      <c r="E30" s="486"/>
      <c r="F30" s="487"/>
      <c r="G30" s="487"/>
      <c r="H30" s="487"/>
      <c r="I30" s="487"/>
      <c r="J30" s="487"/>
      <c r="K30" s="488"/>
      <c r="L30" s="589"/>
      <c r="M30" s="590"/>
      <c r="N30" s="590"/>
      <c r="O30" s="590"/>
      <c r="P30" s="591"/>
      <c r="Q30" s="589"/>
      <c r="R30" s="590"/>
      <c r="S30" s="590"/>
      <c r="T30" s="590"/>
      <c r="U30" s="590"/>
      <c r="V30" s="591"/>
      <c r="W30" s="592" t="s">
        <v>189</v>
      </c>
      <c r="X30" s="593"/>
      <c r="Y30" s="593"/>
      <c r="Z30" s="593"/>
      <c r="AA30" s="593"/>
      <c r="AB30" s="593"/>
      <c r="AC30" s="593"/>
      <c r="AD30" s="593"/>
      <c r="AE30" s="593"/>
      <c r="AF30" s="593"/>
      <c r="AG30" s="594"/>
      <c r="AH30" s="551">
        <v>100.4</v>
      </c>
      <c r="AI30" s="552"/>
      <c r="AJ30" s="552"/>
      <c r="AK30" s="552"/>
      <c r="AL30" s="552"/>
      <c r="AM30" s="552"/>
      <c r="AN30" s="552"/>
      <c r="AO30" s="552"/>
      <c r="AP30" s="552"/>
      <c r="AQ30" s="552"/>
      <c r="AR30" s="552"/>
      <c r="AS30" s="552"/>
      <c r="AT30" s="552"/>
      <c r="AU30" s="552"/>
      <c r="AV30" s="552"/>
      <c r="AW30" s="552"/>
      <c r="AX30" s="554"/>
      <c r="AY30" s="617"/>
      <c r="AZ30" s="618"/>
      <c r="BA30" s="618"/>
      <c r="BB30" s="619"/>
      <c r="BC30" s="605" t="s">
        <v>49</v>
      </c>
      <c r="BD30" s="606"/>
      <c r="BE30" s="606"/>
      <c r="BF30" s="606"/>
      <c r="BG30" s="606"/>
      <c r="BH30" s="606"/>
      <c r="BI30" s="606"/>
      <c r="BJ30" s="606"/>
      <c r="BK30" s="606"/>
      <c r="BL30" s="606"/>
      <c r="BM30" s="607"/>
      <c r="BN30" s="608">
        <v>179312</v>
      </c>
      <c r="BO30" s="609"/>
      <c r="BP30" s="609"/>
      <c r="BQ30" s="609"/>
      <c r="BR30" s="609"/>
      <c r="BS30" s="609"/>
      <c r="BT30" s="609"/>
      <c r="BU30" s="610"/>
      <c r="BV30" s="608">
        <v>293913</v>
      </c>
      <c r="BW30" s="609"/>
      <c r="BX30" s="609"/>
      <c r="BY30" s="609"/>
      <c r="BZ30" s="609"/>
      <c r="CA30" s="609"/>
      <c r="CB30" s="609"/>
      <c r="CC30" s="610"/>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6" t="s">
        <v>196</v>
      </c>
      <c r="D33" s="456"/>
      <c r="E33" s="421" t="s">
        <v>197</v>
      </c>
      <c r="F33" s="421"/>
      <c r="G33" s="421"/>
      <c r="H33" s="421"/>
      <c r="I33" s="421"/>
      <c r="J33" s="421"/>
      <c r="K33" s="421"/>
      <c r="L33" s="421"/>
      <c r="M33" s="421"/>
      <c r="N33" s="421"/>
      <c r="O33" s="421"/>
      <c r="P33" s="421"/>
      <c r="Q33" s="421"/>
      <c r="R33" s="421"/>
      <c r="S33" s="421"/>
      <c r="T33" s="216"/>
      <c r="U33" s="456" t="s">
        <v>196</v>
      </c>
      <c r="V33" s="456"/>
      <c r="W33" s="421" t="s">
        <v>197</v>
      </c>
      <c r="X33" s="421"/>
      <c r="Y33" s="421"/>
      <c r="Z33" s="421"/>
      <c r="AA33" s="421"/>
      <c r="AB33" s="421"/>
      <c r="AC33" s="421"/>
      <c r="AD33" s="421"/>
      <c r="AE33" s="421"/>
      <c r="AF33" s="421"/>
      <c r="AG33" s="421"/>
      <c r="AH33" s="421"/>
      <c r="AI33" s="421"/>
      <c r="AJ33" s="421"/>
      <c r="AK33" s="421"/>
      <c r="AL33" s="216"/>
      <c r="AM33" s="456" t="s">
        <v>196</v>
      </c>
      <c r="AN33" s="456"/>
      <c r="AO33" s="421" t="s">
        <v>197</v>
      </c>
      <c r="AP33" s="421"/>
      <c r="AQ33" s="421"/>
      <c r="AR33" s="421"/>
      <c r="AS33" s="421"/>
      <c r="AT33" s="421"/>
      <c r="AU33" s="421"/>
      <c r="AV33" s="421"/>
      <c r="AW33" s="421"/>
      <c r="AX33" s="421"/>
      <c r="AY33" s="421"/>
      <c r="AZ33" s="421"/>
      <c r="BA33" s="421"/>
      <c r="BB33" s="421"/>
      <c r="BC33" s="421"/>
      <c r="BD33" s="217"/>
      <c r="BE33" s="421" t="s">
        <v>198</v>
      </c>
      <c r="BF33" s="421"/>
      <c r="BG33" s="421" t="s">
        <v>199</v>
      </c>
      <c r="BH33" s="421"/>
      <c r="BI33" s="421"/>
      <c r="BJ33" s="421"/>
      <c r="BK33" s="421"/>
      <c r="BL33" s="421"/>
      <c r="BM33" s="421"/>
      <c r="BN33" s="421"/>
      <c r="BO33" s="421"/>
      <c r="BP33" s="421"/>
      <c r="BQ33" s="421"/>
      <c r="BR33" s="421"/>
      <c r="BS33" s="421"/>
      <c r="BT33" s="421"/>
      <c r="BU33" s="421"/>
      <c r="BV33" s="217"/>
      <c r="BW33" s="456" t="s">
        <v>198</v>
      </c>
      <c r="BX33" s="456"/>
      <c r="BY33" s="421" t="s">
        <v>200</v>
      </c>
      <c r="BZ33" s="421"/>
      <c r="CA33" s="421"/>
      <c r="CB33" s="421"/>
      <c r="CC33" s="421"/>
      <c r="CD33" s="421"/>
      <c r="CE33" s="421"/>
      <c r="CF33" s="421"/>
      <c r="CG33" s="421"/>
      <c r="CH33" s="421"/>
      <c r="CI33" s="421"/>
      <c r="CJ33" s="421"/>
      <c r="CK33" s="421"/>
      <c r="CL33" s="421"/>
      <c r="CM33" s="421"/>
      <c r="CN33" s="216"/>
      <c r="CO33" s="456" t="s">
        <v>196</v>
      </c>
      <c r="CP33" s="456"/>
      <c r="CQ33" s="421" t="s">
        <v>201</v>
      </c>
      <c r="CR33" s="421"/>
      <c r="CS33" s="421"/>
      <c r="CT33" s="421"/>
      <c r="CU33" s="421"/>
      <c r="CV33" s="421"/>
      <c r="CW33" s="421"/>
      <c r="CX33" s="421"/>
      <c r="CY33" s="421"/>
      <c r="CZ33" s="421"/>
      <c r="DA33" s="421"/>
      <c r="DB33" s="421"/>
      <c r="DC33" s="421"/>
      <c r="DD33" s="421"/>
      <c r="DE33" s="421"/>
      <c r="DF33" s="216"/>
      <c r="DG33" s="620" t="s">
        <v>202</v>
      </c>
      <c r="DH33" s="620"/>
      <c r="DI33" s="218"/>
      <c r="DJ33" s="186"/>
      <c r="DK33" s="186"/>
      <c r="DL33" s="186"/>
      <c r="DM33" s="186"/>
      <c r="DN33" s="186"/>
      <c r="DO33" s="186"/>
    </row>
    <row r="34" spans="1:119" ht="32.25" customHeight="1" x14ac:dyDescent="0.15">
      <c r="A34" s="187"/>
      <c r="B34" s="213"/>
      <c r="C34" s="621">
        <f>IF(E34="","",1)</f>
        <v>1</v>
      </c>
      <c r="D34" s="621"/>
      <c r="E34" s="622" t="str">
        <f>IF('各会計、関係団体の財政状況及び健全化判断比率'!B7="","",'各会計、関係団体の財政状況及び健全化判断比率'!B7)</f>
        <v>一般会計</v>
      </c>
      <c r="F34" s="622"/>
      <c r="G34" s="622"/>
      <c r="H34" s="622"/>
      <c r="I34" s="622"/>
      <c r="J34" s="622"/>
      <c r="K34" s="622"/>
      <c r="L34" s="622"/>
      <c r="M34" s="622"/>
      <c r="N34" s="622"/>
      <c r="O34" s="622"/>
      <c r="P34" s="622"/>
      <c r="Q34" s="622"/>
      <c r="R34" s="622"/>
      <c r="S34" s="622"/>
      <c r="T34" s="214"/>
      <c r="U34" s="621">
        <f>IF(W34="","",MAX(C34:D43)+1)</f>
        <v>2</v>
      </c>
      <c r="V34" s="621"/>
      <c r="W34" s="622" t="str">
        <f>IF('各会計、関係団体の財政状況及び健全化判断比率'!B28="","",'各会計、関係団体の財政状況及び健全化判断比率'!B28)</f>
        <v>国民健康保険事業特別会計</v>
      </c>
      <c r="X34" s="622"/>
      <c r="Y34" s="622"/>
      <c r="Z34" s="622"/>
      <c r="AA34" s="622"/>
      <c r="AB34" s="622"/>
      <c r="AC34" s="622"/>
      <c r="AD34" s="622"/>
      <c r="AE34" s="622"/>
      <c r="AF34" s="622"/>
      <c r="AG34" s="622"/>
      <c r="AH34" s="622"/>
      <c r="AI34" s="622"/>
      <c r="AJ34" s="622"/>
      <c r="AK34" s="622"/>
      <c r="AL34" s="214"/>
      <c r="AM34" s="621">
        <f>IF(AO34="","",MAX(C34:D43,U34:V43)+1)</f>
        <v>5</v>
      </c>
      <c r="AN34" s="621"/>
      <c r="AO34" s="622" t="str">
        <f>IF('各会計、関係団体の財政状況及び健全化判断比率'!B31="","",'各会計、関係団体の財政状況及び健全化判断比率'!B31)</f>
        <v>水道事業特別会計</v>
      </c>
      <c r="AP34" s="622"/>
      <c r="AQ34" s="622"/>
      <c r="AR34" s="622"/>
      <c r="AS34" s="622"/>
      <c r="AT34" s="622"/>
      <c r="AU34" s="622"/>
      <c r="AV34" s="622"/>
      <c r="AW34" s="622"/>
      <c r="AX34" s="622"/>
      <c r="AY34" s="622"/>
      <c r="AZ34" s="622"/>
      <c r="BA34" s="622"/>
      <c r="BB34" s="622"/>
      <c r="BC34" s="622"/>
      <c r="BD34" s="214"/>
      <c r="BE34" s="621">
        <f>IF(BG34="","",MAX(C34:D43,U34:V43,AM34:AN43)+1)</f>
        <v>8</v>
      </c>
      <c r="BF34" s="621"/>
      <c r="BG34" s="622" t="str">
        <f>IF('各会計、関係団体の財政状況及び健全化判断比率'!B34="","",'各会計、関係団体の財政状況及び健全化判断比率'!B34)</f>
        <v>下水道事業特別会計</v>
      </c>
      <c r="BH34" s="622"/>
      <c r="BI34" s="622"/>
      <c r="BJ34" s="622"/>
      <c r="BK34" s="622"/>
      <c r="BL34" s="622"/>
      <c r="BM34" s="622"/>
      <c r="BN34" s="622"/>
      <c r="BO34" s="622"/>
      <c r="BP34" s="622"/>
      <c r="BQ34" s="622"/>
      <c r="BR34" s="622"/>
      <c r="BS34" s="622"/>
      <c r="BT34" s="622"/>
      <c r="BU34" s="622"/>
      <c r="BV34" s="214"/>
      <c r="BW34" s="621">
        <f>IF(BY34="","",MAX(C34:D43,U34:V43,AM34:AN43,BE34:BF43)+1)</f>
        <v>12</v>
      </c>
      <c r="BX34" s="621"/>
      <c r="BY34" s="622" t="str">
        <f>IF('各会計、関係団体の財政状況及び健全化判断比率'!B68="","",'各会計、関係団体の財政状況及び健全化判断比率'!B68)</f>
        <v>山形県消防補償等組合</v>
      </c>
      <c r="BZ34" s="622"/>
      <c r="CA34" s="622"/>
      <c r="CB34" s="622"/>
      <c r="CC34" s="622"/>
      <c r="CD34" s="622"/>
      <c r="CE34" s="622"/>
      <c r="CF34" s="622"/>
      <c r="CG34" s="622"/>
      <c r="CH34" s="622"/>
      <c r="CI34" s="622"/>
      <c r="CJ34" s="622"/>
      <c r="CK34" s="622"/>
      <c r="CL34" s="622"/>
      <c r="CM34" s="622"/>
      <c r="CN34" s="214"/>
      <c r="CO34" s="621">
        <f>IF(CQ34="","",MAX(C34:D43,U34:V43,AM34:AN43,BE34:BF43,BW34:BX43)+1)</f>
        <v>19</v>
      </c>
      <c r="CP34" s="621"/>
      <c r="CQ34" s="622" t="str">
        <f>IF('各会計、関係団体の財政状況及び健全化判断比率'!BS7="","",'各会計、関係団体の財政状況及び健全化判断比率'!BS7)</f>
        <v>最上町地域振興公社</v>
      </c>
      <c r="CR34" s="622"/>
      <c r="CS34" s="622"/>
      <c r="CT34" s="622"/>
      <c r="CU34" s="622"/>
      <c r="CV34" s="622"/>
      <c r="CW34" s="622"/>
      <c r="CX34" s="622"/>
      <c r="CY34" s="622"/>
      <c r="CZ34" s="622"/>
      <c r="DA34" s="622"/>
      <c r="DB34" s="622"/>
      <c r="DC34" s="622"/>
      <c r="DD34" s="622"/>
      <c r="DE34" s="622"/>
      <c r="DF34" s="211"/>
      <c r="DG34" s="623" t="str">
        <f>IF('各会計、関係団体の財政状況及び健全化判断比率'!BR7="","",'各会計、関係団体の財政状況及び健全化判断比率'!BR7)</f>
        <v/>
      </c>
      <c r="DH34" s="623"/>
      <c r="DI34" s="218"/>
      <c r="DJ34" s="186"/>
      <c r="DK34" s="186"/>
      <c r="DL34" s="186"/>
      <c r="DM34" s="186"/>
      <c r="DN34" s="186"/>
      <c r="DO34" s="186"/>
    </row>
    <row r="35" spans="1:119" ht="32.25" customHeight="1" x14ac:dyDescent="0.15">
      <c r="A35" s="187"/>
      <c r="B35" s="213"/>
      <c r="C35" s="621" t="str">
        <f>IF(E35="","",C34+1)</f>
        <v/>
      </c>
      <c r="D35" s="621"/>
      <c r="E35" s="622" t="str">
        <f>IF('各会計、関係団体の財政状況及び健全化判断比率'!B8="","",'各会計、関係団体の財政状況及び健全化判断比率'!B8)</f>
        <v/>
      </c>
      <c r="F35" s="622"/>
      <c r="G35" s="622"/>
      <c r="H35" s="622"/>
      <c r="I35" s="622"/>
      <c r="J35" s="622"/>
      <c r="K35" s="622"/>
      <c r="L35" s="622"/>
      <c r="M35" s="622"/>
      <c r="N35" s="622"/>
      <c r="O35" s="622"/>
      <c r="P35" s="622"/>
      <c r="Q35" s="622"/>
      <c r="R35" s="622"/>
      <c r="S35" s="622"/>
      <c r="T35" s="214"/>
      <c r="U35" s="621">
        <f>IF(W35="","",U34+1)</f>
        <v>3</v>
      </c>
      <c r="V35" s="621"/>
      <c r="W35" s="622" t="str">
        <f>IF('各会計、関係団体の財政状況及び健全化判断比率'!B29="","",'各会計、関係団体の財政状況及び健全化判断比率'!B29)</f>
        <v>介護保険事業特別会計</v>
      </c>
      <c r="X35" s="622"/>
      <c r="Y35" s="622"/>
      <c r="Z35" s="622"/>
      <c r="AA35" s="622"/>
      <c r="AB35" s="622"/>
      <c r="AC35" s="622"/>
      <c r="AD35" s="622"/>
      <c r="AE35" s="622"/>
      <c r="AF35" s="622"/>
      <c r="AG35" s="622"/>
      <c r="AH35" s="622"/>
      <c r="AI35" s="622"/>
      <c r="AJ35" s="622"/>
      <c r="AK35" s="622"/>
      <c r="AL35" s="214"/>
      <c r="AM35" s="621">
        <f t="shared" ref="AM35:AM43" si="0">IF(AO35="","",AM34+1)</f>
        <v>6</v>
      </c>
      <c r="AN35" s="621"/>
      <c r="AO35" s="622" t="str">
        <f>IF('各会計、関係団体の財政状況及び健全化判断比率'!B32="","",'各会計、関係団体の財政状況及び健全化判断比率'!B32)</f>
        <v>病院事業特別会計</v>
      </c>
      <c r="AP35" s="622"/>
      <c r="AQ35" s="622"/>
      <c r="AR35" s="622"/>
      <c r="AS35" s="622"/>
      <c r="AT35" s="622"/>
      <c r="AU35" s="622"/>
      <c r="AV35" s="622"/>
      <c r="AW35" s="622"/>
      <c r="AX35" s="622"/>
      <c r="AY35" s="622"/>
      <c r="AZ35" s="622"/>
      <c r="BA35" s="622"/>
      <c r="BB35" s="622"/>
      <c r="BC35" s="622"/>
      <c r="BD35" s="214"/>
      <c r="BE35" s="621">
        <f t="shared" ref="BE35:BE43" si="1">IF(BG35="","",BE34+1)</f>
        <v>9</v>
      </c>
      <c r="BF35" s="621"/>
      <c r="BG35" s="622" t="str">
        <f>IF('各会計、関係団体の財政状況及び健全化判断比率'!B35="","",'各会計、関係団体の財政状況及び健全化判断比率'!B35)</f>
        <v>農業集落排水事業特別会計</v>
      </c>
      <c r="BH35" s="622"/>
      <c r="BI35" s="622"/>
      <c r="BJ35" s="622"/>
      <c r="BK35" s="622"/>
      <c r="BL35" s="622"/>
      <c r="BM35" s="622"/>
      <c r="BN35" s="622"/>
      <c r="BO35" s="622"/>
      <c r="BP35" s="622"/>
      <c r="BQ35" s="622"/>
      <c r="BR35" s="622"/>
      <c r="BS35" s="622"/>
      <c r="BT35" s="622"/>
      <c r="BU35" s="622"/>
      <c r="BV35" s="214"/>
      <c r="BW35" s="621">
        <f t="shared" ref="BW35:BW43" si="2">IF(BY35="","",BW34+1)</f>
        <v>13</v>
      </c>
      <c r="BX35" s="621"/>
      <c r="BY35" s="622" t="str">
        <f>IF('各会計、関係団体の財政状況及び健全化判断比率'!B69="","",'各会計、関係団体の財政状況及び健全化判断比率'!B69)</f>
        <v>山形県自治会館管理組合</v>
      </c>
      <c r="BZ35" s="622"/>
      <c r="CA35" s="622"/>
      <c r="CB35" s="622"/>
      <c r="CC35" s="622"/>
      <c r="CD35" s="622"/>
      <c r="CE35" s="622"/>
      <c r="CF35" s="622"/>
      <c r="CG35" s="622"/>
      <c r="CH35" s="622"/>
      <c r="CI35" s="622"/>
      <c r="CJ35" s="622"/>
      <c r="CK35" s="622"/>
      <c r="CL35" s="622"/>
      <c r="CM35" s="622"/>
      <c r="CN35" s="214"/>
      <c r="CO35" s="621" t="str">
        <f t="shared" ref="CO35:CO43" si="3">IF(CQ35="","",CO34+1)</f>
        <v/>
      </c>
      <c r="CP35" s="621"/>
      <c r="CQ35" s="622" t="str">
        <f>IF('各会計、関係団体の財政状況及び健全化判断比率'!BS8="","",'各会計、関係団体の財政状況及び健全化判断比率'!BS8)</f>
        <v/>
      </c>
      <c r="CR35" s="622"/>
      <c r="CS35" s="622"/>
      <c r="CT35" s="622"/>
      <c r="CU35" s="622"/>
      <c r="CV35" s="622"/>
      <c r="CW35" s="622"/>
      <c r="CX35" s="622"/>
      <c r="CY35" s="622"/>
      <c r="CZ35" s="622"/>
      <c r="DA35" s="622"/>
      <c r="DB35" s="622"/>
      <c r="DC35" s="622"/>
      <c r="DD35" s="622"/>
      <c r="DE35" s="622"/>
      <c r="DF35" s="211"/>
      <c r="DG35" s="623" t="str">
        <f>IF('各会計、関係団体の財政状況及び健全化判断比率'!BR8="","",'各会計、関係団体の財政状況及び健全化判断比率'!BR8)</f>
        <v/>
      </c>
      <c r="DH35" s="623"/>
      <c r="DI35" s="218"/>
      <c r="DJ35" s="186"/>
      <c r="DK35" s="186"/>
      <c r="DL35" s="186"/>
      <c r="DM35" s="186"/>
      <c r="DN35" s="186"/>
      <c r="DO35" s="186"/>
    </row>
    <row r="36" spans="1:119" ht="32.25" customHeight="1" x14ac:dyDescent="0.15">
      <c r="A36" s="187"/>
      <c r="B36" s="213"/>
      <c r="C36" s="621" t="str">
        <f>IF(E36="","",C35+1)</f>
        <v/>
      </c>
      <c r="D36" s="621"/>
      <c r="E36" s="622" t="str">
        <f>IF('各会計、関係団体の財政状況及び健全化判断比率'!B9="","",'各会計、関係団体の財政状況及び健全化判断比率'!B9)</f>
        <v/>
      </c>
      <c r="F36" s="622"/>
      <c r="G36" s="622"/>
      <c r="H36" s="622"/>
      <c r="I36" s="622"/>
      <c r="J36" s="622"/>
      <c r="K36" s="622"/>
      <c r="L36" s="622"/>
      <c r="M36" s="622"/>
      <c r="N36" s="622"/>
      <c r="O36" s="622"/>
      <c r="P36" s="622"/>
      <c r="Q36" s="622"/>
      <c r="R36" s="622"/>
      <c r="S36" s="622"/>
      <c r="T36" s="214"/>
      <c r="U36" s="621">
        <f t="shared" ref="U36:U43" si="4">IF(W36="","",U35+1)</f>
        <v>4</v>
      </c>
      <c r="V36" s="621"/>
      <c r="W36" s="622" t="str">
        <f>IF('各会計、関係団体の財政状況及び健全化判断比率'!B30="","",'各会計、関係団体の財政状況及び健全化判断比率'!B30)</f>
        <v>後期高齢者医療事業特別会計</v>
      </c>
      <c r="X36" s="622"/>
      <c r="Y36" s="622"/>
      <c r="Z36" s="622"/>
      <c r="AA36" s="622"/>
      <c r="AB36" s="622"/>
      <c r="AC36" s="622"/>
      <c r="AD36" s="622"/>
      <c r="AE36" s="622"/>
      <c r="AF36" s="622"/>
      <c r="AG36" s="622"/>
      <c r="AH36" s="622"/>
      <c r="AI36" s="622"/>
      <c r="AJ36" s="622"/>
      <c r="AK36" s="622"/>
      <c r="AL36" s="214"/>
      <c r="AM36" s="621">
        <f t="shared" si="0"/>
        <v>7</v>
      </c>
      <c r="AN36" s="621"/>
      <c r="AO36" s="622" t="str">
        <f>IF('各会計、関係団体の財政状況及び健全化判断比率'!B33="","",'各会計、関係団体の財政状況及び健全化判断比率'!B33)</f>
        <v>介護老人保健施設事業特別会計</v>
      </c>
      <c r="AP36" s="622"/>
      <c r="AQ36" s="622"/>
      <c r="AR36" s="622"/>
      <c r="AS36" s="622"/>
      <c r="AT36" s="622"/>
      <c r="AU36" s="622"/>
      <c r="AV36" s="622"/>
      <c r="AW36" s="622"/>
      <c r="AX36" s="622"/>
      <c r="AY36" s="622"/>
      <c r="AZ36" s="622"/>
      <c r="BA36" s="622"/>
      <c r="BB36" s="622"/>
      <c r="BC36" s="622"/>
      <c r="BD36" s="214"/>
      <c r="BE36" s="621">
        <f t="shared" si="1"/>
        <v>10</v>
      </c>
      <c r="BF36" s="621"/>
      <c r="BG36" s="622" t="str">
        <f>IF('各会計、関係団体の財政状況及び健全化判断比率'!B36="","",'各会計、関係団体の財政状況及び健全化判断比率'!B36)</f>
        <v>浄化槽事業特別会計</v>
      </c>
      <c r="BH36" s="622"/>
      <c r="BI36" s="622"/>
      <c r="BJ36" s="622"/>
      <c r="BK36" s="622"/>
      <c r="BL36" s="622"/>
      <c r="BM36" s="622"/>
      <c r="BN36" s="622"/>
      <c r="BO36" s="622"/>
      <c r="BP36" s="622"/>
      <c r="BQ36" s="622"/>
      <c r="BR36" s="622"/>
      <c r="BS36" s="622"/>
      <c r="BT36" s="622"/>
      <c r="BU36" s="622"/>
      <c r="BV36" s="214"/>
      <c r="BW36" s="621">
        <f t="shared" si="2"/>
        <v>14</v>
      </c>
      <c r="BX36" s="621"/>
      <c r="BY36" s="622" t="str">
        <f>IF('各会計、関係団体の財政状況及び健全化判断比率'!B70="","",'各会計、関係団体の財政状況及び健全化判断比率'!B70)</f>
        <v>山形県市町村職員退職手当組合</v>
      </c>
      <c r="BZ36" s="622"/>
      <c r="CA36" s="622"/>
      <c r="CB36" s="622"/>
      <c r="CC36" s="622"/>
      <c r="CD36" s="622"/>
      <c r="CE36" s="622"/>
      <c r="CF36" s="622"/>
      <c r="CG36" s="622"/>
      <c r="CH36" s="622"/>
      <c r="CI36" s="622"/>
      <c r="CJ36" s="622"/>
      <c r="CK36" s="622"/>
      <c r="CL36" s="622"/>
      <c r="CM36" s="622"/>
      <c r="CN36" s="214"/>
      <c r="CO36" s="621" t="str">
        <f t="shared" si="3"/>
        <v/>
      </c>
      <c r="CP36" s="621"/>
      <c r="CQ36" s="622" t="str">
        <f>IF('各会計、関係団体の財政状況及び健全化判断比率'!BS9="","",'各会計、関係団体の財政状況及び健全化判断比率'!BS9)</f>
        <v/>
      </c>
      <c r="CR36" s="622"/>
      <c r="CS36" s="622"/>
      <c r="CT36" s="622"/>
      <c r="CU36" s="622"/>
      <c r="CV36" s="622"/>
      <c r="CW36" s="622"/>
      <c r="CX36" s="622"/>
      <c r="CY36" s="622"/>
      <c r="CZ36" s="622"/>
      <c r="DA36" s="622"/>
      <c r="DB36" s="622"/>
      <c r="DC36" s="622"/>
      <c r="DD36" s="622"/>
      <c r="DE36" s="622"/>
      <c r="DF36" s="211"/>
      <c r="DG36" s="623" t="str">
        <f>IF('各会計、関係団体の財政状況及び健全化判断比率'!BR9="","",'各会計、関係団体の財政状況及び健全化判断比率'!BR9)</f>
        <v/>
      </c>
      <c r="DH36" s="623"/>
      <c r="DI36" s="218"/>
      <c r="DJ36" s="186"/>
      <c r="DK36" s="186"/>
      <c r="DL36" s="186"/>
      <c r="DM36" s="186"/>
      <c r="DN36" s="186"/>
      <c r="DO36" s="186"/>
    </row>
    <row r="37" spans="1:119" ht="32.25" customHeight="1" x14ac:dyDescent="0.15">
      <c r="A37" s="187"/>
      <c r="B37" s="213"/>
      <c r="C37" s="621" t="str">
        <f>IF(E37="","",C36+1)</f>
        <v/>
      </c>
      <c r="D37" s="621"/>
      <c r="E37" s="622" t="str">
        <f>IF('各会計、関係団体の財政状況及び健全化判断比率'!B10="","",'各会計、関係団体の財政状況及び健全化判断比率'!B10)</f>
        <v/>
      </c>
      <c r="F37" s="622"/>
      <c r="G37" s="622"/>
      <c r="H37" s="622"/>
      <c r="I37" s="622"/>
      <c r="J37" s="622"/>
      <c r="K37" s="622"/>
      <c r="L37" s="622"/>
      <c r="M37" s="622"/>
      <c r="N37" s="622"/>
      <c r="O37" s="622"/>
      <c r="P37" s="622"/>
      <c r="Q37" s="622"/>
      <c r="R37" s="622"/>
      <c r="S37" s="622"/>
      <c r="T37" s="214"/>
      <c r="U37" s="621" t="str">
        <f t="shared" si="4"/>
        <v/>
      </c>
      <c r="V37" s="621"/>
      <c r="W37" s="622"/>
      <c r="X37" s="622"/>
      <c r="Y37" s="622"/>
      <c r="Z37" s="622"/>
      <c r="AA37" s="622"/>
      <c r="AB37" s="622"/>
      <c r="AC37" s="622"/>
      <c r="AD37" s="622"/>
      <c r="AE37" s="622"/>
      <c r="AF37" s="622"/>
      <c r="AG37" s="622"/>
      <c r="AH37" s="622"/>
      <c r="AI37" s="622"/>
      <c r="AJ37" s="622"/>
      <c r="AK37" s="622"/>
      <c r="AL37" s="214"/>
      <c r="AM37" s="621" t="str">
        <f t="shared" si="0"/>
        <v/>
      </c>
      <c r="AN37" s="621"/>
      <c r="AO37" s="622"/>
      <c r="AP37" s="622"/>
      <c r="AQ37" s="622"/>
      <c r="AR37" s="622"/>
      <c r="AS37" s="622"/>
      <c r="AT37" s="622"/>
      <c r="AU37" s="622"/>
      <c r="AV37" s="622"/>
      <c r="AW37" s="622"/>
      <c r="AX37" s="622"/>
      <c r="AY37" s="622"/>
      <c r="AZ37" s="622"/>
      <c r="BA37" s="622"/>
      <c r="BB37" s="622"/>
      <c r="BC37" s="622"/>
      <c r="BD37" s="214"/>
      <c r="BE37" s="621">
        <f t="shared" si="1"/>
        <v>11</v>
      </c>
      <c r="BF37" s="621"/>
      <c r="BG37" s="622" t="str">
        <f>IF('各会計、関係団体の財政状況及び健全化判断比率'!B37="","",'各会計、関係団体の財政状況及び健全化判断比率'!B37)</f>
        <v>瀬見温泉管理事業特別会計</v>
      </c>
      <c r="BH37" s="622"/>
      <c r="BI37" s="622"/>
      <c r="BJ37" s="622"/>
      <c r="BK37" s="622"/>
      <c r="BL37" s="622"/>
      <c r="BM37" s="622"/>
      <c r="BN37" s="622"/>
      <c r="BO37" s="622"/>
      <c r="BP37" s="622"/>
      <c r="BQ37" s="622"/>
      <c r="BR37" s="622"/>
      <c r="BS37" s="622"/>
      <c r="BT37" s="622"/>
      <c r="BU37" s="622"/>
      <c r="BV37" s="214"/>
      <c r="BW37" s="621">
        <f t="shared" si="2"/>
        <v>15</v>
      </c>
      <c r="BX37" s="621"/>
      <c r="BY37" s="622" t="str">
        <f>IF('各会計、関係団体の財政状況及び健全化判断比率'!B71="","",'各会計、関係団体の財政状況及び健全化判断比率'!B71)</f>
        <v>山形県市町村交通災害共済組合</v>
      </c>
      <c r="BZ37" s="622"/>
      <c r="CA37" s="622"/>
      <c r="CB37" s="622"/>
      <c r="CC37" s="622"/>
      <c r="CD37" s="622"/>
      <c r="CE37" s="622"/>
      <c r="CF37" s="622"/>
      <c r="CG37" s="622"/>
      <c r="CH37" s="622"/>
      <c r="CI37" s="622"/>
      <c r="CJ37" s="622"/>
      <c r="CK37" s="622"/>
      <c r="CL37" s="622"/>
      <c r="CM37" s="622"/>
      <c r="CN37" s="214"/>
      <c r="CO37" s="621" t="str">
        <f t="shared" si="3"/>
        <v/>
      </c>
      <c r="CP37" s="621"/>
      <c r="CQ37" s="622" t="str">
        <f>IF('各会計、関係団体の財政状況及び健全化判断比率'!BS10="","",'各会計、関係団体の財政状況及び健全化判断比率'!BS10)</f>
        <v/>
      </c>
      <c r="CR37" s="622"/>
      <c r="CS37" s="622"/>
      <c r="CT37" s="622"/>
      <c r="CU37" s="622"/>
      <c r="CV37" s="622"/>
      <c r="CW37" s="622"/>
      <c r="CX37" s="622"/>
      <c r="CY37" s="622"/>
      <c r="CZ37" s="622"/>
      <c r="DA37" s="622"/>
      <c r="DB37" s="622"/>
      <c r="DC37" s="622"/>
      <c r="DD37" s="622"/>
      <c r="DE37" s="622"/>
      <c r="DF37" s="211"/>
      <c r="DG37" s="623" t="str">
        <f>IF('各会計、関係団体の財政状況及び健全化判断比率'!BR10="","",'各会計、関係団体の財政状況及び健全化判断比率'!BR10)</f>
        <v/>
      </c>
      <c r="DH37" s="623"/>
      <c r="DI37" s="218"/>
      <c r="DJ37" s="186"/>
      <c r="DK37" s="186"/>
      <c r="DL37" s="186"/>
      <c r="DM37" s="186"/>
      <c r="DN37" s="186"/>
      <c r="DO37" s="186"/>
    </row>
    <row r="38" spans="1:119" ht="32.25" customHeight="1" x14ac:dyDescent="0.15">
      <c r="A38" s="187"/>
      <c r="B38" s="213"/>
      <c r="C38" s="621" t="str">
        <f t="shared" ref="C38:C43" si="5">IF(E38="","",C37+1)</f>
        <v/>
      </c>
      <c r="D38" s="621"/>
      <c r="E38" s="622" t="str">
        <f>IF('各会計、関係団体の財政状況及び健全化判断比率'!B11="","",'各会計、関係団体の財政状況及び健全化判断比率'!B11)</f>
        <v/>
      </c>
      <c r="F38" s="622"/>
      <c r="G38" s="622"/>
      <c r="H38" s="622"/>
      <c r="I38" s="622"/>
      <c r="J38" s="622"/>
      <c r="K38" s="622"/>
      <c r="L38" s="622"/>
      <c r="M38" s="622"/>
      <c r="N38" s="622"/>
      <c r="O38" s="622"/>
      <c r="P38" s="622"/>
      <c r="Q38" s="622"/>
      <c r="R38" s="622"/>
      <c r="S38" s="622"/>
      <c r="T38" s="214"/>
      <c r="U38" s="621" t="str">
        <f t="shared" si="4"/>
        <v/>
      </c>
      <c r="V38" s="621"/>
      <c r="W38" s="622"/>
      <c r="X38" s="622"/>
      <c r="Y38" s="622"/>
      <c r="Z38" s="622"/>
      <c r="AA38" s="622"/>
      <c r="AB38" s="622"/>
      <c r="AC38" s="622"/>
      <c r="AD38" s="622"/>
      <c r="AE38" s="622"/>
      <c r="AF38" s="622"/>
      <c r="AG38" s="622"/>
      <c r="AH38" s="622"/>
      <c r="AI38" s="622"/>
      <c r="AJ38" s="622"/>
      <c r="AK38" s="622"/>
      <c r="AL38" s="214"/>
      <c r="AM38" s="621" t="str">
        <f t="shared" si="0"/>
        <v/>
      </c>
      <c r="AN38" s="621"/>
      <c r="AO38" s="622"/>
      <c r="AP38" s="622"/>
      <c r="AQ38" s="622"/>
      <c r="AR38" s="622"/>
      <c r="AS38" s="622"/>
      <c r="AT38" s="622"/>
      <c r="AU38" s="622"/>
      <c r="AV38" s="622"/>
      <c r="AW38" s="622"/>
      <c r="AX38" s="622"/>
      <c r="AY38" s="622"/>
      <c r="AZ38" s="622"/>
      <c r="BA38" s="622"/>
      <c r="BB38" s="622"/>
      <c r="BC38" s="622"/>
      <c r="BD38" s="214"/>
      <c r="BE38" s="621" t="str">
        <f t="shared" si="1"/>
        <v/>
      </c>
      <c r="BF38" s="621"/>
      <c r="BG38" s="622"/>
      <c r="BH38" s="622"/>
      <c r="BI38" s="622"/>
      <c r="BJ38" s="622"/>
      <c r="BK38" s="622"/>
      <c r="BL38" s="622"/>
      <c r="BM38" s="622"/>
      <c r="BN38" s="622"/>
      <c r="BO38" s="622"/>
      <c r="BP38" s="622"/>
      <c r="BQ38" s="622"/>
      <c r="BR38" s="622"/>
      <c r="BS38" s="622"/>
      <c r="BT38" s="622"/>
      <c r="BU38" s="622"/>
      <c r="BV38" s="214"/>
      <c r="BW38" s="621">
        <f t="shared" si="2"/>
        <v>16</v>
      </c>
      <c r="BX38" s="621"/>
      <c r="BY38" s="622" t="str">
        <f>IF('各会計、関係団体の財政状況及び健全化判断比率'!B72="","",'各会計、関係団体の財政状況及び健全化判断比率'!B72)</f>
        <v>最上広域市町村圏事務組合</v>
      </c>
      <c r="BZ38" s="622"/>
      <c r="CA38" s="622"/>
      <c r="CB38" s="622"/>
      <c r="CC38" s="622"/>
      <c r="CD38" s="622"/>
      <c r="CE38" s="622"/>
      <c r="CF38" s="622"/>
      <c r="CG38" s="622"/>
      <c r="CH38" s="622"/>
      <c r="CI38" s="622"/>
      <c r="CJ38" s="622"/>
      <c r="CK38" s="622"/>
      <c r="CL38" s="622"/>
      <c r="CM38" s="622"/>
      <c r="CN38" s="214"/>
      <c r="CO38" s="621" t="str">
        <f t="shared" si="3"/>
        <v/>
      </c>
      <c r="CP38" s="621"/>
      <c r="CQ38" s="622" t="str">
        <f>IF('各会計、関係団体の財政状況及び健全化判断比率'!BS11="","",'各会計、関係団体の財政状況及び健全化判断比率'!BS11)</f>
        <v/>
      </c>
      <c r="CR38" s="622"/>
      <c r="CS38" s="622"/>
      <c r="CT38" s="622"/>
      <c r="CU38" s="622"/>
      <c r="CV38" s="622"/>
      <c r="CW38" s="622"/>
      <c r="CX38" s="622"/>
      <c r="CY38" s="622"/>
      <c r="CZ38" s="622"/>
      <c r="DA38" s="622"/>
      <c r="DB38" s="622"/>
      <c r="DC38" s="622"/>
      <c r="DD38" s="622"/>
      <c r="DE38" s="622"/>
      <c r="DF38" s="211"/>
      <c r="DG38" s="623" t="str">
        <f>IF('各会計、関係団体の財政状況及び健全化判断比率'!BR11="","",'各会計、関係団体の財政状況及び健全化判断比率'!BR11)</f>
        <v/>
      </c>
      <c r="DH38" s="623"/>
      <c r="DI38" s="218"/>
      <c r="DJ38" s="186"/>
      <c r="DK38" s="186"/>
      <c r="DL38" s="186"/>
      <c r="DM38" s="186"/>
      <c r="DN38" s="186"/>
      <c r="DO38" s="186"/>
    </row>
    <row r="39" spans="1:119" ht="32.25" customHeight="1" x14ac:dyDescent="0.15">
      <c r="A39" s="187"/>
      <c r="B39" s="213"/>
      <c r="C39" s="621" t="str">
        <f t="shared" si="5"/>
        <v/>
      </c>
      <c r="D39" s="621"/>
      <c r="E39" s="622" t="str">
        <f>IF('各会計、関係団体の財政状況及び健全化判断比率'!B12="","",'各会計、関係団体の財政状況及び健全化判断比率'!B12)</f>
        <v/>
      </c>
      <c r="F39" s="622"/>
      <c r="G39" s="622"/>
      <c r="H39" s="622"/>
      <c r="I39" s="622"/>
      <c r="J39" s="622"/>
      <c r="K39" s="622"/>
      <c r="L39" s="622"/>
      <c r="M39" s="622"/>
      <c r="N39" s="622"/>
      <c r="O39" s="622"/>
      <c r="P39" s="622"/>
      <c r="Q39" s="622"/>
      <c r="R39" s="622"/>
      <c r="S39" s="622"/>
      <c r="T39" s="214"/>
      <c r="U39" s="621" t="str">
        <f t="shared" si="4"/>
        <v/>
      </c>
      <c r="V39" s="621"/>
      <c r="W39" s="622"/>
      <c r="X39" s="622"/>
      <c r="Y39" s="622"/>
      <c r="Z39" s="622"/>
      <c r="AA39" s="622"/>
      <c r="AB39" s="622"/>
      <c r="AC39" s="622"/>
      <c r="AD39" s="622"/>
      <c r="AE39" s="622"/>
      <c r="AF39" s="622"/>
      <c r="AG39" s="622"/>
      <c r="AH39" s="622"/>
      <c r="AI39" s="622"/>
      <c r="AJ39" s="622"/>
      <c r="AK39" s="622"/>
      <c r="AL39" s="214"/>
      <c r="AM39" s="621" t="str">
        <f t="shared" si="0"/>
        <v/>
      </c>
      <c r="AN39" s="621"/>
      <c r="AO39" s="622"/>
      <c r="AP39" s="622"/>
      <c r="AQ39" s="622"/>
      <c r="AR39" s="622"/>
      <c r="AS39" s="622"/>
      <c r="AT39" s="622"/>
      <c r="AU39" s="622"/>
      <c r="AV39" s="622"/>
      <c r="AW39" s="622"/>
      <c r="AX39" s="622"/>
      <c r="AY39" s="622"/>
      <c r="AZ39" s="622"/>
      <c r="BA39" s="622"/>
      <c r="BB39" s="622"/>
      <c r="BC39" s="622"/>
      <c r="BD39" s="214"/>
      <c r="BE39" s="621" t="str">
        <f t="shared" si="1"/>
        <v/>
      </c>
      <c r="BF39" s="621"/>
      <c r="BG39" s="622"/>
      <c r="BH39" s="622"/>
      <c r="BI39" s="622"/>
      <c r="BJ39" s="622"/>
      <c r="BK39" s="622"/>
      <c r="BL39" s="622"/>
      <c r="BM39" s="622"/>
      <c r="BN39" s="622"/>
      <c r="BO39" s="622"/>
      <c r="BP39" s="622"/>
      <c r="BQ39" s="622"/>
      <c r="BR39" s="622"/>
      <c r="BS39" s="622"/>
      <c r="BT39" s="622"/>
      <c r="BU39" s="622"/>
      <c r="BV39" s="214"/>
      <c r="BW39" s="621">
        <f t="shared" si="2"/>
        <v>17</v>
      </c>
      <c r="BX39" s="621"/>
      <c r="BY39" s="622" t="str">
        <f>IF('各会計、関係団体の財政状況及び健全化判断比率'!B73="","",'各会計、関係団体の財政状況及び健全化判断比率'!B73)</f>
        <v>山形県後期高齢者医療広域連合（普通会計分）</v>
      </c>
      <c r="BZ39" s="622"/>
      <c r="CA39" s="622"/>
      <c r="CB39" s="622"/>
      <c r="CC39" s="622"/>
      <c r="CD39" s="622"/>
      <c r="CE39" s="622"/>
      <c r="CF39" s="622"/>
      <c r="CG39" s="622"/>
      <c r="CH39" s="622"/>
      <c r="CI39" s="622"/>
      <c r="CJ39" s="622"/>
      <c r="CK39" s="622"/>
      <c r="CL39" s="622"/>
      <c r="CM39" s="622"/>
      <c r="CN39" s="214"/>
      <c r="CO39" s="621" t="str">
        <f t="shared" si="3"/>
        <v/>
      </c>
      <c r="CP39" s="621"/>
      <c r="CQ39" s="622" t="str">
        <f>IF('各会計、関係団体の財政状況及び健全化判断比率'!BS12="","",'各会計、関係団体の財政状況及び健全化判断比率'!BS12)</f>
        <v/>
      </c>
      <c r="CR39" s="622"/>
      <c r="CS39" s="622"/>
      <c r="CT39" s="622"/>
      <c r="CU39" s="622"/>
      <c r="CV39" s="622"/>
      <c r="CW39" s="622"/>
      <c r="CX39" s="622"/>
      <c r="CY39" s="622"/>
      <c r="CZ39" s="622"/>
      <c r="DA39" s="622"/>
      <c r="DB39" s="622"/>
      <c r="DC39" s="622"/>
      <c r="DD39" s="622"/>
      <c r="DE39" s="622"/>
      <c r="DF39" s="211"/>
      <c r="DG39" s="623" t="str">
        <f>IF('各会計、関係団体の財政状況及び健全化判断比率'!BR12="","",'各会計、関係団体の財政状況及び健全化判断比率'!BR12)</f>
        <v/>
      </c>
      <c r="DH39" s="623"/>
      <c r="DI39" s="218"/>
      <c r="DJ39" s="186"/>
      <c r="DK39" s="186"/>
      <c r="DL39" s="186"/>
      <c r="DM39" s="186"/>
      <c r="DN39" s="186"/>
      <c r="DO39" s="186"/>
    </row>
    <row r="40" spans="1:119" ht="32.25" customHeight="1" x14ac:dyDescent="0.15">
      <c r="A40" s="187"/>
      <c r="B40" s="213"/>
      <c r="C40" s="621" t="str">
        <f t="shared" si="5"/>
        <v/>
      </c>
      <c r="D40" s="621"/>
      <c r="E40" s="622" t="str">
        <f>IF('各会計、関係団体の財政状況及び健全化判断比率'!B13="","",'各会計、関係団体の財政状況及び健全化判断比率'!B13)</f>
        <v/>
      </c>
      <c r="F40" s="622"/>
      <c r="G40" s="622"/>
      <c r="H40" s="622"/>
      <c r="I40" s="622"/>
      <c r="J40" s="622"/>
      <c r="K40" s="622"/>
      <c r="L40" s="622"/>
      <c r="M40" s="622"/>
      <c r="N40" s="622"/>
      <c r="O40" s="622"/>
      <c r="P40" s="622"/>
      <c r="Q40" s="622"/>
      <c r="R40" s="622"/>
      <c r="S40" s="622"/>
      <c r="T40" s="214"/>
      <c r="U40" s="621" t="str">
        <f t="shared" si="4"/>
        <v/>
      </c>
      <c r="V40" s="621"/>
      <c r="W40" s="622"/>
      <c r="X40" s="622"/>
      <c r="Y40" s="622"/>
      <c r="Z40" s="622"/>
      <c r="AA40" s="622"/>
      <c r="AB40" s="622"/>
      <c r="AC40" s="622"/>
      <c r="AD40" s="622"/>
      <c r="AE40" s="622"/>
      <c r="AF40" s="622"/>
      <c r="AG40" s="622"/>
      <c r="AH40" s="622"/>
      <c r="AI40" s="622"/>
      <c r="AJ40" s="622"/>
      <c r="AK40" s="622"/>
      <c r="AL40" s="214"/>
      <c r="AM40" s="621" t="str">
        <f t="shared" si="0"/>
        <v/>
      </c>
      <c r="AN40" s="621"/>
      <c r="AO40" s="622"/>
      <c r="AP40" s="622"/>
      <c r="AQ40" s="622"/>
      <c r="AR40" s="622"/>
      <c r="AS40" s="622"/>
      <c r="AT40" s="622"/>
      <c r="AU40" s="622"/>
      <c r="AV40" s="622"/>
      <c r="AW40" s="622"/>
      <c r="AX40" s="622"/>
      <c r="AY40" s="622"/>
      <c r="AZ40" s="622"/>
      <c r="BA40" s="622"/>
      <c r="BB40" s="622"/>
      <c r="BC40" s="622"/>
      <c r="BD40" s="214"/>
      <c r="BE40" s="621" t="str">
        <f t="shared" si="1"/>
        <v/>
      </c>
      <c r="BF40" s="621"/>
      <c r="BG40" s="622"/>
      <c r="BH40" s="622"/>
      <c r="BI40" s="622"/>
      <c r="BJ40" s="622"/>
      <c r="BK40" s="622"/>
      <c r="BL40" s="622"/>
      <c r="BM40" s="622"/>
      <c r="BN40" s="622"/>
      <c r="BO40" s="622"/>
      <c r="BP40" s="622"/>
      <c r="BQ40" s="622"/>
      <c r="BR40" s="622"/>
      <c r="BS40" s="622"/>
      <c r="BT40" s="622"/>
      <c r="BU40" s="622"/>
      <c r="BV40" s="214"/>
      <c r="BW40" s="621">
        <f t="shared" si="2"/>
        <v>18</v>
      </c>
      <c r="BX40" s="621"/>
      <c r="BY40" s="622" t="str">
        <f>IF('各会計、関係団体の財政状況及び健全化判断比率'!B74="","",'各会計、関係団体の財政状況及び健全化判断比率'!B74)</f>
        <v>山形県後期高齢者医療広域連合（事業会計分）</v>
      </c>
      <c r="BZ40" s="622"/>
      <c r="CA40" s="622"/>
      <c r="CB40" s="622"/>
      <c r="CC40" s="622"/>
      <c r="CD40" s="622"/>
      <c r="CE40" s="622"/>
      <c r="CF40" s="622"/>
      <c r="CG40" s="622"/>
      <c r="CH40" s="622"/>
      <c r="CI40" s="622"/>
      <c r="CJ40" s="622"/>
      <c r="CK40" s="622"/>
      <c r="CL40" s="622"/>
      <c r="CM40" s="622"/>
      <c r="CN40" s="214"/>
      <c r="CO40" s="621" t="str">
        <f t="shared" si="3"/>
        <v/>
      </c>
      <c r="CP40" s="621"/>
      <c r="CQ40" s="622" t="str">
        <f>IF('各会計、関係団体の財政状況及び健全化判断比率'!BS13="","",'各会計、関係団体の財政状況及び健全化判断比率'!BS13)</f>
        <v/>
      </c>
      <c r="CR40" s="622"/>
      <c r="CS40" s="622"/>
      <c r="CT40" s="622"/>
      <c r="CU40" s="622"/>
      <c r="CV40" s="622"/>
      <c r="CW40" s="622"/>
      <c r="CX40" s="622"/>
      <c r="CY40" s="622"/>
      <c r="CZ40" s="622"/>
      <c r="DA40" s="622"/>
      <c r="DB40" s="622"/>
      <c r="DC40" s="622"/>
      <c r="DD40" s="622"/>
      <c r="DE40" s="622"/>
      <c r="DF40" s="211"/>
      <c r="DG40" s="623" t="str">
        <f>IF('各会計、関係団体の財政状況及び健全化判断比率'!BR13="","",'各会計、関係団体の財政状況及び健全化判断比率'!BR13)</f>
        <v/>
      </c>
      <c r="DH40" s="623"/>
      <c r="DI40" s="218"/>
      <c r="DJ40" s="186"/>
      <c r="DK40" s="186"/>
      <c r="DL40" s="186"/>
      <c r="DM40" s="186"/>
      <c r="DN40" s="186"/>
      <c r="DO40" s="186"/>
    </row>
    <row r="41" spans="1:119" ht="32.25" customHeight="1" x14ac:dyDescent="0.15">
      <c r="A41" s="187"/>
      <c r="B41" s="213"/>
      <c r="C41" s="621" t="str">
        <f t="shared" si="5"/>
        <v/>
      </c>
      <c r="D41" s="621"/>
      <c r="E41" s="622" t="str">
        <f>IF('各会計、関係団体の財政状況及び健全化判断比率'!B14="","",'各会計、関係団体の財政状況及び健全化判断比率'!B14)</f>
        <v/>
      </c>
      <c r="F41" s="622"/>
      <c r="G41" s="622"/>
      <c r="H41" s="622"/>
      <c r="I41" s="622"/>
      <c r="J41" s="622"/>
      <c r="K41" s="622"/>
      <c r="L41" s="622"/>
      <c r="M41" s="622"/>
      <c r="N41" s="622"/>
      <c r="O41" s="622"/>
      <c r="P41" s="622"/>
      <c r="Q41" s="622"/>
      <c r="R41" s="622"/>
      <c r="S41" s="622"/>
      <c r="T41" s="214"/>
      <c r="U41" s="621" t="str">
        <f t="shared" si="4"/>
        <v/>
      </c>
      <c r="V41" s="621"/>
      <c r="W41" s="622"/>
      <c r="X41" s="622"/>
      <c r="Y41" s="622"/>
      <c r="Z41" s="622"/>
      <c r="AA41" s="622"/>
      <c r="AB41" s="622"/>
      <c r="AC41" s="622"/>
      <c r="AD41" s="622"/>
      <c r="AE41" s="622"/>
      <c r="AF41" s="622"/>
      <c r="AG41" s="622"/>
      <c r="AH41" s="622"/>
      <c r="AI41" s="622"/>
      <c r="AJ41" s="622"/>
      <c r="AK41" s="622"/>
      <c r="AL41" s="214"/>
      <c r="AM41" s="621" t="str">
        <f t="shared" si="0"/>
        <v/>
      </c>
      <c r="AN41" s="621"/>
      <c r="AO41" s="622"/>
      <c r="AP41" s="622"/>
      <c r="AQ41" s="622"/>
      <c r="AR41" s="622"/>
      <c r="AS41" s="622"/>
      <c r="AT41" s="622"/>
      <c r="AU41" s="622"/>
      <c r="AV41" s="622"/>
      <c r="AW41" s="622"/>
      <c r="AX41" s="622"/>
      <c r="AY41" s="622"/>
      <c r="AZ41" s="622"/>
      <c r="BA41" s="622"/>
      <c r="BB41" s="622"/>
      <c r="BC41" s="622"/>
      <c r="BD41" s="214"/>
      <c r="BE41" s="621" t="str">
        <f t="shared" si="1"/>
        <v/>
      </c>
      <c r="BF41" s="621"/>
      <c r="BG41" s="622"/>
      <c r="BH41" s="622"/>
      <c r="BI41" s="622"/>
      <c r="BJ41" s="622"/>
      <c r="BK41" s="622"/>
      <c r="BL41" s="622"/>
      <c r="BM41" s="622"/>
      <c r="BN41" s="622"/>
      <c r="BO41" s="622"/>
      <c r="BP41" s="622"/>
      <c r="BQ41" s="622"/>
      <c r="BR41" s="622"/>
      <c r="BS41" s="622"/>
      <c r="BT41" s="622"/>
      <c r="BU41" s="622"/>
      <c r="BV41" s="214"/>
      <c r="BW41" s="621" t="str">
        <f t="shared" si="2"/>
        <v/>
      </c>
      <c r="BX41" s="621"/>
      <c r="BY41" s="622" t="str">
        <f>IF('各会計、関係団体の財政状況及び健全化判断比率'!B75="","",'各会計、関係団体の財政状況及び健全化判断比率'!B75)</f>
        <v/>
      </c>
      <c r="BZ41" s="622"/>
      <c r="CA41" s="622"/>
      <c r="CB41" s="622"/>
      <c r="CC41" s="622"/>
      <c r="CD41" s="622"/>
      <c r="CE41" s="622"/>
      <c r="CF41" s="622"/>
      <c r="CG41" s="622"/>
      <c r="CH41" s="622"/>
      <c r="CI41" s="622"/>
      <c r="CJ41" s="622"/>
      <c r="CK41" s="622"/>
      <c r="CL41" s="622"/>
      <c r="CM41" s="622"/>
      <c r="CN41" s="214"/>
      <c r="CO41" s="621" t="str">
        <f t="shared" si="3"/>
        <v/>
      </c>
      <c r="CP41" s="621"/>
      <c r="CQ41" s="622" t="str">
        <f>IF('各会計、関係団体の財政状況及び健全化判断比率'!BS14="","",'各会計、関係団体の財政状況及び健全化判断比率'!BS14)</f>
        <v/>
      </c>
      <c r="CR41" s="622"/>
      <c r="CS41" s="622"/>
      <c r="CT41" s="622"/>
      <c r="CU41" s="622"/>
      <c r="CV41" s="622"/>
      <c r="CW41" s="622"/>
      <c r="CX41" s="622"/>
      <c r="CY41" s="622"/>
      <c r="CZ41" s="622"/>
      <c r="DA41" s="622"/>
      <c r="DB41" s="622"/>
      <c r="DC41" s="622"/>
      <c r="DD41" s="622"/>
      <c r="DE41" s="622"/>
      <c r="DF41" s="211"/>
      <c r="DG41" s="623" t="str">
        <f>IF('各会計、関係団体の財政状況及び健全化判断比率'!BR14="","",'各会計、関係団体の財政状況及び健全化判断比率'!BR14)</f>
        <v/>
      </c>
      <c r="DH41" s="623"/>
      <c r="DI41" s="218"/>
      <c r="DJ41" s="186"/>
      <c r="DK41" s="186"/>
      <c r="DL41" s="186"/>
      <c r="DM41" s="186"/>
      <c r="DN41" s="186"/>
      <c r="DO41" s="186"/>
    </row>
    <row r="42" spans="1:119" ht="32.25" customHeight="1" x14ac:dyDescent="0.15">
      <c r="A42" s="186"/>
      <c r="B42" s="213"/>
      <c r="C42" s="621" t="str">
        <f t="shared" si="5"/>
        <v/>
      </c>
      <c r="D42" s="621"/>
      <c r="E42" s="622" t="str">
        <f>IF('各会計、関係団体の財政状況及び健全化判断比率'!B15="","",'各会計、関係団体の財政状況及び健全化判断比率'!B15)</f>
        <v/>
      </c>
      <c r="F42" s="622"/>
      <c r="G42" s="622"/>
      <c r="H42" s="622"/>
      <c r="I42" s="622"/>
      <c r="J42" s="622"/>
      <c r="K42" s="622"/>
      <c r="L42" s="622"/>
      <c r="M42" s="622"/>
      <c r="N42" s="622"/>
      <c r="O42" s="622"/>
      <c r="P42" s="622"/>
      <c r="Q42" s="622"/>
      <c r="R42" s="622"/>
      <c r="S42" s="622"/>
      <c r="T42" s="214"/>
      <c r="U42" s="621" t="str">
        <f t="shared" si="4"/>
        <v/>
      </c>
      <c r="V42" s="621"/>
      <c r="W42" s="622"/>
      <c r="X42" s="622"/>
      <c r="Y42" s="622"/>
      <c r="Z42" s="622"/>
      <c r="AA42" s="622"/>
      <c r="AB42" s="622"/>
      <c r="AC42" s="622"/>
      <c r="AD42" s="622"/>
      <c r="AE42" s="622"/>
      <c r="AF42" s="622"/>
      <c r="AG42" s="622"/>
      <c r="AH42" s="622"/>
      <c r="AI42" s="622"/>
      <c r="AJ42" s="622"/>
      <c r="AK42" s="622"/>
      <c r="AL42" s="214"/>
      <c r="AM42" s="621" t="str">
        <f t="shared" si="0"/>
        <v/>
      </c>
      <c r="AN42" s="621"/>
      <c r="AO42" s="622"/>
      <c r="AP42" s="622"/>
      <c r="AQ42" s="622"/>
      <c r="AR42" s="622"/>
      <c r="AS42" s="622"/>
      <c r="AT42" s="622"/>
      <c r="AU42" s="622"/>
      <c r="AV42" s="622"/>
      <c r="AW42" s="622"/>
      <c r="AX42" s="622"/>
      <c r="AY42" s="622"/>
      <c r="AZ42" s="622"/>
      <c r="BA42" s="622"/>
      <c r="BB42" s="622"/>
      <c r="BC42" s="622"/>
      <c r="BD42" s="214"/>
      <c r="BE42" s="621" t="str">
        <f t="shared" si="1"/>
        <v/>
      </c>
      <c r="BF42" s="621"/>
      <c r="BG42" s="622"/>
      <c r="BH42" s="622"/>
      <c r="BI42" s="622"/>
      <c r="BJ42" s="622"/>
      <c r="BK42" s="622"/>
      <c r="BL42" s="622"/>
      <c r="BM42" s="622"/>
      <c r="BN42" s="622"/>
      <c r="BO42" s="622"/>
      <c r="BP42" s="622"/>
      <c r="BQ42" s="622"/>
      <c r="BR42" s="622"/>
      <c r="BS42" s="622"/>
      <c r="BT42" s="622"/>
      <c r="BU42" s="622"/>
      <c r="BV42" s="214"/>
      <c r="BW42" s="621" t="str">
        <f t="shared" si="2"/>
        <v/>
      </c>
      <c r="BX42" s="621"/>
      <c r="BY42" s="622" t="str">
        <f>IF('各会計、関係団体の財政状況及び健全化判断比率'!B76="","",'各会計、関係団体の財政状況及び健全化判断比率'!B76)</f>
        <v/>
      </c>
      <c r="BZ42" s="622"/>
      <c r="CA42" s="622"/>
      <c r="CB42" s="622"/>
      <c r="CC42" s="622"/>
      <c r="CD42" s="622"/>
      <c r="CE42" s="622"/>
      <c r="CF42" s="622"/>
      <c r="CG42" s="622"/>
      <c r="CH42" s="622"/>
      <c r="CI42" s="622"/>
      <c r="CJ42" s="622"/>
      <c r="CK42" s="622"/>
      <c r="CL42" s="622"/>
      <c r="CM42" s="622"/>
      <c r="CN42" s="214"/>
      <c r="CO42" s="621" t="str">
        <f t="shared" si="3"/>
        <v/>
      </c>
      <c r="CP42" s="621"/>
      <c r="CQ42" s="622" t="str">
        <f>IF('各会計、関係団体の財政状況及び健全化判断比率'!BS15="","",'各会計、関係団体の財政状況及び健全化判断比率'!BS15)</f>
        <v/>
      </c>
      <c r="CR42" s="622"/>
      <c r="CS42" s="622"/>
      <c r="CT42" s="622"/>
      <c r="CU42" s="622"/>
      <c r="CV42" s="622"/>
      <c r="CW42" s="622"/>
      <c r="CX42" s="622"/>
      <c r="CY42" s="622"/>
      <c r="CZ42" s="622"/>
      <c r="DA42" s="622"/>
      <c r="DB42" s="622"/>
      <c r="DC42" s="622"/>
      <c r="DD42" s="622"/>
      <c r="DE42" s="622"/>
      <c r="DF42" s="211"/>
      <c r="DG42" s="623" t="str">
        <f>IF('各会計、関係団体の財政状況及び健全化判断比率'!BR15="","",'各会計、関係団体の財政状況及び健全化判断比率'!BR15)</f>
        <v/>
      </c>
      <c r="DH42" s="623"/>
      <c r="DI42" s="218"/>
      <c r="DJ42" s="186"/>
      <c r="DK42" s="186"/>
      <c r="DL42" s="186"/>
      <c r="DM42" s="186"/>
      <c r="DN42" s="186"/>
      <c r="DO42" s="186"/>
    </row>
    <row r="43" spans="1:119" ht="32.25" customHeight="1" x14ac:dyDescent="0.15">
      <c r="A43" s="186"/>
      <c r="B43" s="213"/>
      <c r="C43" s="621" t="str">
        <f t="shared" si="5"/>
        <v/>
      </c>
      <c r="D43" s="621"/>
      <c r="E43" s="622" t="str">
        <f>IF('各会計、関係団体の財政状況及び健全化判断比率'!B16="","",'各会計、関係団体の財政状況及び健全化判断比率'!B16)</f>
        <v/>
      </c>
      <c r="F43" s="622"/>
      <c r="G43" s="622"/>
      <c r="H43" s="622"/>
      <c r="I43" s="622"/>
      <c r="J43" s="622"/>
      <c r="K43" s="622"/>
      <c r="L43" s="622"/>
      <c r="M43" s="622"/>
      <c r="N43" s="622"/>
      <c r="O43" s="622"/>
      <c r="P43" s="622"/>
      <c r="Q43" s="622"/>
      <c r="R43" s="622"/>
      <c r="S43" s="622"/>
      <c r="T43" s="214"/>
      <c r="U43" s="621" t="str">
        <f t="shared" si="4"/>
        <v/>
      </c>
      <c r="V43" s="621"/>
      <c r="W43" s="622"/>
      <c r="X43" s="622"/>
      <c r="Y43" s="622"/>
      <c r="Z43" s="622"/>
      <c r="AA43" s="622"/>
      <c r="AB43" s="622"/>
      <c r="AC43" s="622"/>
      <c r="AD43" s="622"/>
      <c r="AE43" s="622"/>
      <c r="AF43" s="622"/>
      <c r="AG43" s="622"/>
      <c r="AH43" s="622"/>
      <c r="AI43" s="622"/>
      <c r="AJ43" s="622"/>
      <c r="AK43" s="622"/>
      <c r="AL43" s="214"/>
      <c r="AM43" s="621" t="str">
        <f t="shared" si="0"/>
        <v/>
      </c>
      <c r="AN43" s="621"/>
      <c r="AO43" s="622"/>
      <c r="AP43" s="622"/>
      <c r="AQ43" s="622"/>
      <c r="AR43" s="622"/>
      <c r="AS43" s="622"/>
      <c r="AT43" s="622"/>
      <c r="AU43" s="622"/>
      <c r="AV43" s="622"/>
      <c r="AW43" s="622"/>
      <c r="AX43" s="622"/>
      <c r="AY43" s="622"/>
      <c r="AZ43" s="622"/>
      <c r="BA43" s="622"/>
      <c r="BB43" s="622"/>
      <c r="BC43" s="622"/>
      <c r="BD43" s="214"/>
      <c r="BE43" s="621" t="str">
        <f t="shared" si="1"/>
        <v/>
      </c>
      <c r="BF43" s="621"/>
      <c r="BG43" s="622"/>
      <c r="BH43" s="622"/>
      <c r="BI43" s="622"/>
      <c r="BJ43" s="622"/>
      <c r="BK43" s="622"/>
      <c r="BL43" s="622"/>
      <c r="BM43" s="622"/>
      <c r="BN43" s="622"/>
      <c r="BO43" s="622"/>
      <c r="BP43" s="622"/>
      <c r="BQ43" s="622"/>
      <c r="BR43" s="622"/>
      <c r="BS43" s="622"/>
      <c r="BT43" s="622"/>
      <c r="BU43" s="622"/>
      <c r="BV43" s="214"/>
      <c r="BW43" s="621" t="str">
        <f t="shared" si="2"/>
        <v/>
      </c>
      <c r="BX43" s="621"/>
      <c r="BY43" s="622" t="str">
        <f>IF('各会計、関係団体の財政状況及び健全化判断比率'!B77="","",'各会計、関係団体の財政状況及び健全化判断比率'!B77)</f>
        <v/>
      </c>
      <c r="BZ43" s="622"/>
      <c r="CA43" s="622"/>
      <c r="CB43" s="622"/>
      <c r="CC43" s="622"/>
      <c r="CD43" s="622"/>
      <c r="CE43" s="622"/>
      <c r="CF43" s="622"/>
      <c r="CG43" s="622"/>
      <c r="CH43" s="622"/>
      <c r="CI43" s="622"/>
      <c r="CJ43" s="622"/>
      <c r="CK43" s="622"/>
      <c r="CL43" s="622"/>
      <c r="CM43" s="622"/>
      <c r="CN43" s="214"/>
      <c r="CO43" s="621" t="str">
        <f t="shared" si="3"/>
        <v/>
      </c>
      <c r="CP43" s="621"/>
      <c r="CQ43" s="622" t="str">
        <f>IF('各会計、関係団体の財政状況及び健全化判断比率'!BS16="","",'各会計、関係団体の財政状況及び健全化判断比率'!BS16)</f>
        <v/>
      </c>
      <c r="CR43" s="622"/>
      <c r="CS43" s="622"/>
      <c r="CT43" s="622"/>
      <c r="CU43" s="622"/>
      <c r="CV43" s="622"/>
      <c r="CW43" s="622"/>
      <c r="CX43" s="622"/>
      <c r="CY43" s="622"/>
      <c r="CZ43" s="622"/>
      <c r="DA43" s="622"/>
      <c r="DB43" s="622"/>
      <c r="DC43" s="622"/>
      <c r="DD43" s="622"/>
      <c r="DE43" s="622"/>
      <c r="DF43" s="211"/>
      <c r="DG43" s="623" t="str">
        <f>IF('各会計、関係団体の財政状況及び健全化判断比率'!BR16="","",'各会計、関係団体の財政状況及び健全化判断比率'!BR16)</f>
        <v/>
      </c>
      <c r="DH43" s="623"/>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LBPh79AhNPTHNWJkx+vtq2DC7WusiNPLRKAW4BFRAnZ3gila2h8huUg9SzZ8c21KR59sBtDJXJrA8NtUlFqWyQ==" saltValue="gKwWU+lT773rhg4PL93yI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13" t="s">
        <v>569</v>
      </c>
      <c r="D34" s="1213"/>
      <c r="E34" s="1214"/>
      <c r="F34" s="32">
        <v>7.12</v>
      </c>
      <c r="G34" s="33">
        <v>6.91</v>
      </c>
      <c r="H34" s="33">
        <v>8.7200000000000006</v>
      </c>
      <c r="I34" s="33">
        <v>8.5299999999999994</v>
      </c>
      <c r="J34" s="34">
        <v>7.94</v>
      </c>
      <c r="K34" s="22"/>
      <c r="L34" s="22"/>
      <c r="M34" s="22"/>
      <c r="N34" s="22"/>
      <c r="O34" s="22"/>
      <c r="P34" s="22"/>
    </row>
    <row r="35" spans="1:16" ht="39" customHeight="1" x14ac:dyDescent="0.15">
      <c r="A35" s="22"/>
      <c r="B35" s="35"/>
      <c r="C35" s="1207" t="s">
        <v>570</v>
      </c>
      <c r="D35" s="1208"/>
      <c r="E35" s="1209"/>
      <c r="F35" s="36">
        <v>6.34</v>
      </c>
      <c r="G35" s="37">
        <v>7.51</v>
      </c>
      <c r="H35" s="37">
        <v>6.04</v>
      </c>
      <c r="I35" s="37">
        <v>7.31</v>
      </c>
      <c r="J35" s="38">
        <v>7.69</v>
      </c>
      <c r="K35" s="22"/>
      <c r="L35" s="22"/>
      <c r="M35" s="22"/>
      <c r="N35" s="22"/>
      <c r="O35" s="22"/>
      <c r="P35" s="22"/>
    </row>
    <row r="36" spans="1:16" ht="39" customHeight="1" x14ac:dyDescent="0.15">
      <c r="A36" s="22"/>
      <c r="B36" s="35"/>
      <c r="C36" s="1207" t="s">
        <v>571</v>
      </c>
      <c r="D36" s="1208"/>
      <c r="E36" s="1209"/>
      <c r="F36" s="36">
        <v>3.16</v>
      </c>
      <c r="G36" s="37">
        <v>3.92</v>
      </c>
      <c r="H36" s="37">
        <v>3.02</v>
      </c>
      <c r="I36" s="37">
        <v>3.48</v>
      </c>
      <c r="J36" s="38">
        <v>3.51</v>
      </c>
      <c r="K36" s="22"/>
      <c r="L36" s="22"/>
      <c r="M36" s="22"/>
      <c r="N36" s="22"/>
      <c r="O36" s="22"/>
      <c r="P36" s="22"/>
    </row>
    <row r="37" spans="1:16" ht="39" customHeight="1" x14ac:dyDescent="0.15">
      <c r="A37" s="22"/>
      <c r="B37" s="35"/>
      <c r="C37" s="1207" t="s">
        <v>572</v>
      </c>
      <c r="D37" s="1208"/>
      <c r="E37" s="1209"/>
      <c r="F37" s="36">
        <v>3.64</v>
      </c>
      <c r="G37" s="37">
        <v>3.29</v>
      </c>
      <c r="H37" s="37">
        <v>3.25</v>
      </c>
      <c r="I37" s="37">
        <v>2.69</v>
      </c>
      <c r="J37" s="38">
        <v>2.16</v>
      </c>
      <c r="K37" s="22"/>
      <c r="L37" s="22"/>
      <c r="M37" s="22"/>
      <c r="N37" s="22"/>
      <c r="O37" s="22"/>
      <c r="P37" s="22"/>
    </row>
    <row r="38" spans="1:16" ht="39" customHeight="1" x14ac:dyDescent="0.15">
      <c r="A38" s="22"/>
      <c r="B38" s="35"/>
      <c r="C38" s="1207" t="s">
        <v>573</v>
      </c>
      <c r="D38" s="1208"/>
      <c r="E38" s="1209"/>
      <c r="F38" s="36">
        <v>2.8</v>
      </c>
      <c r="G38" s="37">
        <v>2.79</v>
      </c>
      <c r="H38" s="37">
        <v>2.61</v>
      </c>
      <c r="I38" s="37">
        <v>2.2999999999999998</v>
      </c>
      <c r="J38" s="38">
        <v>2.0099999999999998</v>
      </c>
      <c r="K38" s="22"/>
      <c r="L38" s="22"/>
      <c r="M38" s="22"/>
      <c r="N38" s="22"/>
      <c r="O38" s="22"/>
      <c r="P38" s="22"/>
    </row>
    <row r="39" spans="1:16" ht="39" customHeight="1" x14ac:dyDescent="0.15">
      <c r="A39" s="22"/>
      <c r="B39" s="35"/>
      <c r="C39" s="1207" t="s">
        <v>574</v>
      </c>
      <c r="D39" s="1208"/>
      <c r="E39" s="1209"/>
      <c r="F39" s="36">
        <v>2.25</v>
      </c>
      <c r="G39" s="37">
        <v>2.0499999999999998</v>
      </c>
      <c r="H39" s="37">
        <v>0.78</v>
      </c>
      <c r="I39" s="37">
        <v>1.36</v>
      </c>
      <c r="J39" s="38">
        <v>1.94</v>
      </c>
      <c r="K39" s="22"/>
      <c r="L39" s="22"/>
      <c r="M39" s="22"/>
      <c r="N39" s="22"/>
      <c r="O39" s="22"/>
      <c r="P39" s="22"/>
    </row>
    <row r="40" spans="1:16" ht="39" customHeight="1" x14ac:dyDescent="0.15">
      <c r="A40" s="22"/>
      <c r="B40" s="35"/>
      <c r="C40" s="1207" t="s">
        <v>575</v>
      </c>
      <c r="D40" s="1208"/>
      <c r="E40" s="1209"/>
      <c r="F40" s="36">
        <v>0.22</v>
      </c>
      <c r="G40" s="37">
        <v>0.3</v>
      </c>
      <c r="H40" s="37">
        <v>0.36</v>
      </c>
      <c r="I40" s="37">
        <v>0.24</v>
      </c>
      <c r="J40" s="38">
        <v>0.31</v>
      </c>
      <c r="K40" s="22"/>
      <c r="L40" s="22"/>
      <c r="M40" s="22"/>
      <c r="N40" s="22"/>
      <c r="O40" s="22"/>
      <c r="P40" s="22"/>
    </row>
    <row r="41" spans="1:16" ht="39" customHeight="1" x14ac:dyDescent="0.15">
      <c r="A41" s="22"/>
      <c r="B41" s="35"/>
      <c r="C41" s="1207" t="s">
        <v>576</v>
      </c>
      <c r="D41" s="1208"/>
      <c r="E41" s="1209"/>
      <c r="F41" s="36">
        <v>7.0000000000000007E-2</v>
      </c>
      <c r="G41" s="37">
        <v>0.06</v>
      </c>
      <c r="H41" s="37">
        <v>0.06</v>
      </c>
      <c r="I41" s="37">
        <v>0.13</v>
      </c>
      <c r="J41" s="38">
        <v>0.04</v>
      </c>
      <c r="K41" s="22"/>
      <c r="L41" s="22"/>
      <c r="M41" s="22"/>
      <c r="N41" s="22"/>
      <c r="O41" s="22"/>
      <c r="P41" s="22"/>
    </row>
    <row r="42" spans="1:16" ht="39" customHeight="1" x14ac:dyDescent="0.15">
      <c r="A42" s="22"/>
      <c r="B42" s="39"/>
      <c r="C42" s="1207" t="s">
        <v>577</v>
      </c>
      <c r="D42" s="1208"/>
      <c r="E42" s="1209"/>
      <c r="F42" s="36" t="s">
        <v>522</v>
      </c>
      <c r="G42" s="37" t="s">
        <v>522</v>
      </c>
      <c r="H42" s="37" t="s">
        <v>522</v>
      </c>
      <c r="I42" s="37" t="s">
        <v>522</v>
      </c>
      <c r="J42" s="38" t="s">
        <v>522</v>
      </c>
      <c r="K42" s="22"/>
      <c r="L42" s="22"/>
      <c r="M42" s="22"/>
      <c r="N42" s="22"/>
      <c r="O42" s="22"/>
      <c r="P42" s="22"/>
    </row>
    <row r="43" spans="1:16" ht="39" customHeight="1" thickBot="1" x14ac:dyDescent="0.2">
      <c r="A43" s="22"/>
      <c r="B43" s="40"/>
      <c r="C43" s="1210" t="s">
        <v>578</v>
      </c>
      <c r="D43" s="1211"/>
      <c r="E43" s="1212"/>
      <c r="F43" s="41">
        <v>0.22</v>
      </c>
      <c r="G43" s="42">
        <v>0.56000000000000005</v>
      </c>
      <c r="H43" s="42">
        <v>0.11</v>
      </c>
      <c r="I43" s="42">
        <v>0.14000000000000001</v>
      </c>
      <c r="J43" s="43">
        <v>7.0000000000000007E-2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9Hf5Jtz3gU4D2N2UHwGW8D90sFDyryyeRvLs4YzbgaAWtRQod9NY76s2hFaVQ4k4N855YVtUxXsUqV1bjychQ==" saltValue="a1+ix/IChfz9tcsIn9il1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cellComments="asDisplayed"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15" t="s">
        <v>10</v>
      </c>
      <c r="C45" s="1216"/>
      <c r="D45" s="58"/>
      <c r="E45" s="1221" t="s">
        <v>11</v>
      </c>
      <c r="F45" s="1221"/>
      <c r="G45" s="1221"/>
      <c r="H45" s="1221"/>
      <c r="I45" s="1221"/>
      <c r="J45" s="1222"/>
      <c r="K45" s="59">
        <v>482</v>
      </c>
      <c r="L45" s="60">
        <v>533</v>
      </c>
      <c r="M45" s="60">
        <v>574</v>
      </c>
      <c r="N45" s="60">
        <v>585</v>
      </c>
      <c r="O45" s="61">
        <v>601</v>
      </c>
      <c r="P45" s="48"/>
      <c r="Q45" s="48"/>
      <c r="R45" s="48"/>
      <c r="S45" s="48"/>
      <c r="T45" s="48"/>
      <c r="U45" s="48"/>
    </row>
    <row r="46" spans="1:21" ht="30.75" customHeight="1" x14ac:dyDescent="0.15">
      <c r="A46" s="48"/>
      <c r="B46" s="1217"/>
      <c r="C46" s="1218"/>
      <c r="D46" s="62"/>
      <c r="E46" s="1223" t="s">
        <v>12</v>
      </c>
      <c r="F46" s="1223"/>
      <c r="G46" s="1223"/>
      <c r="H46" s="1223"/>
      <c r="I46" s="1223"/>
      <c r="J46" s="1224"/>
      <c r="K46" s="63" t="s">
        <v>522</v>
      </c>
      <c r="L46" s="64" t="s">
        <v>522</v>
      </c>
      <c r="M46" s="64" t="s">
        <v>522</v>
      </c>
      <c r="N46" s="64" t="s">
        <v>522</v>
      </c>
      <c r="O46" s="65" t="s">
        <v>522</v>
      </c>
      <c r="P46" s="48"/>
      <c r="Q46" s="48"/>
      <c r="R46" s="48"/>
      <c r="S46" s="48"/>
      <c r="T46" s="48"/>
      <c r="U46" s="48"/>
    </row>
    <row r="47" spans="1:21" ht="30.75" customHeight="1" x14ac:dyDescent="0.15">
      <c r="A47" s="48"/>
      <c r="B47" s="1217"/>
      <c r="C47" s="1218"/>
      <c r="D47" s="62"/>
      <c r="E47" s="1223" t="s">
        <v>13</v>
      </c>
      <c r="F47" s="1223"/>
      <c r="G47" s="1223"/>
      <c r="H47" s="1223"/>
      <c r="I47" s="1223"/>
      <c r="J47" s="1224"/>
      <c r="K47" s="63" t="s">
        <v>522</v>
      </c>
      <c r="L47" s="64" t="s">
        <v>522</v>
      </c>
      <c r="M47" s="64" t="s">
        <v>522</v>
      </c>
      <c r="N47" s="64" t="s">
        <v>522</v>
      </c>
      <c r="O47" s="65" t="s">
        <v>522</v>
      </c>
      <c r="P47" s="48"/>
      <c r="Q47" s="48"/>
      <c r="R47" s="48"/>
      <c r="S47" s="48"/>
      <c r="T47" s="48"/>
      <c r="U47" s="48"/>
    </row>
    <row r="48" spans="1:21" ht="30.75" customHeight="1" x14ac:dyDescent="0.15">
      <c r="A48" s="48"/>
      <c r="B48" s="1217"/>
      <c r="C48" s="1218"/>
      <c r="D48" s="62"/>
      <c r="E48" s="1223" t="s">
        <v>14</v>
      </c>
      <c r="F48" s="1223"/>
      <c r="G48" s="1223"/>
      <c r="H48" s="1223"/>
      <c r="I48" s="1223"/>
      <c r="J48" s="1224"/>
      <c r="K48" s="63">
        <v>278</v>
      </c>
      <c r="L48" s="64">
        <v>297</v>
      </c>
      <c r="M48" s="64">
        <v>291</v>
      </c>
      <c r="N48" s="64">
        <v>303</v>
      </c>
      <c r="O48" s="65">
        <v>306</v>
      </c>
      <c r="P48" s="48"/>
      <c r="Q48" s="48"/>
      <c r="R48" s="48"/>
      <c r="S48" s="48"/>
      <c r="T48" s="48"/>
      <c r="U48" s="48"/>
    </row>
    <row r="49" spans="1:21" ht="30.75" customHeight="1" x14ac:dyDescent="0.15">
      <c r="A49" s="48"/>
      <c r="B49" s="1217"/>
      <c r="C49" s="1218"/>
      <c r="D49" s="62"/>
      <c r="E49" s="1223" t="s">
        <v>15</v>
      </c>
      <c r="F49" s="1223"/>
      <c r="G49" s="1223"/>
      <c r="H49" s="1223"/>
      <c r="I49" s="1223"/>
      <c r="J49" s="1224"/>
      <c r="K49" s="63">
        <v>19</v>
      </c>
      <c r="L49" s="64">
        <v>18</v>
      </c>
      <c r="M49" s="64">
        <v>19</v>
      </c>
      <c r="N49" s="64">
        <v>8</v>
      </c>
      <c r="O49" s="65">
        <v>13</v>
      </c>
      <c r="P49" s="48"/>
      <c r="Q49" s="48"/>
      <c r="R49" s="48"/>
      <c r="S49" s="48"/>
      <c r="T49" s="48"/>
      <c r="U49" s="48"/>
    </row>
    <row r="50" spans="1:21" ht="30.75" customHeight="1" x14ac:dyDescent="0.15">
      <c r="A50" s="48"/>
      <c r="B50" s="1217"/>
      <c r="C50" s="1218"/>
      <c r="D50" s="62"/>
      <c r="E50" s="1223" t="s">
        <v>16</v>
      </c>
      <c r="F50" s="1223"/>
      <c r="G50" s="1223"/>
      <c r="H50" s="1223"/>
      <c r="I50" s="1223"/>
      <c r="J50" s="1224"/>
      <c r="K50" s="63" t="s">
        <v>522</v>
      </c>
      <c r="L50" s="64" t="s">
        <v>522</v>
      </c>
      <c r="M50" s="64" t="s">
        <v>522</v>
      </c>
      <c r="N50" s="64" t="s">
        <v>522</v>
      </c>
      <c r="O50" s="65" t="s">
        <v>522</v>
      </c>
      <c r="P50" s="48"/>
      <c r="Q50" s="48"/>
      <c r="R50" s="48"/>
      <c r="S50" s="48"/>
      <c r="T50" s="48"/>
      <c r="U50" s="48"/>
    </row>
    <row r="51" spans="1:21" ht="30.75" customHeight="1" x14ac:dyDescent="0.15">
      <c r="A51" s="48"/>
      <c r="B51" s="1219"/>
      <c r="C51" s="1220"/>
      <c r="D51" s="66"/>
      <c r="E51" s="1223" t="s">
        <v>17</v>
      </c>
      <c r="F51" s="1223"/>
      <c r="G51" s="1223"/>
      <c r="H51" s="1223"/>
      <c r="I51" s="1223"/>
      <c r="J51" s="1224"/>
      <c r="K51" s="63" t="s">
        <v>522</v>
      </c>
      <c r="L51" s="64" t="s">
        <v>522</v>
      </c>
      <c r="M51" s="64" t="s">
        <v>522</v>
      </c>
      <c r="N51" s="64" t="s">
        <v>522</v>
      </c>
      <c r="O51" s="65" t="s">
        <v>522</v>
      </c>
      <c r="P51" s="48"/>
      <c r="Q51" s="48"/>
      <c r="R51" s="48"/>
      <c r="S51" s="48"/>
      <c r="T51" s="48"/>
      <c r="U51" s="48"/>
    </row>
    <row r="52" spans="1:21" ht="30.75" customHeight="1" x14ac:dyDescent="0.15">
      <c r="A52" s="48"/>
      <c r="B52" s="1225" t="s">
        <v>18</v>
      </c>
      <c r="C52" s="1226"/>
      <c r="D52" s="66"/>
      <c r="E52" s="1223" t="s">
        <v>19</v>
      </c>
      <c r="F52" s="1223"/>
      <c r="G52" s="1223"/>
      <c r="H52" s="1223"/>
      <c r="I52" s="1223"/>
      <c r="J52" s="1224"/>
      <c r="K52" s="63">
        <v>562</v>
      </c>
      <c r="L52" s="64">
        <v>613</v>
      </c>
      <c r="M52" s="64">
        <v>626</v>
      </c>
      <c r="N52" s="64">
        <v>646</v>
      </c>
      <c r="O52" s="65">
        <v>646</v>
      </c>
      <c r="P52" s="48"/>
      <c r="Q52" s="48"/>
      <c r="R52" s="48"/>
      <c r="S52" s="48"/>
      <c r="T52" s="48"/>
      <c r="U52" s="48"/>
    </row>
    <row r="53" spans="1:21" ht="30.75" customHeight="1" thickBot="1" x14ac:dyDescent="0.2">
      <c r="A53" s="48"/>
      <c r="B53" s="1227" t="s">
        <v>20</v>
      </c>
      <c r="C53" s="1228"/>
      <c r="D53" s="67"/>
      <c r="E53" s="1229" t="s">
        <v>21</v>
      </c>
      <c r="F53" s="1229"/>
      <c r="G53" s="1229"/>
      <c r="H53" s="1229"/>
      <c r="I53" s="1229"/>
      <c r="J53" s="1230"/>
      <c r="K53" s="68">
        <v>217</v>
      </c>
      <c r="L53" s="69">
        <v>235</v>
      </c>
      <c r="M53" s="69">
        <v>258</v>
      </c>
      <c r="N53" s="69">
        <v>250</v>
      </c>
      <c r="O53" s="70">
        <v>274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31" t="s">
        <v>24</v>
      </c>
      <c r="C57" s="1232"/>
      <c r="D57" s="1235" t="s">
        <v>25</v>
      </c>
      <c r="E57" s="1236"/>
      <c r="F57" s="1236"/>
      <c r="G57" s="1236"/>
      <c r="H57" s="1236"/>
      <c r="I57" s="1236"/>
      <c r="J57" s="1237"/>
      <c r="K57" s="83" t="s">
        <v>585</v>
      </c>
      <c r="L57" s="84" t="s">
        <v>585</v>
      </c>
      <c r="M57" s="84" t="s">
        <v>585</v>
      </c>
      <c r="N57" s="84" t="s">
        <v>585</v>
      </c>
      <c r="O57" s="85" t="s">
        <v>585</v>
      </c>
    </row>
    <row r="58" spans="1:21" ht="31.5" customHeight="1" thickBot="1" x14ac:dyDescent="0.2">
      <c r="B58" s="1233"/>
      <c r="C58" s="1234"/>
      <c r="D58" s="1238" t="s">
        <v>26</v>
      </c>
      <c r="E58" s="1239"/>
      <c r="F58" s="1239"/>
      <c r="G58" s="1239"/>
      <c r="H58" s="1239"/>
      <c r="I58" s="1239"/>
      <c r="J58" s="1240"/>
      <c r="K58" s="86" t="s">
        <v>585</v>
      </c>
      <c r="L58" s="87" t="s">
        <v>585</v>
      </c>
      <c r="M58" s="87" t="s">
        <v>585</v>
      </c>
      <c r="N58" s="87" t="s">
        <v>585</v>
      </c>
      <c r="O58" s="88" t="s">
        <v>585</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lvQYrPXIoQNsZ7ZJ5NYLlV3z1voe2uBbOBrBrVlDdH/xOgDn7GtIGgp2oqxy9K86f5EqWOlBTfFuATedpUsMg==" saltValue="KqbYONpdcdG9SI3BT05Ay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4" orientation="landscape" cellComments="asDisplayed"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563</v>
      </c>
      <c r="J40" s="100" t="s">
        <v>564</v>
      </c>
      <c r="K40" s="100" t="s">
        <v>565</v>
      </c>
      <c r="L40" s="100" t="s">
        <v>566</v>
      </c>
      <c r="M40" s="101" t="s">
        <v>567</v>
      </c>
    </row>
    <row r="41" spans="2:13" ht="27.75" customHeight="1" x14ac:dyDescent="0.15">
      <c r="B41" s="1241" t="s">
        <v>29</v>
      </c>
      <c r="C41" s="1242"/>
      <c r="D41" s="102"/>
      <c r="E41" s="1247" t="s">
        <v>30</v>
      </c>
      <c r="F41" s="1247"/>
      <c r="G41" s="1247"/>
      <c r="H41" s="1248"/>
      <c r="I41" s="103">
        <v>5798</v>
      </c>
      <c r="J41" s="104">
        <v>6140</v>
      </c>
      <c r="K41" s="104">
        <v>6248</v>
      </c>
      <c r="L41" s="104">
        <v>6323</v>
      </c>
      <c r="M41" s="105">
        <v>6540</v>
      </c>
    </row>
    <row r="42" spans="2:13" ht="27.75" customHeight="1" x14ac:dyDescent="0.15">
      <c r="B42" s="1243"/>
      <c r="C42" s="1244"/>
      <c r="D42" s="106"/>
      <c r="E42" s="1249" t="s">
        <v>31</v>
      </c>
      <c r="F42" s="1249"/>
      <c r="G42" s="1249"/>
      <c r="H42" s="1250"/>
      <c r="I42" s="107" t="s">
        <v>522</v>
      </c>
      <c r="J42" s="108" t="s">
        <v>522</v>
      </c>
      <c r="K42" s="108" t="s">
        <v>522</v>
      </c>
      <c r="L42" s="108" t="s">
        <v>522</v>
      </c>
      <c r="M42" s="109" t="s">
        <v>522</v>
      </c>
    </row>
    <row r="43" spans="2:13" ht="27.75" customHeight="1" x14ac:dyDescent="0.15">
      <c r="B43" s="1243"/>
      <c r="C43" s="1244"/>
      <c r="D43" s="106"/>
      <c r="E43" s="1249" t="s">
        <v>32</v>
      </c>
      <c r="F43" s="1249"/>
      <c r="G43" s="1249"/>
      <c r="H43" s="1250"/>
      <c r="I43" s="107">
        <v>3329</v>
      </c>
      <c r="J43" s="108">
        <v>3202</v>
      </c>
      <c r="K43" s="108">
        <v>2849</v>
      </c>
      <c r="L43" s="108">
        <v>2640</v>
      </c>
      <c r="M43" s="109">
        <v>2614</v>
      </c>
    </row>
    <row r="44" spans="2:13" ht="27.75" customHeight="1" x14ac:dyDescent="0.15">
      <c r="B44" s="1243"/>
      <c r="C44" s="1244"/>
      <c r="D44" s="106"/>
      <c r="E44" s="1249" t="s">
        <v>33</v>
      </c>
      <c r="F44" s="1249"/>
      <c r="G44" s="1249"/>
      <c r="H44" s="1250"/>
      <c r="I44" s="107">
        <v>30</v>
      </c>
      <c r="J44" s="108">
        <v>21</v>
      </c>
      <c r="K44" s="108">
        <v>12</v>
      </c>
      <c r="L44" s="108">
        <v>36</v>
      </c>
      <c r="M44" s="109">
        <v>22</v>
      </c>
    </row>
    <row r="45" spans="2:13" ht="27.75" customHeight="1" x14ac:dyDescent="0.15">
      <c r="B45" s="1243"/>
      <c r="C45" s="1244"/>
      <c r="D45" s="106"/>
      <c r="E45" s="1249" t="s">
        <v>34</v>
      </c>
      <c r="F45" s="1249"/>
      <c r="G45" s="1249"/>
      <c r="H45" s="1250"/>
      <c r="I45" s="107">
        <v>730</v>
      </c>
      <c r="J45" s="108">
        <v>613</v>
      </c>
      <c r="K45" s="108">
        <v>646</v>
      </c>
      <c r="L45" s="108">
        <v>624</v>
      </c>
      <c r="M45" s="109">
        <v>655</v>
      </c>
    </row>
    <row r="46" spans="2:13" ht="27.75" customHeight="1" x14ac:dyDescent="0.15">
      <c r="B46" s="1243"/>
      <c r="C46" s="1244"/>
      <c r="D46" s="110"/>
      <c r="E46" s="1249" t="s">
        <v>35</v>
      </c>
      <c r="F46" s="1249"/>
      <c r="G46" s="1249"/>
      <c r="H46" s="1250"/>
      <c r="I46" s="107" t="s">
        <v>522</v>
      </c>
      <c r="J46" s="108" t="s">
        <v>522</v>
      </c>
      <c r="K46" s="108" t="s">
        <v>522</v>
      </c>
      <c r="L46" s="108" t="s">
        <v>522</v>
      </c>
      <c r="M46" s="109" t="s">
        <v>522</v>
      </c>
    </row>
    <row r="47" spans="2:13" ht="27.75" customHeight="1" x14ac:dyDescent="0.15">
      <c r="B47" s="1243"/>
      <c r="C47" s="1244"/>
      <c r="D47" s="111"/>
      <c r="E47" s="1251" t="s">
        <v>36</v>
      </c>
      <c r="F47" s="1252"/>
      <c r="G47" s="1252"/>
      <c r="H47" s="1253"/>
      <c r="I47" s="107" t="s">
        <v>522</v>
      </c>
      <c r="J47" s="108" t="s">
        <v>522</v>
      </c>
      <c r="K47" s="108" t="s">
        <v>522</v>
      </c>
      <c r="L47" s="108" t="s">
        <v>522</v>
      </c>
      <c r="M47" s="109" t="s">
        <v>522</v>
      </c>
    </row>
    <row r="48" spans="2:13" ht="27.75" customHeight="1" x14ac:dyDescent="0.15">
      <c r="B48" s="1243"/>
      <c r="C48" s="1244"/>
      <c r="D48" s="106"/>
      <c r="E48" s="1249" t="s">
        <v>37</v>
      </c>
      <c r="F48" s="1249"/>
      <c r="G48" s="1249"/>
      <c r="H48" s="1250"/>
      <c r="I48" s="107" t="s">
        <v>522</v>
      </c>
      <c r="J48" s="108" t="s">
        <v>522</v>
      </c>
      <c r="K48" s="108" t="s">
        <v>522</v>
      </c>
      <c r="L48" s="108" t="s">
        <v>522</v>
      </c>
      <c r="M48" s="109" t="s">
        <v>522</v>
      </c>
    </row>
    <row r="49" spans="2:13" ht="27.75" customHeight="1" x14ac:dyDescent="0.15">
      <c r="B49" s="1245"/>
      <c r="C49" s="1246"/>
      <c r="D49" s="106"/>
      <c r="E49" s="1249" t="s">
        <v>38</v>
      </c>
      <c r="F49" s="1249"/>
      <c r="G49" s="1249"/>
      <c r="H49" s="1250"/>
      <c r="I49" s="107" t="s">
        <v>522</v>
      </c>
      <c r="J49" s="108" t="s">
        <v>522</v>
      </c>
      <c r="K49" s="108" t="s">
        <v>522</v>
      </c>
      <c r="L49" s="108" t="s">
        <v>522</v>
      </c>
      <c r="M49" s="109" t="s">
        <v>522</v>
      </c>
    </row>
    <row r="50" spans="2:13" ht="27.75" customHeight="1" x14ac:dyDescent="0.15">
      <c r="B50" s="1254" t="s">
        <v>39</v>
      </c>
      <c r="C50" s="1255"/>
      <c r="D50" s="112"/>
      <c r="E50" s="1249" t="s">
        <v>40</v>
      </c>
      <c r="F50" s="1249"/>
      <c r="G50" s="1249"/>
      <c r="H50" s="1250"/>
      <c r="I50" s="107">
        <v>1598</v>
      </c>
      <c r="J50" s="108">
        <v>1544</v>
      </c>
      <c r="K50" s="108">
        <v>1551</v>
      </c>
      <c r="L50" s="108">
        <v>1426</v>
      </c>
      <c r="M50" s="109">
        <v>1570</v>
      </c>
    </row>
    <row r="51" spans="2:13" ht="27.75" customHeight="1" x14ac:dyDescent="0.15">
      <c r="B51" s="1243"/>
      <c r="C51" s="1244"/>
      <c r="D51" s="106"/>
      <c r="E51" s="1249" t="s">
        <v>41</v>
      </c>
      <c r="F51" s="1249"/>
      <c r="G51" s="1249"/>
      <c r="H51" s="1250"/>
      <c r="I51" s="107">
        <v>114</v>
      </c>
      <c r="J51" s="108">
        <v>295</v>
      </c>
      <c r="K51" s="108">
        <v>278</v>
      </c>
      <c r="L51" s="108">
        <v>265</v>
      </c>
      <c r="M51" s="109">
        <v>259</v>
      </c>
    </row>
    <row r="52" spans="2:13" ht="27.75" customHeight="1" x14ac:dyDescent="0.15">
      <c r="B52" s="1245"/>
      <c r="C52" s="1246"/>
      <c r="D52" s="106"/>
      <c r="E52" s="1249" t="s">
        <v>42</v>
      </c>
      <c r="F52" s="1249"/>
      <c r="G52" s="1249"/>
      <c r="H52" s="1250"/>
      <c r="I52" s="107">
        <v>6509</v>
      </c>
      <c r="J52" s="108">
        <v>6393</v>
      </c>
      <c r="K52" s="108">
        <v>6451</v>
      </c>
      <c r="L52" s="108">
        <v>6345</v>
      </c>
      <c r="M52" s="109">
        <v>6321</v>
      </c>
    </row>
    <row r="53" spans="2:13" ht="27.75" customHeight="1" thickBot="1" x14ac:dyDescent="0.2">
      <c r="B53" s="1256" t="s">
        <v>43</v>
      </c>
      <c r="C53" s="1257"/>
      <c r="D53" s="113"/>
      <c r="E53" s="1258" t="s">
        <v>44</v>
      </c>
      <c r="F53" s="1258"/>
      <c r="G53" s="1258"/>
      <c r="H53" s="1259"/>
      <c r="I53" s="114">
        <v>1666</v>
      </c>
      <c r="J53" s="115">
        <v>1745</v>
      </c>
      <c r="K53" s="115">
        <v>1475</v>
      </c>
      <c r="L53" s="115">
        <v>1587</v>
      </c>
      <c r="M53" s="116">
        <v>1681</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RYZQPuhlxACFVGuGNzhxFiyu/tmyRgio86j9CM7nv9wzTm9GZO1eaUxG3XoOOrTTGbIkvwbCnQEMQlbUVo2sA==" saltValue="iNlmpSUsTSDrnEIs6SUec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8" orientation="landscape" cellComments="asDisplayed"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265" t="s">
        <v>47</v>
      </c>
      <c r="D55" s="1265"/>
      <c r="E55" s="1266"/>
      <c r="F55" s="128">
        <v>810</v>
      </c>
      <c r="G55" s="128">
        <v>666</v>
      </c>
      <c r="H55" s="129">
        <v>910</v>
      </c>
    </row>
    <row r="56" spans="2:8" ht="52.5" customHeight="1" x14ac:dyDescent="0.15">
      <c r="B56" s="130"/>
      <c r="C56" s="1267" t="s">
        <v>48</v>
      </c>
      <c r="D56" s="1267"/>
      <c r="E56" s="1268"/>
      <c r="F56" s="131">
        <v>215</v>
      </c>
      <c r="G56" s="131">
        <v>106</v>
      </c>
      <c r="H56" s="132">
        <v>104</v>
      </c>
    </row>
    <row r="57" spans="2:8" ht="53.25" customHeight="1" x14ac:dyDescent="0.15">
      <c r="B57" s="130"/>
      <c r="C57" s="1269" t="s">
        <v>49</v>
      </c>
      <c r="D57" s="1269"/>
      <c r="E57" s="1270"/>
      <c r="F57" s="133">
        <v>206</v>
      </c>
      <c r="G57" s="133">
        <v>294</v>
      </c>
      <c r="H57" s="134">
        <v>179</v>
      </c>
    </row>
    <row r="58" spans="2:8" ht="45.75" customHeight="1" x14ac:dyDescent="0.15">
      <c r="B58" s="135"/>
      <c r="C58" s="1271" t="s">
        <v>595</v>
      </c>
      <c r="D58" s="1272"/>
      <c r="E58" s="1273"/>
      <c r="F58" s="136">
        <v>81</v>
      </c>
      <c r="G58" s="136">
        <v>185</v>
      </c>
      <c r="H58" s="137">
        <v>86</v>
      </c>
    </row>
    <row r="59" spans="2:8" ht="45.75" customHeight="1" x14ac:dyDescent="0.15">
      <c r="B59" s="135"/>
      <c r="C59" s="1274" t="s">
        <v>598</v>
      </c>
      <c r="D59" s="1275"/>
      <c r="E59" s="1276"/>
      <c r="F59" s="136">
        <v>13</v>
      </c>
      <c r="G59" s="136">
        <v>15</v>
      </c>
      <c r="H59" s="137">
        <v>17</v>
      </c>
    </row>
    <row r="60" spans="2:8" ht="45.75" customHeight="1" x14ac:dyDescent="0.15">
      <c r="B60" s="135"/>
      <c r="C60" s="1274" t="s">
        <v>596</v>
      </c>
      <c r="D60" s="1275"/>
      <c r="E60" s="1276"/>
      <c r="F60" s="136">
        <v>7</v>
      </c>
      <c r="G60" s="136">
        <v>7</v>
      </c>
      <c r="H60" s="137">
        <v>15</v>
      </c>
    </row>
    <row r="61" spans="2:8" ht="45.75" customHeight="1" x14ac:dyDescent="0.15">
      <c r="B61" s="135"/>
      <c r="C61" s="386" t="s">
        <v>597</v>
      </c>
      <c r="D61" s="387"/>
      <c r="E61" s="388"/>
      <c r="F61" s="136">
        <v>23</v>
      </c>
      <c r="G61" s="136">
        <v>23</v>
      </c>
      <c r="H61" s="137">
        <v>14</v>
      </c>
    </row>
    <row r="62" spans="2:8" ht="45.75" customHeight="1" thickBot="1" x14ac:dyDescent="0.2">
      <c r="B62" s="138"/>
      <c r="C62" s="1260" t="s">
        <v>599</v>
      </c>
      <c r="D62" s="1261"/>
      <c r="E62" s="1262"/>
      <c r="F62" s="139">
        <v>48</v>
      </c>
      <c r="G62" s="139">
        <v>30</v>
      </c>
      <c r="H62" s="140">
        <v>13</v>
      </c>
    </row>
    <row r="63" spans="2:8" ht="52.5" customHeight="1" thickBot="1" x14ac:dyDescent="0.2">
      <c r="B63" s="141"/>
      <c r="C63" s="1263" t="s">
        <v>50</v>
      </c>
      <c r="D63" s="1263"/>
      <c r="E63" s="1264"/>
      <c r="F63" s="142">
        <v>1231</v>
      </c>
      <c r="G63" s="142">
        <v>1066</v>
      </c>
      <c r="H63" s="143">
        <v>1193</v>
      </c>
    </row>
    <row r="64" spans="2:8" ht="15" customHeight="1" x14ac:dyDescent="0.15"/>
  </sheetData>
  <sheetProtection algorithmName="SHA-512" hashValue="AfCgG51GtgiMJG4Qdip320e7ivYaeVBXYHJsQdQNyJ1g/RsZZfzmiJm/r9rn2g1fBhFLL2s7Ino7y4lYfG0hKA==" saltValue="i41agNm3qXbVUoaDDmFUyw==" spinCount="100000" sheet="1" objects="1" scenarios="1"/>
  <mergeCells count="8">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1" orientation="landscape" cellComments="asDisplayed"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73C08-E179-4784-94A5-D4C13FD272EC}">
  <sheetPr>
    <pageSetUpPr fitToPage="1"/>
  </sheetPr>
  <dimension ref="A1:WZM160"/>
  <sheetViews>
    <sheetView showGridLines="0" zoomScale="85" zoomScaleNormal="85" zoomScaleSheetLayoutView="55" workbookViewId="0"/>
  </sheetViews>
  <sheetFormatPr defaultColWidth="0" defaultRowHeight="0" customHeight="1" zeroHeight="1" x14ac:dyDescent="0.15"/>
  <cols>
    <col min="1" max="1" width="6.375" style="1277" customWidth="1"/>
    <col min="2" max="107" width="2.5" style="1277" customWidth="1"/>
    <col min="108" max="108" width="6.125" style="1279" customWidth="1"/>
    <col min="109" max="109" width="5.875" style="1278" customWidth="1"/>
    <col min="110" max="110" width="19.125" style="1277" hidden="1"/>
    <col min="111" max="115" width="12.625" style="1277" hidden="1"/>
    <col min="116" max="349" width="8.625" style="1277" hidden="1"/>
    <col min="350" max="355" width="14.875" style="1277" hidden="1"/>
    <col min="356" max="357" width="15.875" style="1277" hidden="1"/>
    <col min="358" max="363" width="16.125" style="1277" hidden="1"/>
    <col min="364" max="364" width="6.125" style="1277" hidden="1"/>
    <col min="365" max="365" width="3" style="1277" hidden="1"/>
    <col min="366" max="605" width="8.625" style="1277" hidden="1"/>
    <col min="606" max="611" width="14.875" style="1277" hidden="1"/>
    <col min="612" max="613" width="15.875" style="1277" hidden="1"/>
    <col min="614" max="619" width="16.125" style="1277" hidden="1"/>
    <col min="620" max="620" width="6.125" style="1277" hidden="1"/>
    <col min="621" max="621" width="3" style="1277" hidden="1"/>
    <col min="622" max="861" width="8.625" style="1277" hidden="1"/>
    <col min="862" max="867" width="14.875" style="1277" hidden="1"/>
    <col min="868" max="869" width="15.875" style="1277" hidden="1"/>
    <col min="870" max="875" width="16.125" style="1277" hidden="1"/>
    <col min="876" max="876" width="6.125" style="1277" hidden="1"/>
    <col min="877" max="877" width="3" style="1277" hidden="1"/>
    <col min="878" max="1117" width="8.625" style="1277" hidden="1"/>
    <col min="1118" max="1123" width="14.875" style="1277" hidden="1"/>
    <col min="1124" max="1125" width="15.875" style="1277" hidden="1"/>
    <col min="1126" max="1131" width="16.125" style="1277" hidden="1"/>
    <col min="1132" max="1132" width="6.125" style="1277" hidden="1"/>
    <col min="1133" max="1133" width="3" style="1277" hidden="1"/>
    <col min="1134" max="1373" width="8.625" style="1277" hidden="1"/>
    <col min="1374" max="1379" width="14.875" style="1277" hidden="1"/>
    <col min="1380" max="1381" width="15.875" style="1277" hidden="1"/>
    <col min="1382" max="1387" width="16.125" style="1277" hidden="1"/>
    <col min="1388" max="1388" width="6.125" style="1277" hidden="1"/>
    <col min="1389" max="1389" width="3" style="1277" hidden="1"/>
    <col min="1390" max="1629" width="8.625" style="1277" hidden="1"/>
    <col min="1630" max="1635" width="14.875" style="1277" hidden="1"/>
    <col min="1636" max="1637" width="15.875" style="1277" hidden="1"/>
    <col min="1638" max="1643" width="16.125" style="1277" hidden="1"/>
    <col min="1644" max="1644" width="6.125" style="1277" hidden="1"/>
    <col min="1645" max="1645" width="3" style="1277" hidden="1"/>
    <col min="1646" max="1885" width="8.625" style="1277" hidden="1"/>
    <col min="1886" max="1891" width="14.875" style="1277" hidden="1"/>
    <col min="1892" max="1893" width="15.875" style="1277" hidden="1"/>
    <col min="1894" max="1899" width="16.125" style="1277" hidden="1"/>
    <col min="1900" max="1900" width="6.125" style="1277" hidden="1"/>
    <col min="1901" max="1901" width="3" style="1277" hidden="1"/>
    <col min="1902" max="2141" width="8.625" style="1277" hidden="1"/>
    <col min="2142" max="2147" width="14.875" style="1277" hidden="1"/>
    <col min="2148" max="2149" width="15.875" style="1277" hidden="1"/>
    <col min="2150" max="2155" width="16.125" style="1277" hidden="1"/>
    <col min="2156" max="2156" width="6.125" style="1277" hidden="1"/>
    <col min="2157" max="2157" width="3" style="1277" hidden="1"/>
    <col min="2158" max="2397" width="8.625" style="1277" hidden="1"/>
    <col min="2398" max="2403" width="14.875" style="1277" hidden="1"/>
    <col min="2404" max="2405" width="15.875" style="1277" hidden="1"/>
    <col min="2406" max="2411" width="16.125" style="1277" hidden="1"/>
    <col min="2412" max="2412" width="6.125" style="1277" hidden="1"/>
    <col min="2413" max="2413" width="3" style="1277" hidden="1"/>
    <col min="2414" max="2653" width="8.625" style="1277" hidden="1"/>
    <col min="2654" max="2659" width="14.875" style="1277" hidden="1"/>
    <col min="2660" max="2661" width="15.875" style="1277" hidden="1"/>
    <col min="2662" max="2667" width="16.125" style="1277" hidden="1"/>
    <col min="2668" max="2668" width="6.125" style="1277" hidden="1"/>
    <col min="2669" max="2669" width="3" style="1277" hidden="1"/>
    <col min="2670" max="2909" width="8.625" style="1277" hidden="1"/>
    <col min="2910" max="2915" width="14.875" style="1277" hidden="1"/>
    <col min="2916" max="2917" width="15.875" style="1277" hidden="1"/>
    <col min="2918" max="2923" width="16.125" style="1277" hidden="1"/>
    <col min="2924" max="2924" width="6.125" style="1277" hidden="1"/>
    <col min="2925" max="2925" width="3" style="1277" hidden="1"/>
    <col min="2926" max="3165" width="8.625" style="1277" hidden="1"/>
    <col min="3166" max="3171" width="14.875" style="1277" hidden="1"/>
    <col min="3172" max="3173" width="15.875" style="1277" hidden="1"/>
    <col min="3174" max="3179" width="16.125" style="1277" hidden="1"/>
    <col min="3180" max="3180" width="6.125" style="1277" hidden="1"/>
    <col min="3181" max="3181" width="3" style="1277" hidden="1"/>
    <col min="3182" max="3421" width="8.625" style="1277" hidden="1"/>
    <col min="3422" max="3427" width="14.875" style="1277" hidden="1"/>
    <col min="3428" max="3429" width="15.875" style="1277" hidden="1"/>
    <col min="3430" max="3435" width="16.125" style="1277" hidden="1"/>
    <col min="3436" max="3436" width="6.125" style="1277" hidden="1"/>
    <col min="3437" max="3437" width="3" style="1277" hidden="1"/>
    <col min="3438" max="3677" width="8.625" style="1277" hidden="1"/>
    <col min="3678" max="3683" width="14.875" style="1277" hidden="1"/>
    <col min="3684" max="3685" width="15.875" style="1277" hidden="1"/>
    <col min="3686" max="3691" width="16.125" style="1277" hidden="1"/>
    <col min="3692" max="3692" width="6.125" style="1277" hidden="1"/>
    <col min="3693" max="3693" width="3" style="1277" hidden="1"/>
    <col min="3694" max="3933" width="8.625" style="1277" hidden="1"/>
    <col min="3934" max="3939" width="14.875" style="1277" hidden="1"/>
    <col min="3940" max="3941" width="15.875" style="1277" hidden="1"/>
    <col min="3942" max="3947" width="16.125" style="1277" hidden="1"/>
    <col min="3948" max="3948" width="6.125" style="1277" hidden="1"/>
    <col min="3949" max="3949" width="3" style="1277" hidden="1"/>
    <col min="3950" max="4189" width="8.625" style="1277" hidden="1"/>
    <col min="4190" max="4195" width="14.875" style="1277" hidden="1"/>
    <col min="4196" max="4197" width="15.875" style="1277" hidden="1"/>
    <col min="4198" max="4203" width="16.125" style="1277" hidden="1"/>
    <col min="4204" max="4204" width="6.125" style="1277" hidden="1"/>
    <col min="4205" max="4205" width="3" style="1277" hidden="1"/>
    <col min="4206" max="4445" width="8.625" style="1277" hidden="1"/>
    <col min="4446" max="4451" width="14.875" style="1277" hidden="1"/>
    <col min="4452" max="4453" width="15.875" style="1277" hidden="1"/>
    <col min="4454" max="4459" width="16.125" style="1277" hidden="1"/>
    <col min="4460" max="4460" width="6.125" style="1277" hidden="1"/>
    <col min="4461" max="4461" width="3" style="1277" hidden="1"/>
    <col min="4462" max="4701" width="8.625" style="1277" hidden="1"/>
    <col min="4702" max="4707" width="14.875" style="1277" hidden="1"/>
    <col min="4708" max="4709" width="15.875" style="1277" hidden="1"/>
    <col min="4710" max="4715" width="16.125" style="1277" hidden="1"/>
    <col min="4716" max="4716" width="6.125" style="1277" hidden="1"/>
    <col min="4717" max="4717" width="3" style="1277" hidden="1"/>
    <col min="4718" max="4957" width="8.625" style="1277" hidden="1"/>
    <col min="4958" max="4963" width="14.875" style="1277" hidden="1"/>
    <col min="4964" max="4965" width="15.875" style="1277" hidden="1"/>
    <col min="4966" max="4971" width="16.125" style="1277" hidden="1"/>
    <col min="4972" max="4972" width="6.125" style="1277" hidden="1"/>
    <col min="4973" max="4973" width="3" style="1277" hidden="1"/>
    <col min="4974" max="5213" width="8.625" style="1277" hidden="1"/>
    <col min="5214" max="5219" width="14.875" style="1277" hidden="1"/>
    <col min="5220" max="5221" width="15.875" style="1277" hidden="1"/>
    <col min="5222" max="5227" width="16.125" style="1277" hidden="1"/>
    <col min="5228" max="5228" width="6.125" style="1277" hidden="1"/>
    <col min="5229" max="5229" width="3" style="1277" hidden="1"/>
    <col min="5230" max="5469" width="8.625" style="1277" hidden="1"/>
    <col min="5470" max="5475" width="14.875" style="1277" hidden="1"/>
    <col min="5476" max="5477" width="15.875" style="1277" hidden="1"/>
    <col min="5478" max="5483" width="16.125" style="1277" hidden="1"/>
    <col min="5484" max="5484" width="6.125" style="1277" hidden="1"/>
    <col min="5485" max="5485" width="3" style="1277" hidden="1"/>
    <col min="5486" max="5725" width="8.625" style="1277" hidden="1"/>
    <col min="5726" max="5731" width="14.875" style="1277" hidden="1"/>
    <col min="5732" max="5733" width="15.875" style="1277" hidden="1"/>
    <col min="5734" max="5739" width="16.125" style="1277" hidden="1"/>
    <col min="5740" max="5740" width="6.125" style="1277" hidden="1"/>
    <col min="5741" max="5741" width="3" style="1277" hidden="1"/>
    <col min="5742" max="5981" width="8.625" style="1277" hidden="1"/>
    <col min="5982" max="5987" width="14.875" style="1277" hidden="1"/>
    <col min="5988" max="5989" width="15.875" style="1277" hidden="1"/>
    <col min="5990" max="5995" width="16.125" style="1277" hidden="1"/>
    <col min="5996" max="5996" width="6.125" style="1277" hidden="1"/>
    <col min="5997" max="5997" width="3" style="1277" hidden="1"/>
    <col min="5998" max="6237" width="8.625" style="1277" hidden="1"/>
    <col min="6238" max="6243" width="14.875" style="1277" hidden="1"/>
    <col min="6244" max="6245" width="15.875" style="1277" hidden="1"/>
    <col min="6246" max="6251" width="16.125" style="1277" hidden="1"/>
    <col min="6252" max="6252" width="6.125" style="1277" hidden="1"/>
    <col min="6253" max="6253" width="3" style="1277" hidden="1"/>
    <col min="6254" max="6493" width="8.625" style="1277" hidden="1"/>
    <col min="6494" max="6499" width="14.875" style="1277" hidden="1"/>
    <col min="6500" max="6501" width="15.875" style="1277" hidden="1"/>
    <col min="6502" max="6507" width="16.125" style="1277" hidden="1"/>
    <col min="6508" max="6508" width="6.125" style="1277" hidden="1"/>
    <col min="6509" max="6509" width="3" style="1277" hidden="1"/>
    <col min="6510" max="6749" width="8.625" style="1277" hidden="1"/>
    <col min="6750" max="6755" width="14.875" style="1277" hidden="1"/>
    <col min="6756" max="6757" width="15.875" style="1277" hidden="1"/>
    <col min="6758" max="6763" width="16.125" style="1277" hidden="1"/>
    <col min="6764" max="6764" width="6.125" style="1277" hidden="1"/>
    <col min="6765" max="6765" width="3" style="1277" hidden="1"/>
    <col min="6766" max="7005" width="8.625" style="1277" hidden="1"/>
    <col min="7006" max="7011" width="14.875" style="1277" hidden="1"/>
    <col min="7012" max="7013" width="15.875" style="1277" hidden="1"/>
    <col min="7014" max="7019" width="16.125" style="1277" hidden="1"/>
    <col min="7020" max="7020" width="6.125" style="1277" hidden="1"/>
    <col min="7021" max="7021" width="3" style="1277" hidden="1"/>
    <col min="7022" max="7261" width="8.625" style="1277" hidden="1"/>
    <col min="7262" max="7267" width="14.875" style="1277" hidden="1"/>
    <col min="7268" max="7269" width="15.875" style="1277" hidden="1"/>
    <col min="7270" max="7275" width="16.125" style="1277" hidden="1"/>
    <col min="7276" max="7276" width="6.125" style="1277" hidden="1"/>
    <col min="7277" max="7277" width="3" style="1277" hidden="1"/>
    <col min="7278" max="7517" width="8.625" style="1277" hidden="1"/>
    <col min="7518" max="7523" width="14.875" style="1277" hidden="1"/>
    <col min="7524" max="7525" width="15.875" style="1277" hidden="1"/>
    <col min="7526" max="7531" width="16.125" style="1277" hidden="1"/>
    <col min="7532" max="7532" width="6.125" style="1277" hidden="1"/>
    <col min="7533" max="7533" width="3" style="1277" hidden="1"/>
    <col min="7534" max="7773" width="8.625" style="1277" hidden="1"/>
    <col min="7774" max="7779" width="14.875" style="1277" hidden="1"/>
    <col min="7780" max="7781" width="15.875" style="1277" hidden="1"/>
    <col min="7782" max="7787" width="16.125" style="1277" hidden="1"/>
    <col min="7788" max="7788" width="6.125" style="1277" hidden="1"/>
    <col min="7789" max="7789" width="3" style="1277" hidden="1"/>
    <col min="7790" max="8029" width="8.625" style="1277" hidden="1"/>
    <col min="8030" max="8035" width="14.875" style="1277" hidden="1"/>
    <col min="8036" max="8037" width="15.875" style="1277" hidden="1"/>
    <col min="8038" max="8043" width="16.125" style="1277" hidden="1"/>
    <col min="8044" max="8044" width="6.125" style="1277" hidden="1"/>
    <col min="8045" max="8045" width="3" style="1277" hidden="1"/>
    <col min="8046" max="8285" width="8.625" style="1277" hidden="1"/>
    <col min="8286" max="8291" width="14.875" style="1277" hidden="1"/>
    <col min="8292" max="8293" width="15.875" style="1277" hidden="1"/>
    <col min="8294" max="8299" width="16.125" style="1277" hidden="1"/>
    <col min="8300" max="8300" width="6.125" style="1277" hidden="1"/>
    <col min="8301" max="8301" width="3" style="1277" hidden="1"/>
    <col min="8302" max="8541" width="8.625" style="1277" hidden="1"/>
    <col min="8542" max="8547" width="14.875" style="1277" hidden="1"/>
    <col min="8548" max="8549" width="15.875" style="1277" hidden="1"/>
    <col min="8550" max="8555" width="16.125" style="1277" hidden="1"/>
    <col min="8556" max="8556" width="6.125" style="1277" hidden="1"/>
    <col min="8557" max="8557" width="3" style="1277" hidden="1"/>
    <col min="8558" max="8797" width="8.625" style="1277" hidden="1"/>
    <col min="8798" max="8803" width="14.875" style="1277" hidden="1"/>
    <col min="8804" max="8805" width="15.875" style="1277" hidden="1"/>
    <col min="8806" max="8811" width="16.125" style="1277" hidden="1"/>
    <col min="8812" max="8812" width="6.125" style="1277" hidden="1"/>
    <col min="8813" max="8813" width="3" style="1277" hidden="1"/>
    <col min="8814" max="9053" width="8.625" style="1277" hidden="1"/>
    <col min="9054" max="9059" width="14.875" style="1277" hidden="1"/>
    <col min="9060" max="9061" width="15.875" style="1277" hidden="1"/>
    <col min="9062" max="9067" width="16.125" style="1277" hidden="1"/>
    <col min="9068" max="9068" width="6.125" style="1277" hidden="1"/>
    <col min="9069" max="9069" width="3" style="1277" hidden="1"/>
    <col min="9070" max="9309" width="8.625" style="1277" hidden="1"/>
    <col min="9310" max="9315" width="14.875" style="1277" hidden="1"/>
    <col min="9316" max="9317" width="15.875" style="1277" hidden="1"/>
    <col min="9318" max="9323" width="16.125" style="1277" hidden="1"/>
    <col min="9324" max="9324" width="6.125" style="1277" hidden="1"/>
    <col min="9325" max="9325" width="3" style="1277" hidden="1"/>
    <col min="9326" max="9565" width="8.625" style="1277" hidden="1"/>
    <col min="9566" max="9571" width="14.875" style="1277" hidden="1"/>
    <col min="9572" max="9573" width="15.875" style="1277" hidden="1"/>
    <col min="9574" max="9579" width="16.125" style="1277" hidden="1"/>
    <col min="9580" max="9580" width="6.125" style="1277" hidden="1"/>
    <col min="9581" max="9581" width="3" style="1277" hidden="1"/>
    <col min="9582" max="9821" width="8.625" style="1277" hidden="1"/>
    <col min="9822" max="9827" width="14.875" style="1277" hidden="1"/>
    <col min="9828" max="9829" width="15.875" style="1277" hidden="1"/>
    <col min="9830" max="9835" width="16.125" style="1277" hidden="1"/>
    <col min="9836" max="9836" width="6.125" style="1277" hidden="1"/>
    <col min="9837" max="9837" width="3" style="1277" hidden="1"/>
    <col min="9838" max="10077" width="8.625" style="1277" hidden="1"/>
    <col min="10078" max="10083" width="14.875" style="1277" hidden="1"/>
    <col min="10084" max="10085" width="15.875" style="1277" hidden="1"/>
    <col min="10086" max="10091" width="16.125" style="1277" hidden="1"/>
    <col min="10092" max="10092" width="6.125" style="1277" hidden="1"/>
    <col min="10093" max="10093" width="3" style="1277" hidden="1"/>
    <col min="10094" max="10333" width="8.625" style="1277" hidden="1"/>
    <col min="10334" max="10339" width="14.875" style="1277" hidden="1"/>
    <col min="10340" max="10341" width="15.875" style="1277" hidden="1"/>
    <col min="10342" max="10347" width="16.125" style="1277" hidden="1"/>
    <col min="10348" max="10348" width="6.125" style="1277" hidden="1"/>
    <col min="10349" max="10349" width="3" style="1277" hidden="1"/>
    <col min="10350" max="10589" width="8.625" style="1277" hidden="1"/>
    <col min="10590" max="10595" width="14.875" style="1277" hidden="1"/>
    <col min="10596" max="10597" width="15.875" style="1277" hidden="1"/>
    <col min="10598" max="10603" width="16.125" style="1277" hidden="1"/>
    <col min="10604" max="10604" width="6.125" style="1277" hidden="1"/>
    <col min="10605" max="10605" width="3" style="1277" hidden="1"/>
    <col min="10606" max="10845" width="8.625" style="1277" hidden="1"/>
    <col min="10846" max="10851" width="14.875" style="1277" hidden="1"/>
    <col min="10852" max="10853" width="15.875" style="1277" hidden="1"/>
    <col min="10854" max="10859" width="16.125" style="1277" hidden="1"/>
    <col min="10860" max="10860" width="6.125" style="1277" hidden="1"/>
    <col min="10861" max="10861" width="3" style="1277" hidden="1"/>
    <col min="10862" max="11101" width="8.625" style="1277" hidden="1"/>
    <col min="11102" max="11107" width="14.875" style="1277" hidden="1"/>
    <col min="11108" max="11109" width="15.875" style="1277" hidden="1"/>
    <col min="11110" max="11115" width="16.125" style="1277" hidden="1"/>
    <col min="11116" max="11116" width="6.125" style="1277" hidden="1"/>
    <col min="11117" max="11117" width="3" style="1277" hidden="1"/>
    <col min="11118" max="11357" width="8.625" style="1277" hidden="1"/>
    <col min="11358" max="11363" width="14.875" style="1277" hidden="1"/>
    <col min="11364" max="11365" width="15.875" style="1277" hidden="1"/>
    <col min="11366" max="11371" width="16.125" style="1277" hidden="1"/>
    <col min="11372" max="11372" width="6.125" style="1277" hidden="1"/>
    <col min="11373" max="11373" width="3" style="1277" hidden="1"/>
    <col min="11374" max="11613" width="8.625" style="1277" hidden="1"/>
    <col min="11614" max="11619" width="14.875" style="1277" hidden="1"/>
    <col min="11620" max="11621" width="15.875" style="1277" hidden="1"/>
    <col min="11622" max="11627" width="16.125" style="1277" hidden="1"/>
    <col min="11628" max="11628" width="6.125" style="1277" hidden="1"/>
    <col min="11629" max="11629" width="3" style="1277" hidden="1"/>
    <col min="11630" max="11869" width="8.625" style="1277" hidden="1"/>
    <col min="11870" max="11875" width="14.875" style="1277" hidden="1"/>
    <col min="11876" max="11877" width="15.875" style="1277" hidden="1"/>
    <col min="11878" max="11883" width="16.125" style="1277" hidden="1"/>
    <col min="11884" max="11884" width="6.125" style="1277" hidden="1"/>
    <col min="11885" max="11885" width="3" style="1277" hidden="1"/>
    <col min="11886" max="12125" width="8.625" style="1277" hidden="1"/>
    <col min="12126" max="12131" width="14.875" style="1277" hidden="1"/>
    <col min="12132" max="12133" width="15.875" style="1277" hidden="1"/>
    <col min="12134" max="12139" width="16.125" style="1277" hidden="1"/>
    <col min="12140" max="12140" width="6.125" style="1277" hidden="1"/>
    <col min="12141" max="12141" width="3" style="1277" hidden="1"/>
    <col min="12142" max="12381" width="8.625" style="1277" hidden="1"/>
    <col min="12382" max="12387" width="14.875" style="1277" hidden="1"/>
    <col min="12388" max="12389" width="15.875" style="1277" hidden="1"/>
    <col min="12390" max="12395" width="16.125" style="1277" hidden="1"/>
    <col min="12396" max="12396" width="6.125" style="1277" hidden="1"/>
    <col min="12397" max="12397" width="3" style="1277" hidden="1"/>
    <col min="12398" max="12637" width="8.625" style="1277" hidden="1"/>
    <col min="12638" max="12643" width="14.875" style="1277" hidden="1"/>
    <col min="12644" max="12645" width="15.875" style="1277" hidden="1"/>
    <col min="12646" max="12651" width="16.125" style="1277" hidden="1"/>
    <col min="12652" max="12652" width="6.125" style="1277" hidden="1"/>
    <col min="12653" max="12653" width="3" style="1277" hidden="1"/>
    <col min="12654" max="12893" width="8.625" style="1277" hidden="1"/>
    <col min="12894" max="12899" width="14.875" style="1277" hidden="1"/>
    <col min="12900" max="12901" width="15.875" style="1277" hidden="1"/>
    <col min="12902" max="12907" width="16.125" style="1277" hidden="1"/>
    <col min="12908" max="12908" width="6.125" style="1277" hidden="1"/>
    <col min="12909" max="12909" width="3" style="1277" hidden="1"/>
    <col min="12910" max="13149" width="8.625" style="1277" hidden="1"/>
    <col min="13150" max="13155" width="14.875" style="1277" hidden="1"/>
    <col min="13156" max="13157" width="15.875" style="1277" hidden="1"/>
    <col min="13158" max="13163" width="16.125" style="1277" hidden="1"/>
    <col min="13164" max="13164" width="6.125" style="1277" hidden="1"/>
    <col min="13165" max="13165" width="3" style="1277" hidden="1"/>
    <col min="13166" max="13405" width="8.625" style="1277" hidden="1"/>
    <col min="13406" max="13411" width="14.875" style="1277" hidden="1"/>
    <col min="13412" max="13413" width="15.875" style="1277" hidden="1"/>
    <col min="13414" max="13419" width="16.125" style="1277" hidden="1"/>
    <col min="13420" max="13420" width="6.125" style="1277" hidden="1"/>
    <col min="13421" max="13421" width="3" style="1277" hidden="1"/>
    <col min="13422" max="13661" width="8.625" style="1277" hidden="1"/>
    <col min="13662" max="13667" width="14.875" style="1277" hidden="1"/>
    <col min="13668" max="13669" width="15.875" style="1277" hidden="1"/>
    <col min="13670" max="13675" width="16.125" style="1277" hidden="1"/>
    <col min="13676" max="13676" width="6.125" style="1277" hidden="1"/>
    <col min="13677" max="13677" width="3" style="1277" hidden="1"/>
    <col min="13678" max="13917" width="8.625" style="1277" hidden="1"/>
    <col min="13918" max="13923" width="14.875" style="1277" hidden="1"/>
    <col min="13924" max="13925" width="15.875" style="1277" hidden="1"/>
    <col min="13926" max="13931" width="16.125" style="1277" hidden="1"/>
    <col min="13932" max="13932" width="6.125" style="1277" hidden="1"/>
    <col min="13933" max="13933" width="3" style="1277" hidden="1"/>
    <col min="13934" max="14173" width="8.625" style="1277" hidden="1"/>
    <col min="14174" max="14179" width="14.875" style="1277" hidden="1"/>
    <col min="14180" max="14181" width="15.875" style="1277" hidden="1"/>
    <col min="14182" max="14187" width="16.125" style="1277" hidden="1"/>
    <col min="14188" max="14188" width="6.125" style="1277" hidden="1"/>
    <col min="14189" max="14189" width="3" style="1277" hidden="1"/>
    <col min="14190" max="14429" width="8.625" style="1277" hidden="1"/>
    <col min="14430" max="14435" width="14.875" style="1277" hidden="1"/>
    <col min="14436" max="14437" width="15.875" style="1277" hidden="1"/>
    <col min="14438" max="14443" width="16.125" style="1277" hidden="1"/>
    <col min="14444" max="14444" width="6.125" style="1277" hidden="1"/>
    <col min="14445" max="14445" width="3" style="1277" hidden="1"/>
    <col min="14446" max="14685" width="8.625" style="1277" hidden="1"/>
    <col min="14686" max="14691" width="14.875" style="1277" hidden="1"/>
    <col min="14692" max="14693" width="15.875" style="1277" hidden="1"/>
    <col min="14694" max="14699" width="16.125" style="1277" hidden="1"/>
    <col min="14700" max="14700" width="6.125" style="1277" hidden="1"/>
    <col min="14701" max="14701" width="3" style="1277" hidden="1"/>
    <col min="14702" max="14941" width="8.625" style="1277" hidden="1"/>
    <col min="14942" max="14947" width="14.875" style="1277" hidden="1"/>
    <col min="14948" max="14949" width="15.875" style="1277" hidden="1"/>
    <col min="14950" max="14955" width="16.125" style="1277" hidden="1"/>
    <col min="14956" max="14956" width="6.125" style="1277" hidden="1"/>
    <col min="14957" max="14957" width="3" style="1277" hidden="1"/>
    <col min="14958" max="15197" width="8.625" style="1277" hidden="1"/>
    <col min="15198" max="15203" width="14.875" style="1277" hidden="1"/>
    <col min="15204" max="15205" width="15.875" style="1277" hidden="1"/>
    <col min="15206" max="15211" width="16.125" style="1277" hidden="1"/>
    <col min="15212" max="15212" width="6.125" style="1277" hidden="1"/>
    <col min="15213" max="15213" width="3" style="1277" hidden="1"/>
    <col min="15214" max="15453" width="8.625" style="1277" hidden="1"/>
    <col min="15454" max="15459" width="14.875" style="1277" hidden="1"/>
    <col min="15460" max="15461" width="15.875" style="1277" hidden="1"/>
    <col min="15462" max="15467" width="16.125" style="1277" hidden="1"/>
    <col min="15468" max="15468" width="6.125" style="1277" hidden="1"/>
    <col min="15469" max="15469" width="3" style="1277" hidden="1"/>
    <col min="15470" max="15709" width="8.625" style="1277" hidden="1"/>
    <col min="15710" max="15715" width="14.875" style="1277" hidden="1"/>
    <col min="15716" max="15717" width="15.875" style="1277" hidden="1"/>
    <col min="15718" max="15723" width="16.125" style="1277" hidden="1"/>
    <col min="15724" max="15724" width="6.125" style="1277" hidden="1"/>
    <col min="15725" max="15725" width="3" style="1277" hidden="1"/>
    <col min="15726" max="15965" width="8.625" style="1277" hidden="1"/>
    <col min="15966" max="15971" width="14.875" style="1277" hidden="1"/>
    <col min="15972" max="15973" width="15.875" style="1277" hidden="1"/>
    <col min="15974" max="15979" width="16.125" style="1277" hidden="1"/>
    <col min="15980" max="15980" width="6.125" style="1277" hidden="1"/>
    <col min="15981" max="15981" width="3" style="1277" hidden="1"/>
    <col min="15982" max="16221" width="8.625" style="1277" hidden="1"/>
    <col min="16222" max="16227" width="14.875" style="1277" hidden="1"/>
    <col min="16228" max="16229" width="15.875" style="1277" hidden="1"/>
    <col min="16230" max="16235" width="16.125" style="1277" hidden="1"/>
    <col min="16236" max="16236" width="6.125" style="1277" hidden="1"/>
    <col min="16237" max="16237" width="3" style="1277" hidden="1"/>
    <col min="16238" max="16384" width="8.625" style="1277" hidden="1"/>
  </cols>
  <sheetData>
    <row r="1" spans="1:143" ht="42.75" customHeight="1" x14ac:dyDescent="0.15">
      <c r="A1" s="1337"/>
      <c r="B1" s="1336"/>
      <c r="DD1" s="1277"/>
      <c r="DE1" s="1277"/>
    </row>
    <row r="2" spans="1:143" ht="25.5" customHeight="1" x14ac:dyDescent="0.15">
      <c r="A2" s="1335"/>
      <c r="C2" s="1335"/>
      <c r="O2" s="1335"/>
      <c r="P2" s="1335"/>
      <c r="Q2" s="1335"/>
      <c r="R2" s="1335"/>
      <c r="S2" s="1335"/>
      <c r="T2" s="1335"/>
      <c r="U2" s="1335"/>
      <c r="V2" s="1335"/>
      <c r="W2" s="1335"/>
      <c r="X2" s="1335"/>
      <c r="Y2" s="1335"/>
      <c r="Z2" s="1335"/>
      <c r="AA2" s="1335"/>
      <c r="AB2" s="1335"/>
      <c r="AC2" s="1335"/>
      <c r="AD2" s="1335"/>
      <c r="AE2" s="1335"/>
      <c r="AF2" s="1335"/>
      <c r="AG2" s="1335"/>
      <c r="AH2" s="1335"/>
      <c r="AI2" s="1335"/>
      <c r="AU2" s="1335"/>
      <c r="BG2" s="1335"/>
      <c r="BS2" s="1335"/>
      <c r="CE2" s="1335"/>
      <c r="CQ2" s="1335"/>
      <c r="DD2" s="1277"/>
      <c r="DE2" s="1277"/>
    </row>
    <row r="3" spans="1:143" ht="25.5" customHeight="1" x14ac:dyDescent="0.15">
      <c r="A3" s="1335"/>
      <c r="C3" s="1335"/>
      <c r="O3" s="1335"/>
      <c r="P3" s="1335"/>
      <c r="Q3" s="1335"/>
      <c r="R3" s="1335"/>
      <c r="S3" s="1335"/>
      <c r="T3" s="1335"/>
      <c r="U3" s="1335"/>
      <c r="V3" s="1335"/>
      <c r="W3" s="1335"/>
      <c r="X3" s="1335"/>
      <c r="Y3" s="1335"/>
      <c r="Z3" s="1335"/>
      <c r="AA3" s="1335"/>
      <c r="AB3" s="1335"/>
      <c r="AC3" s="1335"/>
      <c r="AD3" s="1335"/>
      <c r="AE3" s="1335"/>
      <c r="AF3" s="1335"/>
      <c r="AG3" s="1335"/>
      <c r="AH3" s="1335"/>
      <c r="AI3" s="1335"/>
      <c r="AU3" s="1335"/>
      <c r="BG3" s="1335"/>
      <c r="BS3" s="1335"/>
      <c r="CE3" s="1335"/>
      <c r="CQ3" s="1335"/>
      <c r="DD3" s="1277"/>
      <c r="DE3" s="1277"/>
    </row>
    <row r="4" spans="1:143" s="291" customFormat="1" ht="13.5" x14ac:dyDescent="0.15">
      <c r="A4" s="1335"/>
      <c r="B4" s="1335"/>
      <c r="C4" s="1335"/>
      <c r="D4" s="1335"/>
      <c r="E4" s="1335"/>
      <c r="F4" s="1335"/>
      <c r="G4" s="1335"/>
      <c r="H4" s="1335"/>
      <c r="I4" s="1335"/>
      <c r="J4" s="1335"/>
      <c r="K4" s="1335"/>
      <c r="L4" s="1335"/>
      <c r="M4" s="1335"/>
      <c r="N4" s="1335"/>
      <c r="O4" s="1335"/>
      <c r="P4" s="1335"/>
      <c r="Q4" s="1335"/>
      <c r="R4" s="1335"/>
      <c r="S4" s="1335"/>
      <c r="T4" s="1335"/>
      <c r="U4" s="1335"/>
      <c r="V4" s="1335"/>
      <c r="W4" s="1335"/>
      <c r="X4" s="1335"/>
      <c r="Y4" s="1335"/>
      <c r="Z4" s="1335"/>
      <c r="AA4" s="1335"/>
      <c r="AB4" s="1335"/>
      <c r="AC4" s="1335"/>
      <c r="AD4" s="1335"/>
      <c r="AE4" s="1335"/>
      <c r="AF4" s="1335"/>
      <c r="AG4" s="1335"/>
      <c r="AH4" s="1335"/>
      <c r="AI4" s="1335"/>
      <c r="AJ4" s="1335"/>
      <c r="AK4" s="1335"/>
      <c r="AL4" s="1335"/>
      <c r="AM4" s="1335"/>
      <c r="AN4" s="1335"/>
      <c r="AO4" s="1335"/>
      <c r="AP4" s="1335"/>
      <c r="AQ4" s="1335"/>
      <c r="AR4" s="1335"/>
      <c r="AS4" s="1335"/>
      <c r="AT4" s="1335"/>
      <c r="AU4" s="1335"/>
      <c r="AV4" s="1335"/>
      <c r="AW4" s="1335"/>
      <c r="AX4" s="1335"/>
      <c r="AY4" s="1335"/>
      <c r="AZ4" s="1335"/>
      <c r="BA4" s="1335"/>
      <c r="BB4" s="1335"/>
      <c r="BC4" s="1335"/>
      <c r="BD4" s="1335"/>
      <c r="BE4" s="1335"/>
      <c r="BF4" s="1335"/>
      <c r="BG4" s="1335"/>
      <c r="BH4" s="1335"/>
      <c r="BI4" s="1335"/>
      <c r="BJ4" s="1335"/>
      <c r="BK4" s="1335"/>
      <c r="BL4" s="1335"/>
      <c r="BM4" s="1335"/>
      <c r="BN4" s="1335"/>
      <c r="BO4" s="1335"/>
      <c r="BP4" s="1335"/>
      <c r="BQ4" s="1335"/>
      <c r="BR4" s="1335"/>
      <c r="BS4" s="1335"/>
      <c r="BT4" s="1335"/>
      <c r="BU4" s="1335"/>
      <c r="BV4" s="1335"/>
      <c r="BW4" s="1335"/>
      <c r="BX4" s="1335"/>
      <c r="BY4" s="1335"/>
      <c r="BZ4" s="1335"/>
      <c r="CA4" s="1335"/>
      <c r="CB4" s="1335"/>
      <c r="CC4" s="1335"/>
      <c r="CD4" s="1335"/>
      <c r="CE4" s="1335"/>
      <c r="CF4" s="1335"/>
      <c r="CG4" s="1335"/>
      <c r="CH4" s="1335"/>
      <c r="CI4" s="1335"/>
      <c r="CJ4" s="1335"/>
      <c r="CK4" s="1335"/>
      <c r="CL4" s="1335"/>
      <c r="CM4" s="1335"/>
      <c r="CN4" s="1335"/>
      <c r="CO4" s="1335"/>
      <c r="CP4" s="1335"/>
      <c r="CQ4" s="1335"/>
      <c r="CR4" s="1335"/>
      <c r="CS4" s="1335"/>
      <c r="CT4" s="1335"/>
      <c r="CU4" s="1335"/>
      <c r="CV4" s="1335"/>
      <c r="CW4" s="1335"/>
      <c r="CX4" s="1335"/>
      <c r="CY4" s="1335"/>
      <c r="CZ4" s="1335"/>
      <c r="DA4" s="1335"/>
      <c r="DB4" s="1335"/>
      <c r="DC4" s="1335"/>
      <c r="DD4" s="1335"/>
      <c r="DE4" s="1335"/>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1335"/>
      <c r="B5" s="1335"/>
      <c r="C5" s="1335"/>
      <c r="D5" s="1335"/>
      <c r="E5" s="1335"/>
      <c r="F5" s="1335"/>
      <c r="G5" s="1335"/>
      <c r="H5" s="1335"/>
      <c r="I5" s="1335"/>
      <c r="J5" s="1335"/>
      <c r="K5" s="1335"/>
      <c r="L5" s="1335"/>
      <c r="M5" s="1335"/>
      <c r="N5" s="1335"/>
      <c r="O5" s="1335"/>
      <c r="P5" s="1335"/>
      <c r="Q5" s="1335"/>
      <c r="R5" s="1335"/>
      <c r="S5" s="1335"/>
      <c r="T5" s="1335"/>
      <c r="U5" s="1335"/>
      <c r="V5" s="1335"/>
      <c r="W5" s="1335"/>
      <c r="X5" s="1335"/>
      <c r="Y5" s="1335"/>
      <c r="Z5" s="1335"/>
      <c r="AA5" s="1335"/>
      <c r="AB5" s="1335"/>
      <c r="AC5" s="1335"/>
      <c r="AD5" s="1335"/>
      <c r="AE5" s="1335"/>
      <c r="AF5" s="1335"/>
      <c r="AG5" s="1335"/>
      <c r="AH5" s="1335"/>
      <c r="AI5" s="1335"/>
      <c r="AJ5" s="1335"/>
      <c r="AK5" s="1335"/>
      <c r="AL5" s="1335"/>
      <c r="AM5" s="1335"/>
      <c r="AN5" s="1335"/>
      <c r="AO5" s="1335"/>
      <c r="AP5" s="1335"/>
      <c r="AQ5" s="1335"/>
      <c r="AR5" s="1335"/>
      <c r="AS5" s="1335"/>
      <c r="AT5" s="1335"/>
      <c r="AU5" s="1335"/>
      <c r="AV5" s="1335"/>
      <c r="AW5" s="1335"/>
      <c r="AX5" s="1335"/>
      <c r="AY5" s="1335"/>
      <c r="AZ5" s="1335"/>
      <c r="BA5" s="1335"/>
      <c r="BB5" s="1335"/>
      <c r="BC5" s="1335"/>
      <c r="BD5" s="1335"/>
      <c r="BE5" s="1335"/>
      <c r="BF5" s="1335"/>
      <c r="BG5" s="1335"/>
      <c r="BH5" s="1335"/>
      <c r="BI5" s="1335"/>
      <c r="BJ5" s="1335"/>
      <c r="BK5" s="1335"/>
      <c r="BL5" s="1335"/>
      <c r="BM5" s="1335"/>
      <c r="BN5" s="1335"/>
      <c r="BO5" s="1335"/>
      <c r="BP5" s="1335"/>
      <c r="BQ5" s="1335"/>
      <c r="BR5" s="1335"/>
      <c r="BS5" s="1335"/>
      <c r="BT5" s="1335"/>
      <c r="BU5" s="1335"/>
      <c r="BV5" s="1335"/>
      <c r="BW5" s="1335"/>
      <c r="BX5" s="1335"/>
      <c r="BY5" s="1335"/>
      <c r="BZ5" s="1335"/>
      <c r="CA5" s="1335"/>
      <c r="CB5" s="1335"/>
      <c r="CC5" s="1335"/>
      <c r="CD5" s="1335"/>
      <c r="CE5" s="1335"/>
      <c r="CF5" s="1335"/>
      <c r="CG5" s="1335"/>
      <c r="CH5" s="1335"/>
      <c r="CI5" s="1335"/>
      <c r="CJ5" s="1335"/>
      <c r="CK5" s="1335"/>
      <c r="CL5" s="1335"/>
      <c r="CM5" s="1335"/>
      <c r="CN5" s="1335"/>
      <c r="CO5" s="1335"/>
      <c r="CP5" s="1335"/>
      <c r="CQ5" s="1335"/>
      <c r="CR5" s="1335"/>
      <c r="CS5" s="1335"/>
      <c r="CT5" s="1335"/>
      <c r="CU5" s="1335"/>
      <c r="CV5" s="1335"/>
      <c r="CW5" s="1335"/>
      <c r="CX5" s="1335"/>
      <c r="CY5" s="1335"/>
      <c r="CZ5" s="1335"/>
      <c r="DA5" s="1335"/>
      <c r="DB5" s="1335"/>
      <c r="DC5" s="1335"/>
      <c r="DD5" s="1335"/>
      <c r="DE5" s="1335"/>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1335"/>
      <c r="B6" s="1335"/>
      <c r="C6" s="1335"/>
      <c r="D6" s="1335"/>
      <c r="E6" s="1335"/>
      <c r="F6" s="1335"/>
      <c r="G6" s="1335"/>
      <c r="H6" s="1335"/>
      <c r="I6" s="1335"/>
      <c r="J6" s="1335"/>
      <c r="K6" s="1335"/>
      <c r="L6" s="1335"/>
      <c r="M6" s="1335"/>
      <c r="N6" s="1335"/>
      <c r="O6" s="1335"/>
      <c r="P6" s="1335"/>
      <c r="Q6" s="1335"/>
      <c r="R6" s="1335"/>
      <c r="S6" s="1335"/>
      <c r="T6" s="1335"/>
      <c r="U6" s="1335"/>
      <c r="V6" s="1335"/>
      <c r="W6" s="1335"/>
      <c r="X6" s="1335"/>
      <c r="Y6" s="1335"/>
      <c r="Z6" s="1335"/>
      <c r="AA6" s="1335"/>
      <c r="AB6" s="1335"/>
      <c r="AC6" s="1335"/>
      <c r="AD6" s="1335"/>
      <c r="AE6" s="1335"/>
      <c r="AF6" s="1335"/>
      <c r="AG6" s="1335"/>
      <c r="AH6" s="1335"/>
      <c r="AI6" s="1335"/>
      <c r="AJ6" s="1335"/>
      <c r="AK6" s="1335"/>
      <c r="AL6" s="1335"/>
      <c r="AM6" s="1335"/>
      <c r="AN6" s="1335"/>
      <c r="AO6" s="1335"/>
      <c r="AP6" s="1335"/>
      <c r="AQ6" s="1335"/>
      <c r="AR6" s="1335"/>
      <c r="AS6" s="1335"/>
      <c r="AT6" s="1335"/>
      <c r="AU6" s="1335"/>
      <c r="AV6" s="1335"/>
      <c r="AW6" s="1335"/>
      <c r="AX6" s="1335"/>
      <c r="AY6" s="1335"/>
      <c r="AZ6" s="1335"/>
      <c r="BA6" s="1335"/>
      <c r="BB6" s="1335"/>
      <c r="BC6" s="1335"/>
      <c r="BD6" s="1335"/>
      <c r="BE6" s="1335"/>
      <c r="BF6" s="1335"/>
      <c r="BG6" s="1335"/>
      <c r="BH6" s="1335"/>
      <c r="BI6" s="1335"/>
      <c r="BJ6" s="1335"/>
      <c r="BK6" s="1335"/>
      <c r="BL6" s="1335"/>
      <c r="BM6" s="1335"/>
      <c r="BN6" s="1335"/>
      <c r="BO6" s="1335"/>
      <c r="BP6" s="1335"/>
      <c r="BQ6" s="1335"/>
      <c r="BR6" s="1335"/>
      <c r="BS6" s="1335"/>
      <c r="BT6" s="1335"/>
      <c r="BU6" s="1335"/>
      <c r="BV6" s="1335"/>
      <c r="BW6" s="1335"/>
      <c r="BX6" s="1335"/>
      <c r="BY6" s="1335"/>
      <c r="BZ6" s="1335"/>
      <c r="CA6" s="1335"/>
      <c r="CB6" s="1335"/>
      <c r="CC6" s="1335"/>
      <c r="CD6" s="1335"/>
      <c r="CE6" s="1335"/>
      <c r="CF6" s="1335"/>
      <c r="CG6" s="1335"/>
      <c r="CH6" s="1335"/>
      <c r="CI6" s="1335"/>
      <c r="CJ6" s="1335"/>
      <c r="CK6" s="1335"/>
      <c r="CL6" s="1335"/>
      <c r="CM6" s="1335"/>
      <c r="CN6" s="1335"/>
      <c r="CO6" s="1335"/>
      <c r="CP6" s="1335"/>
      <c r="CQ6" s="1335"/>
      <c r="CR6" s="1335"/>
      <c r="CS6" s="1335"/>
      <c r="CT6" s="1335"/>
      <c r="CU6" s="1335"/>
      <c r="CV6" s="1335"/>
      <c r="CW6" s="1335"/>
      <c r="CX6" s="1335"/>
      <c r="CY6" s="1335"/>
      <c r="CZ6" s="1335"/>
      <c r="DA6" s="1335"/>
      <c r="DB6" s="1335"/>
      <c r="DC6" s="1335"/>
      <c r="DD6" s="1335"/>
      <c r="DE6" s="1335"/>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1335"/>
      <c r="B7" s="1335"/>
      <c r="C7" s="1335"/>
      <c r="D7" s="1335"/>
      <c r="E7" s="1335"/>
      <c r="F7" s="1335"/>
      <c r="G7" s="1335"/>
      <c r="H7" s="1335"/>
      <c r="I7" s="1335"/>
      <c r="J7" s="1335"/>
      <c r="K7" s="1335"/>
      <c r="L7" s="1335"/>
      <c r="M7" s="1335"/>
      <c r="N7" s="1335"/>
      <c r="O7" s="1335"/>
      <c r="P7" s="1335"/>
      <c r="Q7" s="1335"/>
      <c r="R7" s="1335"/>
      <c r="S7" s="1335"/>
      <c r="T7" s="1335"/>
      <c r="U7" s="1335"/>
      <c r="V7" s="1335"/>
      <c r="W7" s="1335"/>
      <c r="X7" s="1335"/>
      <c r="Y7" s="1335"/>
      <c r="Z7" s="1335"/>
      <c r="AA7" s="1335"/>
      <c r="AB7" s="1335"/>
      <c r="AC7" s="1335"/>
      <c r="AD7" s="1335"/>
      <c r="AE7" s="1335"/>
      <c r="AF7" s="1335"/>
      <c r="AG7" s="1335"/>
      <c r="AH7" s="1335"/>
      <c r="AI7" s="1335"/>
      <c r="AJ7" s="1335"/>
      <c r="AK7" s="1335"/>
      <c r="AL7" s="1335"/>
      <c r="AM7" s="1335"/>
      <c r="AN7" s="1335"/>
      <c r="AO7" s="1335"/>
      <c r="AP7" s="1335"/>
      <c r="AQ7" s="1335"/>
      <c r="AR7" s="1335"/>
      <c r="AS7" s="1335"/>
      <c r="AT7" s="1335"/>
      <c r="AU7" s="1335"/>
      <c r="AV7" s="1335"/>
      <c r="AW7" s="1335"/>
      <c r="AX7" s="1335"/>
      <c r="AY7" s="1335"/>
      <c r="AZ7" s="1335"/>
      <c r="BA7" s="1335"/>
      <c r="BB7" s="1335"/>
      <c r="BC7" s="1335"/>
      <c r="BD7" s="1335"/>
      <c r="BE7" s="1335"/>
      <c r="BF7" s="1335"/>
      <c r="BG7" s="1335"/>
      <c r="BH7" s="1335"/>
      <c r="BI7" s="1335"/>
      <c r="BJ7" s="1335"/>
      <c r="BK7" s="1335"/>
      <c r="BL7" s="1335"/>
      <c r="BM7" s="1335"/>
      <c r="BN7" s="1335"/>
      <c r="BO7" s="1335"/>
      <c r="BP7" s="1335"/>
      <c r="BQ7" s="1335"/>
      <c r="BR7" s="1335"/>
      <c r="BS7" s="1335"/>
      <c r="BT7" s="1335"/>
      <c r="BU7" s="1335"/>
      <c r="BV7" s="1335"/>
      <c r="BW7" s="1335"/>
      <c r="BX7" s="1335"/>
      <c r="BY7" s="1335"/>
      <c r="BZ7" s="1335"/>
      <c r="CA7" s="1335"/>
      <c r="CB7" s="1335"/>
      <c r="CC7" s="1335"/>
      <c r="CD7" s="1335"/>
      <c r="CE7" s="1335"/>
      <c r="CF7" s="1335"/>
      <c r="CG7" s="1335"/>
      <c r="CH7" s="1335"/>
      <c r="CI7" s="1335"/>
      <c r="CJ7" s="1335"/>
      <c r="CK7" s="1335"/>
      <c r="CL7" s="1335"/>
      <c r="CM7" s="1335"/>
      <c r="CN7" s="1335"/>
      <c r="CO7" s="1335"/>
      <c r="CP7" s="1335"/>
      <c r="CQ7" s="1335"/>
      <c r="CR7" s="1335"/>
      <c r="CS7" s="1335"/>
      <c r="CT7" s="1335"/>
      <c r="CU7" s="1335"/>
      <c r="CV7" s="1335"/>
      <c r="CW7" s="1335"/>
      <c r="CX7" s="1335"/>
      <c r="CY7" s="1335"/>
      <c r="CZ7" s="1335"/>
      <c r="DA7" s="1335"/>
      <c r="DB7" s="1335"/>
      <c r="DC7" s="1335"/>
      <c r="DD7" s="1335"/>
      <c r="DE7" s="1335"/>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1335"/>
      <c r="B8" s="1335"/>
      <c r="C8" s="1335"/>
      <c r="D8" s="1335"/>
      <c r="E8" s="1335"/>
      <c r="F8" s="1335"/>
      <c r="G8" s="1335"/>
      <c r="H8" s="1335"/>
      <c r="I8" s="1335"/>
      <c r="J8" s="1335"/>
      <c r="K8" s="1335"/>
      <c r="L8" s="1335"/>
      <c r="M8" s="1335"/>
      <c r="N8" s="1335"/>
      <c r="O8" s="1335"/>
      <c r="P8" s="1335"/>
      <c r="Q8" s="1335"/>
      <c r="R8" s="1335"/>
      <c r="S8" s="1335"/>
      <c r="T8" s="1335"/>
      <c r="U8" s="1335"/>
      <c r="V8" s="1335"/>
      <c r="W8" s="1335"/>
      <c r="X8" s="1335"/>
      <c r="Y8" s="1335"/>
      <c r="Z8" s="1335"/>
      <c r="AA8" s="1335"/>
      <c r="AB8" s="1335"/>
      <c r="AC8" s="1335"/>
      <c r="AD8" s="1335"/>
      <c r="AE8" s="1335"/>
      <c r="AF8" s="1335"/>
      <c r="AG8" s="1335"/>
      <c r="AH8" s="1335"/>
      <c r="AI8" s="1335"/>
      <c r="AJ8" s="1335"/>
      <c r="AK8" s="1335"/>
      <c r="AL8" s="1335"/>
      <c r="AM8" s="1335"/>
      <c r="AN8" s="1335"/>
      <c r="AO8" s="1335"/>
      <c r="AP8" s="1335"/>
      <c r="AQ8" s="1335"/>
      <c r="AR8" s="1335"/>
      <c r="AS8" s="1335"/>
      <c r="AT8" s="1335"/>
      <c r="AU8" s="1335"/>
      <c r="AV8" s="1335"/>
      <c r="AW8" s="1335"/>
      <c r="AX8" s="1335"/>
      <c r="AY8" s="1335"/>
      <c r="AZ8" s="1335"/>
      <c r="BA8" s="1335"/>
      <c r="BB8" s="1335"/>
      <c r="BC8" s="1335"/>
      <c r="BD8" s="1335"/>
      <c r="BE8" s="1335"/>
      <c r="BF8" s="1335"/>
      <c r="BG8" s="1335"/>
      <c r="BH8" s="1335"/>
      <c r="BI8" s="1335"/>
      <c r="BJ8" s="1335"/>
      <c r="BK8" s="1335"/>
      <c r="BL8" s="1335"/>
      <c r="BM8" s="1335"/>
      <c r="BN8" s="1335"/>
      <c r="BO8" s="1335"/>
      <c r="BP8" s="1335"/>
      <c r="BQ8" s="1335"/>
      <c r="BR8" s="1335"/>
      <c r="BS8" s="1335"/>
      <c r="BT8" s="1335"/>
      <c r="BU8" s="1335"/>
      <c r="BV8" s="1335"/>
      <c r="BW8" s="1335"/>
      <c r="BX8" s="1335"/>
      <c r="BY8" s="1335"/>
      <c r="BZ8" s="1335"/>
      <c r="CA8" s="1335"/>
      <c r="CB8" s="1335"/>
      <c r="CC8" s="1335"/>
      <c r="CD8" s="1335"/>
      <c r="CE8" s="1335"/>
      <c r="CF8" s="1335"/>
      <c r="CG8" s="1335"/>
      <c r="CH8" s="1335"/>
      <c r="CI8" s="1335"/>
      <c r="CJ8" s="1335"/>
      <c r="CK8" s="1335"/>
      <c r="CL8" s="1335"/>
      <c r="CM8" s="1335"/>
      <c r="CN8" s="1335"/>
      <c r="CO8" s="1335"/>
      <c r="CP8" s="1335"/>
      <c r="CQ8" s="1335"/>
      <c r="CR8" s="1335"/>
      <c r="CS8" s="1335"/>
      <c r="CT8" s="1335"/>
      <c r="CU8" s="1335"/>
      <c r="CV8" s="1335"/>
      <c r="CW8" s="1335"/>
      <c r="CX8" s="1335"/>
      <c r="CY8" s="1335"/>
      <c r="CZ8" s="1335"/>
      <c r="DA8" s="1335"/>
      <c r="DB8" s="1335"/>
      <c r="DC8" s="1335"/>
      <c r="DD8" s="1335"/>
      <c r="DE8" s="1335"/>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1335"/>
      <c r="B9" s="1335"/>
      <c r="C9" s="1335"/>
      <c r="D9" s="1335"/>
      <c r="E9" s="1335"/>
      <c r="F9" s="1335"/>
      <c r="G9" s="1335"/>
      <c r="H9" s="1335"/>
      <c r="I9" s="1335"/>
      <c r="J9" s="1335"/>
      <c r="K9" s="1335"/>
      <c r="L9" s="1335"/>
      <c r="M9" s="1335"/>
      <c r="N9" s="1335"/>
      <c r="O9" s="1335"/>
      <c r="P9" s="1335"/>
      <c r="Q9" s="1335"/>
      <c r="R9" s="1335"/>
      <c r="S9" s="1335"/>
      <c r="T9" s="1335"/>
      <c r="U9" s="1335"/>
      <c r="V9" s="1335"/>
      <c r="W9" s="1335"/>
      <c r="X9" s="1335"/>
      <c r="Y9" s="1335"/>
      <c r="Z9" s="1335"/>
      <c r="AA9" s="1335"/>
      <c r="AB9" s="1335"/>
      <c r="AC9" s="1335"/>
      <c r="AD9" s="1335"/>
      <c r="AE9" s="1335"/>
      <c r="AF9" s="1335"/>
      <c r="AG9" s="1335"/>
      <c r="AH9" s="1335"/>
      <c r="AI9" s="1335"/>
      <c r="AJ9" s="1335"/>
      <c r="AK9" s="1335"/>
      <c r="AL9" s="1335"/>
      <c r="AM9" s="1335"/>
      <c r="AN9" s="1335"/>
      <c r="AO9" s="1335"/>
      <c r="AP9" s="1335"/>
      <c r="AQ9" s="1335"/>
      <c r="AR9" s="1335"/>
      <c r="AS9" s="1335"/>
      <c r="AT9" s="1335"/>
      <c r="AU9" s="1335"/>
      <c r="AV9" s="1335"/>
      <c r="AW9" s="1335"/>
      <c r="AX9" s="1335"/>
      <c r="AY9" s="1335"/>
      <c r="AZ9" s="1335"/>
      <c r="BA9" s="1335"/>
      <c r="BB9" s="1335"/>
      <c r="BC9" s="1335"/>
      <c r="BD9" s="1335"/>
      <c r="BE9" s="1335"/>
      <c r="BF9" s="1335"/>
      <c r="BG9" s="1335"/>
      <c r="BH9" s="1335"/>
      <c r="BI9" s="1335"/>
      <c r="BJ9" s="1335"/>
      <c r="BK9" s="1335"/>
      <c r="BL9" s="1335"/>
      <c r="BM9" s="1335"/>
      <c r="BN9" s="1335"/>
      <c r="BO9" s="1335"/>
      <c r="BP9" s="1335"/>
      <c r="BQ9" s="1335"/>
      <c r="BR9" s="1335"/>
      <c r="BS9" s="1335"/>
      <c r="BT9" s="1335"/>
      <c r="BU9" s="1335"/>
      <c r="BV9" s="1335"/>
      <c r="BW9" s="1335"/>
      <c r="BX9" s="1335"/>
      <c r="BY9" s="1335"/>
      <c r="BZ9" s="1335"/>
      <c r="CA9" s="1335"/>
      <c r="CB9" s="1335"/>
      <c r="CC9" s="1335"/>
      <c r="CD9" s="1335"/>
      <c r="CE9" s="1335"/>
      <c r="CF9" s="1335"/>
      <c r="CG9" s="1335"/>
      <c r="CH9" s="1335"/>
      <c r="CI9" s="1335"/>
      <c r="CJ9" s="1335"/>
      <c r="CK9" s="1335"/>
      <c r="CL9" s="1335"/>
      <c r="CM9" s="1335"/>
      <c r="CN9" s="1335"/>
      <c r="CO9" s="1335"/>
      <c r="CP9" s="1335"/>
      <c r="CQ9" s="1335"/>
      <c r="CR9" s="1335"/>
      <c r="CS9" s="1335"/>
      <c r="CT9" s="1335"/>
      <c r="CU9" s="1335"/>
      <c r="CV9" s="1335"/>
      <c r="CW9" s="1335"/>
      <c r="CX9" s="1335"/>
      <c r="CY9" s="1335"/>
      <c r="CZ9" s="1335"/>
      <c r="DA9" s="1335"/>
      <c r="DB9" s="1335"/>
      <c r="DC9" s="1335"/>
      <c r="DD9" s="1335"/>
      <c r="DE9" s="1335"/>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1335"/>
      <c r="B10" s="1335"/>
      <c r="C10" s="1335"/>
      <c r="D10" s="1335"/>
      <c r="E10" s="1335"/>
      <c r="F10" s="1335"/>
      <c r="G10" s="1335"/>
      <c r="H10" s="1335"/>
      <c r="I10" s="1335"/>
      <c r="J10" s="1335"/>
      <c r="K10" s="1335"/>
      <c r="L10" s="1335"/>
      <c r="M10" s="1335"/>
      <c r="N10" s="1335"/>
      <c r="O10" s="1335"/>
      <c r="P10" s="1335"/>
      <c r="Q10" s="1335"/>
      <c r="R10" s="1335"/>
      <c r="S10" s="1335"/>
      <c r="T10" s="1335"/>
      <c r="U10" s="1335"/>
      <c r="V10" s="1335"/>
      <c r="W10" s="1335"/>
      <c r="X10" s="1335"/>
      <c r="Y10" s="1335"/>
      <c r="Z10" s="1335"/>
      <c r="AA10" s="1335"/>
      <c r="AB10" s="1335"/>
      <c r="AC10" s="1335"/>
      <c r="AD10" s="1335"/>
      <c r="AE10" s="1335"/>
      <c r="AF10" s="1335"/>
      <c r="AG10" s="1335"/>
      <c r="AH10" s="1335"/>
      <c r="AI10" s="1335"/>
      <c r="AJ10" s="1335"/>
      <c r="AK10" s="1335"/>
      <c r="AL10" s="1335"/>
      <c r="AM10" s="1335"/>
      <c r="AN10" s="1335"/>
      <c r="AO10" s="1335"/>
      <c r="AP10" s="1335"/>
      <c r="AQ10" s="1335"/>
      <c r="AR10" s="1335"/>
      <c r="AS10" s="1335"/>
      <c r="AT10" s="1335"/>
      <c r="AU10" s="1335"/>
      <c r="AV10" s="1335"/>
      <c r="AW10" s="1335"/>
      <c r="AX10" s="1335"/>
      <c r="AY10" s="1335"/>
      <c r="AZ10" s="1335"/>
      <c r="BA10" s="1335"/>
      <c r="BB10" s="1335"/>
      <c r="BC10" s="1335"/>
      <c r="BD10" s="1335"/>
      <c r="BE10" s="1335"/>
      <c r="BF10" s="1335"/>
      <c r="BG10" s="1335"/>
      <c r="BH10" s="1335"/>
      <c r="BI10" s="1335"/>
      <c r="BJ10" s="1335"/>
      <c r="BK10" s="1335"/>
      <c r="BL10" s="1335"/>
      <c r="BM10" s="1335"/>
      <c r="BN10" s="1335"/>
      <c r="BO10" s="1335"/>
      <c r="BP10" s="1335"/>
      <c r="BQ10" s="1335"/>
      <c r="BR10" s="1335"/>
      <c r="BS10" s="1335"/>
      <c r="BT10" s="1335"/>
      <c r="BU10" s="1335"/>
      <c r="BV10" s="1335"/>
      <c r="BW10" s="1335"/>
      <c r="BX10" s="1335"/>
      <c r="BY10" s="1335"/>
      <c r="BZ10" s="1335"/>
      <c r="CA10" s="1335"/>
      <c r="CB10" s="1335"/>
      <c r="CC10" s="1335"/>
      <c r="CD10" s="1335"/>
      <c r="CE10" s="1335"/>
      <c r="CF10" s="1335"/>
      <c r="CG10" s="1335"/>
      <c r="CH10" s="1335"/>
      <c r="CI10" s="1335"/>
      <c r="CJ10" s="1335"/>
      <c r="CK10" s="1335"/>
      <c r="CL10" s="1335"/>
      <c r="CM10" s="1335"/>
      <c r="CN10" s="1335"/>
      <c r="CO10" s="1335"/>
      <c r="CP10" s="1335"/>
      <c r="CQ10" s="1335"/>
      <c r="CR10" s="1335"/>
      <c r="CS10" s="1335"/>
      <c r="CT10" s="1335"/>
      <c r="CU10" s="1335"/>
      <c r="CV10" s="1335"/>
      <c r="CW10" s="1335"/>
      <c r="CX10" s="1335"/>
      <c r="CY10" s="1335"/>
      <c r="CZ10" s="1335"/>
      <c r="DA10" s="1335"/>
      <c r="DB10" s="1335"/>
      <c r="DC10" s="1335"/>
      <c r="DD10" s="1335"/>
      <c r="DE10" s="1335"/>
      <c r="DF10" s="292"/>
      <c r="DG10" s="292"/>
      <c r="DH10" s="292"/>
      <c r="DI10" s="292"/>
      <c r="DJ10" s="292"/>
      <c r="DK10" s="292"/>
      <c r="DL10" s="292"/>
      <c r="DM10" s="292"/>
      <c r="DN10" s="292"/>
      <c r="DO10" s="292"/>
      <c r="DP10" s="292"/>
      <c r="DQ10" s="292"/>
      <c r="DR10" s="292"/>
      <c r="DS10" s="292"/>
      <c r="DT10" s="292"/>
      <c r="DU10" s="292"/>
      <c r="DV10" s="292"/>
      <c r="DW10" s="292"/>
      <c r="EM10" s="291" t="s">
        <v>611</v>
      </c>
    </row>
    <row r="11" spans="1:143" s="291" customFormat="1" ht="13.5" x14ac:dyDescent="0.15">
      <c r="A11" s="1335"/>
      <c r="B11" s="1335"/>
      <c r="C11" s="1335"/>
      <c r="D11" s="1335"/>
      <c r="E11" s="1335"/>
      <c r="F11" s="1335"/>
      <c r="G11" s="1335"/>
      <c r="H11" s="1335"/>
      <c r="I11" s="1335"/>
      <c r="J11" s="1335"/>
      <c r="K11" s="1335"/>
      <c r="L11" s="1335"/>
      <c r="M11" s="1335"/>
      <c r="N11" s="1335"/>
      <c r="O11" s="1335"/>
      <c r="P11" s="1335"/>
      <c r="Q11" s="1335"/>
      <c r="R11" s="1335"/>
      <c r="S11" s="1335"/>
      <c r="T11" s="1335"/>
      <c r="U11" s="1335"/>
      <c r="V11" s="1335"/>
      <c r="W11" s="1335"/>
      <c r="X11" s="1335"/>
      <c r="Y11" s="1335"/>
      <c r="Z11" s="1335"/>
      <c r="AA11" s="1335"/>
      <c r="AB11" s="1335"/>
      <c r="AC11" s="1335"/>
      <c r="AD11" s="1335"/>
      <c r="AE11" s="1335"/>
      <c r="AF11" s="1335"/>
      <c r="AG11" s="1335"/>
      <c r="AH11" s="1335"/>
      <c r="AI11" s="1335"/>
      <c r="AJ11" s="1335"/>
      <c r="AK11" s="1335"/>
      <c r="AL11" s="1335"/>
      <c r="AM11" s="1335"/>
      <c r="AN11" s="1335"/>
      <c r="AO11" s="1335"/>
      <c r="AP11" s="1335"/>
      <c r="AQ11" s="1335"/>
      <c r="AR11" s="1335"/>
      <c r="AS11" s="1335"/>
      <c r="AT11" s="1335"/>
      <c r="AU11" s="1335"/>
      <c r="AV11" s="1335"/>
      <c r="AW11" s="1335"/>
      <c r="AX11" s="1335"/>
      <c r="AY11" s="1335"/>
      <c r="AZ11" s="1335"/>
      <c r="BA11" s="1335"/>
      <c r="BB11" s="1335"/>
      <c r="BC11" s="1335"/>
      <c r="BD11" s="1335"/>
      <c r="BE11" s="1335"/>
      <c r="BF11" s="1335"/>
      <c r="BG11" s="1335"/>
      <c r="BH11" s="1335"/>
      <c r="BI11" s="1335"/>
      <c r="BJ11" s="1335"/>
      <c r="BK11" s="1335"/>
      <c r="BL11" s="1335"/>
      <c r="BM11" s="1335"/>
      <c r="BN11" s="1335"/>
      <c r="BO11" s="1335"/>
      <c r="BP11" s="1335"/>
      <c r="BQ11" s="1335"/>
      <c r="BR11" s="1335"/>
      <c r="BS11" s="1335"/>
      <c r="BT11" s="1335"/>
      <c r="BU11" s="1335"/>
      <c r="BV11" s="1335"/>
      <c r="BW11" s="1335"/>
      <c r="BX11" s="1335"/>
      <c r="BY11" s="1335"/>
      <c r="BZ11" s="1335"/>
      <c r="CA11" s="1335"/>
      <c r="CB11" s="1335"/>
      <c r="CC11" s="1335"/>
      <c r="CD11" s="1335"/>
      <c r="CE11" s="1335"/>
      <c r="CF11" s="1335"/>
      <c r="CG11" s="1335"/>
      <c r="CH11" s="1335"/>
      <c r="CI11" s="1335"/>
      <c r="CJ11" s="1335"/>
      <c r="CK11" s="1335"/>
      <c r="CL11" s="1335"/>
      <c r="CM11" s="1335"/>
      <c r="CN11" s="1335"/>
      <c r="CO11" s="1335"/>
      <c r="CP11" s="1335"/>
      <c r="CQ11" s="1335"/>
      <c r="CR11" s="1335"/>
      <c r="CS11" s="1335"/>
      <c r="CT11" s="1335"/>
      <c r="CU11" s="1335"/>
      <c r="CV11" s="1335"/>
      <c r="CW11" s="1335"/>
      <c r="CX11" s="1335"/>
      <c r="CY11" s="1335"/>
      <c r="CZ11" s="1335"/>
      <c r="DA11" s="1335"/>
      <c r="DB11" s="1335"/>
      <c r="DC11" s="1335"/>
      <c r="DD11" s="1335"/>
      <c r="DE11" s="1335"/>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1335"/>
      <c r="B12" s="1335"/>
      <c r="C12" s="1335"/>
      <c r="D12" s="1335"/>
      <c r="E12" s="1335"/>
      <c r="F12" s="1335"/>
      <c r="G12" s="1335"/>
      <c r="H12" s="1335"/>
      <c r="I12" s="1335"/>
      <c r="J12" s="1335"/>
      <c r="K12" s="1335"/>
      <c r="L12" s="1335"/>
      <c r="M12" s="1335"/>
      <c r="N12" s="1335"/>
      <c r="O12" s="1335"/>
      <c r="P12" s="1335"/>
      <c r="Q12" s="1335"/>
      <c r="R12" s="1335"/>
      <c r="S12" s="1335"/>
      <c r="T12" s="1335"/>
      <c r="U12" s="1335"/>
      <c r="V12" s="1335"/>
      <c r="W12" s="1335"/>
      <c r="X12" s="1335"/>
      <c r="Y12" s="1335"/>
      <c r="Z12" s="1335"/>
      <c r="AA12" s="1335"/>
      <c r="AB12" s="1335"/>
      <c r="AC12" s="1335"/>
      <c r="AD12" s="1335"/>
      <c r="AE12" s="1335"/>
      <c r="AF12" s="1335"/>
      <c r="AG12" s="1335"/>
      <c r="AH12" s="1335"/>
      <c r="AI12" s="1335"/>
      <c r="AJ12" s="1335"/>
      <c r="AK12" s="1335"/>
      <c r="AL12" s="1335"/>
      <c r="AM12" s="1335"/>
      <c r="AN12" s="1335"/>
      <c r="AO12" s="1335"/>
      <c r="AP12" s="1335"/>
      <c r="AQ12" s="1335"/>
      <c r="AR12" s="1335"/>
      <c r="AS12" s="1335"/>
      <c r="AT12" s="1335"/>
      <c r="AU12" s="1335"/>
      <c r="AV12" s="1335"/>
      <c r="AW12" s="1335"/>
      <c r="AX12" s="1335"/>
      <c r="AY12" s="1335"/>
      <c r="AZ12" s="1335"/>
      <c r="BA12" s="1335"/>
      <c r="BB12" s="1335"/>
      <c r="BC12" s="1335"/>
      <c r="BD12" s="1335"/>
      <c r="BE12" s="1335"/>
      <c r="BF12" s="1335"/>
      <c r="BG12" s="1335"/>
      <c r="BH12" s="1335"/>
      <c r="BI12" s="1335"/>
      <c r="BJ12" s="1335"/>
      <c r="BK12" s="1335"/>
      <c r="BL12" s="1335"/>
      <c r="BM12" s="1335"/>
      <c r="BN12" s="1335"/>
      <c r="BO12" s="1335"/>
      <c r="BP12" s="1335"/>
      <c r="BQ12" s="1335"/>
      <c r="BR12" s="1335"/>
      <c r="BS12" s="1335"/>
      <c r="BT12" s="1335"/>
      <c r="BU12" s="1335"/>
      <c r="BV12" s="1335"/>
      <c r="BW12" s="1335"/>
      <c r="BX12" s="1335"/>
      <c r="BY12" s="1335"/>
      <c r="BZ12" s="1335"/>
      <c r="CA12" s="1335"/>
      <c r="CB12" s="1335"/>
      <c r="CC12" s="1335"/>
      <c r="CD12" s="1335"/>
      <c r="CE12" s="1335"/>
      <c r="CF12" s="1335"/>
      <c r="CG12" s="1335"/>
      <c r="CH12" s="1335"/>
      <c r="CI12" s="1335"/>
      <c r="CJ12" s="1335"/>
      <c r="CK12" s="1335"/>
      <c r="CL12" s="1335"/>
      <c r="CM12" s="1335"/>
      <c r="CN12" s="1335"/>
      <c r="CO12" s="1335"/>
      <c r="CP12" s="1335"/>
      <c r="CQ12" s="1335"/>
      <c r="CR12" s="1335"/>
      <c r="CS12" s="1335"/>
      <c r="CT12" s="1335"/>
      <c r="CU12" s="1335"/>
      <c r="CV12" s="1335"/>
      <c r="CW12" s="1335"/>
      <c r="CX12" s="1335"/>
      <c r="CY12" s="1335"/>
      <c r="CZ12" s="1335"/>
      <c r="DA12" s="1335"/>
      <c r="DB12" s="1335"/>
      <c r="DC12" s="1335"/>
      <c r="DD12" s="1335"/>
      <c r="DE12" s="1335"/>
      <c r="DF12" s="292"/>
      <c r="DG12" s="292"/>
      <c r="DH12" s="292"/>
      <c r="DI12" s="292"/>
      <c r="DJ12" s="292"/>
      <c r="DK12" s="292"/>
      <c r="DL12" s="292"/>
      <c r="DM12" s="292"/>
      <c r="DN12" s="292"/>
      <c r="DO12" s="292"/>
      <c r="DP12" s="292"/>
      <c r="DQ12" s="292"/>
      <c r="DR12" s="292"/>
      <c r="DS12" s="292"/>
      <c r="DT12" s="292"/>
      <c r="DU12" s="292"/>
      <c r="DV12" s="292"/>
      <c r="DW12" s="292"/>
      <c r="EM12" s="291" t="s">
        <v>611</v>
      </c>
    </row>
    <row r="13" spans="1:143" s="291" customFormat="1" ht="13.5" x14ac:dyDescent="0.15">
      <c r="A13" s="1335"/>
      <c r="B13" s="1335"/>
      <c r="C13" s="1335"/>
      <c r="D13" s="1335"/>
      <c r="E13" s="1335"/>
      <c r="F13" s="1335"/>
      <c r="G13" s="1335"/>
      <c r="H13" s="1335"/>
      <c r="I13" s="1335"/>
      <c r="J13" s="1335"/>
      <c r="K13" s="1335"/>
      <c r="L13" s="1335"/>
      <c r="M13" s="1335"/>
      <c r="N13" s="1335"/>
      <c r="O13" s="1335"/>
      <c r="P13" s="1335"/>
      <c r="Q13" s="1335"/>
      <c r="R13" s="1335"/>
      <c r="S13" s="1335"/>
      <c r="T13" s="1335"/>
      <c r="U13" s="1335"/>
      <c r="V13" s="1335"/>
      <c r="W13" s="1335"/>
      <c r="X13" s="1335"/>
      <c r="Y13" s="1335"/>
      <c r="Z13" s="1335"/>
      <c r="AA13" s="1335"/>
      <c r="AB13" s="1335"/>
      <c r="AC13" s="1335"/>
      <c r="AD13" s="1335"/>
      <c r="AE13" s="1335"/>
      <c r="AF13" s="1335"/>
      <c r="AG13" s="1335"/>
      <c r="AH13" s="1335"/>
      <c r="AI13" s="1335"/>
      <c r="AJ13" s="1335"/>
      <c r="AK13" s="1335"/>
      <c r="AL13" s="1335"/>
      <c r="AM13" s="1335"/>
      <c r="AN13" s="1335"/>
      <c r="AO13" s="1335"/>
      <c r="AP13" s="1335"/>
      <c r="AQ13" s="1335"/>
      <c r="AR13" s="1335"/>
      <c r="AS13" s="1335"/>
      <c r="AT13" s="1335"/>
      <c r="AU13" s="1335"/>
      <c r="AV13" s="1335"/>
      <c r="AW13" s="1335"/>
      <c r="AX13" s="1335"/>
      <c r="AY13" s="1335"/>
      <c r="AZ13" s="1335"/>
      <c r="BA13" s="1335"/>
      <c r="BB13" s="1335"/>
      <c r="BC13" s="1335"/>
      <c r="BD13" s="1335"/>
      <c r="BE13" s="1335"/>
      <c r="BF13" s="1335"/>
      <c r="BG13" s="1335"/>
      <c r="BH13" s="1335"/>
      <c r="BI13" s="1335"/>
      <c r="BJ13" s="1335"/>
      <c r="BK13" s="1335"/>
      <c r="BL13" s="1335"/>
      <c r="BM13" s="1335"/>
      <c r="BN13" s="1335"/>
      <c r="BO13" s="1335"/>
      <c r="BP13" s="1335"/>
      <c r="BQ13" s="1335"/>
      <c r="BR13" s="1335"/>
      <c r="BS13" s="1335"/>
      <c r="BT13" s="1335"/>
      <c r="BU13" s="1335"/>
      <c r="BV13" s="1335"/>
      <c r="BW13" s="1335"/>
      <c r="BX13" s="1335"/>
      <c r="BY13" s="1335"/>
      <c r="BZ13" s="1335"/>
      <c r="CA13" s="1335"/>
      <c r="CB13" s="1335"/>
      <c r="CC13" s="1335"/>
      <c r="CD13" s="1335"/>
      <c r="CE13" s="1335"/>
      <c r="CF13" s="1335"/>
      <c r="CG13" s="1335"/>
      <c r="CH13" s="1335"/>
      <c r="CI13" s="1335"/>
      <c r="CJ13" s="1335"/>
      <c r="CK13" s="1335"/>
      <c r="CL13" s="1335"/>
      <c r="CM13" s="1335"/>
      <c r="CN13" s="1335"/>
      <c r="CO13" s="1335"/>
      <c r="CP13" s="1335"/>
      <c r="CQ13" s="1335"/>
      <c r="CR13" s="1335"/>
      <c r="CS13" s="1335"/>
      <c r="CT13" s="1335"/>
      <c r="CU13" s="1335"/>
      <c r="CV13" s="1335"/>
      <c r="CW13" s="1335"/>
      <c r="CX13" s="1335"/>
      <c r="CY13" s="1335"/>
      <c r="CZ13" s="1335"/>
      <c r="DA13" s="1335"/>
      <c r="DB13" s="1335"/>
      <c r="DC13" s="1335"/>
      <c r="DD13" s="1335"/>
      <c r="DE13" s="1335"/>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1335"/>
      <c r="B14" s="1335"/>
      <c r="C14" s="1335"/>
      <c r="D14" s="1335"/>
      <c r="E14" s="1335"/>
      <c r="F14" s="1335"/>
      <c r="G14" s="1335"/>
      <c r="H14" s="1335"/>
      <c r="I14" s="1335"/>
      <c r="J14" s="1335"/>
      <c r="K14" s="1335"/>
      <c r="L14" s="1335"/>
      <c r="M14" s="1335"/>
      <c r="N14" s="1335"/>
      <c r="O14" s="1335"/>
      <c r="P14" s="1335"/>
      <c r="Q14" s="1335"/>
      <c r="R14" s="1335"/>
      <c r="S14" s="1335"/>
      <c r="T14" s="1335"/>
      <c r="U14" s="1335"/>
      <c r="V14" s="1335"/>
      <c r="W14" s="1335"/>
      <c r="X14" s="1335"/>
      <c r="Y14" s="1335"/>
      <c r="Z14" s="1335"/>
      <c r="AA14" s="1335"/>
      <c r="AB14" s="1335"/>
      <c r="AC14" s="1335"/>
      <c r="AD14" s="1335"/>
      <c r="AE14" s="1335"/>
      <c r="AF14" s="1335"/>
      <c r="AG14" s="1335"/>
      <c r="AH14" s="1335"/>
      <c r="AI14" s="1335"/>
      <c r="AJ14" s="1335"/>
      <c r="AK14" s="1335"/>
      <c r="AL14" s="1335"/>
      <c r="AM14" s="1335"/>
      <c r="AN14" s="1335"/>
      <c r="AO14" s="1335"/>
      <c r="AP14" s="1335"/>
      <c r="AQ14" s="1335"/>
      <c r="AR14" s="1335"/>
      <c r="AS14" s="1335"/>
      <c r="AT14" s="1335"/>
      <c r="AU14" s="1335"/>
      <c r="AV14" s="1335"/>
      <c r="AW14" s="1335"/>
      <c r="AX14" s="1335"/>
      <c r="AY14" s="1335"/>
      <c r="AZ14" s="1335"/>
      <c r="BA14" s="1335"/>
      <c r="BB14" s="1335"/>
      <c r="BC14" s="1335"/>
      <c r="BD14" s="1335"/>
      <c r="BE14" s="1335"/>
      <c r="BF14" s="1335"/>
      <c r="BG14" s="1335"/>
      <c r="BH14" s="1335"/>
      <c r="BI14" s="1335"/>
      <c r="BJ14" s="1335"/>
      <c r="BK14" s="1335"/>
      <c r="BL14" s="1335"/>
      <c r="BM14" s="1335"/>
      <c r="BN14" s="1335"/>
      <c r="BO14" s="1335"/>
      <c r="BP14" s="1335"/>
      <c r="BQ14" s="1335"/>
      <c r="BR14" s="1335"/>
      <c r="BS14" s="1335"/>
      <c r="BT14" s="1335"/>
      <c r="BU14" s="1335"/>
      <c r="BV14" s="1335"/>
      <c r="BW14" s="1335"/>
      <c r="BX14" s="1335"/>
      <c r="BY14" s="1335"/>
      <c r="BZ14" s="1335"/>
      <c r="CA14" s="1335"/>
      <c r="CB14" s="1335"/>
      <c r="CC14" s="1335"/>
      <c r="CD14" s="1335"/>
      <c r="CE14" s="1335"/>
      <c r="CF14" s="1335"/>
      <c r="CG14" s="1335"/>
      <c r="CH14" s="1335"/>
      <c r="CI14" s="1335"/>
      <c r="CJ14" s="1335"/>
      <c r="CK14" s="1335"/>
      <c r="CL14" s="1335"/>
      <c r="CM14" s="1335"/>
      <c r="CN14" s="1335"/>
      <c r="CO14" s="1335"/>
      <c r="CP14" s="1335"/>
      <c r="CQ14" s="1335"/>
      <c r="CR14" s="1335"/>
      <c r="CS14" s="1335"/>
      <c r="CT14" s="1335"/>
      <c r="CU14" s="1335"/>
      <c r="CV14" s="1335"/>
      <c r="CW14" s="1335"/>
      <c r="CX14" s="1335"/>
      <c r="CY14" s="1335"/>
      <c r="CZ14" s="1335"/>
      <c r="DA14" s="1335"/>
      <c r="DB14" s="1335"/>
      <c r="DC14" s="1335"/>
      <c r="DD14" s="1335"/>
      <c r="DE14" s="1335"/>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1277"/>
      <c r="B15" s="1335"/>
      <c r="C15" s="1335"/>
      <c r="D15" s="1335"/>
      <c r="E15" s="1335"/>
      <c r="F15" s="1335"/>
      <c r="G15" s="1335"/>
      <c r="H15" s="1335"/>
      <c r="I15" s="1335"/>
      <c r="J15" s="1335"/>
      <c r="K15" s="1335"/>
      <c r="L15" s="1335"/>
      <c r="M15" s="1335"/>
      <c r="N15" s="1335"/>
      <c r="O15" s="1335"/>
      <c r="P15" s="1335"/>
      <c r="Q15" s="1335"/>
      <c r="R15" s="1335"/>
      <c r="S15" s="1335"/>
      <c r="T15" s="1335"/>
      <c r="U15" s="1335"/>
      <c r="V15" s="1335"/>
      <c r="W15" s="1335"/>
      <c r="X15" s="1335"/>
      <c r="Y15" s="1335"/>
      <c r="Z15" s="1335"/>
      <c r="AA15" s="1335"/>
      <c r="AB15" s="1335"/>
      <c r="AC15" s="1335"/>
      <c r="AD15" s="1335"/>
      <c r="AE15" s="1335"/>
      <c r="AF15" s="1335"/>
      <c r="AG15" s="1335"/>
      <c r="AH15" s="1335"/>
      <c r="AI15" s="1335"/>
      <c r="AJ15" s="1335"/>
      <c r="AK15" s="1335"/>
      <c r="AL15" s="1335"/>
      <c r="AM15" s="1335"/>
      <c r="AN15" s="1335"/>
      <c r="AO15" s="1335"/>
      <c r="AP15" s="1335"/>
      <c r="AQ15" s="1335"/>
      <c r="AR15" s="1335"/>
      <c r="AS15" s="1335"/>
      <c r="AT15" s="1335"/>
      <c r="AU15" s="1335"/>
      <c r="AV15" s="1335"/>
      <c r="AW15" s="1335"/>
      <c r="AX15" s="1335"/>
      <c r="AY15" s="1335"/>
      <c r="AZ15" s="1335"/>
      <c r="BA15" s="1335"/>
      <c r="BB15" s="1335"/>
      <c r="BC15" s="1335"/>
      <c r="BD15" s="1335"/>
      <c r="BE15" s="1335"/>
      <c r="BF15" s="1335"/>
      <c r="BG15" s="1335"/>
      <c r="BH15" s="1335"/>
      <c r="BI15" s="1335"/>
      <c r="BJ15" s="1335"/>
      <c r="BK15" s="1335"/>
      <c r="BL15" s="1335"/>
      <c r="BM15" s="1335"/>
      <c r="BN15" s="1335"/>
      <c r="BO15" s="1335"/>
      <c r="BP15" s="1335"/>
      <c r="BQ15" s="1335"/>
      <c r="BR15" s="1335"/>
      <c r="BS15" s="1335"/>
      <c r="BT15" s="1335"/>
      <c r="BU15" s="1335"/>
      <c r="BV15" s="1335"/>
      <c r="BW15" s="1335"/>
      <c r="BX15" s="1335"/>
      <c r="BY15" s="1335"/>
      <c r="BZ15" s="1335"/>
      <c r="CA15" s="1335"/>
      <c r="CB15" s="1335"/>
      <c r="CC15" s="1335"/>
      <c r="CD15" s="1335"/>
      <c r="CE15" s="1335"/>
      <c r="CF15" s="1335"/>
      <c r="CG15" s="1335"/>
      <c r="CH15" s="1335"/>
      <c r="CI15" s="1335"/>
      <c r="CJ15" s="1335"/>
      <c r="CK15" s="1335"/>
      <c r="CL15" s="1335"/>
      <c r="CM15" s="1335"/>
      <c r="CN15" s="1335"/>
      <c r="CO15" s="1335"/>
      <c r="CP15" s="1335"/>
      <c r="CQ15" s="1335"/>
      <c r="CR15" s="1335"/>
      <c r="CS15" s="1335"/>
      <c r="CT15" s="1335"/>
      <c r="CU15" s="1335"/>
      <c r="CV15" s="1335"/>
      <c r="CW15" s="1335"/>
      <c r="CX15" s="1335"/>
      <c r="CY15" s="1335"/>
      <c r="CZ15" s="1335"/>
      <c r="DA15" s="1335"/>
      <c r="DB15" s="1335"/>
      <c r="DC15" s="1335"/>
      <c r="DD15" s="1335"/>
      <c r="DE15" s="1335"/>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1277"/>
      <c r="B16" s="1335"/>
      <c r="C16" s="1335"/>
      <c r="D16" s="1335"/>
      <c r="E16" s="1335"/>
      <c r="F16" s="1335"/>
      <c r="G16" s="1335"/>
      <c r="H16" s="1335"/>
      <c r="I16" s="1335"/>
      <c r="J16" s="1335"/>
      <c r="K16" s="1335"/>
      <c r="L16" s="1335"/>
      <c r="M16" s="1335"/>
      <c r="N16" s="1335"/>
      <c r="O16" s="1335"/>
      <c r="P16" s="1335"/>
      <c r="Q16" s="1335"/>
      <c r="R16" s="1335"/>
      <c r="S16" s="1335"/>
      <c r="T16" s="1335"/>
      <c r="U16" s="1335"/>
      <c r="V16" s="1335"/>
      <c r="W16" s="1335"/>
      <c r="X16" s="1335"/>
      <c r="Y16" s="1335"/>
      <c r="Z16" s="1335"/>
      <c r="AA16" s="1335"/>
      <c r="AB16" s="1335"/>
      <c r="AC16" s="1335"/>
      <c r="AD16" s="1335"/>
      <c r="AE16" s="1335"/>
      <c r="AF16" s="1335"/>
      <c r="AG16" s="1335"/>
      <c r="AH16" s="1335"/>
      <c r="AI16" s="1335"/>
      <c r="AJ16" s="1335"/>
      <c r="AK16" s="1335"/>
      <c r="AL16" s="1335"/>
      <c r="AM16" s="1335"/>
      <c r="AN16" s="1335"/>
      <c r="AO16" s="1335"/>
      <c r="AP16" s="1335"/>
      <c r="AQ16" s="1335"/>
      <c r="AR16" s="1335"/>
      <c r="AS16" s="1335"/>
      <c r="AT16" s="1335"/>
      <c r="AU16" s="1335"/>
      <c r="AV16" s="1335"/>
      <c r="AW16" s="1335"/>
      <c r="AX16" s="1335"/>
      <c r="AY16" s="1335"/>
      <c r="AZ16" s="1335"/>
      <c r="BA16" s="1335"/>
      <c r="BB16" s="1335"/>
      <c r="BC16" s="1335"/>
      <c r="BD16" s="1335"/>
      <c r="BE16" s="1335"/>
      <c r="BF16" s="1335"/>
      <c r="BG16" s="1335"/>
      <c r="BH16" s="1335"/>
      <c r="BI16" s="1335"/>
      <c r="BJ16" s="1335"/>
      <c r="BK16" s="1335"/>
      <c r="BL16" s="1335"/>
      <c r="BM16" s="1335"/>
      <c r="BN16" s="1335"/>
      <c r="BO16" s="1335"/>
      <c r="BP16" s="1335"/>
      <c r="BQ16" s="1335"/>
      <c r="BR16" s="1335"/>
      <c r="BS16" s="1335"/>
      <c r="BT16" s="1335"/>
      <c r="BU16" s="1335"/>
      <c r="BV16" s="1335"/>
      <c r="BW16" s="1335"/>
      <c r="BX16" s="1335"/>
      <c r="BY16" s="1335"/>
      <c r="BZ16" s="1335"/>
      <c r="CA16" s="1335"/>
      <c r="CB16" s="1335"/>
      <c r="CC16" s="1335"/>
      <c r="CD16" s="1335"/>
      <c r="CE16" s="1335"/>
      <c r="CF16" s="1335"/>
      <c r="CG16" s="1335"/>
      <c r="CH16" s="1335"/>
      <c r="CI16" s="1335"/>
      <c r="CJ16" s="1335"/>
      <c r="CK16" s="1335"/>
      <c r="CL16" s="1335"/>
      <c r="CM16" s="1335"/>
      <c r="CN16" s="1335"/>
      <c r="CO16" s="1335"/>
      <c r="CP16" s="1335"/>
      <c r="CQ16" s="1335"/>
      <c r="CR16" s="1335"/>
      <c r="CS16" s="1335"/>
      <c r="CT16" s="1335"/>
      <c r="CU16" s="1335"/>
      <c r="CV16" s="1335"/>
      <c r="CW16" s="1335"/>
      <c r="CX16" s="1335"/>
      <c r="CY16" s="1335"/>
      <c r="CZ16" s="1335"/>
      <c r="DA16" s="1335"/>
      <c r="DB16" s="1335"/>
      <c r="DC16" s="1335"/>
      <c r="DD16" s="1335"/>
      <c r="DE16" s="1335"/>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1277"/>
      <c r="B17" s="1335"/>
      <c r="C17" s="1335"/>
      <c r="D17" s="1335"/>
      <c r="E17" s="1335"/>
      <c r="F17" s="1335"/>
      <c r="G17" s="1335"/>
      <c r="H17" s="1335"/>
      <c r="I17" s="1335"/>
      <c r="J17" s="1335"/>
      <c r="K17" s="1335"/>
      <c r="L17" s="1335"/>
      <c r="M17" s="1335"/>
      <c r="N17" s="1335"/>
      <c r="O17" s="1335"/>
      <c r="P17" s="1335"/>
      <c r="Q17" s="1335"/>
      <c r="R17" s="1335"/>
      <c r="S17" s="1335"/>
      <c r="T17" s="1335"/>
      <c r="U17" s="1335"/>
      <c r="V17" s="1335"/>
      <c r="W17" s="1335"/>
      <c r="X17" s="1335"/>
      <c r="Y17" s="1335"/>
      <c r="Z17" s="1335"/>
      <c r="AA17" s="1335"/>
      <c r="AB17" s="1335"/>
      <c r="AC17" s="1335"/>
      <c r="AD17" s="1335"/>
      <c r="AE17" s="1335"/>
      <c r="AF17" s="1335"/>
      <c r="AG17" s="1335"/>
      <c r="AH17" s="1335"/>
      <c r="AI17" s="1335"/>
      <c r="AJ17" s="1335"/>
      <c r="AK17" s="1335"/>
      <c r="AL17" s="1335"/>
      <c r="AM17" s="1335"/>
      <c r="AN17" s="1335"/>
      <c r="AO17" s="1335"/>
      <c r="AP17" s="1335"/>
      <c r="AQ17" s="1335"/>
      <c r="AR17" s="1335"/>
      <c r="AS17" s="1335"/>
      <c r="AT17" s="1335"/>
      <c r="AU17" s="1335"/>
      <c r="AV17" s="1335"/>
      <c r="AW17" s="1335"/>
      <c r="AX17" s="1335"/>
      <c r="AY17" s="1335"/>
      <c r="AZ17" s="1335"/>
      <c r="BA17" s="1335"/>
      <c r="BB17" s="1335"/>
      <c r="BC17" s="1335"/>
      <c r="BD17" s="1335"/>
      <c r="BE17" s="1335"/>
      <c r="BF17" s="1335"/>
      <c r="BG17" s="1335"/>
      <c r="BH17" s="1335"/>
      <c r="BI17" s="1335"/>
      <c r="BJ17" s="1335"/>
      <c r="BK17" s="1335"/>
      <c r="BL17" s="1335"/>
      <c r="BM17" s="1335"/>
      <c r="BN17" s="1335"/>
      <c r="BO17" s="1335"/>
      <c r="BP17" s="1335"/>
      <c r="BQ17" s="1335"/>
      <c r="BR17" s="1335"/>
      <c r="BS17" s="1335"/>
      <c r="BT17" s="1335"/>
      <c r="BU17" s="1335"/>
      <c r="BV17" s="1335"/>
      <c r="BW17" s="1335"/>
      <c r="BX17" s="1335"/>
      <c r="BY17" s="1335"/>
      <c r="BZ17" s="1335"/>
      <c r="CA17" s="1335"/>
      <c r="CB17" s="1335"/>
      <c r="CC17" s="1335"/>
      <c r="CD17" s="1335"/>
      <c r="CE17" s="1335"/>
      <c r="CF17" s="1335"/>
      <c r="CG17" s="1335"/>
      <c r="CH17" s="1335"/>
      <c r="CI17" s="1335"/>
      <c r="CJ17" s="1335"/>
      <c r="CK17" s="1335"/>
      <c r="CL17" s="1335"/>
      <c r="CM17" s="1335"/>
      <c r="CN17" s="1335"/>
      <c r="CO17" s="1335"/>
      <c r="CP17" s="1335"/>
      <c r="CQ17" s="1335"/>
      <c r="CR17" s="1335"/>
      <c r="CS17" s="1335"/>
      <c r="CT17" s="1335"/>
      <c r="CU17" s="1335"/>
      <c r="CV17" s="1335"/>
      <c r="CW17" s="1335"/>
      <c r="CX17" s="1335"/>
      <c r="CY17" s="1335"/>
      <c r="CZ17" s="1335"/>
      <c r="DA17" s="1335"/>
      <c r="DB17" s="1335"/>
      <c r="DC17" s="1335"/>
      <c r="DD17" s="1335"/>
      <c r="DE17" s="1335"/>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1277"/>
      <c r="B18" s="1335"/>
      <c r="C18" s="1335"/>
      <c r="D18" s="1335"/>
      <c r="E18" s="1335"/>
      <c r="F18" s="1335"/>
      <c r="G18" s="1335"/>
      <c r="H18" s="1335"/>
      <c r="I18" s="1335"/>
      <c r="J18" s="1335"/>
      <c r="K18" s="1335"/>
      <c r="L18" s="1335"/>
      <c r="M18" s="1335"/>
      <c r="N18" s="1335"/>
      <c r="O18" s="1335"/>
      <c r="P18" s="1335"/>
      <c r="Q18" s="1335"/>
      <c r="R18" s="1335"/>
      <c r="S18" s="1335"/>
      <c r="T18" s="1335"/>
      <c r="U18" s="1335"/>
      <c r="V18" s="1335"/>
      <c r="W18" s="1335"/>
      <c r="X18" s="1335"/>
      <c r="Y18" s="1335"/>
      <c r="Z18" s="1335"/>
      <c r="AA18" s="1335"/>
      <c r="AB18" s="1335"/>
      <c r="AC18" s="1335"/>
      <c r="AD18" s="1335"/>
      <c r="AE18" s="1335"/>
      <c r="AF18" s="1335"/>
      <c r="AG18" s="1335"/>
      <c r="AH18" s="1335"/>
      <c r="AI18" s="1335"/>
      <c r="AJ18" s="1335"/>
      <c r="AK18" s="1335"/>
      <c r="AL18" s="1335"/>
      <c r="AM18" s="1335"/>
      <c r="AN18" s="1335"/>
      <c r="AO18" s="1335"/>
      <c r="AP18" s="1335"/>
      <c r="AQ18" s="1335"/>
      <c r="AR18" s="1335"/>
      <c r="AS18" s="1335"/>
      <c r="AT18" s="1335"/>
      <c r="AU18" s="1335"/>
      <c r="AV18" s="1335"/>
      <c r="AW18" s="1335"/>
      <c r="AX18" s="1335"/>
      <c r="AY18" s="1335"/>
      <c r="AZ18" s="1335"/>
      <c r="BA18" s="1335"/>
      <c r="BB18" s="1335"/>
      <c r="BC18" s="1335"/>
      <c r="BD18" s="1335"/>
      <c r="BE18" s="1335"/>
      <c r="BF18" s="1335"/>
      <c r="BG18" s="1335"/>
      <c r="BH18" s="1335"/>
      <c r="BI18" s="1335"/>
      <c r="BJ18" s="1335"/>
      <c r="BK18" s="1335"/>
      <c r="BL18" s="1335"/>
      <c r="BM18" s="1335"/>
      <c r="BN18" s="1335"/>
      <c r="BO18" s="1335"/>
      <c r="BP18" s="1335"/>
      <c r="BQ18" s="1335"/>
      <c r="BR18" s="1335"/>
      <c r="BS18" s="1335"/>
      <c r="BT18" s="1335"/>
      <c r="BU18" s="1335"/>
      <c r="BV18" s="1335"/>
      <c r="BW18" s="1335"/>
      <c r="BX18" s="1335"/>
      <c r="BY18" s="1335"/>
      <c r="BZ18" s="1335"/>
      <c r="CA18" s="1335"/>
      <c r="CB18" s="1335"/>
      <c r="CC18" s="1335"/>
      <c r="CD18" s="1335"/>
      <c r="CE18" s="1335"/>
      <c r="CF18" s="1335"/>
      <c r="CG18" s="1335"/>
      <c r="CH18" s="1335"/>
      <c r="CI18" s="1335"/>
      <c r="CJ18" s="1335"/>
      <c r="CK18" s="1335"/>
      <c r="CL18" s="1335"/>
      <c r="CM18" s="1335"/>
      <c r="CN18" s="1335"/>
      <c r="CO18" s="1335"/>
      <c r="CP18" s="1335"/>
      <c r="CQ18" s="1335"/>
      <c r="CR18" s="1335"/>
      <c r="CS18" s="1335"/>
      <c r="CT18" s="1335"/>
      <c r="CU18" s="1335"/>
      <c r="CV18" s="1335"/>
      <c r="CW18" s="1335"/>
      <c r="CX18" s="1335"/>
      <c r="CY18" s="1335"/>
      <c r="CZ18" s="1335"/>
      <c r="DA18" s="1335"/>
      <c r="DB18" s="1335"/>
      <c r="DC18" s="1335"/>
      <c r="DD18" s="1335"/>
      <c r="DE18" s="1335"/>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1277"/>
      <c r="DE19" s="1277"/>
    </row>
    <row r="20" spans="1:351" ht="13.5" x14ac:dyDescent="0.15">
      <c r="DD20" s="1277"/>
      <c r="DE20" s="1277"/>
    </row>
    <row r="21" spans="1:351" ht="17.25" x14ac:dyDescent="0.15">
      <c r="B21" s="1334"/>
      <c r="C21" s="1330"/>
      <c r="D21" s="1330"/>
      <c r="E21" s="1330"/>
      <c r="F21" s="1330"/>
      <c r="G21" s="1330"/>
      <c r="H21" s="1330"/>
      <c r="I21" s="1330"/>
      <c r="J21" s="1330"/>
      <c r="K21" s="1330"/>
      <c r="L21" s="1330"/>
      <c r="M21" s="1330"/>
      <c r="N21" s="1333"/>
      <c r="O21" s="1330"/>
      <c r="P21" s="1330"/>
      <c r="Q21" s="1330"/>
      <c r="R21" s="1330"/>
      <c r="S21" s="1330"/>
      <c r="T21" s="1330"/>
      <c r="U21" s="1330"/>
      <c r="V21" s="1330"/>
      <c r="W21" s="1330"/>
      <c r="X21" s="1330"/>
      <c r="Y21" s="1330"/>
      <c r="Z21" s="1330"/>
      <c r="AA21" s="1330"/>
      <c r="AB21" s="1330"/>
      <c r="AC21" s="1330"/>
      <c r="AD21" s="1330"/>
      <c r="AE21" s="1330"/>
      <c r="AF21" s="1330"/>
      <c r="AG21" s="1330"/>
      <c r="AH21" s="1330"/>
      <c r="AI21" s="1330"/>
      <c r="AJ21" s="1330"/>
      <c r="AK21" s="1330"/>
      <c r="AL21" s="1330"/>
      <c r="AM21" s="1330"/>
      <c r="AN21" s="1330"/>
      <c r="AO21" s="1330"/>
      <c r="AP21" s="1330"/>
      <c r="AQ21" s="1330"/>
      <c r="AR21" s="1330"/>
      <c r="AS21" s="1330"/>
      <c r="AT21" s="1333"/>
      <c r="AU21" s="1330"/>
      <c r="AV21" s="1330"/>
      <c r="AW21" s="1330"/>
      <c r="AX21" s="1330"/>
      <c r="AY21" s="1330"/>
      <c r="AZ21" s="1330"/>
      <c r="BA21" s="1330"/>
      <c r="BB21" s="1330"/>
      <c r="BC21" s="1330"/>
      <c r="BD21" s="1330"/>
      <c r="BE21" s="1330"/>
      <c r="BF21" s="1333"/>
      <c r="BG21" s="1330"/>
      <c r="BH21" s="1330"/>
      <c r="BI21" s="1330"/>
      <c r="BJ21" s="1330"/>
      <c r="BK21" s="1330"/>
      <c r="BL21" s="1330"/>
      <c r="BM21" s="1330"/>
      <c r="BN21" s="1330"/>
      <c r="BO21" s="1330"/>
      <c r="BP21" s="1330"/>
      <c r="BQ21" s="1330"/>
      <c r="BR21" s="1333"/>
      <c r="BS21" s="1330"/>
      <c r="BT21" s="1330"/>
      <c r="BU21" s="1330"/>
      <c r="BV21" s="1330"/>
      <c r="BW21" s="1330"/>
      <c r="BX21" s="1330"/>
      <c r="BY21" s="1330"/>
      <c r="BZ21" s="1330"/>
      <c r="CA21" s="1330"/>
      <c r="CB21" s="1330"/>
      <c r="CC21" s="1330"/>
      <c r="CD21" s="1333"/>
      <c r="CE21" s="1330"/>
      <c r="CF21" s="1330"/>
      <c r="CG21" s="1330"/>
      <c r="CH21" s="1330"/>
      <c r="CI21" s="1330"/>
      <c r="CJ21" s="1330"/>
      <c r="CK21" s="1330"/>
      <c r="CL21" s="1330"/>
      <c r="CM21" s="1330"/>
      <c r="CN21" s="1330"/>
      <c r="CO21" s="1330"/>
      <c r="CP21" s="1333"/>
      <c r="CQ21" s="1330"/>
      <c r="CR21" s="1330"/>
      <c r="CS21" s="1330"/>
      <c r="CT21" s="1330"/>
      <c r="CU21" s="1330"/>
      <c r="CV21" s="1330"/>
      <c r="CW21" s="1330"/>
      <c r="CX21" s="1330"/>
      <c r="CY21" s="1330"/>
      <c r="CZ21" s="1330"/>
      <c r="DA21" s="1330"/>
      <c r="DB21" s="1333"/>
      <c r="DC21" s="1330"/>
      <c r="DD21" s="1329"/>
      <c r="DE21" s="1277"/>
      <c r="MM21" s="1332"/>
    </row>
    <row r="22" spans="1:351" ht="17.25" x14ac:dyDescent="0.15">
      <c r="B22" s="1278"/>
      <c r="MM22" s="1332"/>
    </row>
    <row r="23" spans="1:351" ht="13.5" x14ac:dyDescent="0.15">
      <c r="B23" s="1278"/>
    </row>
    <row r="24" spans="1:351" ht="13.5" x14ac:dyDescent="0.15">
      <c r="B24" s="1278"/>
    </row>
    <row r="25" spans="1:351" ht="13.5" x14ac:dyDescent="0.15">
      <c r="B25" s="1278"/>
    </row>
    <row r="26" spans="1:351" ht="13.5" x14ac:dyDescent="0.15">
      <c r="B26" s="1278"/>
    </row>
    <row r="27" spans="1:351" ht="13.5" x14ac:dyDescent="0.15">
      <c r="B27" s="1278"/>
    </row>
    <row r="28" spans="1:351" ht="13.5" x14ac:dyDescent="0.15">
      <c r="B28" s="1278"/>
    </row>
    <row r="29" spans="1:351" ht="13.5" x14ac:dyDescent="0.15">
      <c r="B29" s="1278"/>
    </row>
    <row r="30" spans="1:351" ht="13.5" x14ac:dyDescent="0.15">
      <c r="B30" s="1278"/>
    </row>
    <row r="31" spans="1:351" ht="13.5" x14ac:dyDescent="0.15">
      <c r="B31" s="1278"/>
    </row>
    <row r="32" spans="1:351" ht="13.5" x14ac:dyDescent="0.15">
      <c r="B32" s="1278"/>
    </row>
    <row r="33" spans="2:109" ht="13.5" x14ac:dyDescent="0.15">
      <c r="B33" s="1278"/>
    </row>
    <row r="34" spans="2:109" ht="13.5" x14ac:dyDescent="0.15">
      <c r="B34" s="1278"/>
    </row>
    <row r="35" spans="2:109" ht="13.5" x14ac:dyDescent="0.15">
      <c r="B35" s="1278"/>
    </row>
    <row r="36" spans="2:109" ht="13.5" x14ac:dyDescent="0.15">
      <c r="B36" s="1278"/>
    </row>
    <row r="37" spans="2:109" ht="13.5" x14ac:dyDescent="0.15">
      <c r="B37" s="1278"/>
    </row>
    <row r="38" spans="2:109" ht="13.5" x14ac:dyDescent="0.15">
      <c r="B38" s="1278"/>
    </row>
    <row r="39" spans="2:109" ht="13.5" x14ac:dyDescent="0.15">
      <c r="B39" s="1283"/>
      <c r="C39" s="1282"/>
      <c r="D39" s="1282"/>
      <c r="E39" s="1282"/>
      <c r="F39" s="1282"/>
      <c r="G39" s="1282"/>
      <c r="H39" s="1282"/>
      <c r="I39" s="1282"/>
      <c r="J39" s="1282"/>
      <c r="K39" s="1282"/>
      <c r="L39" s="1282"/>
      <c r="M39" s="1282"/>
      <c r="N39" s="1282"/>
      <c r="O39" s="1282"/>
      <c r="P39" s="1282"/>
      <c r="Q39" s="1282"/>
      <c r="R39" s="1282"/>
      <c r="S39" s="1282"/>
      <c r="T39" s="1282"/>
      <c r="U39" s="1282"/>
      <c r="V39" s="1282"/>
      <c r="W39" s="1282"/>
      <c r="X39" s="1282"/>
      <c r="Y39" s="1282"/>
      <c r="Z39" s="1282"/>
      <c r="AA39" s="1282"/>
      <c r="AB39" s="1282"/>
      <c r="AC39" s="1282"/>
      <c r="AD39" s="1282"/>
      <c r="AE39" s="1282"/>
      <c r="AF39" s="1282"/>
      <c r="AG39" s="1282"/>
      <c r="AH39" s="1282"/>
      <c r="AI39" s="1282"/>
      <c r="AJ39" s="1282"/>
      <c r="AK39" s="1282"/>
      <c r="AL39" s="1282"/>
      <c r="AM39" s="1282"/>
      <c r="AN39" s="1282"/>
      <c r="AO39" s="1282"/>
      <c r="AP39" s="1282"/>
      <c r="AQ39" s="1282"/>
      <c r="AR39" s="1282"/>
      <c r="AS39" s="1282"/>
      <c r="AT39" s="1282"/>
      <c r="AU39" s="1282"/>
      <c r="AV39" s="1282"/>
      <c r="AW39" s="1282"/>
      <c r="AX39" s="1282"/>
      <c r="AY39" s="1282"/>
      <c r="AZ39" s="1282"/>
      <c r="BA39" s="1282"/>
      <c r="BB39" s="1282"/>
      <c r="BC39" s="1282"/>
      <c r="BD39" s="1282"/>
      <c r="BE39" s="1282"/>
      <c r="BF39" s="1282"/>
      <c r="BG39" s="1282"/>
      <c r="BH39" s="1282"/>
      <c r="BI39" s="1282"/>
      <c r="BJ39" s="1282"/>
      <c r="BK39" s="1282"/>
      <c r="BL39" s="1282"/>
      <c r="BM39" s="1282"/>
      <c r="BN39" s="1282"/>
      <c r="BO39" s="1282"/>
      <c r="BP39" s="1282"/>
      <c r="BQ39" s="1282"/>
      <c r="BR39" s="1282"/>
      <c r="BS39" s="1282"/>
      <c r="BT39" s="1282"/>
      <c r="BU39" s="1282"/>
      <c r="BV39" s="1282"/>
      <c r="BW39" s="1282"/>
      <c r="BX39" s="1282"/>
      <c r="BY39" s="1282"/>
      <c r="BZ39" s="1282"/>
      <c r="CA39" s="1282"/>
      <c r="CB39" s="1282"/>
      <c r="CC39" s="1282"/>
      <c r="CD39" s="1282"/>
      <c r="CE39" s="1282"/>
      <c r="CF39" s="1282"/>
      <c r="CG39" s="1282"/>
      <c r="CH39" s="1282"/>
      <c r="CI39" s="1282"/>
      <c r="CJ39" s="1282"/>
      <c r="CK39" s="1282"/>
      <c r="CL39" s="1282"/>
      <c r="CM39" s="1282"/>
      <c r="CN39" s="1282"/>
      <c r="CO39" s="1282"/>
      <c r="CP39" s="1282"/>
      <c r="CQ39" s="1282"/>
      <c r="CR39" s="1282"/>
      <c r="CS39" s="1282"/>
      <c r="CT39" s="1282"/>
      <c r="CU39" s="1282"/>
      <c r="CV39" s="1282"/>
      <c r="CW39" s="1282"/>
      <c r="CX39" s="1282"/>
      <c r="CY39" s="1282"/>
      <c r="CZ39" s="1282"/>
      <c r="DA39" s="1282"/>
      <c r="DB39" s="1282"/>
      <c r="DC39" s="1282"/>
      <c r="DD39" s="1281"/>
    </row>
    <row r="40" spans="2:109" ht="13.5" x14ac:dyDescent="0.15">
      <c r="B40" s="1319"/>
      <c r="DD40" s="1319"/>
      <c r="DE40" s="1277"/>
    </row>
    <row r="41" spans="2:109" ht="17.25" x14ac:dyDescent="0.15">
      <c r="B41" s="1331" t="s">
        <v>610</v>
      </c>
      <c r="C41" s="1330"/>
      <c r="D41" s="1330"/>
      <c r="E41" s="1330"/>
      <c r="F41" s="1330"/>
      <c r="G41" s="1330"/>
      <c r="H41" s="1330"/>
      <c r="I41" s="1330"/>
      <c r="J41" s="1330"/>
      <c r="K41" s="1330"/>
      <c r="L41" s="1330"/>
      <c r="M41" s="1330"/>
      <c r="N41" s="1330"/>
      <c r="O41" s="1330"/>
      <c r="P41" s="1330"/>
      <c r="Q41" s="1330"/>
      <c r="R41" s="1330"/>
      <c r="S41" s="1330"/>
      <c r="T41" s="1330"/>
      <c r="U41" s="1330"/>
      <c r="V41" s="1330"/>
      <c r="W41" s="1330"/>
      <c r="X41" s="1330"/>
      <c r="Y41" s="1330"/>
      <c r="Z41" s="1330"/>
      <c r="AA41" s="1330"/>
      <c r="AB41" s="1330"/>
      <c r="AC41" s="1330"/>
      <c r="AD41" s="1330"/>
      <c r="AE41" s="1330"/>
      <c r="AF41" s="1330"/>
      <c r="AG41" s="1330"/>
      <c r="AH41" s="1330"/>
      <c r="AI41" s="1330"/>
      <c r="AJ41" s="1330"/>
      <c r="AK41" s="1330"/>
      <c r="AL41" s="1330"/>
      <c r="AM41" s="1330"/>
      <c r="AN41" s="1330"/>
      <c r="AO41" s="1330"/>
      <c r="AP41" s="1330"/>
      <c r="AQ41" s="1330"/>
      <c r="AR41" s="1330"/>
      <c r="AS41" s="1330"/>
      <c r="AT41" s="1330"/>
      <c r="AU41" s="1330"/>
      <c r="AV41" s="1330"/>
      <c r="AW41" s="1330"/>
      <c r="AX41" s="1330"/>
      <c r="AY41" s="1330"/>
      <c r="AZ41" s="1330"/>
      <c r="BA41" s="1330"/>
      <c r="BB41" s="1330"/>
      <c r="BC41" s="1330"/>
      <c r="BD41" s="1330"/>
      <c r="BE41" s="1330"/>
      <c r="BF41" s="1330"/>
      <c r="BG41" s="1330"/>
      <c r="BH41" s="1330"/>
      <c r="BI41" s="1330"/>
      <c r="BJ41" s="1330"/>
      <c r="BK41" s="1330"/>
      <c r="BL41" s="1330"/>
      <c r="BM41" s="1330"/>
      <c r="BN41" s="1330"/>
      <c r="BO41" s="1330"/>
      <c r="BP41" s="1330"/>
      <c r="BQ41" s="1330"/>
      <c r="BR41" s="1330"/>
      <c r="BS41" s="1330"/>
      <c r="BT41" s="1330"/>
      <c r="BU41" s="1330"/>
      <c r="BV41" s="1330"/>
      <c r="BW41" s="1330"/>
      <c r="BX41" s="1330"/>
      <c r="BY41" s="1330"/>
      <c r="BZ41" s="1330"/>
      <c r="CA41" s="1330"/>
      <c r="CB41" s="1330"/>
      <c r="CC41" s="1330"/>
      <c r="CD41" s="1330"/>
      <c r="CE41" s="1330"/>
      <c r="CF41" s="1330"/>
      <c r="CG41" s="1330"/>
      <c r="CH41" s="1330"/>
      <c r="CI41" s="1330"/>
      <c r="CJ41" s="1330"/>
      <c r="CK41" s="1330"/>
      <c r="CL41" s="1330"/>
      <c r="CM41" s="1330"/>
      <c r="CN41" s="1330"/>
      <c r="CO41" s="1330"/>
      <c r="CP41" s="1330"/>
      <c r="CQ41" s="1330"/>
      <c r="CR41" s="1330"/>
      <c r="CS41" s="1330"/>
      <c r="CT41" s="1330"/>
      <c r="CU41" s="1330"/>
      <c r="CV41" s="1330"/>
      <c r="CW41" s="1330"/>
      <c r="CX41" s="1330"/>
      <c r="CY41" s="1330"/>
      <c r="CZ41" s="1330"/>
      <c r="DA41" s="1330"/>
      <c r="DB41" s="1330"/>
      <c r="DC41" s="1330"/>
      <c r="DD41" s="1329"/>
    </row>
    <row r="42" spans="2:109" ht="13.5" x14ac:dyDescent="0.15">
      <c r="B42" s="1278"/>
      <c r="G42" s="1315"/>
      <c r="I42" s="1314"/>
      <c r="J42" s="1314"/>
      <c r="K42" s="1314"/>
      <c r="AM42" s="1315"/>
      <c r="AN42" s="1315" t="s">
        <v>606</v>
      </c>
      <c r="AP42" s="1314"/>
      <c r="AQ42" s="1314"/>
      <c r="AR42" s="1314"/>
      <c r="AY42" s="1315"/>
      <c r="BA42" s="1314"/>
      <c r="BB42" s="1314"/>
      <c r="BC42" s="1314"/>
      <c r="BK42" s="1315"/>
      <c r="BM42" s="1314"/>
      <c r="BN42" s="1314"/>
      <c r="BO42" s="1314"/>
      <c r="BW42" s="1315"/>
      <c r="BY42" s="1314"/>
      <c r="BZ42" s="1314"/>
      <c r="CA42" s="1314"/>
      <c r="CI42" s="1315"/>
      <c r="CK42" s="1314"/>
      <c r="CL42" s="1314"/>
      <c r="CM42" s="1314"/>
      <c r="CU42" s="1315"/>
      <c r="CW42" s="1314"/>
      <c r="CX42" s="1314"/>
      <c r="CY42" s="1314"/>
    </row>
    <row r="43" spans="2:109" ht="13.5" customHeight="1" x14ac:dyDescent="0.15">
      <c r="B43" s="1278"/>
      <c r="AN43" s="1313" t="s">
        <v>609</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1"/>
    </row>
    <row r="44" spans="2:109" ht="13.5" x14ac:dyDescent="0.15">
      <c r="B44" s="1278"/>
      <c r="AN44" s="1310"/>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08"/>
    </row>
    <row r="45" spans="2:109" ht="13.5" x14ac:dyDescent="0.15">
      <c r="B45" s="1278"/>
      <c r="AN45" s="1310"/>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08"/>
    </row>
    <row r="46" spans="2:109" ht="13.5" x14ac:dyDescent="0.15">
      <c r="B46" s="1278"/>
      <c r="AN46" s="1310"/>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08"/>
    </row>
    <row r="47" spans="2:109" ht="13.5" x14ac:dyDescent="0.15">
      <c r="B47" s="1278"/>
      <c r="AN47" s="1307"/>
      <c r="AO47" s="1306"/>
      <c r="AP47" s="1306"/>
      <c r="AQ47" s="1306"/>
      <c r="AR47" s="1306"/>
      <c r="AS47" s="1306"/>
      <c r="AT47" s="1306"/>
      <c r="AU47" s="1306"/>
      <c r="AV47" s="1306"/>
      <c r="AW47" s="1306"/>
      <c r="AX47" s="1306"/>
      <c r="AY47" s="1306"/>
      <c r="AZ47" s="1306"/>
      <c r="BA47" s="1306"/>
      <c r="BB47" s="1306"/>
      <c r="BC47" s="1306"/>
      <c r="BD47" s="1306"/>
      <c r="BE47" s="1306"/>
      <c r="BF47" s="1306"/>
      <c r="BG47" s="1306"/>
      <c r="BH47" s="1306"/>
      <c r="BI47" s="1306"/>
      <c r="BJ47" s="1306"/>
      <c r="BK47" s="1306"/>
      <c r="BL47" s="1306"/>
      <c r="BM47" s="1306"/>
      <c r="BN47" s="1306"/>
      <c r="BO47" s="1306"/>
      <c r="BP47" s="1306"/>
      <c r="BQ47" s="1306"/>
      <c r="BR47" s="1306"/>
      <c r="BS47" s="1306"/>
      <c r="BT47" s="1306"/>
      <c r="BU47" s="1306"/>
      <c r="BV47" s="1306"/>
      <c r="BW47" s="1306"/>
      <c r="BX47" s="1306"/>
      <c r="BY47" s="1306"/>
      <c r="BZ47" s="1306"/>
      <c r="CA47" s="1306"/>
      <c r="CB47" s="1306"/>
      <c r="CC47" s="1306"/>
      <c r="CD47" s="1306"/>
      <c r="CE47" s="1306"/>
      <c r="CF47" s="1306"/>
      <c r="CG47" s="1306"/>
      <c r="CH47" s="1306"/>
      <c r="CI47" s="1306"/>
      <c r="CJ47" s="1306"/>
      <c r="CK47" s="1306"/>
      <c r="CL47" s="1306"/>
      <c r="CM47" s="1306"/>
      <c r="CN47" s="1306"/>
      <c r="CO47" s="1306"/>
      <c r="CP47" s="1306"/>
      <c r="CQ47" s="1306"/>
      <c r="CR47" s="1306"/>
      <c r="CS47" s="1306"/>
      <c r="CT47" s="1306"/>
      <c r="CU47" s="1306"/>
      <c r="CV47" s="1306"/>
      <c r="CW47" s="1306"/>
      <c r="CX47" s="1306"/>
      <c r="CY47" s="1306"/>
      <c r="CZ47" s="1306"/>
      <c r="DA47" s="1306"/>
      <c r="DB47" s="1306"/>
      <c r="DC47" s="1305"/>
    </row>
    <row r="48" spans="2:109" ht="13.5" x14ac:dyDescent="0.15">
      <c r="B48" s="1278"/>
      <c r="H48" s="1292"/>
      <c r="I48" s="1292"/>
      <c r="J48" s="1292"/>
      <c r="AN48" s="1292"/>
      <c r="AO48" s="1292"/>
      <c r="AP48" s="1292"/>
      <c r="AZ48" s="1292"/>
      <c r="BA48" s="1292"/>
      <c r="BB48" s="1292"/>
      <c r="BL48" s="1292"/>
      <c r="BM48" s="1292"/>
      <c r="BN48" s="1292"/>
      <c r="BX48" s="1292"/>
      <c r="BY48" s="1292"/>
      <c r="BZ48" s="1292"/>
      <c r="CJ48" s="1292"/>
      <c r="CK48" s="1292"/>
      <c r="CL48" s="1292"/>
      <c r="CV48" s="1292"/>
      <c r="CW48" s="1292"/>
      <c r="CX48" s="1292"/>
    </row>
    <row r="49" spans="1:109" ht="13.5" x14ac:dyDescent="0.15">
      <c r="B49" s="1278"/>
      <c r="AN49" s="1277" t="s">
        <v>604</v>
      </c>
    </row>
    <row r="50" spans="1:109" ht="13.5" x14ac:dyDescent="0.15">
      <c r="B50" s="1278"/>
      <c r="G50" s="1290"/>
      <c r="H50" s="1290"/>
      <c r="I50" s="1290"/>
      <c r="J50" s="1290"/>
      <c r="K50" s="1299"/>
      <c r="L50" s="1299"/>
      <c r="M50" s="1298"/>
      <c r="N50" s="1298"/>
      <c r="AN50" s="1297"/>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5"/>
      <c r="BP50" s="1287" t="s">
        <v>563</v>
      </c>
      <c r="BQ50" s="1287"/>
      <c r="BR50" s="1287"/>
      <c r="BS50" s="1287"/>
      <c r="BT50" s="1287"/>
      <c r="BU50" s="1287"/>
      <c r="BV50" s="1287"/>
      <c r="BW50" s="1287"/>
      <c r="BX50" s="1287" t="s">
        <v>564</v>
      </c>
      <c r="BY50" s="1287"/>
      <c r="BZ50" s="1287"/>
      <c r="CA50" s="1287"/>
      <c r="CB50" s="1287"/>
      <c r="CC50" s="1287"/>
      <c r="CD50" s="1287"/>
      <c r="CE50" s="1287"/>
      <c r="CF50" s="1287" t="s">
        <v>565</v>
      </c>
      <c r="CG50" s="1287"/>
      <c r="CH50" s="1287"/>
      <c r="CI50" s="1287"/>
      <c r="CJ50" s="1287"/>
      <c r="CK50" s="1287"/>
      <c r="CL50" s="1287"/>
      <c r="CM50" s="1287"/>
      <c r="CN50" s="1287" t="s">
        <v>566</v>
      </c>
      <c r="CO50" s="1287"/>
      <c r="CP50" s="1287"/>
      <c r="CQ50" s="1287"/>
      <c r="CR50" s="1287"/>
      <c r="CS50" s="1287"/>
      <c r="CT50" s="1287"/>
      <c r="CU50" s="1287"/>
      <c r="CV50" s="1287" t="s">
        <v>567</v>
      </c>
      <c r="CW50" s="1287"/>
      <c r="CX50" s="1287"/>
      <c r="CY50" s="1287"/>
      <c r="CZ50" s="1287"/>
      <c r="DA50" s="1287"/>
      <c r="DB50" s="1287"/>
      <c r="DC50" s="1287"/>
    </row>
    <row r="51" spans="1:109" ht="13.5" customHeight="1" x14ac:dyDescent="0.15">
      <c r="B51" s="1278"/>
      <c r="G51" s="1294"/>
      <c r="H51" s="1294"/>
      <c r="I51" s="1328"/>
      <c r="J51" s="1328"/>
      <c r="K51" s="1293"/>
      <c r="L51" s="1293"/>
      <c r="M51" s="1293"/>
      <c r="N51" s="1293"/>
      <c r="AM51" s="1292"/>
      <c r="AN51" s="1286" t="s">
        <v>603</v>
      </c>
      <c r="AO51" s="1286"/>
      <c r="AP51" s="1286"/>
      <c r="AQ51" s="1286"/>
      <c r="AR51" s="1286"/>
      <c r="AS51" s="1286"/>
      <c r="AT51" s="1286"/>
      <c r="AU51" s="1286"/>
      <c r="AV51" s="1286"/>
      <c r="AW51" s="1286"/>
      <c r="AX51" s="1286"/>
      <c r="AY51" s="1286"/>
      <c r="AZ51" s="1286"/>
      <c r="BA51" s="1286"/>
      <c r="BB51" s="1286" t="s">
        <v>601</v>
      </c>
      <c r="BC51" s="1286"/>
      <c r="BD51" s="1286"/>
      <c r="BE51" s="1286"/>
      <c r="BF51" s="1286"/>
      <c r="BG51" s="1286"/>
      <c r="BH51" s="1286"/>
      <c r="BI51" s="1286"/>
      <c r="BJ51" s="1286"/>
      <c r="BK51" s="1286"/>
      <c r="BL51" s="1286"/>
      <c r="BM51" s="1286"/>
      <c r="BN51" s="1286"/>
      <c r="BO51" s="1286"/>
      <c r="BP51" s="1327"/>
      <c r="BQ51" s="1285"/>
      <c r="BR51" s="1285"/>
      <c r="BS51" s="1285"/>
      <c r="BT51" s="1285"/>
      <c r="BU51" s="1285"/>
      <c r="BV51" s="1285"/>
      <c r="BW51" s="1285"/>
      <c r="BX51" s="1285">
        <v>56.3</v>
      </c>
      <c r="BY51" s="1285"/>
      <c r="BZ51" s="1285"/>
      <c r="CA51" s="1285"/>
      <c r="CB51" s="1285"/>
      <c r="CC51" s="1285"/>
      <c r="CD51" s="1285"/>
      <c r="CE51" s="1285"/>
      <c r="CF51" s="1285">
        <v>48.1</v>
      </c>
      <c r="CG51" s="1285"/>
      <c r="CH51" s="1285"/>
      <c r="CI51" s="1285"/>
      <c r="CJ51" s="1285"/>
      <c r="CK51" s="1285"/>
      <c r="CL51" s="1285"/>
      <c r="CM51" s="1285"/>
      <c r="CN51" s="1285">
        <v>52</v>
      </c>
      <c r="CO51" s="1285"/>
      <c r="CP51" s="1285"/>
      <c r="CQ51" s="1285"/>
      <c r="CR51" s="1285"/>
      <c r="CS51" s="1285"/>
      <c r="CT51" s="1285"/>
      <c r="CU51" s="1285"/>
      <c r="CV51" s="1285">
        <v>54.7</v>
      </c>
      <c r="CW51" s="1285"/>
      <c r="CX51" s="1285"/>
      <c r="CY51" s="1285"/>
      <c r="CZ51" s="1285"/>
      <c r="DA51" s="1285"/>
      <c r="DB51" s="1285"/>
      <c r="DC51" s="1285"/>
    </row>
    <row r="52" spans="1:109" ht="13.5" x14ac:dyDescent="0.15">
      <c r="B52" s="1278"/>
      <c r="G52" s="1294"/>
      <c r="H52" s="1294"/>
      <c r="I52" s="1328"/>
      <c r="J52" s="1328"/>
      <c r="K52" s="1293"/>
      <c r="L52" s="1293"/>
      <c r="M52" s="1293"/>
      <c r="N52" s="1293"/>
      <c r="AM52" s="1292"/>
      <c r="AN52" s="1286"/>
      <c r="AO52" s="1286"/>
      <c r="AP52" s="1286"/>
      <c r="AQ52" s="1286"/>
      <c r="AR52" s="1286"/>
      <c r="AS52" s="1286"/>
      <c r="AT52" s="1286"/>
      <c r="AU52" s="1286"/>
      <c r="AV52" s="1286"/>
      <c r="AW52" s="1286"/>
      <c r="AX52" s="1286"/>
      <c r="AY52" s="1286"/>
      <c r="AZ52" s="1286"/>
      <c r="BA52" s="1286"/>
      <c r="BB52" s="1286"/>
      <c r="BC52" s="1286"/>
      <c r="BD52" s="1286"/>
      <c r="BE52" s="1286"/>
      <c r="BF52" s="1286"/>
      <c r="BG52" s="1286"/>
      <c r="BH52" s="1286"/>
      <c r="BI52" s="1286"/>
      <c r="BJ52" s="1286"/>
      <c r="BK52" s="1286"/>
      <c r="BL52" s="1286"/>
      <c r="BM52" s="1286"/>
      <c r="BN52" s="1286"/>
      <c r="BO52" s="1286"/>
      <c r="BP52" s="1285"/>
      <c r="BQ52" s="1285"/>
      <c r="BR52" s="1285"/>
      <c r="BS52" s="1285"/>
      <c r="BT52" s="1285"/>
      <c r="BU52" s="1285"/>
      <c r="BV52" s="1285"/>
      <c r="BW52" s="1285"/>
      <c r="BX52" s="1285"/>
      <c r="BY52" s="1285"/>
      <c r="BZ52" s="1285"/>
      <c r="CA52" s="1285"/>
      <c r="CB52" s="1285"/>
      <c r="CC52" s="1285"/>
      <c r="CD52" s="1285"/>
      <c r="CE52" s="1285"/>
      <c r="CF52" s="1285"/>
      <c r="CG52" s="1285"/>
      <c r="CH52" s="1285"/>
      <c r="CI52" s="1285"/>
      <c r="CJ52" s="1285"/>
      <c r="CK52" s="1285"/>
      <c r="CL52" s="1285"/>
      <c r="CM52" s="1285"/>
      <c r="CN52" s="1285"/>
      <c r="CO52" s="1285"/>
      <c r="CP52" s="1285"/>
      <c r="CQ52" s="1285"/>
      <c r="CR52" s="1285"/>
      <c r="CS52" s="1285"/>
      <c r="CT52" s="1285"/>
      <c r="CU52" s="1285"/>
      <c r="CV52" s="1285"/>
      <c r="CW52" s="1285"/>
      <c r="CX52" s="1285"/>
      <c r="CY52" s="1285"/>
      <c r="CZ52" s="1285"/>
      <c r="DA52" s="1285"/>
      <c r="DB52" s="1285"/>
      <c r="DC52" s="1285"/>
    </row>
    <row r="53" spans="1:109" ht="13.5" x14ac:dyDescent="0.15">
      <c r="A53" s="1314"/>
      <c r="B53" s="1278"/>
      <c r="G53" s="1294"/>
      <c r="H53" s="1294"/>
      <c r="I53" s="1290"/>
      <c r="J53" s="1290"/>
      <c r="K53" s="1293"/>
      <c r="L53" s="1293"/>
      <c r="M53" s="1293"/>
      <c r="N53" s="1293"/>
      <c r="AM53" s="1292"/>
      <c r="AN53" s="1286"/>
      <c r="AO53" s="1286"/>
      <c r="AP53" s="1286"/>
      <c r="AQ53" s="1286"/>
      <c r="AR53" s="1286"/>
      <c r="AS53" s="1286"/>
      <c r="AT53" s="1286"/>
      <c r="AU53" s="1286"/>
      <c r="AV53" s="1286"/>
      <c r="AW53" s="1286"/>
      <c r="AX53" s="1286"/>
      <c r="AY53" s="1286"/>
      <c r="AZ53" s="1286"/>
      <c r="BA53" s="1286"/>
      <c r="BB53" s="1286" t="s">
        <v>608</v>
      </c>
      <c r="BC53" s="1286"/>
      <c r="BD53" s="1286"/>
      <c r="BE53" s="1286"/>
      <c r="BF53" s="1286"/>
      <c r="BG53" s="1286"/>
      <c r="BH53" s="1286"/>
      <c r="BI53" s="1286"/>
      <c r="BJ53" s="1286"/>
      <c r="BK53" s="1286"/>
      <c r="BL53" s="1286"/>
      <c r="BM53" s="1286"/>
      <c r="BN53" s="1286"/>
      <c r="BO53" s="1286"/>
      <c r="BP53" s="1327"/>
      <c r="BQ53" s="1285"/>
      <c r="BR53" s="1285"/>
      <c r="BS53" s="1285"/>
      <c r="BT53" s="1285"/>
      <c r="BU53" s="1285"/>
      <c r="BV53" s="1285"/>
      <c r="BW53" s="1285"/>
      <c r="BX53" s="1285">
        <v>72.3</v>
      </c>
      <c r="BY53" s="1285"/>
      <c r="BZ53" s="1285"/>
      <c r="CA53" s="1285"/>
      <c r="CB53" s="1285"/>
      <c r="CC53" s="1285"/>
      <c r="CD53" s="1285"/>
      <c r="CE53" s="1285"/>
      <c r="CF53" s="1285">
        <v>68.8</v>
      </c>
      <c r="CG53" s="1285"/>
      <c r="CH53" s="1285"/>
      <c r="CI53" s="1285"/>
      <c r="CJ53" s="1285"/>
      <c r="CK53" s="1285"/>
      <c r="CL53" s="1285"/>
      <c r="CM53" s="1285"/>
      <c r="CN53" s="1285">
        <v>70</v>
      </c>
      <c r="CO53" s="1285"/>
      <c r="CP53" s="1285"/>
      <c r="CQ53" s="1285"/>
      <c r="CR53" s="1285"/>
      <c r="CS53" s="1285"/>
      <c r="CT53" s="1285"/>
      <c r="CU53" s="1285"/>
      <c r="CV53" s="1285">
        <v>71.2</v>
      </c>
      <c r="CW53" s="1285"/>
      <c r="CX53" s="1285"/>
      <c r="CY53" s="1285"/>
      <c r="CZ53" s="1285"/>
      <c r="DA53" s="1285"/>
      <c r="DB53" s="1285"/>
      <c r="DC53" s="1285"/>
    </row>
    <row r="54" spans="1:109" ht="13.5" x14ac:dyDescent="0.15">
      <c r="A54" s="1314"/>
      <c r="B54" s="1278"/>
      <c r="G54" s="1294"/>
      <c r="H54" s="1294"/>
      <c r="I54" s="1290"/>
      <c r="J54" s="1290"/>
      <c r="K54" s="1293"/>
      <c r="L54" s="1293"/>
      <c r="M54" s="1293"/>
      <c r="N54" s="1293"/>
      <c r="AM54" s="1292"/>
      <c r="AN54" s="1286"/>
      <c r="AO54" s="1286"/>
      <c r="AP54" s="1286"/>
      <c r="AQ54" s="1286"/>
      <c r="AR54" s="1286"/>
      <c r="AS54" s="1286"/>
      <c r="AT54" s="1286"/>
      <c r="AU54" s="1286"/>
      <c r="AV54" s="1286"/>
      <c r="AW54" s="1286"/>
      <c r="AX54" s="1286"/>
      <c r="AY54" s="1286"/>
      <c r="AZ54" s="1286"/>
      <c r="BA54" s="1286"/>
      <c r="BB54" s="1286"/>
      <c r="BC54" s="1286"/>
      <c r="BD54" s="1286"/>
      <c r="BE54" s="1286"/>
      <c r="BF54" s="1286"/>
      <c r="BG54" s="1286"/>
      <c r="BH54" s="1286"/>
      <c r="BI54" s="1286"/>
      <c r="BJ54" s="1286"/>
      <c r="BK54" s="1286"/>
      <c r="BL54" s="1286"/>
      <c r="BM54" s="1286"/>
      <c r="BN54" s="1286"/>
      <c r="BO54" s="1286"/>
      <c r="BP54" s="1285"/>
      <c r="BQ54" s="1285"/>
      <c r="BR54" s="1285"/>
      <c r="BS54" s="1285"/>
      <c r="BT54" s="1285"/>
      <c r="BU54" s="1285"/>
      <c r="BV54" s="1285"/>
      <c r="BW54" s="1285"/>
      <c r="BX54" s="1285"/>
      <c r="BY54" s="1285"/>
      <c r="BZ54" s="1285"/>
      <c r="CA54" s="1285"/>
      <c r="CB54" s="1285"/>
      <c r="CC54" s="1285"/>
      <c r="CD54" s="1285"/>
      <c r="CE54" s="1285"/>
      <c r="CF54" s="1285"/>
      <c r="CG54" s="1285"/>
      <c r="CH54" s="1285"/>
      <c r="CI54" s="1285"/>
      <c r="CJ54" s="1285"/>
      <c r="CK54" s="1285"/>
      <c r="CL54" s="1285"/>
      <c r="CM54" s="1285"/>
      <c r="CN54" s="1285"/>
      <c r="CO54" s="1285"/>
      <c r="CP54" s="1285"/>
      <c r="CQ54" s="1285"/>
      <c r="CR54" s="1285"/>
      <c r="CS54" s="1285"/>
      <c r="CT54" s="1285"/>
      <c r="CU54" s="1285"/>
      <c r="CV54" s="1285"/>
      <c r="CW54" s="1285"/>
      <c r="CX54" s="1285"/>
      <c r="CY54" s="1285"/>
      <c r="CZ54" s="1285"/>
      <c r="DA54" s="1285"/>
      <c r="DB54" s="1285"/>
      <c r="DC54" s="1285"/>
    </row>
    <row r="55" spans="1:109" ht="13.5" x14ac:dyDescent="0.15">
      <c r="A55" s="1314"/>
      <c r="B55" s="1278"/>
      <c r="G55" s="1290"/>
      <c r="H55" s="1290"/>
      <c r="I55" s="1290"/>
      <c r="J55" s="1290"/>
      <c r="K55" s="1293"/>
      <c r="L55" s="1293"/>
      <c r="M55" s="1293"/>
      <c r="N55" s="1293"/>
      <c r="AN55" s="1287" t="s">
        <v>602</v>
      </c>
      <c r="AO55" s="1287"/>
      <c r="AP55" s="1287"/>
      <c r="AQ55" s="1287"/>
      <c r="AR55" s="1287"/>
      <c r="AS55" s="1287"/>
      <c r="AT55" s="1287"/>
      <c r="AU55" s="1287"/>
      <c r="AV55" s="1287"/>
      <c r="AW55" s="1287"/>
      <c r="AX55" s="1287"/>
      <c r="AY55" s="1287"/>
      <c r="AZ55" s="1287"/>
      <c r="BA55" s="1287"/>
      <c r="BB55" s="1286" t="s">
        <v>601</v>
      </c>
      <c r="BC55" s="1286"/>
      <c r="BD55" s="1286"/>
      <c r="BE55" s="1286"/>
      <c r="BF55" s="1286"/>
      <c r="BG55" s="1286"/>
      <c r="BH55" s="1286"/>
      <c r="BI55" s="1286"/>
      <c r="BJ55" s="1286"/>
      <c r="BK55" s="1286"/>
      <c r="BL55" s="1286"/>
      <c r="BM55" s="1286"/>
      <c r="BN55" s="1286"/>
      <c r="BO55" s="1286"/>
      <c r="BP55" s="1327"/>
      <c r="BQ55" s="1285"/>
      <c r="BR55" s="1285"/>
      <c r="BS55" s="1285"/>
      <c r="BT55" s="1285"/>
      <c r="BU55" s="1285"/>
      <c r="BV55" s="1285"/>
      <c r="BW55" s="1285"/>
      <c r="BX55" s="1285">
        <v>0</v>
      </c>
      <c r="BY55" s="1285"/>
      <c r="BZ55" s="1285"/>
      <c r="CA55" s="1285"/>
      <c r="CB55" s="1285"/>
      <c r="CC55" s="1285"/>
      <c r="CD55" s="1285"/>
      <c r="CE55" s="1285"/>
      <c r="CF55" s="1285">
        <v>0</v>
      </c>
      <c r="CG55" s="1285"/>
      <c r="CH55" s="1285"/>
      <c r="CI55" s="1285"/>
      <c r="CJ55" s="1285"/>
      <c r="CK55" s="1285"/>
      <c r="CL55" s="1285"/>
      <c r="CM55" s="1285"/>
      <c r="CN55" s="1285">
        <v>0</v>
      </c>
      <c r="CO55" s="1285"/>
      <c r="CP55" s="1285"/>
      <c r="CQ55" s="1285"/>
      <c r="CR55" s="1285"/>
      <c r="CS55" s="1285"/>
      <c r="CT55" s="1285"/>
      <c r="CU55" s="1285"/>
      <c r="CV55" s="1285">
        <v>0</v>
      </c>
      <c r="CW55" s="1285"/>
      <c r="CX55" s="1285"/>
      <c r="CY55" s="1285"/>
      <c r="CZ55" s="1285"/>
      <c r="DA55" s="1285"/>
      <c r="DB55" s="1285"/>
      <c r="DC55" s="1285"/>
    </row>
    <row r="56" spans="1:109" ht="13.5" x14ac:dyDescent="0.15">
      <c r="A56" s="1314"/>
      <c r="B56" s="1278"/>
      <c r="G56" s="1290"/>
      <c r="H56" s="1290"/>
      <c r="I56" s="1290"/>
      <c r="J56" s="1290"/>
      <c r="K56" s="1293"/>
      <c r="L56" s="1293"/>
      <c r="M56" s="1293"/>
      <c r="N56" s="1293"/>
      <c r="AN56" s="1287"/>
      <c r="AO56" s="1287"/>
      <c r="AP56" s="1287"/>
      <c r="AQ56" s="1287"/>
      <c r="AR56" s="1287"/>
      <c r="AS56" s="1287"/>
      <c r="AT56" s="1287"/>
      <c r="AU56" s="1287"/>
      <c r="AV56" s="1287"/>
      <c r="AW56" s="1287"/>
      <c r="AX56" s="1287"/>
      <c r="AY56" s="1287"/>
      <c r="AZ56" s="1287"/>
      <c r="BA56" s="1287"/>
      <c r="BB56" s="1286"/>
      <c r="BC56" s="1286"/>
      <c r="BD56" s="1286"/>
      <c r="BE56" s="1286"/>
      <c r="BF56" s="1286"/>
      <c r="BG56" s="1286"/>
      <c r="BH56" s="1286"/>
      <c r="BI56" s="1286"/>
      <c r="BJ56" s="1286"/>
      <c r="BK56" s="1286"/>
      <c r="BL56" s="1286"/>
      <c r="BM56" s="1286"/>
      <c r="BN56" s="1286"/>
      <c r="BO56" s="1286"/>
      <c r="BP56" s="1285"/>
      <c r="BQ56" s="1285"/>
      <c r="BR56" s="1285"/>
      <c r="BS56" s="1285"/>
      <c r="BT56" s="1285"/>
      <c r="BU56" s="1285"/>
      <c r="BV56" s="1285"/>
      <c r="BW56" s="1285"/>
      <c r="BX56" s="1285"/>
      <c r="BY56" s="1285"/>
      <c r="BZ56" s="1285"/>
      <c r="CA56" s="1285"/>
      <c r="CB56" s="1285"/>
      <c r="CC56" s="1285"/>
      <c r="CD56" s="1285"/>
      <c r="CE56" s="1285"/>
      <c r="CF56" s="1285"/>
      <c r="CG56" s="1285"/>
      <c r="CH56" s="1285"/>
      <c r="CI56" s="1285"/>
      <c r="CJ56" s="1285"/>
      <c r="CK56" s="1285"/>
      <c r="CL56" s="1285"/>
      <c r="CM56" s="1285"/>
      <c r="CN56" s="1285"/>
      <c r="CO56" s="1285"/>
      <c r="CP56" s="1285"/>
      <c r="CQ56" s="1285"/>
      <c r="CR56" s="1285"/>
      <c r="CS56" s="1285"/>
      <c r="CT56" s="1285"/>
      <c r="CU56" s="1285"/>
      <c r="CV56" s="1285"/>
      <c r="CW56" s="1285"/>
      <c r="CX56" s="1285"/>
      <c r="CY56" s="1285"/>
      <c r="CZ56" s="1285"/>
      <c r="DA56" s="1285"/>
      <c r="DB56" s="1285"/>
      <c r="DC56" s="1285"/>
    </row>
    <row r="57" spans="1:109" s="1314" customFormat="1" ht="13.5" x14ac:dyDescent="0.15">
      <c r="B57" s="1320"/>
      <c r="G57" s="1290"/>
      <c r="H57" s="1290"/>
      <c r="I57" s="1289"/>
      <c r="J57" s="1289"/>
      <c r="K57" s="1293"/>
      <c r="L57" s="1293"/>
      <c r="M57" s="1293"/>
      <c r="N57" s="1293"/>
      <c r="AM57" s="1277"/>
      <c r="AN57" s="1287"/>
      <c r="AO57" s="1287"/>
      <c r="AP57" s="1287"/>
      <c r="AQ57" s="1287"/>
      <c r="AR57" s="1287"/>
      <c r="AS57" s="1287"/>
      <c r="AT57" s="1287"/>
      <c r="AU57" s="1287"/>
      <c r="AV57" s="1287"/>
      <c r="AW57" s="1287"/>
      <c r="AX57" s="1287"/>
      <c r="AY57" s="1287"/>
      <c r="AZ57" s="1287"/>
      <c r="BA57" s="1287"/>
      <c r="BB57" s="1286" t="s">
        <v>608</v>
      </c>
      <c r="BC57" s="1286"/>
      <c r="BD57" s="1286"/>
      <c r="BE57" s="1286"/>
      <c r="BF57" s="1286"/>
      <c r="BG57" s="1286"/>
      <c r="BH57" s="1286"/>
      <c r="BI57" s="1286"/>
      <c r="BJ57" s="1286"/>
      <c r="BK57" s="1286"/>
      <c r="BL57" s="1286"/>
      <c r="BM57" s="1286"/>
      <c r="BN57" s="1286"/>
      <c r="BO57" s="1286"/>
      <c r="BP57" s="1327"/>
      <c r="BQ57" s="1285"/>
      <c r="BR57" s="1285"/>
      <c r="BS57" s="1285"/>
      <c r="BT57" s="1285"/>
      <c r="BU57" s="1285"/>
      <c r="BV57" s="1285"/>
      <c r="BW57" s="1285"/>
      <c r="BX57" s="1285">
        <v>58.6</v>
      </c>
      <c r="BY57" s="1285"/>
      <c r="BZ57" s="1285"/>
      <c r="CA57" s="1285"/>
      <c r="CB57" s="1285"/>
      <c r="CC57" s="1285"/>
      <c r="CD57" s="1285"/>
      <c r="CE57" s="1285"/>
      <c r="CF57" s="1285">
        <v>59.1</v>
      </c>
      <c r="CG57" s="1285"/>
      <c r="CH57" s="1285"/>
      <c r="CI57" s="1285"/>
      <c r="CJ57" s="1285"/>
      <c r="CK57" s="1285"/>
      <c r="CL57" s="1285"/>
      <c r="CM57" s="1285"/>
      <c r="CN57" s="1285">
        <v>61.3</v>
      </c>
      <c r="CO57" s="1285"/>
      <c r="CP57" s="1285"/>
      <c r="CQ57" s="1285"/>
      <c r="CR57" s="1285"/>
      <c r="CS57" s="1285"/>
      <c r="CT57" s="1285"/>
      <c r="CU57" s="1285"/>
      <c r="CV57" s="1285">
        <v>62.9</v>
      </c>
      <c r="CW57" s="1285"/>
      <c r="CX57" s="1285"/>
      <c r="CY57" s="1285"/>
      <c r="CZ57" s="1285"/>
      <c r="DA57" s="1285"/>
      <c r="DB57" s="1285"/>
      <c r="DC57" s="1285"/>
      <c r="DD57" s="1325"/>
      <c r="DE57" s="1320"/>
    </row>
    <row r="58" spans="1:109" s="1314" customFormat="1" ht="13.5" x14ac:dyDescent="0.15">
      <c r="A58" s="1277"/>
      <c r="B58" s="1320"/>
      <c r="G58" s="1290"/>
      <c r="H58" s="1290"/>
      <c r="I58" s="1289"/>
      <c r="J58" s="1289"/>
      <c r="K58" s="1293"/>
      <c r="L58" s="1293"/>
      <c r="M58" s="1293"/>
      <c r="N58" s="1293"/>
      <c r="AM58" s="1277"/>
      <c r="AN58" s="1287"/>
      <c r="AO58" s="1287"/>
      <c r="AP58" s="1287"/>
      <c r="AQ58" s="1287"/>
      <c r="AR58" s="1287"/>
      <c r="AS58" s="1287"/>
      <c r="AT58" s="1287"/>
      <c r="AU58" s="1287"/>
      <c r="AV58" s="1287"/>
      <c r="AW58" s="1287"/>
      <c r="AX58" s="1287"/>
      <c r="AY58" s="1287"/>
      <c r="AZ58" s="1287"/>
      <c r="BA58" s="1287"/>
      <c r="BB58" s="1286"/>
      <c r="BC58" s="1286"/>
      <c r="BD58" s="1286"/>
      <c r="BE58" s="1286"/>
      <c r="BF58" s="1286"/>
      <c r="BG58" s="1286"/>
      <c r="BH58" s="1286"/>
      <c r="BI58" s="1286"/>
      <c r="BJ58" s="1286"/>
      <c r="BK58" s="1286"/>
      <c r="BL58" s="1286"/>
      <c r="BM58" s="1286"/>
      <c r="BN58" s="1286"/>
      <c r="BO58" s="1286"/>
      <c r="BP58" s="1285"/>
      <c r="BQ58" s="1285"/>
      <c r="BR58" s="1285"/>
      <c r="BS58" s="1285"/>
      <c r="BT58" s="1285"/>
      <c r="BU58" s="1285"/>
      <c r="BV58" s="1285"/>
      <c r="BW58" s="1285"/>
      <c r="BX58" s="1285"/>
      <c r="BY58" s="1285"/>
      <c r="BZ58" s="1285"/>
      <c r="CA58" s="1285"/>
      <c r="CB58" s="1285"/>
      <c r="CC58" s="1285"/>
      <c r="CD58" s="1285"/>
      <c r="CE58" s="1285"/>
      <c r="CF58" s="1285"/>
      <c r="CG58" s="1285"/>
      <c r="CH58" s="1285"/>
      <c r="CI58" s="1285"/>
      <c r="CJ58" s="1285"/>
      <c r="CK58" s="1285"/>
      <c r="CL58" s="1285"/>
      <c r="CM58" s="1285"/>
      <c r="CN58" s="1285"/>
      <c r="CO58" s="1285"/>
      <c r="CP58" s="1285"/>
      <c r="CQ58" s="1285"/>
      <c r="CR58" s="1285"/>
      <c r="CS58" s="1285"/>
      <c r="CT58" s="1285"/>
      <c r="CU58" s="1285"/>
      <c r="CV58" s="1285"/>
      <c r="CW58" s="1285"/>
      <c r="CX58" s="1285"/>
      <c r="CY58" s="1285"/>
      <c r="CZ58" s="1285"/>
      <c r="DA58" s="1285"/>
      <c r="DB58" s="1285"/>
      <c r="DC58" s="1285"/>
      <c r="DD58" s="1325"/>
      <c r="DE58" s="1320"/>
    </row>
    <row r="59" spans="1:109" s="1314" customFormat="1" ht="13.5" x14ac:dyDescent="0.15">
      <c r="A59" s="1277"/>
      <c r="B59" s="1320"/>
      <c r="K59" s="1326"/>
      <c r="L59" s="1326"/>
      <c r="M59" s="1326"/>
      <c r="N59" s="1326"/>
      <c r="AQ59" s="1326"/>
      <c r="AR59" s="1326"/>
      <c r="AS59" s="1326"/>
      <c r="AT59" s="1326"/>
      <c r="BC59" s="1326"/>
      <c r="BD59" s="1326"/>
      <c r="BE59" s="1326"/>
      <c r="BF59" s="1326"/>
      <c r="BO59" s="1326"/>
      <c r="BP59" s="1326"/>
      <c r="BQ59" s="1326"/>
      <c r="BR59" s="1326"/>
      <c r="CA59" s="1326"/>
      <c r="CB59" s="1326"/>
      <c r="CC59" s="1326"/>
      <c r="CD59" s="1326"/>
      <c r="CM59" s="1326"/>
      <c r="CN59" s="1326"/>
      <c r="CO59" s="1326"/>
      <c r="CP59" s="1326"/>
      <c r="CY59" s="1326"/>
      <c r="CZ59" s="1326"/>
      <c r="DA59" s="1326"/>
      <c r="DB59" s="1326"/>
      <c r="DC59" s="1326"/>
      <c r="DD59" s="1325"/>
      <c r="DE59" s="1320"/>
    </row>
    <row r="60" spans="1:109" s="1314" customFormat="1" ht="13.5" x14ac:dyDescent="0.15">
      <c r="A60" s="1277"/>
      <c r="B60" s="1320"/>
      <c r="K60" s="1326"/>
      <c r="L60" s="1326"/>
      <c r="M60" s="1326"/>
      <c r="N60" s="1326"/>
      <c r="AQ60" s="1326"/>
      <c r="AR60" s="1326"/>
      <c r="AS60" s="1326"/>
      <c r="AT60" s="1326"/>
      <c r="BC60" s="1326"/>
      <c r="BD60" s="1326"/>
      <c r="BE60" s="1326"/>
      <c r="BF60" s="1326"/>
      <c r="BO60" s="1326"/>
      <c r="BP60" s="1326"/>
      <c r="BQ60" s="1326"/>
      <c r="BR60" s="1326"/>
      <c r="CA60" s="1326"/>
      <c r="CB60" s="1326"/>
      <c r="CC60" s="1326"/>
      <c r="CD60" s="1326"/>
      <c r="CM60" s="1326"/>
      <c r="CN60" s="1326"/>
      <c r="CO60" s="1326"/>
      <c r="CP60" s="1326"/>
      <c r="CY60" s="1326"/>
      <c r="CZ60" s="1326"/>
      <c r="DA60" s="1326"/>
      <c r="DB60" s="1326"/>
      <c r="DC60" s="1326"/>
      <c r="DD60" s="1325"/>
      <c r="DE60" s="1320"/>
    </row>
    <row r="61" spans="1:109" s="1314" customFormat="1" ht="13.5" x14ac:dyDescent="0.15">
      <c r="A61" s="1277"/>
      <c r="B61" s="1324"/>
      <c r="C61" s="1323"/>
      <c r="D61" s="1323"/>
      <c r="E61" s="1323"/>
      <c r="F61" s="1323"/>
      <c r="G61" s="1323"/>
      <c r="H61" s="1323"/>
      <c r="I61" s="1323"/>
      <c r="J61" s="1323"/>
      <c r="K61" s="1323"/>
      <c r="L61" s="1323"/>
      <c r="M61" s="1322"/>
      <c r="N61" s="1322"/>
      <c r="O61" s="1323"/>
      <c r="P61" s="1323"/>
      <c r="Q61" s="1323"/>
      <c r="R61" s="1323"/>
      <c r="S61" s="1323"/>
      <c r="T61" s="1323"/>
      <c r="U61" s="1323"/>
      <c r="V61" s="1323"/>
      <c r="W61" s="1323"/>
      <c r="X61" s="1323"/>
      <c r="Y61" s="1323"/>
      <c r="Z61" s="1323"/>
      <c r="AA61" s="1323"/>
      <c r="AB61" s="1323"/>
      <c r="AC61" s="1323"/>
      <c r="AD61" s="1323"/>
      <c r="AE61" s="1323"/>
      <c r="AF61" s="1323"/>
      <c r="AG61" s="1323"/>
      <c r="AH61" s="1323"/>
      <c r="AI61" s="1323"/>
      <c r="AJ61" s="1323"/>
      <c r="AK61" s="1323"/>
      <c r="AL61" s="1323"/>
      <c r="AM61" s="1323"/>
      <c r="AN61" s="1323"/>
      <c r="AO61" s="1323"/>
      <c r="AP61" s="1323"/>
      <c r="AQ61" s="1323"/>
      <c r="AR61" s="1323"/>
      <c r="AS61" s="1322"/>
      <c r="AT61" s="1322"/>
      <c r="AU61" s="1323"/>
      <c r="AV61" s="1323"/>
      <c r="AW61" s="1323"/>
      <c r="AX61" s="1323"/>
      <c r="AY61" s="1323"/>
      <c r="AZ61" s="1323"/>
      <c r="BA61" s="1323"/>
      <c r="BB61" s="1323"/>
      <c r="BC61" s="1323"/>
      <c r="BD61" s="1323"/>
      <c r="BE61" s="1322"/>
      <c r="BF61" s="1322"/>
      <c r="BG61" s="1323"/>
      <c r="BH61" s="1323"/>
      <c r="BI61" s="1323"/>
      <c r="BJ61" s="1323"/>
      <c r="BK61" s="1323"/>
      <c r="BL61" s="1323"/>
      <c r="BM61" s="1323"/>
      <c r="BN61" s="1323"/>
      <c r="BO61" s="1323"/>
      <c r="BP61" s="1323"/>
      <c r="BQ61" s="1322"/>
      <c r="BR61" s="1322"/>
      <c r="BS61" s="1323"/>
      <c r="BT61" s="1323"/>
      <c r="BU61" s="1323"/>
      <c r="BV61" s="1323"/>
      <c r="BW61" s="1323"/>
      <c r="BX61" s="1323"/>
      <c r="BY61" s="1323"/>
      <c r="BZ61" s="1323"/>
      <c r="CA61" s="1323"/>
      <c r="CB61" s="1323"/>
      <c r="CC61" s="1322"/>
      <c r="CD61" s="1322"/>
      <c r="CE61" s="1323"/>
      <c r="CF61" s="1323"/>
      <c r="CG61" s="1323"/>
      <c r="CH61" s="1323"/>
      <c r="CI61" s="1323"/>
      <c r="CJ61" s="1323"/>
      <c r="CK61" s="1323"/>
      <c r="CL61" s="1323"/>
      <c r="CM61" s="1323"/>
      <c r="CN61" s="1323"/>
      <c r="CO61" s="1322"/>
      <c r="CP61" s="1322"/>
      <c r="CQ61" s="1323"/>
      <c r="CR61" s="1323"/>
      <c r="CS61" s="1323"/>
      <c r="CT61" s="1323"/>
      <c r="CU61" s="1323"/>
      <c r="CV61" s="1323"/>
      <c r="CW61" s="1323"/>
      <c r="CX61" s="1323"/>
      <c r="CY61" s="1323"/>
      <c r="CZ61" s="1323"/>
      <c r="DA61" s="1322"/>
      <c r="DB61" s="1322"/>
      <c r="DC61" s="1322"/>
      <c r="DD61" s="1321"/>
      <c r="DE61" s="1320"/>
    </row>
    <row r="62" spans="1:109" ht="13.5" x14ac:dyDescent="0.15">
      <c r="B62" s="1319"/>
      <c r="C62" s="1319"/>
      <c r="D62" s="1319"/>
      <c r="E62" s="1319"/>
      <c r="F62" s="1319"/>
      <c r="G62" s="1319"/>
      <c r="H62" s="1319"/>
      <c r="I62" s="1319"/>
      <c r="J62" s="1319"/>
      <c r="K62" s="1319"/>
      <c r="L62" s="1319"/>
      <c r="M62" s="1319"/>
      <c r="N62" s="1319"/>
      <c r="O62" s="1319"/>
      <c r="P62" s="1319"/>
      <c r="Q62" s="1319"/>
      <c r="R62" s="1319"/>
      <c r="S62" s="1319"/>
      <c r="T62" s="1319"/>
      <c r="U62" s="1319"/>
      <c r="V62" s="1319"/>
      <c r="W62" s="1319"/>
      <c r="X62" s="1319"/>
      <c r="Y62" s="1319"/>
      <c r="Z62" s="1319"/>
      <c r="AA62" s="1319"/>
      <c r="AB62" s="1319"/>
      <c r="AC62" s="1319"/>
      <c r="AD62" s="1319"/>
      <c r="AE62" s="1319"/>
      <c r="AF62" s="1319"/>
      <c r="AG62" s="1319"/>
      <c r="AH62" s="1319"/>
      <c r="AI62" s="1319"/>
      <c r="AJ62" s="1319"/>
      <c r="AK62" s="1319"/>
      <c r="AL62" s="1319"/>
      <c r="AM62" s="1319"/>
      <c r="AN62" s="1319"/>
      <c r="AO62" s="1319"/>
      <c r="AP62" s="1319"/>
      <c r="AQ62" s="1319"/>
      <c r="AR62" s="1319"/>
      <c r="AS62" s="1319"/>
      <c r="AT62" s="1319"/>
      <c r="AU62" s="1319"/>
      <c r="AV62" s="1319"/>
      <c r="AW62" s="1319"/>
      <c r="AX62" s="1319"/>
      <c r="AY62" s="1319"/>
      <c r="AZ62" s="1319"/>
      <c r="BA62" s="1319"/>
      <c r="BB62" s="1319"/>
      <c r="BC62" s="1319"/>
      <c r="BD62" s="1319"/>
      <c r="BE62" s="1319"/>
      <c r="BF62" s="1319"/>
      <c r="BG62" s="1319"/>
      <c r="BH62" s="1319"/>
      <c r="BI62" s="1319"/>
      <c r="BJ62" s="1319"/>
      <c r="BK62" s="1319"/>
      <c r="BL62" s="1319"/>
      <c r="BM62" s="1319"/>
      <c r="BN62" s="1319"/>
      <c r="BO62" s="1319"/>
      <c r="BP62" s="1319"/>
      <c r="BQ62" s="1319"/>
      <c r="BR62" s="1319"/>
      <c r="BS62" s="1319"/>
      <c r="BT62" s="1319"/>
      <c r="BU62" s="1319"/>
      <c r="BV62" s="1319"/>
      <c r="BW62" s="1319"/>
      <c r="BX62" s="1319"/>
      <c r="BY62" s="1319"/>
      <c r="BZ62" s="1319"/>
      <c r="CA62" s="1319"/>
      <c r="CB62" s="1319"/>
      <c r="CC62" s="1319"/>
      <c r="CD62" s="1319"/>
      <c r="CE62" s="1319"/>
      <c r="CF62" s="1319"/>
      <c r="CG62" s="1319"/>
      <c r="CH62" s="1319"/>
      <c r="CI62" s="1319"/>
      <c r="CJ62" s="1319"/>
      <c r="CK62" s="1319"/>
      <c r="CL62" s="1319"/>
      <c r="CM62" s="1319"/>
      <c r="CN62" s="1319"/>
      <c r="CO62" s="1319"/>
      <c r="CP62" s="1319"/>
      <c r="CQ62" s="1319"/>
      <c r="CR62" s="1319"/>
      <c r="CS62" s="1319"/>
      <c r="CT62" s="1319"/>
      <c r="CU62" s="1319"/>
      <c r="CV62" s="1319"/>
      <c r="CW62" s="1319"/>
      <c r="CX62" s="1319"/>
      <c r="CY62" s="1319"/>
      <c r="CZ62" s="1319"/>
      <c r="DA62" s="1319"/>
      <c r="DB62" s="1319"/>
      <c r="DC62" s="1319"/>
      <c r="DD62" s="1319"/>
      <c r="DE62" s="1277"/>
    </row>
    <row r="63" spans="1:109" ht="17.25" x14ac:dyDescent="0.15">
      <c r="B63" s="1318" t="s">
        <v>607</v>
      </c>
    </row>
    <row r="64" spans="1:109" ht="13.5" x14ac:dyDescent="0.15">
      <c r="B64" s="1278"/>
      <c r="G64" s="1315"/>
      <c r="I64" s="1317"/>
      <c r="J64" s="1317"/>
      <c r="K64" s="1317"/>
      <c r="L64" s="1317"/>
      <c r="M64" s="1317"/>
      <c r="N64" s="1316"/>
      <c r="AM64" s="1315"/>
      <c r="AN64" s="1315" t="s">
        <v>606</v>
      </c>
      <c r="AP64" s="1314"/>
      <c r="AQ64" s="1314"/>
      <c r="AR64" s="1314"/>
      <c r="AY64" s="1315"/>
      <c r="BA64" s="1314"/>
      <c r="BB64" s="1314"/>
      <c r="BC64" s="1314"/>
      <c r="BK64" s="1315"/>
      <c r="BM64" s="1314"/>
      <c r="BN64" s="1314"/>
      <c r="BO64" s="1314"/>
      <c r="BW64" s="1315"/>
      <c r="BY64" s="1314"/>
      <c r="BZ64" s="1314"/>
      <c r="CA64" s="1314"/>
      <c r="CI64" s="1315"/>
      <c r="CK64" s="1314"/>
      <c r="CL64" s="1314"/>
      <c r="CM64" s="1314"/>
      <c r="CU64" s="1315"/>
      <c r="CW64" s="1314"/>
      <c r="CX64" s="1314"/>
      <c r="CY64" s="1314"/>
    </row>
    <row r="65" spans="2:107" ht="13.5" x14ac:dyDescent="0.15">
      <c r="B65" s="1278"/>
      <c r="AN65" s="1313" t="s">
        <v>605</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1"/>
    </row>
    <row r="66" spans="2:107" ht="13.5" x14ac:dyDescent="0.15">
      <c r="B66" s="1278"/>
      <c r="AN66" s="1310"/>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08"/>
    </row>
    <row r="67" spans="2:107" ht="13.5" x14ac:dyDescent="0.15">
      <c r="B67" s="1278"/>
      <c r="AN67" s="1310"/>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08"/>
    </row>
    <row r="68" spans="2:107" ht="13.5" x14ac:dyDescent="0.15">
      <c r="B68" s="1278"/>
      <c r="AN68" s="1310"/>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08"/>
    </row>
    <row r="69" spans="2:107" ht="13.5" x14ac:dyDescent="0.15">
      <c r="B69" s="1278"/>
      <c r="AN69" s="1307"/>
      <c r="AO69" s="1306"/>
      <c r="AP69" s="1306"/>
      <c r="AQ69" s="1306"/>
      <c r="AR69" s="1306"/>
      <c r="AS69" s="1306"/>
      <c r="AT69" s="1306"/>
      <c r="AU69" s="1306"/>
      <c r="AV69" s="1306"/>
      <c r="AW69" s="1306"/>
      <c r="AX69" s="1306"/>
      <c r="AY69" s="1306"/>
      <c r="AZ69" s="1306"/>
      <c r="BA69" s="1306"/>
      <c r="BB69" s="1306"/>
      <c r="BC69" s="1306"/>
      <c r="BD69" s="1306"/>
      <c r="BE69" s="1306"/>
      <c r="BF69" s="1306"/>
      <c r="BG69" s="1306"/>
      <c r="BH69" s="1306"/>
      <c r="BI69" s="1306"/>
      <c r="BJ69" s="1306"/>
      <c r="BK69" s="1306"/>
      <c r="BL69" s="1306"/>
      <c r="BM69" s="1306"/>
      <c r="BN69" s="1306"/>
      <c r="BO69" s="1306"/>
      <c r="BP69" s="1306"/>
      <c r="BQ69" s="1306"/>
      <c r="BR69" s="1306"/>
      <c r="BS69" s="1306"/>
      <c r="BT69" s="1306"/>
      <c r="BU69" s="1306"/>
      <c r="BV69" s="1306"/>
      <c r="BW69" s="1306"/>
      <c r="BX69" s="1306"/>
      <c r="BY69" s="1306"/>
      <c r="BZ69" s="1306"/>
      <c r="CA69" s="1306"/>
      <c r="CB69" s="1306"/>
      <c r="CC69" s="1306"/>
      <c r="CD69" s="1306"/>
      <c r="CE69" s="1306"/>
      <c r="CF69" s="1306"/>
      <c r="CG69" s="1306"/>
      <c r="CH69" s="1306"/>
      <c r="CI69" s="1306"/>
      <c r="CJ69" s="1306"/>
      <c r="CK69" s="1306"/>
      <c r="CL69" s="1306"/>
      <c r="CM69" s="1306"/>
      <c r="CN69" s="1306"/>
      <c r="CO69" s="1306"/>
      <c r="CP69" s="1306"/>
      <c r="CQ69" s="1306"/>
      <c r="CR69" s="1306"/>
      <c r="CS69" s="1306"/>
      <c r="CT69" s="1306"/>
      <c r="CU69" s="1306"/>
      <c r="CV69" s="1306"/>
      <c r="CW69" s="1306"/>
      <c r="CX69" s="1306"/>
      <c r="CY69" s="1306"/>
      <c r="CZ69" s="1306"/>
      <c r="DA69" s="1306"/>
      <c r="DB69" s="1306"/>
      <c r="DC69" s="1305"/>
    </row>
    <row r="70" spans="2:107" ht="13.5" x14ac:dyDescent="0.15">
      <c r="B70" s="1278"/>
      <c r="H70" s="1304"/>
      <c r="I70" s="1304"/>
      <c r="J70" s="1302"/>
      <c r="K70" s="1302"/>
      <c r="L70" s="1301"/>
      <c r="M70" s="1302"/>
      <c r="N70" s="1301"/>
      <c r="AN70" s="1292"/>
      <c r="AO70" s="1292"/>
      <c r="AP70" s="1292"/>
      <c r="AZ70" s="1292"/>
      <c r="BA70" s="1292"/>
      <c r="BB70" s="1292"/>
      <c r="BL70" s="1292"/>
      <c r="BM70" s="1292"/>
      <c r="BN70" s="1292"/>
      <c r="BX70" s="1292"/>
      <c r="BY70" s="1292"/>
      <c r="BZ70" s="1292"/>
      <c r="CJ70" s="1292"/>
      <c r="CK70" s="1292"/>
      <c r="CL70" s="1292"/>
      <c r="CV70" s="1292"/>
      <c r="CW70" s="1292"/>
      <c r="CX70" s="1292"/>
    </row>
    <row r="71" spans="2:107" ht="13.5" x14ac:dyDescent="0.15">
      <c r="B71" s="1278"/>
      <c r="G71" s="1300"/>
      <c r="I71" s="1303"/>
      <c r="J71" s="1302"/>
      <c r="K71" s="1302"/>
      <c r="L71" s="1301"/>
      <c r="M71" s="1302"/>
      <c r="N71" s="1301"/>
      <c r="AM71" s="1300"/>
      <c r="AN71" s="1277" t="s">
        <v>604</v>
      </c>
    </row>
    <row r="72" spans="2:107" ht="13.5" x14ac:dyDescent="0.15">
      <c r="B72" s="1278"/>
      <c r="G72" s="1290"/>
      <c r="H72" s="1290"/>
      <c r="I72" s="1290"/>
      <c r="J72" s="1290"/>
      <c r="K72" s="1299"/>
      <c r="L72" s="1299"/>
      <c r="M72" s="1298"/>
      <c r="N72" s="1298"/>
      <c r="AN72" s="1297"/>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5"/>
      <c r="BP72" s="1287" t="s">
        <v>563</v>
      </c>
      <c r="BQ72" s="1287"/>
      <c r="BR72" s="1287"/>
      <c r="BS72" s="1287"/>
      <c r="BT72" s="1287"/>
      <c r="BU72" s="1287"/>
      <c r="BV72" s="1287"/>
      <c r="BW72" s="1287"/>
      <c r="BX72" s="1287" t="s">
        <v>564</v>
      </c>
      <c r="BY72" s="1287"/>
      <c r="BZ72" s="1287"/>
      <c r="CA72" s="1287"/>
      <c r="CB72" s="1287"/>
      <c r="CC72" s="1287"/>
      <c r="CD72" s="1287"/>
      <c r="CE72" s="1287"/>
      <c r="CF72" s="1287" t="s">
        <v>565</v>
      </c>
      <c r="CG72" s="1287"/>
      <c r="CH72" s="1287"/>
      <c r="CI72" s="1287"/>
      <c r="CJ72" s="1287"/>
      <c r="CK72" s="1287"/>
      <c r="CL72" s="1287"/>
      <c r="CM72" s="1287"/>
      <c r="CN72" s="1287" t="s">
        <v>566</v>
      </c>
      <c r="CO72" s="1287"/>
      <c r="CP72" s="1287"/>
      <c r="CQ72" s="1287"/>
      <c r="CR72" s="1287"/>
      <c r="CS72" s="1287"/>
      <c r="CT72" s="1287"/>
      <c r="CU72" s="1287"/>
      <c r="CV72" s="1287" t="s">
        <v>567</v>
      </c>
      <c r="CW72" s="1287"/>
      <c r="CX72" s="1287"/>
      <c r="CY72" s="1287"/>
      <c r="CZ72" s="1287"/>
      <c r="DA72" s="1287"/>
      <c r="DB72" s="1287"/>
      <c r="DC72" s="1287"/>
    </row>
    <row r="73" spans="2:107" ht="13.5" x14ac:dyDescent="0.15">
      <c r="B73" s="1278"/>
      <c r="G73" s="1294"/>
      <c r="H73" s="1294"/>
      <c r="I73" s="1294"/>
      <c r="J73" s="1294"/>
      <c r="K73" s="1291"/>
      <c r="L73" s="1291"/>
      <c r="M73" s="1291"/>
      <c r="N73" s="1291"/>
      <c r="AM73" s="1292"/>
      <c r="AN73" s="1286" t="s">
        <v>603</v>
      </c>
      <c r="AO73" s="1286"/>
      <c r="AP73" s="1286"/>
      <c r="AQ73" s="1286"/>
      <c r="AR73" s="1286"/>
      <c r="AS73" s="1286"/>
      <c r="AT73" s="1286"/>
      <c r="AU73" s="1286"/>
      <c r="AV73" s="1286"/>
      <c r="AW73" s="1286"/>
      <c r="AX73" s="1286"/>
      <c r="AY73" s="1286"/>
      <c r="AZ73" s="1286"/>
      <c r="BA73" s="1286"/>
      <c r="BB73" s="1286" t="s">
        <v>601</v>
      </c>
      <c r="BC73" s="1286"/>
      <c r="BD73" s="1286"/>
      <c r="BE73" s="1286"/>
      <c r="BF73" s="1286"/>
      <c r="BG73" s="1286"/>
      <c r="BH73" s="1286"/>
      <c r="BI73" s="1286"/>
      <c r="BJ73" s="1286"/>
      <c r="BK73" s="1286"/>
      <c r="BL73" s="1286"/>
      <c r="BM73" s="1286"/>
      <c r="BN73" s="1286"/>
      <c r="BO73" s="1286"/>
      <c r="BP73" s="1285">
        <v>52.8</v>
      </c>
      <c r="BQ73" s="1285"/>
      <c r="BR73" s="1285"/>
      <c r="BS73" s="1285"/>
      <c r="BT73" s="1285"/>
      <c r="BU73" s="1285"/>
      <c r="BV73" s="1285"/>
      <c r="BW73" s="1285"/>
      <c r="BX73" s="1285">
        <v>56.3</v>
      </c>
      <c r="BY73" s="1285"/>
      <c r="BZ73" s="1285"/>
      <c r="CA73" s="1285"/>
      <c r="CB73" s="1285"/>
      <c r="CC73" s="1285"/>
      <c r="CD73" s="1285"/>
      <c r="CE73" s="1285"/>
      <c r="CF73" s="1285">
        <v>48.1</v>
      </c>
      <c r="CG73" s="1285"/>
      <c r="CH73" s="1285"/>
      <c r="CI73" s="1285"/>
      <c r="CJ73" s="1285"/>
      <c r="CK73" s="1285"/>
      <c r="CL73" s="1285"/>
      <c r="CM73" s="1285"/>
      <c r="CN73" s="1285">
        <v>52</v>
      </c>
      <c r="CO73" s="1285"/>
      <c r="CP73" s="1285"/>
      <c r="CQ73" s="1285"/>
      <c r="CR73" s="1285"/>
      <c r="CS73" s="1285"/>
      <c r="CT73" s="1285"/>
      <c r="CU73" s="1285"/>
      <c r="CV73" s="1285">
        <v>54.7</v>
      </c>
      <c r="CW73" s="1285"/>
      <c r="CX73" s="1285"/>
      <c r="CY73" s="1285"/>
      <c r="CZ73" s="1285"/>
      <c r="DA73" s="1285"/>
      <c r="DB73" s="1285"/>
      <c r="DC73" s="1285"/>
    </row>
    <row r="74" spans="2:107" ht="13.5" x14ac:dyDescent="0.15">
      <c r="B74" s="1278"/>
      <c r="G74" s="1294"/>
      <c r="H74" s="1294"/>
      <c r="I74" s="1294"/>
      <c r="J74" s="1294"/>
      <c r="K74" s="1291"/>
      <c r="L74" s="1291"/>
      <c r="M74" s="1291"/>
      <c r="N74" s="1291"/>
      <c r="AM74" s="1292"/>
      <c r="AN74" s="1286"/>
      <c r="AO74" s="1286"/>
      <c r="AP74" s="1286"/>
      <c r="AQ74" s="1286"/>
      <c r="AR74" s="1286"/>
      <c r="AS74" s="1286"/>
      <c r="AT74" s="1286"/>
      <c r="AU74" s="1286"/>
      <c r="AV74" s="1286"/>
      <c r="AW74" s="1286"/>
      <c r="AX74" s="1286"/>
      <c r="AY74" s="1286"/>
      <c r="AZ74" s="1286"/>
      <c r="BA74" s="1286"/>
      <c r="BB74" s="1286"/>
      <c r="BC74" s="1286"/>
      <c r="BD74" s="1286"/>
      <c r="BE74" s="1286"/>
      <c r="BF74" s="1286"/>
      <c r="BG74" s="1286"/>
      <c r="BH74" s="1286"/>
      <c r="BI74" s="1286"/>
      <c r="BJ74" s="1286"/>
      <c r="BK74" s="1286"/>
      <c r="BL74" s="1286"/>
      <c r="BM74" s="1286"/>
      <c r="BN74" s="1286"/>
      <c r="BO74" s="1286"/>
      <c r="BP74" s="1285"/>
      <c r="BQ74" s="1285"/>
      <c r="BR74" s="1285"/>
      <c r="BS74" s="1285"/>
      <c r="BT74" s="1285"/>
      <c r="BU74" s="1285"/>
      <c r="BV74" s="1285"/>
      <c r="BW74" s="1285"/>
      <c r="BX74" s="1285"/>
      <c r="BY74" s="1285"/>
      <c r="BZ74" s="1285"/>
      <c r="CA74" s="1285"/>
      <c r="CB74" s="1285"/>
      <c r="CC74" s="1285"/>
      <c r="CD74" s="1285"/>
      <c r="CE74" s="1285"/>
      <c r="CF74" s="1285"/>
      <c r="CG74" s="1285"/>
      <c r="CH74" s="1285"/>
      <c r="CI74" s="1285"/>
      <c r="CJ74" s="1285"/>
      <c r="CK74" s="1285"/>
      <c r="CL74" s="1285"/>
      <c r="CM74" s="1285"/>
      <c r="CN74" s="1285"/>
      <c r="CO74" s="1285"/>
      <c r="CP74" s="1285"/>
      <c r="CQ74" s="1285"/>
      <c r="CR74" s="1285"/>
      <c r="CS74" s="1285"/>
      <c r="CT74" s="1285"/>
      <c r="CU74" s="1285"/>
      <c r="CV74" s="1285"/>
      <c r="CW74" s="1285"/>
      <c r="CX74" s="1285"/>
      <c r="CY74" s="1285"/>
      <c r="CZ74" s="1285"/>
      <c r="DA74" s="1285"/>
      <c r="DB74" s="1285"/>
      <c r="DC74" s="1285"/>
    </row>
    <row r="75" spans="2:107" ht="13.5" x14ac:dyDescent="0.15">
      <c r="B75" s="1278"/>
      <c r="G75" s="1294"/>
      <c r="H75" s="1294"/>
      <c r="I75" s="1290"/>
      <c r="J75" s="1290"/>
      <c r="K75" s="1293"/>
      <c r="L75" s="1293"/>
      <c r="M75" s="1293"/>
      <c r="N75" s="1293"/>
      <c r="AM75" s="1292"/>
      <c r="AN75" s="1286"/>
      <c r="AO75" s="1286"/>
      <c r="AP75" s="1286"/>
      <c r="AQ75" s="1286"/>
      <c r="AR75" s="1286"/>
      <c r="AS75" s="1286"/>
      <c r="AT75" s="1286"/>
      <c r="AU75" s="1286"/>
      <c r="AV75" s="1286"/>
      <c r="AW75" s="1286"/>
      <c r="AX75" s="1286"/>
      <c r="AY75" s="1286"/>
      <c r="AZ75" s="1286"/>
      <c r="BA75" s="1286"/>
      <c r="BB75" s="1286" t="s">
        <v>600</v>
      </c>
      <c r="BC75" s="1286"/>
      <c r="BD75" s="1286"/>
      <c r="BE75" s="1286"/>
      <c r="BF75" s="1286"/>
      <c r="BG75" s="1286"/>
      <c r="BH75" s="1286"/>
      <c r="BI75" s="1286"/>
      <c r="BJ75" s="1286"/>
      <c r="BK75" s="1286"/>
      <c r="BL75" s="1286"/>
      <c r="BM75" s="1286"/>
      <c r="BN75" s="1286"/>
      <c r="BO75" s="1286"/>
      <c r="BP75" s="1285">
        <v>6.6</v>
      </c>
      <c r="BQ75" s="1285"/>
      <c r="BR75" s="1285"/>
      <c r="BS75" s="1285"/>
      <c r="BT75" s="1285"/>
      <c r="BU75" s="1285"/>
      <c r="BV75" s="1285"/>
      <c r="BW75" s="1285"/>
      <c r="BX75" s="1285">
        <v>6.8</v>
      </c>
      <c r="BY75" s="1285"/>
      <c r="BZ75" s="1285"/>
      <c r="CA75" s="1285"/>
      <c r="CB75" s="1285"/>
      <c r="CC75" s="1285"/>
      <c r="CD75" s="1285"/>
      <c r="CE75" s="1285"/>
      <c r="CF75" s="1285">
        <v>7.6</v>
      </c>
      <c r="CG75" s="1285"/>
      <c r="CH75" s="1285"/>
      <c r="CI75" s="1285"/>
      <c r="CJ75" s="1285"/>
      <c r="CK75" s="1285"/>
      <c r="CL75" s="1285"/>
      <c r="CM75" s="1285"/>
      <c r="CN75" s="1285">
        <v>8</v>
      </c>
      <c r="CO75" s="1285"/>
      <c r="CP75" s="1285"/>
      <c r="CQ75" s="1285"/>
      <c r="CR75" s="1285"/>
      <c r="CS75" s="1285"/>
      <c r="CT75" s="1285"/>
      <c r="CU75" s="1285"/>
      <c r="CV75" s="1285">
        <v>8.5</v>
      </c>
      <c r="CW75" s="1285"/>
      <c r="CX75" s="1285"/>
      <c r="CY75" s="1285"/>
      <c r="CZ75" s="1285"/>
      <c r="DA75" s="1285"/>
      <c r="DB75" s="1285"/>
      <c r="DC75" s="1285"/>
    </row>
    <row r="76" spans="2:107" ht="13.5" x14ac:dyDescent="0.15">
      <c r="B76" s="1278"/>
      <c r="G76" s="1294"/>
      <c r="H76" s="1294"/>
      <c r="I76" s="1290"/>
      <c r="J76" s="1290"/>
      <c r="K76" s="1293"/>
      <c r="L76" s="1293"/>
      <c r="M76" s="1293"/>
      <c r="N76" s="1293"/>
      <c r="AM76" s="1292"/>
      <c r="AN76" s="1286"/>
      <c r="AO76" s="1286"/>
      <c r="AP76" s="1286"/>
      <c r="AQ76" s="1286"/>
      <c r="AR76" s="1286"/>
      <c r="AS76" s="1286"/>
      <c r="AT76" s="1286"/>
      <c r="AU76" s="1286"/>
      <c r="AV76" s="1286"/>
      <c r="AW76" s="1286"/>
      <c r="AX76" s="1286"/>
      <c r="AY76" s="1286"/>
      <c r="AZ76" s="1286"/>
      <c r="BA76" s="1286"/>
      <c r="BB76" s="1286"/>
      <c r="BC76" s="1286"/>
      <c r="BD76" s="1286"/>
      <c r="BE76" s="1286"/>
      <c r="BF76" s="1286"/>
      <c r="BG76" s="1286"/>
      <c r="BH76" s="1286"/>
      <c r="BI76" s="1286"/>
      <c r="BJ76" s="1286"/>
      <c r="BK76" s="1286"/>
      <c r="BL76" s="1286"/>
      <c r="BM76" s="1286"/>
      <c r="BN76" s="1286"/>
      <c r="BO76" s="1286"/>
      <c r="BP76" s="1285"/>
      <c r="BQ76" s="1285"/>
      <c r="BR76" s="1285"/>
      <c r="BS76" s="1285"/>
      <c r="BT76" s="1285"/>
      <c r="BU76" s="1285"/>
      <c r="BV76" s="1285"/>
      <c r="BW76" s="1285"/>
      <c r="BX76" s="1285"/>
      <c r="BY76" s="1285"/>
      <c r="BZ76" s="1285"/>
      <c r="CA76" s="1285"/>
      <c r="CB76" s="1285"/>
      <c r="CC76" s="1285"/>
      <c r="CD76" s="1285"/>
      <c r="CE76" s="1285"/>
      <c r="CF76" s="1285"/>
      <c r="CG76" s="1285"/>
      <c r="CH76" s="1285"/>
      <c r="CI76" s="1285"/>
      <c r="CJ76" s="1285"/>
      <c r="CK76" s="1285"/>
      <c r="CL76" s="1285"/>
      <c r="CM76" s="1285"/>
      <c r="CN76" s="1285"/>
      <c r="CO76" s="1285"/>
      <c r="CP76" s="1285"/>
      <c r="CQ76" s="1285"/>
      <c r="CR76" s="1285"/>
      <c r="CS76" s="1285"/>
      <c r="CT76" s="1285"/>
      <c r="CU76" s="1285"/>
      <c r="CV76" s="1285"/>
      <c r="CW76" s="1285"/>
      <c r="CX76" s="1285"/>
      <c r="CY76" s="1285"/>
      <c r="CZ76" s="1285"/>
      <c r="DA76" s="1285"/>
      <c r="DB76" s="1285"/>
      <c r="DC76" s="1285"/>
    </row>
    <row r="77" spans="2:107" ht="13.5" x14ac:dyDescent="0.15">
      <c r="B77" s="1278"/>
      <c r="G77" s="1290"/>
      <c r="H77" s="1290"/>
      <c r="I77" s="1290"/>
      <c r="J77" s="1290"/>
      <c r="K77" s="1291"/>
      <c r="L77" s="1291"/>
      <c r="M77" s="1291"/>
      <c r="N77" s="1291"/>
      <c r="AN77" s="1287" t="s">
        <v>602</v>
      </c>
      <c r="AO77" s="1287"/>
      <c r="AP77" s="1287"/>
      <c r="AQ77" s="1287"/>
      <c r="AR77" s="1287"/>
      <c r="AS77" s="1287"/>
      <c r="AT77" s="1287"/>
      <c r="AU77" s="1287"/>
      <c r="AV77" s="1287"/>
      <c r="AW77" s="1287"/>
      <c r="AX77" s="1287"/>
      <c r="AY77" s="1287"/>
      <c r="AZ77" s="1287"/>
      <c r="BA77" s="1287"/>
      <c r="BB77" s="1286" t="s">
        <v>601</v>
      </c>
      <c r="BC77" s="1286"/>
      <c r="BD77" s="1286"/>
      <c r="BE77" s="1286"/>
      <c r="BF77" s="1286"/>
      <c r="BG77" s="1286"/>
      <c r="BH77" s="1286"/>
      <c r="BI77" s="1286"/>
      <c r="BJ77" s="1286"/>
      <c r="BK77" s="1286"/>
      <c r="BL77" s="1286"/>
      <c r="BM77" s="1286"/>
      <c r="BN77" s="1286"/>
      <c r="BO77" s="1286"/>
      <c r="BP77" s="1285">
        <v>0.8</v>
      </c>
      <c r="BQ77" s="1285"/>
      <c r="BR77" s="1285"/>
      <c r="BS77" s="1285"/>
      <c r="BT77" s="1285"/>
      <c r="BU77" s="1285"/>
      <c r="BV77" s="1285"/>
      <c r="BW77" s="1285"/>
      <c r="BX77" s="1285">
        <v>0</v>
      </c>
      <c r="BY77" s="1285"/>
      <c r="BZ77" s="1285"/>
      <c r="CA77" s="1285"/>
      <c r="CB77" s="1285"/>
      <c r="CC77" s="1285"/>
      <c r="CD77" s="1285"/>
      <c r="CE77" s="1285"/>
      <c r="CF77" s="1285">
        <v>0</v>
      </c>
      <c r="CG77" s="1285"/>
      <c r="CH77" s="1285"/>
      <c r="CI77" s="1285"/>
      <c r="CJ77" s="1285"/>
      <c r="CK77" s="1285"/>
      <c r="CL77" s="1285"/>
      <c r="CM77" s="1285"/>
      <c r="CN77" s="1285">
        <v>0</v>
      </c>
      <c r="CO77" s="1285"/>
      <c r="CP77" s="1285"/>
      <c r="CQ77" s="1285"/>
      <c r="CR77" s="1285"/>
      <c r="CS77" s="1285"/>
      <c r="CT77" s="1285"/>
      <c r="CU77" s="1285"/>
      <c r="CV77" s="1285">
        <v>0</v>
      </c>
      <c r="CW77" s="1285"/>
      <c r="CX77" s="1285"/>
      <c r="CY77" s="1285"/>
      <c r="CZ77" s="1285"/>
      <c r="DA77" s="1285"/>
      <c r="DB77" s="1285"/>
      <c r="DC77" s="1285"/>
    </row>
    <row r="78" spans="2:107" ht="13.5" x14ac:dyDescent="0.15">
      <c r="B78" s="1278"/>
      <c r="G78" s="1290"/>
      <c r="H78" s="1290"/>
      <c r="I78" s="1290"/>
      <c r="J78" s="1290"/>
      <c r="K78" s="1291"/>
      <c r="L78" s="1291"/>
      <c r="M78" s="1291"/>
      <c r="N78" s="1291"/>
      <c r="AN78" s="1287"/>
      <c r="AO78" s="1287"/>
      <c r="AP78" s="1287"/>
      <c r="AQ78" s="1287"/>
      <c r="AR78" s="1287"/>
      <c r="AS78" s="1287"/>
      <c r="AT78" s="1287"/>
      <c r="AU78" s="1287"/>
      <c r="AV78" s="1287"/>
      <c r="AW78" s="1287"/>
      <c r="AX78" s="1287"/>
      <c r="AY78" s="1287"/>
      <c r="AZ78" s="1287"/>
      <c r="BA78" s="1287"/>
      <c r="BB78" s="1286"/>
      <c r="BC78" s="1286"/>
      <c r="BD78" s="1286"/>
      <c r="BE78" s="1286"/>
      <c r="BF78" s="1286"/>
      <c r="BG78" s="1286"/>
      <c r="BH78" s="1286"/>
      <c r="BI78" s="1286"/>
      <c r="BJ78" s="1286"/>
      <c r="BK78" s="1286"/>
      <c r="BL78" s="1286"/>
      <c r="BM78" s="1286"/>
      <c r="BN78" s="1286"/>
      <c r="BO78" s="1286"/>
      <c r="BP78" s="1285"/>
      <c r="BQ78" s="1285"/>
      <c r="BR78" s="1285"/>
      <c r="BS78" s="1285"/>
      <c r="BT78" s="1285"/>
      <c r="BU78" s="1285"/>
      <c r="BV78" s="1285"/>
      <c r="BW78" s="1285"/>
      <c r="BX78" s="1285"/>
      <c r="BY78" s="1285"/>
      <c r="BZ78" s="1285"/>
      <c r="CA78" s="1285"/>
      <c r="CB78" s="1285"/>
      <c r="CC78" s="1285"/>
      <c r="CD78" s="1285"/>
      <c r="CE78" s="1285"/>
      <c r="CF78" s="1285"/>
      <c r="CG78" s="1285"/>
      <c r="CH78" s="1285"/>
      <c r="CI78" s="1285"/>
      <c r="CJ78" s="1285"/>
      <c r="CK78" s="1285"/>
      <c r="CL78" s="1285"/>
      <c r="CM78" s="1285"/>
      <c r="CN78" s="1285"/>
      <c r="CO78" s="1285"/>
      <c r="CP78" s="1285"/>
      <c r="CQ78" s="1285"/>
      <c r="CR78" s="1285"/>
      <c r="CS78" s="1285"/>
      <c r="CT78" s="1285"/>
      <c r="CU78" s="1285"/>
      <c r="CV78" s="1285"/>
      <c r="CW78" s="1285"/>
      <c r="CX78" s="1285"/>
      <c r="CY78" s="1285"/>
      <c r="CZ78" s="1285"/>
      <c r="DA78" s="1285"/>
      <c r="DB78" s="1285"/>
      <c r="DC78" s="1285"/>
    </row>
    <row r="79" spans="2:107" ht="13.5" x14ac:dyDescent="0.15">
      <c r="B79" s="1278"/>
      <c r="G79" s="1290"/>
      <c r="H79" s="1290"/>
      <c r="I79" s="1289"/>
      <c r="J79" s="1289"/>
      <c r="K79" s="1288"/>
      <c r="L79" s="1288"/>
      <c r="M79" s="1288"/>
      <c r="N79" s="1288"/>
      <c r="AN79" s="1287"/>
      <c r="AO79" s="1287"/>
      <c r="AP79" s="1287"/>
      <c r="AQ79" s="1287"/>
      <c r="AR79" s="1287"/>
      <c r="AS79" s="1287"/>
      <c r="AT79" s="1287"/>
      <c r="AU79" s="1287"/>
      <c r="AV79" s="1287"/>
      <c r="AW79" s="1287"/>
      <c r="AX79" s="1287"/>
      <c r="AY79" s="1287"/>
      <c r="AZ79" s="1287"/>
      <c r="BA79" s="1287"/>
      <c r="BB79" s="1286" t="s">
        <v>600</v>
      </c>
      <c r="BC79" s="1286"/>
      <c r="BD79" s="1286"/>
      <c r="BE79" s="1286"/>
      <c r="BF79" s="1286"/>
      <c r="BG79" s="1286"/>
      <c r="BH79" s="1286"/>
      <c r="BI79" s="1286"/>
      <c r="BJ79" s="1286"/>
      <c r="BK79" s="1286"/>
      <c r="BL79" s="1286"/>
      <c r="BM79" s="1286"/>
      <c r="BN79" s="1286"/>
      <c r="BO79" s="1286"/>
      <c r="BP79" s="1285">
        <v>8.1</v>
      </c>
      <c r="BQ79" s="1285"/>
      <c r="BR79" s="1285"/>
      <c r="BS79" s="1285"/>
      <c r="BT79" s="1285"/>
      <c r="BU79" s="1285"/>
      <c r="BV79" s="1285"/>
      <c r="BW79" s="1285"/>
      <c r="BX79" s="1285">
        <v>7.3</v>
      </c>
      <c r="BY79" s="1285"/>
      <c r="BZ79" s="1285"/>
      <c r="CA79" s="1285"/>
      <c r="CB79" s="1285"/>
      <c r="CC79" s="1285"/>
      <c r="CD79" s="1285"/>
      <c r="CE79" s="1285"/>
      <c r="CF79" s="1285">
        <v>7.2</v>
      </c>
      <c r="CG79" s="1285"/>
      <c r="CH79" s="1285"/>
      <c r="CI79" s="1285"/>
      <c r="CJ79" s="1285"/>
      <c r="CK79" s="1285"/>
      <c r="CL79" s="1285"/>
      <c r="CM79" s="1285"/>
      <c r="CN79" s="1285">
        <v>7.2</v>
      </c>
      <c r="CO79" s="1285"/>
      <c r="CP79" s="1285"/>
      <c r="CQ79" s="1285"/>
      <c r="CR79" s="1285"/>
      <c r="CS79" s="1285"/>
      <c r="CT79" s="1285"/>
      <c r="CU79" s="1285"/>
      <c r="CV79" s="1285">
        <v>7.7</v>
      </c>
      <c r="CW79" s="1285"/>
      <c r="CX79" s="1285"/>
      <c r="CY79" s="1285"/>
      <c r="CZ79" s="1285"/>
      <c r="DA79" s="1285"/>
      <c r="DB79" s="1285"/>
      <c r="DC79" s="1285"/>
    </row>
    <row r="80" spans="2:107" ht="13.5" x14ac:dyDescent="0.15">
      <c r="B80" s="1278"/>
      <c r="G80" s="1290"/>
      <c r="H80" s="1290"/>
      <c r="I80" s="1289"/>
      <c r="J80" s="1289"/>
      <c r="K80" s="1288"/>
      <c r="L80" s="1288"/>
      <c r="M80" s="1288"/>
      <c r="N80" s="1288"/>
      <c r="AN80" s="1287"/>
      <c r="AO80" s="1287"/>
      <c r="AP80" s="1287"/>
      <c r="AQ80" s="1287"/>
      <c r="AR80" s="1287"/>
      <c r="AS80" s="1287"/>
      <c r="AT80" s="1287"/>
      <c r="AU80" s="1287"/>
      <c r="AV80" s="1287"/>
      <c r="AW80" s="1287"/>
      <c r="AX80" s="1287"/>
      <c r="AY80" s="1287"/>
      <c r="AZ80" s="1287"/>
      <c r="BA80" s="1287"/>
      <c r="BB80" s="1286"/>
      <c r="BC80" s="1286"/>
      <c r="BD80" s="1286"/>
      <c r="BE80" s="1286"/>
      <c r="BF80" s="1286"/>
      <c r="BG80" s="1286"/>
      <c r="BH80" s="1286"/>
      <c r="BI80" s="1286"/>
      <c r="BJ80" s="1286"/>
      <c r="BK80" s="1286"/>
      <c r="BL80" s="1286"/>
      <c r="BM80" s="1286"/>
      <c r="BN80" s="1286"/>
      <c r="BO80" s="1286"/>
      <c r="BP80" s="1285"/>
      <c r="BQ80" s="1285"/>
      <c r="BR80" s="1285"/>
      <c r="BS80" s="1285"/>
      <c r="BT80" s="1285"/>
      <c r="BU80" s="1285"/>
      <c r="BV80" s="1285"/>
      <c r="BW80" s="1285"/>
      <c r="BX80" s="1285"/>
      <c r="BY80" s="1285"/>
      <c r="BZ80" s="1285"/>
      <c r="CA80" s="1285"/>
      <c r="CB80" s="1285"/>
      <c r="CC80" s="1285"/>
      <c r="CD80" s="1285"/>
      <c r="CE80" s="1285"/>
      <c r="CF80" s="1285"/>
      <c r="CG80" s="1285"/>
      <c r="CH80" s="1285"/>
      <c r="CI80" s="1285"/>
      <c r="CJ80" s="1285"/>
      <c r="CK80" s="1285"/>
      <c r="CL80" s="1285"/>
      <c r="CM80" s="1285"/>
      <c r="CN80" s="1285"/>
      <c r="CO80" s="1285"/>
      <c r="CP80" s="1285"/>
      <c r="CQ80" s="1285"/>
      <c r="CR80" s="1285"/>
      <c r="CS80" s="1285"/>
      <c r="CT80" s="1285"/>
      <c r="CU80" s="1285"/>
      <c r="CV80" s="1285"/>
      <c r="CW80" s="1285"/>
      <c r="CX80" s="1285"/>
      <c r="CY80" s="1285"/>
      <c r="CZ80" s="1285"/>
      <c r="DA80" s="1285"/>
      <c r="DB80" s="1285"/>
      <c r="DC80" s="1285"/>
    </row>
    <row r="81" spans="2:109" ht="13.5" x14ac:dyDescent="0.15">
      <c r="B81" s="1278"/>
    </row>
    <row r="82" spans="2:109" ht="17.25" x14ac:dyDescent="0.15">
      <c r="B82" s="1278"/>
      <c r="K82" s="1284"/>
      <c r="L82" s="1284"/>
      <c r="M82" s="1284"/>
      <c r="N82" s="1284"/>
      <c r="AQ82" s="1284"/>
      <c r="AR82" s="1284"/>
      <c r="AS82" s="1284"/>
      <c r="AT82" s="1284"/>
      <c r="BC82" s="1284"/>
      <c r="BD82" s="1284"/>
      <c r="BE82" s="1284"/>
      <c r="BF82" s="1284"/>
      <c r="BO82" s="1284"/>
      <c r="BP82" s="1284"/>
      <c r="BQ82" s="1284"/>
      <c r="BR82" s="1284"/>
      <c r="CA82" s="1284"/>
      <c r="CB82" s="1284"/>
      <c r="CC82" s="1284"/>
      <c r="CD82" s="1284"/>
      <c r="CM82" s="1284"/>
      <c r="CN82" s="1284"/>
      <c r="CO82" s="1284"/>
      <c r="CP82" s="1284"/>
      <c r="CY82" s="1284"/>
      <c r="CZ82" s="1284"/>
      <c r="DA82" s="1284"/>
      <c r="DB82" s="1284"/>
      <c r="DC82" s="1284"/>
    </row>
    <row r="83" spans="2:109" ht="13.5" x14ac:dyDescent="0.15">
      <c r="B83" s="1283"/>
      <c r="C83" s="1282"/>
      <c r="D83" s="1282"/>
      <c r="E83" s="1282"/>
      <c r="F83" s="1282"/>
      <c r="G83" s="1282"/>
      <c r="H83" s="1282"/>
      <c r="I83" s="1282"/>
      <c r="J83" s="1282"/>
      <c r="K83" s="1282"/>
      <c r="L83" s="1282"/>
      <c r="M83" s="1282"/>
      <c r="N83" s="1282"/>
      <c r="O83" s="1282"/>
      <c r="P83" s="1282"/>
      <c r="Q83" s="1282"/>
      <c r="R83" s="1282"/>
      <c r="S83" s="1282"/>
      <c r="T83" s="1282"/>
      <c r="U83" s="1282"/>
      <c r="V83" s="1282"/>
      <c r="W83" s="1282"/>
      <c r="X83" s="1282"/>
      <c r="Y83" s="1282"/>
      <c r="Z83" s="1282"/>
      <c r="AA83" s="1282"/>
      <c r="AB83" s="1282"/>
      <c r="AC83" s="1282"/>
      <c r="AD83" s="1282"/>
      <c r="AE83" s="1282"/>
      <c r="AF83" s="1282"/>
      <c r="AG83" s="1282"/>
      <c r="AH83" s="1282"/>
      <c r="AI83" s="1282"/>
      <c r="AJ83" s="1282"/>
      <c r="AK83" s="1282"/>
      <c r="AL83" s="1282"/>
      <c r="AM83" s="1282"/>
      <c r="AN83" s="1282"/>
      <c r="AO83" s="1282"/>
      <c r="AP83" s="1282"/>
      <c r="AQ83" s="1282"/>
      <c r="AR83" s="1282"/>
      <c r="AS83" s="1282"/>
      <c r="AT83" s="1282"/>
      <c r="AU83" s="1282"/>
      <c r="AV83" s="1282"/>
      <c r="AW83" s="1282"/>
      <c r="AX83" s="1282"/>
      <c r="AY83" s="1282"/>
      <c r="AZ83" s="1282"/>
      <c r="BA83" s="1282"/>
      <c r="BB83" s="1282"/>
      <c r="BC83" s="1282"/>
      <c r="BD83" s="1282"/>
      <c r="BE83" s="1282"/>
      <c r="BF83" s="1282"/>
      <c r="BG83" s="1282"/>
      <c r="BH83" s="1282"/>
      <c r="BI83" s="1282"/>
      <c r="BJ83" s="1282"/>
      <c r="BK83" s="1282"/>
      <c r="BL83" s="1282"/>
      <c r="BM83" s="1282"/>
      <c r="BN83" s="1282"/>
      <c r="BO83" s="1282"/>
      <c r="BP83" s="1282"/>
      <c r="BQ83" s="1282"/>
      <c r="BR83" s="1282"/>
      <c r="BS83" s="1282"/>
      <c r="BT83" s="1282"/>
      <c r="BU83" s="1282"/>
      <c r="BV83" s="1282"/>
      <c r="BW83" s="1282"/>
      <c r="BX83" s="1282"/>
      <c r="BY83" s="1282"/>
      <c r="BZ83" s="1282"/>
      <c r="CA83" s="1282"/>
      <c r="CB83" s="1282"/>
      <c r="CC83" s="1282"/>
      <c r="CD83" s="1282"/>
      <c r="CE83" s="1282"/>
      <c r="CF83" s="1282"/>
      <c r="CG83" s="1282"/>
      <c r="CH83" s="1282"/>
      <c r="CI83" s="1282"/>
      <c r="CJ83" s="1282"/>
      <c r="CK83" s="1282"/>
      <c r="CL83" s="1282"/>
      <c r="CM83" s="1282"/>
      <c r="CN83" s="1282"/>
      <c r="CO83" s="1282"/>
      <c r="CP83" s="1282"/>
      <c r="CQ83" s="1282"/>
      <c r="CR83" s="1282"/>
      <c r="CS83" s="1282"/>
      <c r="CT83" s="1282"/>
      <c r="CU83" s="1282"/>
      <c r="CV83" s="1282"/>
      <c r="CW83" s="1282"/>
      <c r="CX83" s="1282"/>
      <c r="CY83" s="1282"/>
      <c r="CZ83" s="1282"/>
      <c r="DA83" s="1282"/>
      <c r="DB83" s="1282"/>
      <c r="DC83" s="1282"/>
      <c r="DD83" s="1281"/>
    </row>
    <row r="84" spans="2:109" ht="13.5" x14ac:dyDescent="0.15">
      <c r="DD84" s="1277"/>
      <c r="DE84" s="1277"/>
    </row>
    <row r="85" spans="2:109" ht="13.5" x14ac:dyDescent="0.15">
      <c r="DD85" s="1277"/>
      <c r="DE85" s="1277"/>
    </row>
    <row r="86" spans="2:109" ht="13.5" hidden="1" x14ac:dyDescent="0.15">
      <c r="DD86" s="1277"/>
      <c r="DE86" s="1277"/>
    </row>
    <row r="87" spans="2:109" ht="13.5" hidden="1" x14ac:dyDescent="0.15">
      <c r="K87" s="1280"/>
      <c r="AQ87" s="1280"/>
      <c r="BC87" s="1280"/>
      <c r="BO87" s="1280"/>
      <c r="CA87" s="1280"/>
      <c r="CM87" s="1280"/>
      <c r="CY87" s="1280"/>
      <c r="DD87" s="1277"/>
      <c r="DE87" s="1277"/>
    </row>
    <row r="88" spans="2:109" ht="13.5" hidden="1" x14ac:dyDescent="0.15">
      <c r="DD88" s="1277"/>
      <c r="DE88" s="1277"/>
    </row>
    <row r="89" spans="2:109" ht="13.5" hidden="1" x14ac:dyDescent="0.15">
      <c r="DD89" s="1277"/>
      <c r="DE89" s="1277"/>
    </row>
    <row r="90" spans="2:109" ht="13.5" hidden="1" x14ac:dyDescent="0.15">
      <c r="DD90" s="1277"/>
      <c r="DE90" s="1277"/>
    </row>
    <row r="91" spans="2:109" ht="13.5" hidden="1" x14ac:dyDescent="0.15">
      <c r="DD91" s="1277"/>
      <c r="DE91" s="1277"/>
    </row>
    <row r="92" spans="2:109" ht="13.5" hidden="1" customHeight="1" x14ac:dyDescent="0.15">
      <c r="DD92" s="1277"/>
      <c r="DE92" s="1277"/>
    </row>
    <row r="93" spans="2:109" ht="13.5" hidden="1" customHeight="1" x14ac:dyDescent="0.15">
      <c r="DD93" s="1277"/>
      <c r="DE93" s="1277"/>
    </row>
    <row r="94" spans="2:109" ht="13.5" hidden="1" customHeight="1" x14ac:dyDescent="0.15">
      <c r="DD94" s="1277"/>
      <c r="DE94" s="1277"/>
    </row>
    <row r="95" spans="2:109" ht="13.5" hidden="1" customHeight="1" x14ac:dyDescent="0.15">
      <c r="DD95" s="1277"/>
      <c r="DE95" s="1277"/>
    </row>
    <row r="96" spans="2:109" ht="13.5" hidden="1" customHeight="1" x14ac:dyDescent="0.15">
      <c r="DD96" s="1277"/>
      <c r="DE96" s="1277"/>
    </row>
    <row r="97" s="1277" customFormat="1" ht="13.5" hidden="1" customHeight="1" x14ac:dyDescent="0.15"/>
    <row r="98" s="1277" customFormat="1" ht="13.5" hidden="1" customHeight="1" x14ac:dyDescent="0.15"/>
    <row r="99" s="1277" customFormat="1" ht="13.5" hidden="1" customHeight="1" x14ac:dyDescent="0.15"/>
    <row r="100" s="1277" customFormat="1" ht="13.5" hidden="1" customHeight="1" x14ac:dyDescent="0.15"/>
    <row r="101" s="1277" customFormat="1" ht="13.5" hidden="1" customHeight="1" x14ac:dyDescent="0.15"/>
    <row r="102" s="1277" customFormat="1" ht="13.5" hidden="1" customHeight="1" x14ac:dyDescent="0.15"/>
    <row r="103" s="1277" customFormat="1" ht="13.5" hidden="1" customHeight="1" x14ac:dyDescent="0.15"/>
    <row r="104" s="1277" customFormat="1" ht="13.5" hidden="1" customHeight="1" x14ac:dyDescent="0.15"/>
    <row r="105" s="1277" customFormat="1" ht="13.5" hidden="1" customHeight="1" x14ac:dyDescent="0.15"/>
    <row r="106" s="1277" customFormat="1" ht="13.5" hidden="1" customHeight="1" x14ac:dyDescent="0.15"/>
    <row r="107" s="1277" customFormat="1" ht="13.5" hidden="1" customHeight="1" x14ac:dyDescent="0.15"/>
    <row r="108" s="1277" customFormat="1" ht="13.5" hidden="1" customHeight="1" x14ac:dyDescent="0.15"/>
    <row r="109" s="1277" customFormat="1" ht="13.5" hidden="1" customHeight="1" x14ac:dyDescent="0.15"/>
    <row r="110" s="1277" customFormat="1" ht="13.5" hidden="1" customHeight="1" x14ac:dyDescent="0.15"/>
    <row r="111" s="1277" customFormat="1" ht="13.5" hidden="1" customHeight="1" x14ac:dyDescent="0.15"/>
    <row r="112" s="1277" customFormat="1" ht="13.5" hidden="1" customHeight="1" x14ac:dyDescent="0.15"/>
    <row r="113" s="1277" customFormat="1" ht="13.5" hidden="1" customHeight="1" x14ac:dyDescent="0.15"/>
    <row r="114" s="1277" customFormat="1" ht="13.5" hidden="1" customHeight="1" x14ac:dyDescent="0.15"/>
    <row r="115" s="1277" customFormat="1" ht="13.5" hidden="1" customHeight="1" x14ac:dyDescent="0.15"/>
    <row r="116" s="1277" customFormat="1" ht="13.5" hidden="1" customHeight="1" x14ac:dyDescent="0.15"/>
    <row r="117" s="1277" customFormat="1" ht="13.5" hidden="1" customHeight="1" x14ac:dyDescent="0.15"/>
    <row r="118" s="1277" customFormat="1" ht="13.5" hidden="1" customHeight="1" x14ac:dyDescent="0.15"/>
    <row r="119" s="1277" customFormat="1" ht="13.5" hidden="1" customHeight="1" x14ac:dyDescent="0.15"/>
    <row r="120" s="1277" customFormat="1" ht="13.5" hidden="1" customHeight="1" x14ac:dyDescent="0.15"/>
    <row r="121" s="1277" customFormat="1" ht="13.5" hidden="1" customHeight="1" x14ac:dyDescent="0.15"/>
    <row r="122" s="1277" customFormat="1" ht="13.5" hidden="1" customHeight="1" x14ac:dyDescent="0.15"/>
    <row r="123" s="1277" customFormat="1" ht="13.5" hidden="1" customHeight="1" x14ac:dyDescent="0.15"/>
    <row r="124" s="1277" customFormat="1" ht="13.5" hidden="1" customHeight="1" x14ac:dyDescent="0.15"/>
    <row r="125" s="1277" customFormat="1" ht="13.5" hidden="1" customHeight="1" x14ac:dyDescent="0.15"/>
    <row r="126" s="1277" customFormat="1" ht="13.5" hidden="1" customHeight="1" x14ac:dyDescent="0.15"/>
    <row r="127" s="1277" customFormat="1" ht="13.5" hidden="1" customHeight="1" x14ac:dyDescent="0.15"/>
    <row r="128" s="1277" customFormat="1" ht="13.5" hidden="1" customHeight="1" x14ac:dyDescent="0.15"/>
    <row r="129" s="1277" customFormat="1" ht="13.5" hidden="1" customHeight="1" x14ac:dyDescent="0.15"/>
    <row r="130" s="1277" customFormat="1" ht="13.5" hidden="1" customHeight="1" x14ac:dyDescent="0.15"/>
    <row r="131" s="1277" customFormat="1" ht="13.5" hidden="1" customHeight="1" x14ac:dyDescent="0.15"/>
    <row r="132" s="1277" customFormat="1" ht="13.5" hidden="1" customHeight="1" x14ac:dyDescent="0.15"/>
    <row r="133" s="1277" customFormat="1" ht="13.5" hidden="1" customHeight="1" x14ac:dyDescent="0.15"/>
    <row r="134" s="1277" customFormat="1" ht="13.5" hidden="1" customHeight="1" x14ac:dyDescent="0.15"/>
    <row r="135" s="1277" customFormat="1" ht="13.5" hidden="1" customHeight="1" x14ac:dyDescent="0.15"/>
    <row r="136" s="1277" customFormat="1" ht="13.5" hidden="1" customHeight="1" x14ac:dyDescent="0.15"/>
    <row r="137" s="1277" customFormat="1" ht="13.5" hidden="1" customHeight="1" x14ac:dyDescent="0.15"/>
    <row r="138" s="1277" customFormat="1" ht="13.5" hidden="1" customHeight="1" x14ac:dyDescent="0.15"/>
    <row r="139" s="1277" customFormat="1" ht="13.5" hidden="1" customHeight="1" x14ac:dyDescent="0.15"/>
    <row r="140" s="1277" customFormat="1" ht="13.5" hidden="1" customHeight="1" x14ac:dyDescent="0.15"/>
    <row r="141" s="1277" customFormat="1" ht="13.5" hidden="1" customHeight="1" x14ac:dyDescent="0.15"/>
    <row r="142" s="1277" customFormat="1" ht="13.5" hidden="1" customHeight="1" x14ac:dyDescent="0.15"/>
    <row r="143" s="1277" customFormat="1" ht="13.5" hidden="1" customHeight="1" x14ac:dyDescent="0.15"/>
    <row r="144" s="1277" customFormat="1" ht="13.5" hidden="1" customHeight="1" x14ac:dyDescent="0.15"/>
    <row r="145" s="1277" customFormat="1" ht="13.5" hidden="1" customHeight="1" x14ac:dyDescent="0.15"/>
    <row r="146" s="1277" customFormat="1" ht="13.5" hidden="1" customHeight="1" x14ac:dyDescent="0.15"/>
    <row r="147" s="1277" customFormat="1" ht="13.5" hidden="1" customHeight="1" x14ac:dyDescent="0.15"/>
    <row r="148" s="1277" customFormat="1" ht="13.5" hidden="1" customHeight="1" x14ac:dyDescent="0.15"/>
    <row r="149" s="1277" customFormat="1" ht="13.5" hidden="1" customHeight="1" x14ac:dyDescent="0.15"/>
    <row r="150" s="1277" customFormat="1" ht="13.5" hidden="1" customHeight="1" x14ac:dyDescent="0.15"/>
    <row r="151" s="1277" customFormat="1" ht="13.5" hidden="1" customHeight="1" x14ac:dyDescent="0.15"/>
    <row r="152" s="1277" customFormat="1" ht="13.5" hidden="1" customHeight="1" x14ac:dyDescent="0.15"/>
    <row r="153" s="1277" customFormat="1" ht="13.5" hidden="1" customHeight="1" x14ac:dyDescent="0.15"/>
    <row r="154" s="1277" customFormat="1" ht="13.5" hidden="1" customHeight="1" x14ac:dyDescent="0.15"/>
    <row r="155" s="1277" customFormat="1" ht="13.5" hidden="1" customHeight="1" x14ac:dyDescent="0.15"/>
    <row r="156" s="1277" customFormat="1" ht="13.5" hidden="1" customHeight="1" x14ac:dyDescent="0.15"/>
    <row r="157" s="1277" customFormat="1" ht="13.5" hidden="1" customHeight="1" x14ac:dyDescent="0.15"/>
    <row r="158" s="1277" customFormat="1" ht="13.5" hidden="1" customHeight="1" x14ac:dyDescent="0.15"/>
    <row r="159" s="1277" customFormat="1" ht="13.5" hidden="1" customHeight="1" x14ac:dyDescent="0.15"/>
    <row r="160" s="1277" customFormat="1" ht="13.5" hidden="1" customHeight="1" x14ac:dyDescent="0.15"/>
  </sheetData>
  <sheetProtection algorithmName="SHA-512" hashValue="8mynv22DjQ0MFB2V8NbmCU+O4vwHAmGssvqDPOKc5gBa9eWonIwaopOatl43uL76w0W4eCBCoxr4Bb55MSU1oQ==" saltValue="YsefrKFlZEgX8RVJDS3p3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8BD90-82E7-4AB6-BD2F-2F54E741FDCF}">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sheetProtection algorithmName="SHA-512" hashValue="oW0Wfw8tRXEELIIWpd+H0eKU4UUr07P/u2YvZGIxL0ZEieIOvP+RmThzPbUYJPNGJYP0L5XIoRrxbwmHGACZ3g==" saltValue="20q1ZYMwsaeLzEX43qJPt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EF658-4515-41CB-B27E-C217CB134FBF}">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sheetProtection algorithmName="SHA-512" hashValue="zc43Nl7zOhxIBaonM6s6L56NC6LOhCQcZmhg/Pd1Rc4SznqDwQsluuHUiPea94l/0G9IjWK7drDDojwgvf1U6Q==" saltValue="uuDPeqqO33JuZ/Xw8CqVB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560</v>
      </c>
      <c r="G2" s="157"/>
      <c r="H2" s="158"/>
    </row>
    <row r="3" spans="1:8" x14ac:dyDescent="0.15">
      <c r="A3" s="154" t="s">
        <v>553</v>
      </c>
      <c r="B3" s="159"/>
      <c r="C3" s="160"/>
      <c r="D3" s="161">
        <v>96892</v>
      </c>
      <c r="E3" s="162"/>
      <c r="F3" s="163">
        <v>128611</v>
      </c>
      <c r="G3" s="164"/>
      <c r="H3" s="165"/>
    </row>
    <row r="4" spans="1:8" x14ac:dyDescent="0.15">
      <c r="A4" s="166"/>
      <c r="B4" s="167"/>
      <c r="C4" s="168"/>
      <c r="D4" s="169">
        <v>45975</v>
      </c>
      <c r="E4" s="170"/>
      <c r="F4" s="171">
        <v>61552</v>
      </c>
      <c r="G4" s="172"/>
      <c r="H4" s="173"/>
    </row>
    <row r="5" spans="1:8" x14ac:dyDescent="0.15">
      <c r="A5" s="154" t="s">
        <v>555</v>
      </c>
      <c r="B5" s="159"/>
      <c r="C5" s="160"/>
      <c r="D5" s="161">
        <v>156626</v>
      </c>
      <c r="E5" s="162"/>
      <c r="F5" s="163">
        <v>138651</v>
      </c>
      <c r="G5" s="164"/>
      <c r="H5" s="165"/>
    </row>
    <row r="6" spans="1:8" x14ac:dyDescent="0.15">
      <c r="A6" s="166"/>
      <c r="B6" s="167"/>
      <c r="C6" s="168"/>
      <c r="D6" s="169">
        <v>62895</v>
      </c>
      <c r="E6" s="170"/>
      <c r="F6" s="171">
        <v>71211</v>
      </c>
      <c r="G6" s="172"/>
      <c r="H6" s="173"/>
    </row>
    <row r="7" spans="1:8" x14ac:dyDescent="0.15">
      <c r="A7" s="154" t="s">
        <v>556</v>
      </c>
      <c r="B7" s="159"/>
      <c r="C7" s="160"/>
      <c r="D7" s="161">
        <v>115006</v>
      </c>
      <c r="E7" s="162"/>
      <c r="F7" s="163">
        <v>122882</v>
      </c>
      <c r="G7" s="164"/>
      <c r="H7" s="165"/>
    </row>
    <row r="8" spans="1:8" x14ac:dyDescent="0.15">
      <c r="A8" s="166"/>
      <c r="B8" s="167"/>
      <c r="C8" s="168"/>
      <c r="D8" s="169">
        <v>35375</v>
      </c>
      <c r="E8" s="170"/>
      <c r="F8" s="171">
        <v>65785</v>
      </c>
      <c r="G8" s="172"/>
      <c r="H8" s="173"/>
    </row>
    <row r="9" spans="1:8" x14ac:dyDescent="0.15">
      <c r="A9" s="154" t="s">
        <v>557</v>
      </c>
      <c r="B9" s="159"/>
      <c r="C9" s="160"/>
      <c r="D9" s="161">
        <v>101158</v>
      </c>
      <c r="E9" s="162"/>
      <c r="F9" s="163">
        <v>114790</v>
      </c>
      <c r="G9" s="164"/>
      <c r="H9" s="165"/>
    </row>
    <row r="10" spans="1:8" x14ac:dyDescent="0.15">
      <c r="A10" s="166"/>
      <c r="B10" s="167"/>
      <c r="C10" s="168"/>
      <c r="D10" s="169">
        <v>48712</v>
      </c>
      <c r="E10" s="170"/>
      <c r="F10" s="171">
        <v>55601</v>
      </c>
      <c r="G10" s="172"/>
      <c r="H10" s="173"/>
    </row>
    <row r="11" spans="1:8" x14ac:dyDescent="0.15">
      <c r="A11" s="154" t="s">
        <v>558</v>
      </c>
      <c r="B11" s="159"/>
      <c r="C11" s="160"/>
      <c r="D11" s="161">
        <v>120233</v>
      </c>
      <c r="E11" s="162"/>
      <c r="F11" s="163">
        <v>126262</v>
      </c>
      <c r="G11" s="164"/>
      <c r="H11" s="165"/>
    </row>
    <row r="12" spans="1:8" x14ac:dyDescent="0.15">
      <c r="A12" s="166"/>
      <c r="B12" s="167"/>
      <c r="C12" s="174"/>
      <c r="D12" s="169">
        <v>56471</v>
      </c>
      <c r="E12" s="170"/>
      <c r="F12" s="171">
        <v>56769</v>
      </c>
      <c r="G12" s="172"/>
      <c r="H12" s="173"/>
    </row>
    <row r="13" spans="1:8" x14ac:dyDescent="0.15">
      <c r="A13" s="154"/>
      <c r="B13" s="159"/>
      <c r="C13" s="175"/>
      <c r="D13" s="176">
        <v>117983</v>
      </c>
      <c r="E13" s="177"/>
      <c r="F13" s="178">
        <v>126239</v>
      </c>
      <c r="G13" s="179"/>
      <c r="H13" s="165"/>
    </row>
    <row r="14" spans="1:8" x14ac:dyDescent="0.15">
      <c r="A14" s="166"/>
      <c r="B14" s="167"/>
      <c r="C14" s="168"/>
      <c r="D14" s="169">
        <v>49886</v>
      </c>
      <c r="E14" s="170"/>
      <c r="F14" s="171">
        <v>62184</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6.34</v>
      </c>
      <c r="C19" s="180">
        <f>ROUND(VALUE(SUBSTITUTE(実質収支比率等に係る経年分析!G$48,"▲","-")),2)</f>
        <v>7.52</v>
      </c>
      <c r="D19" s="180">
        <f>ROUND(VALUE(SUBSTITUTE(実質収支比率等に係る経年分析!H$48,"▲","-")),2)</f>
        <v>6.05</v>
      </c>
      <c r="E19" s="180">
        <f>ROUND(VALUE(SUBSTITUTE(実質収支比率等に係る経年分析!I$48,"▲","-")),2)</f>
        <v>7.31</v>
      </c>
      <c r="F19" s="180">
        <f>ROUND(VALUE(SUBSTITUTE(実質収支比率等に係る経年分析!J$48,"▲","-")),2)</f>
        <v>7.69</v>
      </c>
    </row>
    <row r="20" spans="1:11" x14ac:dyDescent="0.15">
      <c r="A20" s="180" t="s">
        <v>54</v>
      </c>
      <c r="B20" s="180">
        <f>ROUND(VALUE(SUBSTITUTE(実質収支比率等に係る経年分析!F$47,"▲","-")),2)</f>
        <v>19.77</v>
      </c>
      <c r="C20" s="180">
        <f>ROUND(VALUE(SUBSTITUTE(実質収支比率等に係る経年分析!G$47,"▲","-")),2)</f>
        <v>20.2</v>
      </c>
      <c r="D20" s="180">
        <f>ROUND(VALUE(SUBSTITUTE(実質収支比率等に係る経年分析!H$47,"▲","-")),2)</f>
        <v>22.06</v>
      </c>
      <c r="E20" s="180">
        <f>ROUND(VALUE(SUBSTITUTE(実質収支比率等に係る経年分析!I$47,"▲","-")),2)</f>
        <v>18.100000000000001</v>
      </c>
      <c r="F20" s="180">
        <f>ROUND(VALUE(SUBSTITUTE(実質収支比率等に係る経年分析!J$47,"▲","-")),2)</f>
        <v>24.62</v>
      </c>
    </row>
    <row r="21" spans="1:11" x14ac:dyDescent="0.15">
      <c r="A21" s="180" t="s">
        <v>55</v>
      </c>
      <c r="B21" s="180">
        <f>IF(ISNUMBER(VALUE(SUBSTITUTE(実質収支比率等に係る経年分析!F$49,"▲","-"))),ROUND(VALUE(SUBSTITUTE(実質収支比率等に係る経年分析!F$49,"▲","-")),2),NA())</f>
        <v>5.03</v>
      </c>
      <c r="C21" s="180">
        <f>IF(ISNUMBER(VALUE(SUBSTITUTE(実質収支比率等に係る経年分析!G$49,"▲","-"))),ROUND(VALUE(SUBSTITUTE(実質収支比率等に係る経年分析!G$49,"▲","-")),2),NA())</f>
        <v>1.59</v>
      </c>
      <c r="D21" s="180">
        <f>IF(ISNUMBER(VALUE(SUBSTITUTE(実質収支比率等に係る経年分析!H$49,"▲","-"))),ROUND(VALUE(SUBSTITUTE(実質収支比率等に係る経年分析!H$49,"▲","-")),2),NA())</f>
        <v>0.23</v>
      </c>
      <c r="E21" s="180">
        <f>IF(ISNUMBER(VALUE(SUBSTITUTE(実質収支比率等に係る経年分析!I$49,"▲","-"))),ROUND(VALUE(SUBSTITUTE(実質収支比率等に係る経年分析!I$49,"▲","-")),2),NA())</f>
        <v>-2.64</v>
      </c>
      <c r="F21" s="180">
        <f>IF(ISNUMBER(VALUE(SUBSTITUTE(実質収支比率等に係る経年分析!J$49,"▲","-"))),ROUND(VALUE(SUBSTITUTE(実質収支比率等に係る経年分析!J$49,"▲","-")),2),NA())</f>
        <v>7.02</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0.56000000000000005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0.14000000000000001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7.0000000000000007E-2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浄化槽事業特別会計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7.0000000000000007E-2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0.31</v>
      </c>
    </row>
    <row r="31" spans="1:11" x14ac:dyDescent="0.15">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2.25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2.0499999999999998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0.78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1.36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1.94</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2.79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2.61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2.2999999999999998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2.0099999999999998</v>
      </c>
    </row>
    <row r="33" spans="1:16" x14ac:dyDescent="0.15">
      <c r="A33" s="181" t="str">
        <f>IF(連結実質赤字比率に係る赤字・黒字の構成分析!C$37="",NA(),連結実質赤字比率に係る赤字・黒字の構成分析!C$37)</f>
        <v>介護老人保健施設事業特別会計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3.64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3.29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3.25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2.69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2.16</v>
      </c>
    </row>
    <row r="34" spans="1:16" x14ac:dyDescent="0.15">
      <c r="A34" s="181" t="str">
        <f>IF(連結実質赤字比率に係る赤字・黒字の構成分析!C$36="",NA(),連結実質赤字比率に係る赤字・黒字の構成分析!C$36)</f>
        <v>病院事業特別会計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3.16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3.92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3.48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3.51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6.34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7.51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7.31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7.69</v>
      </c>
    </row>
    <row r="36" spans="1:16" x14ac:dyDescent="0.15">
      <c r="A36" s="181" t="str">
        <f>IF(連結実質赤字比率に係る赤字・黒字の構成分析!C$34="",NA(),連結実質赤字比率に係る赤字・黒字の構成分析!C$34)</f>
        <v>水道事業特別会計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7.12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6.91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8.7200000000000006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8.5299999999999994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7.94</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562</v>
      </c>
      <c r="E42" s="182"/>
      <c r="F42" s="182"/>
      <c r="G42" s="182">
        <f>'実質公債費比率（分子）の構造'!L$52</f>
        <v>613</v>
      </c>
      <c r="H42" s="182"/>
      <c r="I42" s="182"/>
      <c r="J42" s="182">
        <f>'実質公債費比率（分子）の構造'!M$52</f>
        <v>626</v>
      </c>
      <c r="K42" s="182"/>
      <c r="L42" s="182"/>
      <c r="M42" s="182">
        <f>'実質公債費比率（分子）の構造'!N$52</f>
        <v>646</v>
      </c>
      <c r="N42" s="182"/>
      <c r="O42" s="182"/>
      <c r="P42" s="182">
        <f>'実質公債費比率（分子）の構造'!O$52</f>
        <v>646</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19</v>
      </c>
      <c r="C45" s="182"/>
      <c r="D45" s="182"/>
      <c r="E45" s="182">
        <f>'実質公債費比率（分子）の構造'!L$49</f>
        <v>18</v>
      </c>
      <c r="F45" s="182"/>
      <c r="G45" s="182"/>
      <c r="H45" s="182">
        <f>'実質公債費比率（分子）の構造'!M$49</f>
        <v>19</v>
      </c>
      <c r="I45" s="182"/>
      <c r="J45" s="182"/>
      <c r="K45" s="182">
        <f>'実質公債費比率（分子）の構造'!N$49</f>
        <v>8</v>
      </c>
      <c r="L45" s="182"/>
      <c r="M45" s="182"/>
      <c r="N45" s="182">
        <f>'実質公債費比率（分子）の構造'!O$49</f>
        <v>13</v>
      </c>
      <c r="O45" s="182"/>
      <c r="P45" s="182"/>
    </row>
    <row r="46" spans="1:16" x14ac:dyDescent="0.15">
      <c r="A46" s="182" t="s">
        <v>66</v>
      </c>
      <c r="B46" s="182">
        <f>'実質公債費比率（分子）の構造'!K$48</f>
        <v>278</v>
      </c>
      <c r="C46" s="182"/>
      <c r="D46" s="182"/>
      <c r="E46" s="182">
        <f>'実質公債費比率（分子）の構造'!L$48</f>
        <v>297</v>
      </c>
      <c r="F46" s="182"/>
      <c r="G46" s="182"/>
      <c r="H46" s="182">
        <f>'実質公債費比率（分子）の構造'!M$48</f>
        <v>291</v>
      </c>
      <c r="I46" s="182"/>
      <c r="J46" s="182"/>
      <c r="K46" s="182">
        <f>'実質公債費比率（分子）の構造'!N$48</f>
        <v>303</v>
      </c>
      <c r="L46" s="182"/>
      <c r="M46" s="182"/>
      <c r="N46" s="182">
        <f>'実質公債費比率（分子）の構造'!O$48</f>
        <v>306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482</v>
      </c>
      <c r="C49" s="182"/>
      <c r="D49" s="182"/>
      <c r="E49" s="182">
        <f>'実質公債費比率（分子）の構造'!L$45</f>
        <v>533</v>
      </c>
      <c r="F49" s="182"/>
      <c r="G49" s="182"/>
      <c r="H49" s="182">
        <f>'実質公債費比率（分子）の構造'!M$45</f>
        <v>574</v>
      </c>
      <c r="I49" s="182"/>
      <c r="J49" s="182"/>
      <c r="K49" s="182">
        <f>'実質公債費比率（分子）の構造'!N$45</f>
        <v>585</v>
      </c>
      <c r="L49" s="182"/>
      <c r="M49" s="182"/>
      <c r="N49" s="182">
        <f>'実質公債費比率（分子）の構造'!O$45</f>
        <v>601</v>
      </c>
      <c r="O49" s="182"/>
      <c r="P49" s="182"/>
    </row>
    <row r="50" spans="1:16" x14ac:dyDescent="0.15">
      <c r="A50" s="182" t="s">
        <v>70</v>
      </c>
      <c r="B50" s="182" t="e">
        <f>NA()</f>
        <v>#N/A</v>
      </c>
      <c r="C50" s="182">
        <f>IF(ISNUMBER('実質公債費比率（分子）の構造'!K$53),'実質公債費比率（分子）の構造'!K$53,NA())</f>
        <v>217</v>
      </c>
      <c r="D50" s="182" t="e">
        <f>NA()</f>
        <v>#N/A</v>
      </c>
      <c r="E50" s="182" t="e">
        <f>NA()</f>
        <v>#N/A</v>
      </c>
      <c r="F50" s="182">
        <f>IF(ISNUMBER('実質公債費比率（分子）の構造'!L$53),'実質公債費比率（分子）の構造'!L$53,NA())</f>
        <v>235</v>
      </c>
      <c r="G50" s="182" t="e">
        <f>NA()</f>
        <v>#N/A</v>
      </c>
      <c r="H50" s="182" t="e">
        <f>NA()</f>
        <v>#N/A</v>
      </c>
      <c r="I50" s="182">
        <f>IF(ISNUMBER('実質公債費比率（分子）の構造'!M$53),'実質公債費比率（分子）の構造'!M$53,NA())</f>
        <v>258</v>
      </c>
      <c r="J50" s="182" t="e">
        <f>NA()</f>
        <v>#N/A</v>
      </c>
      <c r="K50" s="182" t="e">
        <f>NA()</f>
        <v>#N/A</v>
      </c>
      <c r="L50" s="182">
        <f>IF(ISNUMBER('実質公債費比率（分子）の構造'!N$53),'実質公債費比率（分子）の構造'!N$53,NA())</f>
        <v>250</v>
      </c>
      <c r="M50" s="182" t="e">
        <f>NA()</f>
        <v>#N/A</v>
      </c>
      <c r="N50" s="182" t="e">
        <f>NA()</f>
        <v>#N/A</v>
      </c>
      <c r="O50" s="182">
        <f>IF(ISNUMBER('実質公債費比率（分子）の構造'!O$53),'実質公債費比率（分子）の構造'!O$53,NA())</f>
        <v>274</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6509</v>
      </c>
      <c r="E56" s="181"/>
      <c r="F56" s="181"/>
      <c r="G56" s="181">
        <f>'将来負担比率（分子）の構造'!J$52</f>
        <v>6393</v>
      </c>
      <c r="H56" s="181"/>
      <c r="I56" s="181"/>
      <c r="J56" s="181">
        <f>'将来負担比率（分子）の構造'!K$52</f>
        <v>6451</v>
      </c>
      <c r="K56" s="181"/>
      <c r="L56" s="181"/>
      <c r="M56" s="181">
        <f>'将来負担比率（分子）の構造'!L$52</f>
        <v>6345</v>
      </c>
      <c r="N56" s="181"/>
      <c r="O56" s="181"/>
      <c r="P56" s="181">
        <f>'将来負担比率（分子）の構造'!M$52</f>
        <v>6321</v>
      </c>
    </row>
    <row r="57" spans="1:16" x14ac:dyDescent="0.15">
      <c r="A57" s="181" t="s">
        <v>41</v>
      </c>
      <c r="B57" s="181"/>
      <c r="C57" s="181"/>
      <c r="D57" s="181">
        <f>'将来負担比率（分子）の構造'!I$51</f>
        <v>114</v>
      </c>
      <c r="E57" s="181"/>
      <c r="F57" s="181"/>
      <c r="G57" s="181">
        <f>'将来負担比率（分子）の構造'!J$51</f>
        <v>295</v>
      </c>
      <c r="H57" s="181"/>
      <c r="I57" s="181"/>
      <c r="J57" s="181">
        <f>'将来負担比率（分子）の構造'!K$51</f>
        <v>278</v>
      </c>
      <c r="K57" s="181"/>
      <c r="L57" s="181"/>
      <c r="M57" s="181">
        <f>'将来負担比率（分子）の構造'!L$51</f>
        <v>265</v>
      </c>
      <c r="N57" s="181"/>
      <c r="O57" s="181"/>
      <c r="P57" s="181">
        <f>'将来負担比率（分子）の構造'!M$51</f>
        <v>259</v>
      </c>
    </row>
    <row r="58" spans="1:16" x14ac:dyDescent="0.15">
      <c r="A58" s="181" t="s">
        <v>40</v>
      </c>
      <c r="B58" s="181"/>
      <c r="C58" s="181"/>
      <c r="D58" s="181">
        <f>'将来負担比率（分子）の構造'!I$50</f>
        <v>1598</v>
      </c>
      <c r="E58" s="181"/>
      <c r="F58" s="181"/>
      <c r="G58" s="181">
        <f>'将来負担比率（分子）の構造'!J$50</f>
        <v>1544</v>
      </c>
      <c r="H58" s="181"/>
      <c r="I58" s="181"/>
      <c r="J58" s="181">
        <f>'将来負担比率（分子）の構造'!K$50</f>
        <v>1551</v>
      </c>
      <c r="K58" s="181"/>
      <c r="L58" s="181"/>
      <c r="M58" s="181">
        <f>'将来負担比率（分子）の構造'!L$50</f>
        <v>1426</v>
      </c>
      <c r="N58" s="181"/>
      <c r="O58" s="181"/>
      <c r="P58" s="181">
        <f>'将来負担比率（分子）の構造'!M$50</f>
        <v>1570</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730</v>
      </c>
      <c r="C62" s="181"/>
      <c r="D62" s="181"/>
      <c r="E62" s="181">
        <f>'将来負担比率（分子）の構造'!J$45</f>
        <v>613</v>
      </c>
      <c r="F62" s="181"/>
      <c r="G62" s="181"/>
      <c r="H62" s="181">
        <f>'将来負担比率（分子）の構造'!K$45</f>
        <v>646</v>
      </c>
      <c r="I62" s="181"/>
      <c r="J62" s="181"/>
      <c r="K62" s="181">
        <f>'将来負担比率（分子）の構造'!L$45</f>
        <v>624</v>
      </c>
      <c r="L62" s="181"/>
      <c r="M62" s="181"/>
      <c r="N62" s="181">
        <f>'将来負担比率（分子）の構造'!M$45</f>
        <v>655</v>
      </c>
      <c r="O62" s="181"/>
      <c r="P62" s="181"/>
    </row>
    <row r="63" spans="1:16" x14ac:dyDescent="0.15">
      <c r="A63" s="181" t="s">
        <v>33</v>
      </c>
      <c r="B63" s="181">
        <f>'将来負担比率（分子）の構造'!I$44</f>
        <v>30</v>
      </c>
      <c r="C63" s="181"/>
      <c r="D63" s="181"/>
      <c r="E63" s="181">
        <f>'将来負担比率（分子）の構造'!J$44</f>
        <v>21</v>
      </c>
      <c r="F63" s="181"/>
      <c r="G63" s="181"/>
      <c r="H63" s="181">
        <f>'将来負担比率（分子）の構造'!K$44</f>
        <v>12</v>
      </c>
      <c r="I63" s="181"/>
      <c r="J63" s="181"/>
      <c r="K63" s="181">
        <f>'将来負担比率（分子）の構造'!L$44</f>
        <v>36</v>
      </c>
      <c r="L63" s="181"/>
      <c r="M63" s="181"/>
      <c r="N63" s="181">
        <f>'将来負担比率（分子）の構造'!M$44</f>
        <v>22</v>
      </c>
      <c r="O63" s="181"/>
      <c r="P63" s="181"/>
    </row>
    <row r="64" spans="1:16" x14ac:dyDescent="0.15">
      <c r="A64" s="181" t="s">
        <v>32</v>
      </c>
      <c r="B64" s="181">
        <f>'将来負担比率（分子）の構造'!I$43</f>
        <v>3329</v>
      </c>
      <c r="C64" s="181"/>
      <c r="D64" s="181"/>
      <c r="E64" s="181">
        <f>'将来負担比率（分子）の構造'!J$43</f>
        <v>3202</v>
      </c>
      <c r="F64" s="181"/>
      <c r="G64" s="181"/>
      <c r="H64" s="181">
        <f>'将来負担比率（分子）の構造'!K$43</f>
        <v>2849</v>
      </c>
      <c r="I64" s="181"/>
      <c r="J64" s="181"/>
      <c r="K64" s="181">
        <f>'将来負担比率（分子）の構造'!L$43</f>
        <v>2640</v>
      </c>
      <c r="L64" s="181"/>
      <c r="M64" s="181"/>
      <c r="N64" s="181">
        <f>'将来負担比率（分子）の構造'!M$43</f>
        <v>2614</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5798</v>
      </c>
      <c r="C66" s="181"/>
      <c r="D66" s="181"/>
      <c r="E66" s="181">
        <f>'将来負担比率（分子）の構造'!J$41</f>
        <v>6140</v>
      </c>
      <c r="F66" s="181"/>
      <c r="G66" s="181"/>
      <c r="H66" s="181">
        <f>'将来負担比率（分子）の構造'!K$41</f>
        <v>6248</v>
      </c>
      <c r="I66" s="181"/>
      <c r="J66" s="181"/>
      <c r="K66" s="181">
        <f>'将来負担比率（分子）の構造'!L$41</f>
        <v>6323</v>
      </c>
      <c r="L66" s="181"/>
      <c r="M66" s="181"/>
      <c r="N66" s="181">
        <f>'将来負担比率（分子）の構造'!M$41</f>
        <v>6540</v>
      </c>
      <c r="O66" s="181"/>
      <c r="P66" s="181"/>
    </row>
    <row r="67" spans="1:16" x14ac:dyDescent="0.15">
      <c r="A67" s="181" t="s">
        <v>74</v>
      </c>
      <c r="B67" s="181" t="e">
        <f>NA()</f>
        <v>#N/A</v>
      </c>
      <c r="C67" s="181">
        <f>IF(ISNUMBER('将来負担比率（分子）の構造'!I$53), IF('将来負担比率（分子）の構造'!I$53 &lt; 0, 0, '将来負担比率（分子）の構造'!I$53), NA())</f>
        <v>1666</v>
      </c>
      <c r="D67" s="181" t="e">
        <f>NA()</f>
        <v>#N/A</v>
      </c>
      <c r="E67" s="181" t="e">
        <f>NA()</f>
        <v>#N/A</v>
      </c>
      <c r="F67" s="181">
        <f>IF(ISNUMBER('将来負担比率（分子）の構造'!J$53), IF('将来負担比率（分子）の構造'!J$53 &lt; 0, 0, '将来負担比率（分子）の構造'!J$53), NA())</f>
        <v>1745</v>
      </c>
      <c r="G67" s="181" t="e">
        <f>NA()</f>
        <v>#N/A</v>
      </c>
      <c r="H67" s="181" t="e">
        <f>NA()</f>
        <v>#N/A</v>
      </c>
      <c r="I67" s="181">
        <f>IF(ISNUMBER('将来負担比率（分子）の構造'!K$53), IF('将来負担比率（分子）の構造'!K$53 &lt; 0, 0, '将来負担比率（分子）の構造'!K$53), NA())</f>
        <v>1475</v>
      </c>
      <c r="J67" s="181" t="e">
        <f>NA()</f>
        <v>#N/A</v>
      </c>
      <c r="K67" s="181" t="e">
        <f>NA()</f>
        <v>#N/A</v>
      </c>
      <c r="L67" s="181">
        <f>IF(ISNUMBER('将来負担比率（分子）の構造'!L$53), IF('将来負担比率（分子）の構造'!L$53 &lt; 0, 0, '将来負担比率（分子）の構造'!L$53), NA())</f>
        <v>1587</v>
      </c>
      <c r="M67" s="181" t="e">
        <f>NA()</f>
        <v>#N/A</v>
      </c>
      <c r="N67" s="181" t="e">
        <f>NA()</f>
        <v>#N/A</v>
      </c>
      <c r="O67" s="181">
        <f>IF(ISNUMBER('将来負担比率（分子）の構造'!M$53), IF('将来負担比率（分子）の構造'!M$53 &lt; 0, 0, '将来負担比率（分子）の構造'!M$53), NA())</f>
        <v>1681</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810</v>
      </c>
      <c r="C72" s="185">
        <f>基金残高に係る経年分析!G55</f>
        <v>666</v>
      </c>
      <c r="D72" s="185">
        <f>基金残高に係る経年分析!H55</f>
        <v>910</v>
      </c>
    </row>
    <row r="73" spans="1:16" x14ac:dyDescent="0.15">
      <c r="A73" s="184" t="s">
        <v>77</v>
      </c>
      <c r="B73" s="185">
        <f>基金残高に係る経年分析!F56</f>
        <v>215</v>
      </c>
      <c r="C73" s="185">
        <f>基金残高に係る経年分析!G56</f>
        <v>106</v>
      </c>
      <c r="D73" s="185">
        <f>基金残高に係る経年分析!H56</f>
        <v>104</v>
      </c>
    </row>
    <row r="74" spans="1:16" x14ac:dyDescent="0.15">
      <c r="A74" s="184" t="s">
        <v>78</v>
      </c>
      <c r="B74" s="185">
        <f>基金残高に係る経年分析!F57</f>
        <v>206</v>
      </c>
      <c r="C74" s="185">
        <f>基金残高に係る経年分析!G57</f>
        <v>294</v>
      </c>
      <c r="D74" s="185">
        <f>基金残高に係る経年分析!H57</f>
        <v>179</v>
      </c>
    </row>
  </sheetData>
  <sheetProtection algorithmName="SHA-512" hashValue="Anq4NTKSq3p6u2mHMYbwBlk/YyR5elrTVz8npGcHyvGsjmpWPAu5bhJUTIwj7A37yB912092XDMVARAGheVpKw==" saltValue="BX/aNSA5xOx7qcjOGmdM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4" t="s">
        <v>211</v>
      </c>
      <c r="DI1" s="625"/>
      <c r="DJ1" s="625"/>
      <c r="DK1" s="625"/>
      <c r="DL1" s="625"/>
      <c r="DM1" s="625"/>
      <c r="DN1" s="626"/>
      <c r="DO1" s="226"/>
      <c r="DP1" s="624" t="s">
        <v>212</v>
      </c>
      <c r="DQ1" s="625"/>
      <c r="DR1" s="625"/>
      <c r="DS1" s="625"/>
      <c r="DT1" s="625"/>
      <c r="DU1" s="625"/>
      <c r="DV1" s="625"/>
      <c r="DW1" s="625"/>
      <c r="DX1" s="625"/>
      <c r="DY1" s="625"/>
      <c r="DZ1" s="625"/>
      <c r="EA1" s="625"/>
      <c r="EB1" s="625"/>
      <c r="EC1" s="626"/>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7" t="s">
        <v>214</v>
      </c>
      <c r="C3" s="628"/>
      <c r="D3" s="628"/>
      <c r="E3" s="628"/>
      <c r="F3" s="628"/>
      <c r="G3" s="628"/>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628"/>
      <c r="AJ3" s="628"/>
      <c r="AK3" s="628"/>
      <c r="AL3" s="628"/>
      <c r="AM3" s="628"/>
      <c r="AN3" s="628"/>
      <c r="AO3" s="628"/>
      <c r="AP3" s="627" t="s">
        <v>215</v>
      </c>
      <c r="AQ3" s="628"/>
      <c r="AR3" s="628"/>
      <c r="AS3" s="628"/>
      <c r="AT3" s="628"/>
      <c r="AU3" s="628"/>
      <c r="AV3" s="628"/>
      <c r="AW3" s="628"/>
      <c r="AX3" s="628"/>
      <c r="AY3" s="628"/>
      <c r="AZ3" s="628"/>
      <c r="BA3" s="628"/>
      <c r="BB3" s="628"/>
      <c r="BC3" s="628"/>
      <c r="BD3" s="628"/>
      <c r="BE3" s="628"/>
      <c r="BF3" s="628"/>
      <c r="BG3" s="628"/>
      <c r="BH3" s="628"/>
      <c r="BI3" s="628"/>
      <c r="BJ3" s="628"/>
      <c r="BK3" s="628"/>
      <c r="BL3" s="628"/>
      <c r="BM3" s="628"/>
      <c r="BN3" s="628"/>
      <c r="BO3" s="628"/>
      <c r="BP3" s="628"/>
      <c r="BQ3" s="628"/>
      <c r="BR3" s="628"/>
      <c r="BS3" s="628"/>
      <c r="BT3" s="628"/>
      <c r="BU3" s="628"/>
      <c r="BV3" s="628"/>
      <c r="BW3" s="628"/>
      <c r="BX3" s="628"/>
      <c r="BY3" s="628"/>
      <c r="BZ3" s="628"/>
      <c r="CA3" s="628"/>
      <c r="CB3" s="629"/>
      <c r="CD3" s="630" t="s">
        <v>216</v>
      </c>
      <c r="CE3" s="631"/>
      <c r="CF3" s="631"/>
      <c r="CG3" s="631"/>
      <c r="CH3" s="631"/>
      <c r="CI3" s="631"/>
      <c r="CJ3" s="631"/>
      <c r="CK3" s="631"/>
      <c r="CL3" s="631"/>
      <c r="CM3" s="631"/>
      <c r="CN3" s="631"/>
      <c r="CO3" s="631"/>
      <c r="CP3" s="631"/>
      <c r="CQ3" s="631"/>
      <c r="CR3" s="631"/>
      <c r="CS3" s="631"/>
      <c r="CT3" s="631"/>
      <c r="CU3" s="631"/>
      <c r="CV3" s="631"/>
      <c r="CW3" s="631"/>
      <c r="CX3" s="631"/>
      <c r="CY3" s="631"/>
      <c r="CZ3" s="631"/>
      <c r="DA3" s="631"/>
      <c r="DB3" s="631"/>
      <c r="DC3" s="631"/>
      <c r="DD3" s="631"/>
      <c r="DE3" s="631"/>
      <c r="DF3" s="631"/>
      <c r="DG3" s="631"/>
      <c r="DH3" s="631"/>
      <c r="DI3" s="631"/>
      <c r="DJ3" s="631"/>
      <c r="DK3" s="631"/>
      <c r="DL3" s="631"/>
      <c r="DM3" s="631"/>
      <c r="DN3" s="631"/>
      <c r="DO3" s="631"/>
      <c r="DP3" s="631"/>
      <c r="DQ3" s="631"/>
      <c r="DR3" s="631"/>
      <c r="DS3" s="631"/>
      <c r="DT3" s="631"/>
      <c r="DU3" s="631"/>
      <c r="DV3" s="631"/>
      <c r="DW3" s="631"/>
      <c r="DX3" s="631"/>
      <c r="DY3" s="631"/>
      <c r="DZ3" s="631"/>
      <c r="EA3" s="631"/>
      <c r="EB3" s="631"/>
      <c r="EC3" s="632"/>
    </row>
    <row r="4" spans="2:143" ht="11.25" customHeight="1" x14ac:dyDescent="0.15">
      <c r="B4" s="627" t="s">
        <v>1</v>
      </c>
      <c r="C4" s="628"/>
      <c r="D4" s="628"/>
      <c r="E4" s="628"/>
      <c r="F4" s="628"/>
      <c r="G4" s="628"/>
      <c r="H4" s="628"/>
      <c r="I4" s="628"/>
      <c r="J4" s="628"/>
      <c r="K4" s="628"/>
      <c r="L4" s="628"/>
      <c r="M4" s="628"/>
      <c r="N4" s="628"/>
      <c r="O4" s="628"/>
      <c r="P4" s="628"/>
      <c r="Q4" s="629"/>
      <c r="R4" s="627" t="s">
        <v>217</v>
      </c>
      <c r="S4" s="628"/>
      <c r="T4" s="628"/>
      <c r="U4" s="628"/>
      <c r="V4" s="628"/>
      <c r="W4" s="628"/>
      <c r="X4" s="628"/>
      <c r="Y4" s="629"/>
      <c r="Z4" s="627" t="s">
        <v>218</v>
      </c>
      <c r="AA4" s="628"/>
      <c r="AB4" s="628"/>
      <c r="AC4" s="629"/>
      <c r="AD4" s="627" t="s">
        <v>219</v>
      </c>
      <c r="AE4" s="628"/>
      <c r="AF4" s="628"/>
      <c r="AG4" s="628"/>
      <c r="AH4" s="628"/>
      <c r="AI4" s="628"/>
      <c r="AJ4" s="628"/>
      <c r="AK4" s="629"/>
      <c r="AL4" s="627" t="s">
        <v>218</v>
      </c>
      <c r="AM4" s="628"/>
      <c r="AN4" s="628"/>
      <c r="AO4" s="629"/>
      <c r="AP4" s="633" t="s">
        <v>220</v>
      </c>
      <c r="AQ4" s="633"/>
      <c r="AR4" s="633"/>
      <c r="AS4" s="633"/>
      <c r="AT4" s="633"/>
      <c r="AU4" s="633"/>
      <c r="AV4" s="633"/>
      <c r="AW4" s="633"/>
      <c r="AX4" s="633"/>
      <c r="AY4" s="633"/>
      <c r="AZ4" s="633"/>
      <c r="BA4" s="633"/>
      <c r="BB4" s="633"/>
      <c r="BC4" s="633"/>
      <c r="BD4" s="633"/>
      <c r="BE4" s="633"/>
      <c r="BF4" s="633"/>
      <c r="BG4" s="633" t="s">
        <v>221</v>
      </c>
      <c r="BH4" s="633"/>
      <c r="BI4" s="633"/>
      <c r="BJ4" s="633"/>
      <c r="BK4" s="633"/>
      <c r="BL4" s="633"/>
      <c r="BM4" s="633"/>
      <c r="BN4" s="633"/>
      <c r="BO4" s="633" t="s">
        <v>218</v>
      </c>
      <c r="BP4" s="633"/>
      <c r="BQ4" s="633"/>
      <c r="BR4" s="633"/>
      <c r="BS4" s="633" t="s">
        <v>222</v>
      </c>
      <c r="BT4" s="633"/>
      <c r="BU4" s="633"/>
      <c r="BV4" s="633"/>
      <c r="BW4" s="633"/>
      <c r="BX4" s="633"/>
      <c r="BY4" s="633"/>
      <c r="BZ4" s="633"/>
      <c r="CA4" s="633"/>
      <c r="CB4" s="633"/>
      <c r="CD4" s="630" t="s">
        <v>223</v>
      </c>
      <c r="CE4" s="631"/>
      <c r="CF4" s="631"/>
      <c r="CG4" s="631"/>
      <c r="CH4" s="631"/>
      <c r="CI4" s="631"/>
      <c r="CJ4" s="631"/>
      <c r="CK4" s="631"/>
      <c r="CL4" s="631"/>
      <c r="CM4" s="631"/>
      <c r="CN4" s="631"/>
      <c r="CO4" s="631"/>
      <c r="CP4" s="631"/>
      <c r="CQ4" s="631"/>
      <c r="CR4" s="631"/>
      <c r="CS4" s="631"/>
      <c r="CT4" s="631"/>
      <c r="CU4" s="631"/>
      <c r="CV4" s="631"/>
      <c r="CW4" s="631"/>
      <c r="CX4" s="631"/>
      <c r="CY4" s="631"/>
      <c r="CZ4" s="631"/>
      <c r="DA4" s="631"/>
      <c r="DB4" s="631"/>
      <c r="DC4" s="631"/>
      <c r="DD4" s="631"/>
      <c r="DE4" s="631"/>
      <c r="DF4" s="631"/>
      <c r="DG4" s="631"/>
      <c r="DH4" s="631"/>
      <c r="DI4" s="631"/>
      <c r="DJ4" s="631"/>
      <c r="DK4" s="631"/>
      <c r="DL4" s="631"/>
      <c r="DM4" s="631"/>
      <c r="DN4" s="631"/>
      <c r="DO4" s="631"/>
      <c r="DP4" s="631"/>
      <c r="DQ4" s="631"/>
      <c r="DR4" s="631"/>
      <c r="DS4" s="631"/>
      <c r="DT4" s="631"/>
      <c r="DU4" s="631"/>
      <c r="DV4" s="631"/>
      <c r="DW4" s="631"/>
      <c r="DX4" s="631"/>
      <c r="DY4" s="631"/>
      <c r="DZ4" s="631"/>
      <c r="EA4" s="631"/>
      <c r="EB4" s="631"/>
      <c r="EC4" s="632"/>
    </row>
    <row r="5" spans="2:143" s="230" customFormat="1" ht="11.25" customHeight="1" x14ac:dyDescent="0.15">
      <c r="B5" s="634" t="s">
        <v>224</v>
      </c>
      <c r="C5" s="635"/>
      <c r="D5" s="635"/>
      <c r="E5" s="635"/>
      <c r="F5" s="635"/>
      <c r="G5" s="635"/>
      <c r="H5" s="635"/>
      <c r="I5" s="635"/>
      <c r="J5" s="635"/>
      <c r="K5" s="635"/>
      <c r="L5" s="635"/>
      <c r="M5" s="635"/>
      <c r="N5" s="635"/>
      <c r="O5" s="635"/>
      <c r="P5" s="635"/>
      <c r="Q5" s="636"/>
      <c r="R5" s="637">
        <v>821543</v>
      </c>
      <c r="S5" s="638"/>
      <c r="T5" s="638"/>
      <c r="U5" s="638"/>
      <c r="V5" s="638"/>
      <c r="W5" s="638"/>
      <c r="X5" s="638"/>
      <c r="Y5" s="639"/>
      <c r="Z5" s="640">
        <v>11.6</v>
      </c>
      <c r="AA5" s="640"/>
      <c r="AB5" s="640"/>
      <c r="AC5" s="640"/>
      <c r="AD5" s="641">
        <v>821543</v>
      </c>
      <c r="AE5" s="641"/>
      <c r="AF5" s="641"/>
      <c r="AG5" s="641"/>
      <c r="AH5" s="641"/>
      <c r="AI5" s="641"/>
      <c r="AJ5" s="641"/>
      <c r="AK5" s="641"/>
      <c r="AL5" s="642">
        <v>22.7</v>
      </c>
      <c r="AM5" s="643"/>
      <c r="AN5" s="643"/>
      <c r="AO5" s="644"/>
      <c r="AP5" s="634" t="s">
        <v>225</v>
      </c>
      <c r="AQ5" s="635"/>
      <c r="AR5" s="635"/>
      <c r="AS5" s="635"/>
      <c r="AT5" s="635"/>
      <c r="AU5" s="635"/>
      <c r="AV5" s="635"/>
      <c r="AW5" s="635"/>
      <c r="AX5" s="635"/>
      <c r="AY5" s="635"/>
      <c r="AZ5" s="635"/>
      <c r="BA5" s="635"/>
      <c r="BB5" s="635"/>
      <c r="BC5" s="635"/>
      <c r="BD5" s="635"/>
      <c r="BE5" s="635"/>
      <c r="BF5" s="636"/>
      <c r="BG5" s="648">
        <v>806658</v>
      </c>
      <c r="BH5" s="649"/>
      <c r="BI5" s="649"/>
      <c r="BJ5" s="649"/>
      <c r="BK5" s="649"/>
      <c r="BL5" s="649"/>
      <c r="BM5" s="649"/>
      <c r="BN5" s="650"/>
      <c r="BO5" s="651">
        <v>98.2</v>
      </c>
      <c r="BP5" s="651"/>
      <c r="BQ5" s="651"/>
      <c r="BR5" s="651"/>
      <c r="BS5" s="652">
        <v>4513</v>
      </c>
      <c r="BT5" s="652"/>
      <c r="BU5" s="652"/>
      <c r="BV5" s="652"/>
      <c r="BW5" s="652"/>
      <c r="BX5" s="652"/>
      <c r="BY5" s="652"/>
      <c r="BZ5" s="652"/>
      <c r="CA5" s="652"/>
      <c r="CB5" s="656"/>
      <c r="CD5" s="630" t="s">
        <v>220</v>
      </c>
      <c r="CE5" s="631"/>
      <c r="CF5" s="631"/>
      <c r="CG5" s="631"/>
      <c r="CH5" s="631"/>
      <c r="CI5" s="631"/>
      <c r="CJ5" s="631"/>
      <c r="CK5" s="631"/>
      <c r="CL5" s="631"/>
      <c r="CM5" s="631"/>
      <c r="CN5" s="631"/>
      <c r="CO5" s="631"/>
      <c r="CP5" s="631"/>
      <c r="CQ5" s="632"/>
      <c r="CR5" s="630" t="s">
        <v>226</v>
      </c>
      <c r="CS5" s="631"/>
      <c r="CT5" s="631"/>
      <c r="CU5" s="631"/>
      <c r="CV5" s="631"/>
      <c r="CW5" s="631"/>
      <c r="CX5" s="631"/>
      <c r="CY5" s="632"/>
      <c r="CZ5" s="630" t="s">
        <v>218</v>
      </c>
      <c r="DA5" s="631"/>
      <c r="DB5" s="631"/>
      <c r="DC5" s="632"/>
      <c r="DD5" s="630" t="s">
        <v>227</v>
      </c>
      <c r="DE5" s="631"/>
      <c r="DF5" s="631"/>
      <c r="DG5" s="631"/>
      <c r="DH5" s="631"/>
      <c r="DI5" s="631"/>
      <c r="DJ5" s="631"/>
      <c r="DK5" s="631"/>
      <c r="DL5" s="631"/>
      <c r="DM5" s="631"/>
      <c r="DN5" s="631"/>
      <c r="DO5" s="631"/>
      <c r="DP5" s="632"/>
      <c r="DQ5" s="630" t="s">
        <v>228</v>
      </c>
      <c r="DR5" s="631"/>
      <c r="DS5" s="631"/>
      <c r="DT5" s="631"/>
      <c r="DU5" s="631"/>
      <c r="DV5" s="631"/>
      <c r="DW5" s="631"/>
      <c r="DX5" s="631"/>
      <c r="DY5" s="631"/>
      <c r="DZ5" s="631"/>
      <c r="EA5" s="631"/>
      <c r="EB5" s="631"/>
      <c r="EC5" s="632"/>
    </row>
    <row r="6" spans="2:143" ht="11.25" customHeight="1" x14ac:dyDescent="0.15">
      <c r="B6" s="645" t="s">
        <v>229</v>
      </c>
      <c r="C6" s="646"/>
      <c r="D6" s="646"/>
      <c r="E6" s="646"/>
      <c r="F6" s="646"/>
      <c r="G6" s="646"/>
      <c r="H6" s="646"/>
      <c r="I6" s="646"/>
      <c r="J6" s="646"/>
      <c r="K6" s="646"/>
      <c r="L6" s="646"/>
      <c r="M6" s="646"/>
      <c r="N6" s="646"/>
      <c r="O6" s="646"/>
      <c r="P6" s="646"/>
      <c r="Q6" s="647"/>
      <c r="R6" s="648">
        <v>49674</v>
      </c>
      <c r="S6" s="649"/>
      <c r="T6" s="649"/>
      <c r="U6" s="649"/>
      <c r="V6" s="649"/>
      <c r="W6" s="649"/>
      <c r="X6" s="649"/>
      <c r="Y6" s="650"/>
      <c r="Z6" s="651">
        <v>0.7</v>
      </c>
      <c r="AA6" s="651"/>
      <c r="AB6" s="651"/>
      <c r="AC6" s="651"/>
      <c r="AD6" s="652">
        <v>49674</v>
      </c>
      <c r="AE6" s="652"/>
      <c r="AF6" s="652"/>
      <c r="AG6" s="652"/>
      <c r="AH6" s="652"/>
      <c r="AI6" s="652"/>
      <c r="AJ6" s="652"/>
      <c r="AK6" s="652"/>
      <c r="AL6" s="653">
        <v>1.4</v>
      </c>
      <c r="AM6" s="654"/>
      <c r="AN6" s="654"/>
      <c r="AO6" s="655"/>
      <c r="AP6" s="645" t="s">
        <v>230</v>
      </c>
      <c r="AQ6" s="646"/>
      <c r="AR6" s="646"/>
      <c r="AS6" s="646"/>
      <c r="AT6" s="646"/>
      <c r="AU6" s="646"/>
      <c r="AV6" s="646"/>
      <c r="AW6" s="646"/>
      <c r="AX6" s="646"/>
      <c r="AY6" s="646"/>
      <c r="AZ6" s="646"/>
      <c r="BA6" s="646"/>
      <c r="BB6" s="646"/>
      <c r="BC6" s="646"/>
      <c r="BD6" s="646"/>
      <c r="BE6" s="646"/>
      <c r="BF6" s="647"/>
      <c r="BG6" s="648">
        <v>806658</v>
      </c>
      <c r="BH6" s="649"/>
      <c r="BI6" s="649"/>
      <c r="BJ6" s="649"/>
      <c r="BK6" s="649"/>
      <c r="BL6" s="649"/>
      <c r="BM6" s="649"/>
      <c r="BN6" s="650"/>
      <c r="BO6" s="651">
        <v>98.2</v>
      </c>
      <c r="BP6" s="651"/>
      <c r="BQ6" s="651"/>
      <c r="BR6" s="651"/>
      <c r="BS6" s="652">
        <v>4513</v>
      </c>
      <c r="BT6" s="652"/>
      <c r="BU6" s="652"/>
      <c r="BV6" s="652"/>
      <c r="BW6" s="652"/>
      <c r="BX6" s="652"/>
      <c r="BY6" s="652"/>
      <c r="BZ6" s="652"/>
      <c r="CA6" s="652"/>
      <c r="CB6" s="656"/>
      <c r="CD6" s="659" t="s">
        <v>231</v>
      </c>
      <c r="CE6" s="660"/>
      <c r="CF6" s="660"/>
      <c r="CG6" s="660"/>
      <c r="CH6" s="660"/>
      <c r="CI6" s="660"/>
      <c r="CJ6" s="660"/>
      <c r="CK6" s="660"/>
      <c r="CL6" s="660"/>
      <c r="CM6" s="660"/>
      <c r="CN6" s="660"/>
      <c r="CO6" s="660"/>
      <c r="CP6" s="660"/>
      <c r="CQ6" s="661"/>
      <c r="CR6" s="648">
        <v>84818</v>
      </c>
      <c r="CS6" s="649"/>
      <c r="CT6" s="649"/>
      <c r="CU6" s="649"/>
      <c r="CV6" s="649"/>
      <c r="CW6" s="649"/>
      <c r="CX6" s="649"/>
      <c r="CY6" s="650"/>
      <c r="CZ6" s="642">
        <v>1.2</v>
      </c>
      <c r="DA6" s="643"/>
      <c r="DB6" s="643"/>
      <c r="DC6" s="662"/>
      <c r="DD6" s="657" t="s">
        <v>174</v>
      </c>
      <c r="DE6" s="649"/>
      <c r="DF6" s="649"/>
      <c r="DG6" s="649"/>
      <c r="DH6" s="649"/>
      <c r="DI6" s="649"/>
      <c r="DJ6" s="649"/>
      <c r="DK6" s="649"/>
      <c r="DL6" s="649"/>
      <c r="DM6" s="649"/>
      <c r="DN6" s="649"/>
      <c r="DO6" s="649"/>
      <c r="DP6" s="650"/>
      <c r="DQ6" s="657">
        <v>84818</v>
      </c>
      <c r="DR6" s="649"/>
      <c r="DS6" s="649"/>
      <c r="DT6" s="649"/>
      <c r="DU6" s="649"/>
      <c r="DV6" s="649"/>
      <c r="DW6" s="649"/>
      <c r="DX6" s="649"/>
      <c r="DY6" s="649"/>
      <c r="DZ6" s="649"/>
      <c r="EA6" s="649"/>
      <c r="EB6" s="649"/>
      <c r="EC6" s="658"/>
    </row>
    <row r="7" spans="2:143" ht="11.25" customHeight="1" x14ac:dyDescent="0.15">
      <c r="B7" s="645" t="s">
        <v>232</v>
      </c>
      <c r="C7" s="646"/>
      <c r="D7" s="646"/>
      <c r="E7" s="646"/>
      <c r="F7" s="646"/>
      <c r="G7" s="646"/>
      <c r="H7" s="646"/>
      <c r="I7" s="646"/>
      <c r="J7" s="646"/>
      <c r="K7" s="646"/>
      <c r="L7" s="646"/>
      <c r="M7" s="646"/>
      <c r="N7" s="646"/>
      <c r="O7" s="646"/>
      <c r="P7" s="646"/>
      <c r="Q7" s="647"/>
      <c r="R7" s="648">
        <v>671</v>
      </c>
      <c r="S7" s="649"/>
      <c r="T7" s="649"/>
      <c r="U7" s="649"/>
      <c r="V7" s="649"/>
      <c r="W7" s="649"/>
      <c r="X7" s="649"/>
      <c r="Y7" s="650"/>
      <c r="Z7" s="651">
        <v>0</v>
      </c>
      <c r="AA7" s="651"/>
      <c r="AB7" s="651"/>
      <c r="AC7" s="651"/>
      <c r="AD7" s="652">
        <v>671</v>
      </c>
      <c r="AE7" s="652"/>
      <c r="AF7" s="652"/>
      <c r="AG7" s="652"/>
      <c r="AH7" s="652"/>
      <c r="AI7" s="652"/>
      <c r="AJ7" s="652"/>
      <c r="AK7" s="652"/>
      <c r="AL7" s="653">
        <v>0</v>
      </c>
      <c r="AM7" s="654"/>
      <c r="AN7" s="654"/>
      <c r="AO7" s="655"/>
      <c r="AP7" s="645" t="s">
        <v>233</v>
      </c>
      <c r="AQ7" s="646"/>
      <c r="AR7" s="646"/>
      <c r="AS7" s="646"/>
      <c r="AT7" s="646"/>
      <c r="AU7" s="646"/>
      <c r="AV7" s="646"/>
      <c r="AW7" s="646"/>
      <c r="AX7" s="646"/>
      <c r="AY7" s="646"/>
      <c r="AZ7" s="646"/>
      <c r="BA7" s="646"/>
      <c r="BB7" s="646"/>
      <c r="BC7" s="646"/>
      <c r="BD7" s="646"/>
      <c r="BE7" s="646"/>
      <c r="BF7" s="647"/>
      <c r="BG7" s="648">
        <v>329821</v>
      </c>
      <c r="BH7" s="649"/>
      <c r="BI7" s="649"/>
      <c r="BJ7" s="649"/>
      <c r="BK7" s="649"/>
      <c r="BL7" s="649"/>
      <c r="BM7" s="649"/>
      <c r="BN7" s="650"/>
      <c r="BO7" s="651">
        <v>40.1</v>
      </c>
      <c r="BP7" s="651"/>
      <c r="BQ7" s="651"/>
      <c r="BR7" s="651"/>
      <c r="BS7" s="652">
        <v>4513</v>
      </c>
      <c r="BT7" s="652"/>
      <c r="BU7" s="652"/>
      <c r="BV7" s="652"/>
      <c r="BW7" s="652"/>
      <c r="BX7" s="652"/>
      <c r="BY7" s="652"/>
      <c r="BZ7" s="652"/>
      <c r="CA7" s="652"/>
      <c r="CB7" s="656"/>
      <c r="CD7" s="663" t="s">
        <v>234</v>
      </c>
      <c r="CE7" s="664"/>
      <c r="CF7" s="664"/>
      <c r="CG7" s="664"/>
      <c r="CH7" s="664"/>
      <c r="CI7" s="664"/>
      <c r="CJ7" s="664"/>
      <c r="CK7" s="664"/>
      <c r="CL7" s="664"/>
      <c r="CM7" s="664"/>
      <c r="CN7" s="664"/>
      <c r="CO7" s="664"/>
      <c r="CP7" s="664"/>
      <c r="CQ7" s="665"/>
      <c r="CR7" s="648">
        <v>1640923</v>
      </c>
      <c r="CS7" s="649"/>
      <c r="CT7" s="649"/>
      <c r="CU7" s="649"/>
      <c r="CV7" s="649"/>
      <c r="CW7" s="649"/>
      <c r="CX7" s="649"/>
      <c r="CY7" s="650"/>
      <c r="CZ7" s="651">
        <v>24.1</v>
      </c>
      <c r="DA7" s="651"/>
      <c r="DB7" s="651"/>
      <c r="DC7" s="651"/>
      <c r="DD7" s="657">
        <v>200909</v>
      </c>
      <c r="DE7" s="649"/>
      <c r="DF7" s="649"/>
      <c r="DG7" s="649"/>
      <c r="DH7" s="649"/>
      <c r="DI7" s="649"/>
      <c r="DJ7" s="649"/>
      <c r="DK7" s="649"/>
      <c r="DL7" s="649"/>
      <c r="DM7" s="649"/>
      <c r="DN7" s="649"/>
      <c r="DO7" s="649"/>
      <c r="DP7" s="650"/>
      <c r="DQ7" s="657">
        <v>1261304</v>
      </c>
      <c r="DR7" s="649"/>
      <c r="DS7" s="649"/>
      <c r="DT7" s="649"/>
      <c r="DU7" s="649"/>
      <c r="DV7" s="649"/>
      <c r="DW7" s="649"/>
      <c r="DX7" s="649"/>
      <c r="DY7" s="649"/>
      <c r="DZ7" s="649"/>
      <c r="EA7" s="649"/>
      <c r="EB7" s="649"/>
      <c r="EC7" s="658"/>
    </row>
    <row r="8" spans="2:143" ht="11.25" customHeight="1" x14ac:dyDescent="0.15">
      <c r="B8" s="645" t="s">
        <v>235</v>
      </c>
      <c r="C8" s="646"/>
      <c r="D8" s="646"/>
      <c r="E8" s="646"/>
      <c r="F8" s="646"/>
      <c r="G8" s="646"/>
      <c r="H8" s="646"/>
      <c r="I8" s="646"/>
      <c r="J8" s="646"/>
      <c r="K8" s="646"/>
      <c r="L8" s="646"/>
      <c r="M8" s="646"/>
      <c r="N8" s="646"/>
      <c r="O8" s="646"/>
      <c r="P8" s="646"/>
      <c r="Q8" s="647"/>
      <c r="R8" s="648">
        <v>1899</v>
      </c>
      <c r="S8" s="649"/>
      <c r="T8" s="649"/>
      <c r="U8" s="649"/>
      <c r="V8" s="649"/>
      <c r="W8" s="649"/>
      <c r="X8" s="649"/>
      <c r="Y8" s="650"/>
      <c r="Z8" s="651">
        <v>0</v>
      </c>
      <c r="AA8" s="651"/>
      <c r="AB8" s="651"/>
      <c r="AC8" s="651"/>
      <c r="AD8" s="652">
        <v>1899</v>
      </c>
      <c r="AE8" s="652"/>
      <c r="AF8" s="652"/>
      <c r="AG8" s="652"/>
      <c r="AH8" s="652"/>
      <c r="AI8" s="652"/>
      <c r="AJ8" s="652"/>
      <c r="AK8" s="652"/>
      <c r="AL8" s="653">
        <v>0.1</v>
      </c>
      <c r="AM8" s="654"/>
      <c r="AN8" s="654"/>
      <c r="AO8" s="655"/>
      <c r="AP8" s="645" t="s">
        <v>236</v>
      </c>
      <c r="AQ8" s="646"/>
      <c r="AR8" s="646"/>
      <c r="AS8" s="646"/>
      <c r="AT8" s="646"/>
      <c r="AU8" s="646"/>
      <c r="AV8" s="646"/>
      <c r="AW8" s="646"/>
      <c r="AX8" s="646"/>
      <c r="AY8" s="646"/>
      <c r="AZ8" s="646"/>
      <c r="BA8" s="646"/>
      <c r="BB8" s="646"/>
      <c r="BC8" s="646"/>
      <c r="BD8" s="646"/>
      <c r="BE8" s="646"/>
      <c r="BF8" s="647"/>
      <c r="BG8" s="648">
        <v>14419</v>
      </c>
      <c r="BH8" s="649"/>
      <c r="BI8" s="649"/>
      <c r="BJ8" s="649"/>
      <c r="BK8" s="649"/>
      <c r="BL8" s="649"/>
      <c r="BM8" s="649"/>
      <c r="BN8" s="650"/>
      <c r="BO8" s="651">
        <v>1.8</v>
      </c>
      <c r="BP8" s="651"/>
      <c r="BQ8" s="651"/>
      <c r="BR8" s="651"/>
      <c r="BS8" s="657" t="s">
        <v>237</v>
      </c>
      <c r="BT8" s="649"/>
      <c r="BU8" s="649"/>
      <c r="BV8" s="649"/>
      <c r="BW8" s="649"/>
      <c r="BX8" s="649"/>
      <c r="BY8" s="649"/>
      <c r="BZ8" s="649"/>
      <c r="CA8" s="649"/>
      <c r="CB8" s="658"/>
      <c r="CD8" s="663" t="s">
        <v>238</v>
      </c>
      <c r="CE8" s="664"/>
      <c r="CF8" s="664"/>
      <c r="CG8" s="664"/>
      <c r="CH8" s="664"/>
      <c r="CI8" s="664"/>
      <c r="CJ8" s="664"/>
      <c r="CK8" s="664"/>
      <c r="CL8" s="664"/>
      <c r="CM8" s="664"/>
      <c r="CN8" s="664"/>
      <c r="CO8" s="664"/>
      <c r="CP8" s="664"/>
      <c r="CQ8" s="665"/>
      <c r="CR8" s="648">
        <v>1144205</v>
      </c>
      <c r="CS8" s="649"/>
      <c r="CT8" s="649"/>
      <c r="CU8" s="649"/>
      <c r="CV8" s="649"/>
      <c r="CW8" s="649"/>
      <c r="CX8" s="649"/>
      <c r="CY8" s="650"/>
      <c r="CZ8" s="651">
        <v>16.8</v>
      </c>
      <c r="DA8" s="651"/>
      <c r="DB8" s="651"/>
      <c r="DC8" s="651"/>
      <c r="DD8" s="657">
        <v>2411</v>
      </c>
      <c r="DE8" s="649"/>
      <c r="DF8" s="649"/>
      <c r="DG8" s="649"/>
      <c r="DH8" s="649"/>
      <c r="DI8" s="649"/>
      <c r="DJ8" s="649"/>
      <c r="DK8" s="649"/>
      <c r="DL8" s="649"/>
      <c r="DM8" s="649"/>
      <c r="DN8" s="649"/>
      <c r="DO8" s="649"/>
      <c r="DP8" s="650"/>
      <c r="DQ8" s="657">
        <v>673399</v>
      </c>
      <c r="DR8" s="649"/>
      <c r="DS8" s="649"/>
      <c r="DT8" s="649"/>
      <c r="DU8" s="649"/>
      <c r="DV8" s="649"/>
      <c r="DW8" s="649"/>
      <c r="DX8" s="649"/>
      <c r="DY8" s="649"/>
      <c r="DZ8" s="649"/>
      <c r="EA8" s="649"/>
      <c r="EB8" s="649"/>
      <c r="EC8" s="658"/>
    </row>
    <row r="9" spans="2:143" ht="11.25" customHeight="1" x14ac:dyDescent="0.15">
      <c r="B9" s="645" t="s">
        <v>239</v>
      </c>
      <c r="C9" s="646"/>
      <c r="D9" s="646"/>
      <c r="E9" s="646"/>
      <c r="F9" s="646"/>
      <c r="G9" s="646"/>
      <c r="H9" s="646"/>
      <c r="I9" s="646"/>
      <c r="J9" s="646"/>
      <c r="K9" s="646"/>
      <c r="L9" s="646"/>
      <c r="M9" s="646"/>
      <c r="N9" s="646"/>
      <c r="O9" s="646"/>
      <c r="P9" s="646"/>
      <c r="Q9" s="647"/>
      <c r="R9" s="648">
        <v>1060</v>
      </c>
      <c r="S9" s="649"/>
      <c r="T9" s="649"/>
      <c r="U9" s="649"/>
      <c r="V9" s="649"/>
      <c r="W9" s="649"/>
      <c r="X9" s="649"/>
      <c r="Y9" s="650"/>
      <c r="Z9" s="651">
        <v>0</v>
      </c>
      <c r="AA9" s="651"/>
      <c r="AB9" s="651"/>
      <c r="AC9" s="651"/>
      <c r="AD9" s="652">
        <v>1060</v>
      </c>
      <c r="AE9" s="652"/>
      <c r="AF9" s="652"/>
      <c r="AG9" s="652"/>
      <c r="AH9" s="652"/>
      <c r="AI9" s="652"/>
      <c r="AJ9" s="652"/>
      <c r="AK9" s="652"/>
      <c r="AL9" s="653">
        <v>0</v>
      </c>
      <c r="AM9" s="654"/>
      <c r="AN9" s="654"/>
      <c r="AO9" s="655"/>
      <c r="AP9" s="645" t="s">
        <v>240</v>
      </c>
      <c r="AQ9" s="646"/>
      <c r="AR9" s="646"/>
      <c r="AS9" s="646"/>
      <c r="AT9" s="646"/>
      <c r="AU9" s="646"/>
      <c r="AV9" s="646"/>
      <c r="AW9" s="646"/>
      <c r="AX9" s="646"/>
      <c r="AY9" s="646"/>
      <c r="AZ9" s="646"/>
      <c r="BA9" s="646"/>
      <c r="BB9" s="646"/>
      <c r="BC9" s="646"/>
      <c r="BD9" s="646"/>
      <c r="BE9" s="646"/>
      <c r="BF9" s="647"/>
      <c r="BG9" s="648">
        <v>273964</v>
      </c>
      <c r="BH9" s="649"/>
      <c r="BI9" s="649"/>
      <c r="BJ9" s="649"/>
      <c r="BK9" s="649"/>
      <c r="BL9" s="649"/>
      <c r="BM9" s="649"/>
      <c r="BN9" s="650"/>
      <c r="BO9" s="651">
        <v>33.299999999999997</v>
      </c>
      <c r="BP9" s="651"/>
      <c r="BQ9" s="651"/>
      <c r="BR9" s="651"/>
      <c r="BS9" s="657" t="s">
        <v>241</v>
      </c>
      <c r="BT9" s="649"/>
      <c r="BU9" s="649"/>
      <c r="BV9" s="649"/>
      <c r="BW9" s="649"/>
      <c r="BX9" s="649"/>
      <c r="BY9" s="649"/>
      <c r="BZ9" s="649"/>
      <c r="CA9" s="649"/>
      <c r="CB9" s="658"/>
      <c r="CD9" s="663" t="s">
        <v>242</v>
      </c>
      <c r="CE9" s="664"/>
      <c r="CF9" s="664"/>
      <c r="CG9" s="664"/>
      <c r="CH9" s="664"/>
      <c r="CI9" s="664"/>
      <c r="CJ9" s="664"/>
      <c r="CK9" s="664"/>
      <c r="CL9" s="664"/>
      <c r="CM9" s="664"/>
      <c r="CN9" s="664"/>
      <c r="CO9" s="664"/>
      <c r="CP9" s="664"/>
      <c r="CQ9" s="665"/>
      <c r="CR9" s="648">
        <v>807523</v>
      </c>
      <c r="CS9" s="649"/>
      <c r="CT9" s="649"/>
      <c r="CU9" s="649"/>
      <c r="CV9" s="649"/>
      <c r="CW9" s="649"/>
      <c r="CX9" s="649"/>
      <c r="CY9" s="650"/>
      <c r="CZ9" s="651">
        <v>11.9</v>
      </c>
      <c r="DA9" s="651"/>
      <c r="DB9" s="651"/>
      <c r="DC9" s="651"/>
      <c r="DD9" s="657">
        <v>33019</v>
      </c>
      <c r="DE9" s="649"/>
      <c r="DF9" s="649"/>
      <c r="DG9" s="649"/>
      <c r="DH9" s="649"/>
      <c r="DI9" s="649"/>
      <c r="DJ9" s="649"/>
      <c r="DK9" s="649"/>
      <c r="DL9" s="649"/>
      <c r="DM9" s="649"/>
      <c r="DN9" s="649"/>
      <c r="DO9" s="649"/>
      <c r="DP9" s="650"/>
      <c r="DQ9" s="657">
        <v>516431</v>
      </c>
      <c r="DR9" s="649"/>
      <c r="DS9" s="649"/>
      <c r="DT9" s="649"/>
      <c r="DU9" s="649"/>
      <c r="DV9" s="649"/>
      <c r="DW9" s="649"/>
      <c r="DX9" s="649"/>
      <c r="DY9" s="649"/>
      <c r="DZ9" s="649"/>
      <c r="EA9" s="649"/>
      <c r="EB9" s="649"/>
      <c r="EC9" s="658"/>
    </row>
    <row r="10" spans="2:143" ht="11.25" customHeight="1" x14ac:dyDescent="0.15">
      <c r="B10" s="645" t="s">
        <v>243</v>
      </c>
      <c r="C10" s="646"/>
      <c r="D10" s="646"/>
      <c r="E10" s="646"/>
      <c r="F10" s="646"/>
      <c r="G10" s="646"/>
      <c r="H10" s="646"/>
      <c r="I10" s="646"/>
      <c r="J10" s="646"/>
      <c r="K10" s="646"/>
      <c r="L10" s="646"/>
      <c r="M10" s="646"/>
      <c r="N10" s="646"/>
      <c r="O10" s="646"/>
      <c r="P10" s="646"/>
      <c r="Q10" s="647"/>
      <c r="R10" s="648" t="s">
        <v>237</v>
      </c>
      <c r="S10" s="649"/>
      <c r="T10" s="649"/>
      <c r="U10" s="649"/>
      <c r="V10" s="649"/>
      <c r="W10" s="649"/>
      <c r="X10" s="649"/>
      <c r="Y10" s="650"/>
      <c r="Z10" s="651" t="s">
        <v>241</v>
      </c>
      <c r="AA10" s="651"/>
      <c r="AB10" s="651"/>
      <c r="AC10" s="651"/>
      <c r="AD10" s="652" t="s">
        <v>241</v>
      </c>
      <c r="AE10" s="652"/>
      <c r="AF10" s="652"/>
      <c r="AG10" s="652"/>
      <c r="AH10" s="652"/>
      <c r="AI10" s="652"/>
      <c r="AJ10" s="652"/>
      <c r="AK10" s="652"/>
      <c r="AL10" s="653" t="s">
        <v>241</v>
      </c>
      <c r="AM10" s="654"/>
      <c r="AN10" s="654"/>
      <c r="AO10" s="655"/>
      <c r="AP10" s="645" t="s">
        <v>244</v>
      </c>
      <c r="AQ10" s="646"/>
      <c r="AR10" s="646"/>
      <c r="AS10" s="646"/>
      <c r="AT10" s="646"/>
      <c r="AU10" s="646"/>
      <c r="AV10" s="646"/>
      <c r="AW10" s="646"/>
      <c r="AX10" s="646"/>
      <c r="AY10" s="646"/>
      <c r="AZ10" s="646"/>
      <c r="BA10" s="646"/>
      <c r="BB10" s="646"/>
      <c r="BC10" s="646"/>
      <c r="BD10" s="646"/>
      <c r="BE10" s="646"/>
      <c r="BF10" s="647"/>
      <c r="BG10" s="648">
        <v>15709</v>
      </c>
      <c r="BH10" s="649"/>
      <c r="BI10" s="649"/>
      <c r="BJ10" s="649"/>
      <c r="BK10" s="649"/>
      <c r="BL10" s="649"/>
      <c r="BM10" s="649"/>
      <c r="BN10" s="650"/>
      <c r="BO10" s="651">
        <v>1.9</v>
      </c>
      <c r="BP10" s="651"/>
      <c r="BQ10" s="651"/>
      <c r="BR10" s="651"/>
      <c r="BS10" s="657" t="s">
        <v>241</v>
      </c>
      <c r="BT10" s="649"/>
      <c r="BU10" s="649"/>
      <c r="BV10" s="649"/>
      <c r="BW10" s="649"/>
      <c r="BX10" s="649"/>
      <c r="BY10" s="649"/>
      <c r="BZ10" s="649"/>
      <c r="CA10" s="649"/>
      <c r="CB10" s="658"/>
      <c r="CD10" s="663" t="s">
        <v>245</v>
      </c>
      <c r="CE10" s="664"/>
      <c r="CF10" s="664"/>
      <c r="CG10" s="664"/>
      <c r="CH10" s="664"/>
      <c r="CI10" s="664"/>
      <c r="CJ10" s="664"/>
      <c r="CK10" s="664"/>
      <c r="CL10" s="664"/>
      <c r="CM10" s="664"/>
      <c r="CN10" s="664"/>
      <c r="CO10" s="664"/>
      <c r="CP10" s="664"/>
      <c r="CQ10" s="665"/>
      <c r="CR10" s="648">
        <v>6639</v>
      </c>
      <c r="CS10" s="649"/>
      <c r="CT10" s="649"/>
      <c r="CU10" s="649"/>
      <c r="CV10" s="649"/>
      <c r="CW10" s="649"/>
      <c r="CX10" s="649"/>
      <c r="CY10" s="650"/>
      <c r="CZ10" s="651">
        <v>0.1</v>
      </c>
      <c r="DA10" s="651"/>
      <c r="DB10" s="651"/>
      <c r="DC10" s="651"/>
      <c r="DD10" s="657" t="s">
        <v>241</v>
      </c>
      <c r="DE10" s="649"/>
      <c r="DF10" s="649"/>
      <c r="DG10" s="649"/>
      <c r="DH10" s="649"/>
      <c r="DI10" s="649"/>
      <c r="DJ10" s="649"/>
      <c r="DK10" s="649"/>
      <c r="DL10" s="649"/>
      <c r="DM10" s="649"/>
      <c r="DN10" s="649"/>
      <c r="DO10" s="649"/>
      <c r="DP10" s="650"/>
      <c r="DQ10" s="657">
        <v>2139</v>
      </c>
      <c r="DR10" s="649"/>
      <c r="DS10" s="649"/>
      <c r="DT10" s="649"/>
      <c r="DU10" s="649"/>
      <c r="DV10" s="649"/>
      <c r="DW10" s="649"/>
      <c r="DX10" s="649"/>
      <c r="DY10" s="649"/>
      <c r="DZ10" s="649"/>
      <c r="EA10" s="649"/>
      <c r="EB10" s="649"/>
      <c r="EC10" s="658"/>
    </row>
    <row r="11" spans="2:143" ht="11.25" customHeight="1" x14ac:dyDescent="0.15">
      <c r="B11" s="645" t="s">
        <v>246</v>
      </c>
      <c r="C11" s="646"/>
      <c r="D11" s="646"/>
      <c r="E11" s="646"/>
      <c r="F11" s="646"/>
      <c r="G11" s="646"/>
      <c r="H11" s="646"/>
      <c r="I11" s="646"/>
      <c r="J11" s="646"/>
      <c r="K11" s="646"/>
      <c r="L11" s="646"/>
      <c r="M11" s="646"/>
      <c r="N11" s="646"/>
      <c r="O11" s="646"/>
      <c r="P11" s="646"/>
      <c r="Q11" s="647"/>
      <c r="R11" s="648">
        <v>150828</v>
      </c>
      <c r="S11" s="649"/>
      <c r="T11" s="649"/>
      <c r="U11" s="649"/>
      <c r="V11" s="649"/>
      <c r="W11" s="649"/>
      <c r="X11" s="649"/>
      <c r="Y11" s="650"/>
      <c r="Z11" s="653">
        <v>2.1</v>
      </c>
      <c r="AA11" s="654"/>
      <c r="AB11" s="654"/>
      <c r="AC11" s="666"/>
      <c r="AD11" s="657">
        <v>150828</v>
      </c>
      <c r="AE11" s="649"/>
      <c r="AF11" s="649"/>
      <c r="AG11" s="649"/>
      <c r="AH11" s="649"/>
      <c r="AI11" s="649"/>
      <c r="AJ11" s="649"/>
      <c r="AK11" s="650"/>
      <c r="AL11" s="653">
        <v>4.2</v>
      </c>
      <c r="AM11" s="654"/>
      <c r="AN11" s="654"/>
      <c r="AO11" s="655"/>
      <c r="AP11" s="645" t="s">
        <v>247</v>
      </c>
      <c r="AQ11" s="646"/>
      <c r="AR11" s="646"/>
      <c r="AS11" s="646"/>
      <c r="AT11" s="646"/>
      <c r="AU11" s="646"/>
      <c r="AV11" s="646"/>
      <c r="AW11" s="646"/>
      <c r="AX11" s="646"/>
      <c r="AY11" s="646"/>
      <c r="AZ11" s="646"/>
      <c r="BA11" s="646"/>
      <c r="BB11" s="646"/>
      <c r="BC11" s="646"/>
      <c r="BD11" s="646"/>
      <c r="BE11" s="646"/>
      <c r="BF11" s="647"/>
      <c r="BG11" s="648">
        <v>25729</v>
      </c>
      <c r="BH11" s="649"/>
      <c r="BI11" s="649"/>
      <c r="BJ11" s="649"/>
      <c r="BK11" s="649"/>
      <c r="BL11" s="649"/>
      <c r="BM11" s="649"/>
      <c r="BN11" s="650"/>
      <c r="BO11" s="651">
        <v>3.1</v>
      </c>
      <c r="BP11" s="651"/>
      <c r="BQ11" s="651"/>
      <c r="BR11" s="651"/>
      <c r="BS11" s="657">
        <v>4513</v>
      </c>
      <c r="BT11" s="649"/>
      <c r="BU11" s="649"/>
      <c r="BV11" s="649"/>
      <c r="BW11" s="649"/>
      <c r="BX11" s="649"/>
      <c r="BY11" s="649"/>
      <c r="BZ11" s="649"/>
      <c r="CA11" s="649"/>
      <c r="CB11" s="658"/>
      <c r="CD11" s="663" t="s">
        <v>248</v>
      </c>
      <c r="CE11" s="664"/>
      <c r="CF11" s="664"/>
      <c r="CG11" s="664"/>
      <c r="CH11" s="664"/>
      <c r="CI11" s="664"/>
      <c r="CJ11" s="664"/>
      <c r="CK11" s="664"/>
      <c r="CL11" s="664"/>
      <c r="CM11" s="664"/>
      <c r="CN11" s="664"/>
      <c r="CO11" s="664"/>
      <c r="CP11" s="664"/>
      <c r="CQ11" s="665"/>
      <c r="CR11" s="648">
        <v>387099</v>
      </c>
      <c r="CS11" s="649"/>
      <c r="CT11" s="649"/>
      <c r="CU11" s="649"/>
      <c r="CV11" s="649"/>
      <c r="CW11" s="649"/>
      <c r="CX11" s="649"/>
      <c r="CY11" s="650"/>
      <c r="CZ11" s="651">
        <v>5.7</v>
      </c>
      <c r="DA11" s="651"/>
      <c r="DB11" s="651"/>
      <c r="DC11" s="651"/>
      <c r="DD11" s="657">
        <v>214065</v>
      </c>
      <c r="DE11" s="649"/>
      <c r="DF11" s="649"/>
      <c r="DG11" s="649"/>
      <c r="DH11" s="649"/>
      <c r="DI11" s="649"/>
      <c r="DJ11" s="649"/>
      <c r="DK11" s="649"/>
      <c r="DL11" s="649"/>
      <c r="DM11" s="649"/>
      <c r="DN11" s="649"/>
      <c r="DO11" s="649"/>
      <c r="DP11" s="650"/>
      <c r="DQ11" s="657">
        <v>167091</v>
      </c>
      <c r="DR11" s="649"/>
      <c r="DS11" s="649"/>
      <c r="DT11" s="649"/>
      <c r="DU11" s="649"/>
      <c r="DV11" s="649"/>
      <c r="DW11" s="649"/>
      <c r="DX11" s="649"/>
      <c r="DY11" s="649"/>
      <c r="DZ11" s="649"/>
      <c r="EA11" s="649"/>
      <c r="EB11" s="649"/>
      <c r="EC11" s="658"/>
    </row>
    <row r="12" spans="2:143" ht="11.25" customHeight="1" x14ac:dyDescent="0.15">
      <c r="B12" s="645" t="s">
        <v>249</v>
      </c>
      <c r="C12" s="646"/>
      <c r="D12" s="646"/>
      <c r="E12" s="646"/>
      <c r="F12" s="646"/>
      <c r="G12" s="646"/>
      <c r="H12" s="646"/>
      <c r="I12" s="646"/>
      <c r="J12" s="646"/>
      <c r="K12" s="646"/>
      <c r="L12" s="646"/>
      <c r="M12" s="646"/>
      <c r="N12" s="646"/>
      <c r="O12" s="646"/>
      <c r="P12" s="646"/>
      <c r="Q12" s="647"/>
      <c r="R12" s="648" t="s">
        <v>237</v>
      </c>
      <c r="S12" s="649"/>
      <c r="T12" s="649"/>
      <c r="U12" s="649"/>
      <c r="V12" s="649"/>
      <c r="W12" s="649"/>
      <c r="X12" s="649"/>
      <c r="Y12" s="650"/>
      <c r="Z12" s="651" t="s">
        <v>241</v>
      </c>
      <c r="AA12" s="651"/>
      <c r="AB12" s="651"/>
      <c r="AC12" s="651"/>
      <c r="AD12" s="652" t="s">
        <v>174</v>
      </c>
      <c r="AE12" s="652"/>
      <c r="AF12" s="652"/>
      <c r="AG12" s="652"/>
      <c r="AH12" s="652"/>
      <c r="AI12" s="652"/>
      <c r="AJ12" s="652"/>
      <c r="AK12" s="652"/>
      <c r="AL12" s="653" t="s">
        <v>241</v>
      </c>
      <c r="AM12" s="654"/>
      <c r="AN12" s="654"/>
      <c r="AO12" s="655"/>
      <c r="AP12" s="645" t="s">
        <v>250</v>
      </c>
      <c r="AQ12" s="646"/>
      <c r="AR12" s="646"/>
      <c r="AS12" s="646"/>
      <c r="AT12" s="646"/>
      <c r="AU12" s="646"/>
      <c r="AV12" s="646"/>
      <c r="AW12" s="646"/>
      <c r="AX12" s="646"/>
      <c r="AY12" s="646"/>
      <c r="AZ12" s="646"/>
      <c r="BA12" s="646"/>
      <c r="BB12" s="646"/>
      <c r="BC12" s="646"/>
      <c r="BD12" s="646"/>
      <c r="BE12" s="646"/>
      <c r="BF12" s="647"/>
      <c r="BG12" s="648">
        <v>391976</v>
      </c>
      <c r="BH12" s="649"/>
      <c r="BI12" s="649"/>
      <c r="BJ12" s="649"/>
      <c r="BK12" s="649"/>
      <c r="BL12" s="649"/>
      <c r="BM12" s="649"/>
      <c r="BN12" s="650"/>
      <c r="BO12" s="651">
        <v>47.7</v>
      </c>
      <c r="BP12" s="651"/>
      <c r="BQ12" s="651"/>
      <c r="BR12" s="651"/>
      <c r="BS12" s="657" t="s">
        <v>174</v>
      </c>
      <c r="BT12" s="649"/>
      <c r="BU12" s="649"/>
      <c r="BV12" s="649"/>
      <c r="BW12" s="649"/>
      <c r="BX12" s="649"/>
      <c r="BY12" s="649"/>
      <c r="BZ12" s="649"/>
      <c r="CA12" s="649"/>
      <c r="CB12" s="658"/>
      <c r="CD12" s="663" t="s">
        <v>251</v>
      </c>
      <c r="CE12" s="664"/>
      <c r="CF12" s="664"/>
      <c r="CG12" s="664"/>
      <c r="CH12" s="664"/>
      <c r="CI12" s="664"/>
      <c r="CJ12" s="664"/>
      <c r="CK12" s="664"/>
      <c r="CL12" s="664"/>
      <c r="CM12" s="664"/>
      <c r="CN12" s="664"/>
      <c r="CO12" s="664"/>
      <c r="CP12" s="664"/>
      <c r="CQ12" s="665"/>
      <c r="CR12" s="648">
        <v>209017</v>
      </c>
      <c r="CS12" s="649"/>
      <c r="CT12" s="649"/>
      <c r="CU12" s="649"/>
      <c r="CV12" s="649"/>
      <c r="CW12" s="649"/>
      <c r="CX12" s="649"/>
      <c r="CY12" s="650"/>
      <c r="CZ12" s="651">
        <v>3.1</v>
      </c>
      <c r="DA12" s="651"/>
      <c r="DB12" s="651"/>
      <c r="DC12" s="651"/>
      <c r="DD12" s="657">
        <v>9132</v>
      </c>
      <c r="DE12" s="649"/>
      <c r="DF12" s="649"/>
      <c r="DG12" s="649"/>
      <c r="DH12" s="649"/>
      <c r="DI12" s="649"/>
      <c r="DJ12" s="649"/>
      <c r="DK12" s="649"/>
      <c r="DL12" s="649"/>
      <c r="DM12" s="649"/>
      <c r="DN12" s="649"/>
      <c r="DO12" s="649"/>
      <c r="DP12" s="650"/>
      <c r="DQ12" s="657">
        <v>118672</v>
      </c>
      <c r="DR12" s="649"/>
      <c r="DS12" s="649"/>
      <c r="DT12" s="649"/>
      <c r="DU12" s="649"/>
      <c r="DV12" s="649"/>
      <c r="DW12" s="649"/>
      <c r="DX12" s="649"/>
      <c r="DY12" s="649"/>
      <c r="DZ12" s="649"/>
      <c r="EA12" s="649"/>
      <c r="EB12" s="649"/>
      <c r="EC12" s="658"/>
    </row>
    <row r="13" spans="2:143" ht="11.25" customHeight="1" x14ac:dyDescent="0.15">
      <c r="B13" s="645" t="s">
        <v>252</v>
      </c>
      <c r="C13" s="646"/>
      <c r="D13" s="646"/>
      <c r="E13" s="646"/>
      <c r="F13" s="646"/>
      <c r="G13" s="646"/>
      <c r="H13" s="646"/>
      <c r="I13" s="646"/>
      <c r="J13" s="646"/>
      <c r="K13" s="646"/>
      <c r="L13" s="646"/>
      <c r="M13" s="646"/>
      <c r="N13" s="646"/>
      <c r="O13" s="646"/>
      <c r="P13" s="646"/>
      <c r="Q13" s="647"/>
      <c r="R13" s="648" t="s">
        <v>241</v>
      </c>
      <c r="S13" s="649"/>
      <c r="T13" s="649"/>
      <c r="U13" s="649"/>
      <c r="V13" s="649"/>
      <c r="W13" s="649"/>
      <c r="X13" s="649"/>
      <c r="Y13" s="650"/>
      <c r="Z13" s="651" t="s">
        <v>241</v>
      </c>
      <c r="AA13" s="651"/>
      <c r="AB13" s="651"/>
      <c r="AC13" s="651"/>
      <c r="AD13" s="652" t="s">
        <v>241</v>
      </c>
      <c r="AE13" s="652"/>
      <c r="AF13" s="652"/>
      <c r="AG13" s="652"/>
      <c r="AH13" s="652"/>
      <c r="AI13" s="652"/>
      <c r="AJ13" s="652"/>
      <c r="AK13" s="652"/>
      <c r="AL13" s="653" t="s">
        <v>237</v>
      </c>
      <c r="AM13" s="654"/>
      <c r="AN13" s="654"/>
      <c r="AO13" s="655"/>
      <c r="AP13" s="645" t="s">
        <v>253</v>
      </c>
      <c r="AQ13" s="646"/>
      <c r="AR13" s="646"/>
      <c r="AS13" s="646"/>
      <c r="AT13" s="646"/>
      <c r="AU13" s="646"/>
      <c r="AV13" s="646"/>
      <c r="AW13" s="646"/>
      <c r="AX13" s="646"/>
      <c r="AY13" s="646"/>
      <c r="AZ13" s="646"/>
      <c r="BA13" s="646"/>
      <c r="BB13" s="646"/>
      <c r="BC13" s="646"/>
      <c r="BD13" s="646"/>
      <c r="BE13" s="646"/>
      <c r="BF13" s="647"/>
      <c r="BG13" s="648">
        <v>363916</v>
      </c>
      <c r="BH13" s="649"/>
      <c r="BI13" s="649"/>
      <c r="BJ13" s="649"/>
      <c r="BK13" s="649"/>
      <c r="BL13" s="649"/>
      <c r="BM13" s="649"/>
      <c r="BN13" s="650"/>
      <c r="BO13" s="651">
        <v>44.3</v>
      </c>
      <c r="BP13" s="651"/>
      <c r="BQ13" s="651"/>
      <c r="BR13" s="651"/>
      <c r="BS13" s="657" t="s">
        <v>237</v>
      </c>
      <c r="BT13" s="649"/>
      <c r="BU13" s="649"/>
      <c r="BV13" s="649"/>
      <c r="BW13" s="649"/>
      <c r="BX13" s="649"/>
      <c r="BY13" s="649"/>
      <c r="BZ13" s="649"/>
      <c r="CA13" s="649"/>
      <c r="CB13" s="658"/>
      <c r="CD13" s="663" t="s">
        <v>254</v>
      </c>
      <c r="CE13" s="664"/>
      <c r="CF13" s="664"/>
      <c r="CG13" s="664"/>
      <c r="CH13" s="664"/>
      <c r="CI13" s="664"/>
      <c r="CJ13" s="664"/>
      <c r="CK13" s="664"/>
      <c r="CL13" s="664"/>
      <c r="CM13" s="664"/>
      <c r="CN13" s="664"/>
      <c r="CO13" s="664"/>
      <c r="CP13" s="664"/>
      <c r="CQ13" s="665"/>
      <c r="CR13" s="648">
        <v>419348</v>
      </c>
      <c r="CS13" s="649"/>
      <c r="CT13" s="649"/>
      <c r="CU13" s="649"/>
      <c r="CV13" s="649"/>
      <c r="CW13" s="649"/>
      <c r="CX13" s="649"/>
      <c r="CY13" s="650"/>
      <c r="CZ13" s="651">
        <v>6.2</v>
      </c>
      <c r="DA13" s="651"/>
      <c r="DB13" s="651"/>
      <c r="DC13" s="651"/>
      <c r="DD13" s="657">
        <v>109584</v>
      </c>
      <c r="DE13" s="649"/>
      <c r="DF13" s="649"/>
      <c r="DG13" s="649"/>
      <c r="DH13" s="649"/>
      <c r="DI13" s="649"/>
      <c r="DJ13" s="649"/>
      <c r="DK13" s="649"/>
      <c r="DL13" s="649"/>
      <c r="DM13" s="649"/>
      <c r="DN13" s="649"/>
      <c r="DO13" s="649"/>
      <c r="DP13" s="650"/>
      <c r="DQ13" s="657">
        <v>336342</v>
      </c>
      <c r="DR13" s="649"/>
      <c r="DS13" s="649"/>
      <c r="DT13" s="649"/>
      <c r="DU13" s="649"/>
      <c r="DV13" s="649"/>
      <c r="DW13" s="649"/>
      <c r="DX13" s="649"/>
      <c r="DY13" s="649"/>
      <c r="DZ13" s="649"/>
      <c r="EA13" s="649"/>
      <c r="EB13" s="649"/>
      <c r="EC13" s="658"/>
    </row>
    <row r="14" spans="2:143" ht="11.25" customHeight="1" x14ac:dyDescent="0.15">
      <c r="B14" s="645" t="s">
        <v>255</v>
      </c>
      <c r="C14" s="646"/>
      <c r="D14" s="646"/>
      <c r="E14" s="646"/>
      <c r="F14" s="646"/>
      <c r="G14" s="646"/>
      <c r="H14" s="646"/>
      <c r="I14" s="646"/>
      <c r="J14" s="646"/>
      <c r="K14" s="646"/>
      <c r="L14" s="646"/>
      <c r="M14" s="646"/>
      <c r="N14" s="646"/>
      <c r="O14" s="646"/>
      <c r="P14" s="646"/>
      <c r="Q14" s="647"/>
      <c r="R14" s="648">
        <v>6158</v>
      </c>
      <c r="S14" s="649"/>
      <c r="T14" s="649"/>
      <c r="U14" s="649"/>
      <c r="V14" s="649"/>
      <c r="W14" s="649"/>
      <c r="X14" s="649"/>
      <c r="Y14" s="650"/>
      <c r="Z14" s="651">
        <v>0.1</v>
      </c>
      <c r="AA14" s="651"/>
      <c r="AB14" s="651"/>
      <c r="AC14" s="651"/>
      <c r="AD14" s="652">
        <v>6158</v>
      </c>
      <c r="AE14" s="652"/>
      <c r="AF14" s="652"/>
      <c r="AG14" s="652"/>
      <c r="AH14" s="652"/>
      <c r="AI14" s="652"/>
      <c r="AJ14" s="652"/>
      <c r="AK14" s="652"/>
      <c r="AL14" s="653">
        <v>0.2</v>
      </c>
      <c r="AM14" s="654"/>
      <c r="AN14" s="654"/>
      <c r="AO14" s="655"/>
      <c r="AP14" s="645" t="s">
        <v>256</v>
      </c>
      <c r="AQ14" s="646"/>
      <c r="AR14" s="646"/>
      <c r="AS14" s="646"/>
      <c r="AT14" s="646"/>
      <c r="AU14" s="646"/>
      <c r="AV14" s="646"/>
      <c r="AW14" s="646"/>
      <c r="AX14" s="646"/>
      <c r="AY14" s="646"/>
      <c r="AZ14" s="646"/>
      <c r="BA14" s="646"/>
      <c r="BB14" s="646"/>
      <c r="BC14" s="646"/>
      <c r="BD14" s="646"/>
      <c r="BE14" s="646"/>
      <c r="BF14" s="647"/>
      <c r="BG14" s="648">
        <v>31233</v>
      </c>
      <c r="BH14" s="649"/>
      <c r="BI14" s="649"/>
      <c r="BJ14" s="649"/>
      <c r="BK14" s="649"/>
      <c r="BL14" s="649"/>
      <c r="BM14" s="649"/>
      <c r="BN14" s="650"/>
      <c r="BO14" s="651">
        <v>3.8</v>
      </c>
      <c r="BP14" s="651"/>
      <c r="BQ14" s="651"/>
      <c r="BR14" s="651"/>
      <c r="BS14" s="657" t="s">
        <v>237</v>
      </c>
      <c r="BT14" s="649"/>
      <c r="BU14" s="649"/>
      <c r="BV14" s="649"/>
      <c r="BW14" s="649"/>
      <c r="BX14" s="649"/>
      <c r="BY14" s="649"/>
      <c r="BZ14" s="649"/>
      <c r="CA14" s="649"/>
      <c r="CB14" s="658"/>
      <c r="CD14" s="663" t="s">
        <v>257</v>
      </c>
      <c r="CE14" s="664"/>
      <c r="CF14" s="664"/>
      <c r="CG14" s="664"/>
      <c r="CH14" s="664"/>
      <c r="CI14" s="664"/>
      <c r="CJ14" s="664"/>
      <c r="CK14" s="664"/>
      <c r="CL14" s="664"/>
      <c r="CM14" s="664"/>
      <c r="CN14" s="664"/>
      <c r="CO14" s="664"/>
      <c r="CP14" s="664"/>
      <c r="CQ14" s="665"/>
      <c r="CR14" s="648">
        <v>255887</v>
      </c>
      <c r="CS14" s="649"/>
      <c r="CT14" s="649"/>
      <c r="CU14" s="649"/>
      <c r="CV14" s="649"/>
      <c r="CW14" s="649"/>
      <c r="CX14" s="649"/>
      <c r="CY14" s="650"/>
      <c r="CZ14" s="651">
        <v>3.8</v>
      </c>
      <c r="DA14" s="651"/>
      <c r="DB14" s="651"/>
      <c r="DC14" s="651"/>
      <c r="DD14" s="657">
        <v>67071</v>
      </c>
      <c r="DE14" s="649"/>
      <c r="DF14" s="649"/>
      <c r="DG14" s="649"/>
      <c r="DH14" s="649"/>
      <c r="DI14" s="649"/>
      <c r="DJ14" s="649"/>
      <c r="DK14" s="649"/>
      <c r="DL14" s="649"/>
      <c r="DM14" s="649"/>
      <c r="DN14" s="649"/>
      <c r="DO14" s="649"/>
      <c r="DP14" s="650"/>
      <c r="DQ14" s="657">
        <v>202707</v>
      </c>
      <c r="DR14" s="649"/>
      <c r="DS14" s="649"/>
      <c r="DT14" s="649"/>
      <c r="DU14" s="649"/>
      <c r="DV14" s="649"/>
      <c r="DW14" s="649"/>
      <c r="DX14" s="649"/>
      <c r="DY14" s="649"/>
      <c r="DZ14" s="649"/>
      <c r="EA14" s="649"/>
      <c r="EB14" s="649"/>
      <c r="EC14" s="658"/>
    </row>
    <row r="15" spans="2:143" ht="11.25" customHeight="1" x14ac:dyDescent="0.15">
      <c r="B15" s="645" t="s">
        <v>258</v>
      </c>
      <c r="C15" s="646"/>
      <c r="D15" s="646"/>
      <c r="E15" s="646"/>
      <c r="F15" s="646"/>
      <c r="G15" s="646"/>
      <c r="H15" s="646"/>
      <c r="I15" s="646"/>
      <c r="J15" s="646"/>
      <c r="K15" s="646"/>
      <c r="L15" s="646"/>
      <c r="M15" s="646"/>
      <c r="N15" s="646"/>
      <c r="O15" s="646"/>
      <c r="P15" s="646"/>
      <c r="Q15" s="647"/>
      <c r="R15" s="648" t="s">
        <v>241</v>
      </c>
      <c r="S15" s="649"/>
      <c r="T15" s="649"/>
      <c r="U15" s="649"/>
      <c r="V15" s="649"/>
      <c r="W15" s="649"/>
      <c r="X15" s="649"/>
      <c r="Y15" s="650"/>
      <c r="Z15" s="651" t="s">
        <v>241</v>
      </c>
      <c r="AA15" s="651"/>
      <c r="AB15" s="651"/>
      <c r="AC15" s="651"/>
      <c r="AD15" s="652" t="s">
        <v>241</v>
      </c>
      <c r="AE15" s="652"/>
      <c r="AF15" s="652"/>
      <c r="AG15" s="652"/>
      <c r="AH15" s="652"/>
      <c r="AI15" s="652"/>
      <c r="AJ15" s="652"/>
      <c r="AK15" s="652"/>
      <c r="AL15" s="653" t="s">
        <v>241</v>
      </c>
      <c r="AM15" s="654"/>
      <c r="AN15" s="654"/>
      <c r="AO15" s="655"/>
      <c r="AP15" s="645" t="s">
        <v>259</v>
      </c>
      <c r="AQ15" s="646"/>
      <c r="AR15" s="646"/>
      <c r="AS15" s="646"/>
      <c r="AT15" s="646"/>
      <c r="AU15" s="646"/>
      <c r="AV15" s="646"/>
      <c r="AW15" s="646"/>
      <c r="AX15" s="646"/>
      <c r="AY15" s="646"/>
      <c r="AZ15" s="646"/>
      <c r="BA15" s="646"/>
      <c r="BB15" s="646"/>
      <c r="BC15" s="646"/>
      <c r="BD15" s="646"/>
      <c r="BE15" s="646"/>
      <c r="BF15" s="647"/>
      <c r="BG15" s="648">
        <v>53628</v>
      </c>
      <c r="BH15" s="649"/>
      <c r="BI15" s="649"/>
      <c r="BJ15" s="649"/>
      <c r="BK15" s="649"/>
      <c r="BL15" s="649"/>
      <c r="BM15" s="649"/>
      <c r="BN15" s="650"/>
      <c r="BO15" s="651">
        <v>6.5</v>
      </c>
      <c r="BP15" s="651"/>
      <c r="BQ15" s="651"/>
      <c r="BR15" s="651"/>
      <c r="BS15" s="657" t="s">
        <v>241</v>
      </c>
      <c r="BT15" s="649"/>
      <c r="BU15" s="649"/>
      <c r="BV15" s="649"/>
      <c r="BW15" s="649"/>
      <c r="BX15" s="649"/>
      <c r="BY15" s="649"/>
      <c r="BZ15" s="649"/>
      <c r="CA15" s="649"/>
      <c r="CB15" s="658"/>
      <c r="CD15" s="663" t="s">
        <v>260</v>
      </c>
      <c r="CE15" s="664"/>
      <c r="CF15" s="664"/>
      <c r="CG15" s="664"/>
      <c r="CH15" s="664"/>
      <c r="CI15" s="664"/>
      <c r="CJ15" s="664"/>
      <c r="CK15" s="664"/>
      <c r="CL15" s="664"/>
      <c r="CM15" s="664"/>
      <c r="CN15" s="664"/>
      <c r="CO15" s="664"/>
      <c r="CP15" s="664"/>
      <c r="CQ15" s="665"/>
      <c r="CR15" s="648">
        <v>990343</v>
      </c>
      <c r="CS15" s="649"/>
      <c r="CT15" s="649"/>
      <c r="CU15" s="649"/>
      <c r="CV15" s="649"/>
      <c r="CW15" s="649"/>
      <c r="CX15" s="649"/>
      <c r="CY15" s="650"/>
      <c r="CZ15" s="651">
        <v>14.6</v>
      </c>
      <c r="DA15" s="651"/>
      <c r="DB15" s="651"/>
      <c r="DC15" s="651"/>
      <c r="DD15" s="657">
        <v>383027</v>
      </c>
      <c r="DE15" s="649"/>
      <c r="DF15" s="649"/>
      <c r="DG15" s="649"/>
      <c r="DH15" s="649"/>
      <c r="DI15" s="649"/>
      <c r="DJ15" s="649"/>
      <c r="DK15" s="649"/>
      <c r="DL15" s="649"/>
      <c r="DM15" s="649"/>
      <c r="DN15" s="649"/>
      <c r="DO15" s="649"/>
      <c r="DP15" s="650"/>
      <c r="DQ15" s="657">
        <v>477804</v>
      </c>
      <c r="DR15" s="649"/>
      <c r="DS15" s="649"/>
      <c r="DT15" s="649"/>
      <c r="DU15" s="649"/>
      <c r="DV15" s="649"/>
      <c r="DW15" s="649"/>
      <c r="DX15" s="649"/>
      <c r="DY15" s="649"/>
      <c r="DZ15" s="649"/>
      <c r="EA15" s="649"/>
      <c r="EB15" s="649"/>
      <c r="EC15" s="658"/>
    </row>
    <row r="16" spans="2:143" ht="11.25" customHeight="1" x14ac:dyDescent="0.15">
      <c r="B16" s="645" t="s">
        <v>261</v>
      </c>
      <c r="C16" s="646"/>
      <c r="D16" s="646"/>
      <c r="E16" s="646"/>
      <c r="F16" s="646"/>
      <c r="G16" s="646"/>
      <c r="H16" s="646"/>
      <c r="I16" s="646"/>
      <c r="J16" s="646"/>
      <c r="K16" s="646"/>
      <c r="L16" s="646"/>
      <c r="M16" s="646"/>
      <c r="N16" s="646"/>
      <c r="O16" s="646"/>
      <c r="P16" s="646"/>
      <c r="Q16" s="647"/>
      <c r="R16" s="648">
        <v>1548</v>
      </c>
      <c r="S16" s="649"/>
      <c r="T16" s="649"/>
      <c r="U16" s="649"/>
      <c r="V16" s="649"/>
      <c r="W16" s="649"/>
      <c r="X16" s="649"/>
      <c r="Y16" s="650"/>
      <c r="Z16" s="651">
        <v>0</v>
      </c>
      <c r="AA16" s="651"/>
      <c r="AB16" s="651"/>
      <c r="AC16" s="651"/>
      <c r="AD16" s="652">
        <v>1548</v>
      </c>
      <c r="AE16" s="652"/>
      <c r="AF16" s="652"/>
      <c r="AG16" s="652"/>
      <c r="AH16" s="652"/>
      <c r="AI16" s="652"/>
      <c r="AJ16" s="652"/>
      <c r="AK16" s="652"/>
      <c r="AL16" s="653">
        <v>0</v>
      </c>
      <c r="AM16" s="654"/>
      <c r="AN16" s="654"/>
      <c r="AO16" s="655"/>
      <c r="AP16" s="645" t="s">
        <v>262</v>
      </c>
      <c r="AQ16" s="646"/>
      <c r="AR16" s="646"/>
      <c r="AS16" s="646"/>
      <c r="AT16" s="646"/>
      <c r="AU16" s="646"/>
      <c r="AV16" s="646"/>
      <c r="AW16" s="646"/>
      <c r="AX16" s="646"/>
      <c r="AY16" s="646"/>
      <c r="AZ16" s="646"/>
      <c r="BA16" s="646"/>
      <c r="BB16" s="646"/>
      <c r="BC16" s="646"/>
      <c r="BD16" s="646"/>
      <c r="BE16" s="646"/>
      <c r="BF16" s="647"/>
      <c r="BG16" s="648" t="s">
        <v>241</v>
      </c>
      <c r="BH16" s="649"/>
      <c r="BI16" s="649"/>
      <c r="BJ16" s="649"/>
      <c r="BK16" s="649"/>
      <c r="BL16" s="649"/>
      <c r="BM16" s="649"/>
      <c r="BN16" s="650"/>
      <c r="BO16" s="651" t="s">
        <v>237</v>
      </c>
      <c r="BP16" s="651"/>
      <c r="BQ16" s="651"/>
      <c r="BR16" s="651"/>
      <c r="BS16" s="657" t="s">
        <v>237</v>
      </c>
      <c r="BT16" s="649"/>
      <c r="BU16" s="649"/>
      <c r="BV16" s="649"/>
      <c r="BW16" s="649"/>
      <c r="BX16" s="649"/>
      <c r="BY16" s="649"/>
      <c r="BZ16" s="649"/>
      <c r="CA16" s="649"/>
      <c r="CB16" s="658"/>
      <c r="CD16" s="663" t="s">
        <v>263</v>
      </c>
      <c r="CE16" s="664"/>
      <c r="CF16" s="664"/>
      <c r="CG16" s="664"/>
      <c r="CH16" s="664"/>
      <c r="CI16" s="664"/>
      <c r="CJ16" s="664"/>
      <c r="CK16" s="664"/>
      <c r="CL16" s="664"/>
      <c r="CM16" s="664"/>
      <c r="CN16" s="664"/>
      <c r="CO16" s="664"/>
      <c r="CP16" s="664"/>
      <c r="CQ16" s="665"/>
      <c r="CR16" s="648">
        <v>252709</v>
      </c>
      <c r="CS16" s="649"/>
      <c r="CT16" s="649"/>
      <c r="CU16" s="649"/>
      <c r="CV16" s="649"/>
      <c r="CW16" s="649"/>
      <c r="CX16" s="649"/>
      <c r="CY16" s="650"/>
      <c r="CZ16" s="651">
        <v>3.7</v>
      </c>
      <c r="DA16" s="651"/>
      <c r="DB16" s="651"/>
      <c r="DC16" s="651"/>
      <c r="DD16" s="657" t="s">
        <v>241</v>
      </c>
      <c r="DE16" s="649"/>
      <c r="DF16" s="649"/>
      <c r="DG16" s="649"/>
      <c r="DH16" s="649"/>
      <c r="DI16" s="649"/>
      <c r="DJ16" s="649"/>
      <c r="DK16" s="649"/>
      <c r="DL16" s="649"/>
      <c r="DM16" s="649"/>
      <c r="DN16" s="649"/>
      <c r="DO16" s="649"/>
      <c r="DP16" s="650"/>
      <c r="DQ16" s="657">
        <v>56723</v>
      </c>
      <c r="DR16" s="649"/>
      <c r="DS16" s="649"/>
      <c r="DT16" s="649"/>
      <c r="DU16" s="649"/>
      <c r="DV16" s="649"/>
      <c r="DW16" s="649"/>
      <c r="DX16" s="649"/>
      <c r="DY16" s="649"/>
      <c r="DZ16" s="649"/>
      <c r="EA16" s="649"/>
      <c r="EB16" s="649"/>
      <c r="EC16" s="658"/>
    </row>
    <row r="17" spans="2:133" ht="11.25" customHeight="1" x14ac:dyDescent="0.15">
      <c r="B17" s="645" t="s">
        <v>264</v>
      </c>
      <c r="C17" s="646"/>
      <c r="D17" s="646"/>
      <c r="E17" s="646"/>
      <c r="F17" s="646"/>
      <c r="G17" s="646"/>
      <c r="H17" s="646"/>
      <c r="I17" s="646"/>
      <c r="J17" s="646"/>
      <c r="K17" s="646"/>
      <c r="L17" s="646"/>
      <c r="M17" s="646"/>
      <c r="N17" s="646"/>
      <c r="O17" s="646"/>
      <c r="P17" s="646"/>
      <c r="Q17" s="647"/>
      <c r="R17" s="648">
        <v>26425</v>
      </c>
      <c r="S17" s="649"/>
      <c r="T17" s="649"/>
      <c r="U17" s="649"/>
      <c r="V17" s="649"/>
      <c r="W17" s="649"/>
      <c r="X17" s="649"/>
      <c r="Y17" s="650"/>
      <c r="Z17" s="651">
        <v>0.4</v>
      </c>
      <c r="AA17" s="651"/>
      <c r="AB17" s="651"/>
      <c r="AC17" s="651"/>
      <c r="AD17" s="652">
        <v>26425</v>
      </c>
      <c r="AE17" s="652"/>
      <c r="AF17" s="652"/>
      <c r="AG17" s="652"/>
      <c r="AH17" s="652"/>
      <c r="AI17" s="652"/>
      <c r="AJ17" s="652"/>
      <c r="AK17" s="652"/>
      <c r="AL17" s="653">
        <v>0.7</v>
      </c>
      <c r="AM17" s="654"/>
      <c r="AN17" s="654"/>
      <c r="AO17" s="655"/>
      <c r="AP17" s="645" t="s">
        <v>265</v>
      </c>
      <c r="AQ17" s="646"/>
      <c r="AR17" s="646"/>
      <c r="AS17" s="646"/>
      <c r="AT17" s="646"/>
      <c r="AU17" s="646"/>
      <c r="AV17" s="646"/>
      <c r="AW17" s="646"/>
      <c r="AX17" s="646"/>
      <c r="AY17" s="646"/>
      <c r="AZ17" s="646"/>
      <c r="BA17" s="646"/>
      <c r="BB17" s="646"/>
      <c r="BC17" s="646"/>
      <c r="BD17" s="646"/>
      <c r="BE17" s="646"/>
      <c r="BF17" s="647"/>
      <c r="BG17" s="648" t="s">
        <v>241</v>
      </c>
      <c r="BH17" s="649"/>
      <c r="BI17" s="649"/>
      <c r="BJ17" s="649"/>
      <c r="BK17" s="649"/>
      <c r="BL17" s="649"/>
      <c r="BM17" s="649"/>
      <c r="BN17" s="650"/>
      <c r="BO17" s="651" t="s">
        <v>174</v>
      </c>
      <c r="BP17" s="651"/>
      <c r="BQ17" s="651"/>
      <c r="BR17" s="651"/>
      <c r="BS17" s="657" t="s">
        <v>237</v>
      </c>
      <c r="BT17" s="649"/>
      <c r="BU17" s="649"/>
      <c r="BV17" s="649"/>
      <c r="BW17" s="649"/>
      <c r="BX17" s="649"/>
      <c r="BY17" s="649"/>
      <c r="BZ17" s="649"/>
      <c r="CA17" s="649"/>
      <c r="CB17" s="658"/>
      <c r="CD17" s="663" t="s">
        <v>266</v>
      </c>
      <c r="CE17" s="664"/>
      <c r="CF17" s="664"/>
      <c r="CG17" s="664"/>
      <c r="CH17" s="664"/>
      <c r="CI17" s="664"/>
      <c r="CJ17" s="664"/>
      <c r="CK17" s="664"/>
      <c r="CL17" s="664"/>
      <c r="CM17" s="664"/>
      <c r="CN17" s="664"/>
      <c r="CO17" s="664"/>
      <c r="CP17" s="664"/>
      <c r="CQ17" s="665"/>
      <c r="CR17" s="648">
        <v>601132</v>
      </c>
      <c r="CS17" s="649"/>
      <c r="CT17" s="649"/>
      <c r="CU17" s="649"/>
      <c r="CV17" s="649"/>
      <c r="CW17" s="649"/>
      <c r="CX17" s="649"/>
      <c r="CY17" s="650"/>
      <c r="CZ17" s="651">
        <v>8.8000000000000007</v>
      </c>
      <c r="DA17" s="651"/>
      <c r="DB17" s="651"/>
      <c r="DC17" s="651"/>
      <c r="DD17" s="657" t="s">
        <v>237</v>
      </c>
      <c r="DE17" s="649"/>
      <c r="DF17" s="649"/>
      <c r="DG17" s="649"/>
      <c r="DH17" s="649"/>
      <c r="DI17" s="649"/>
      <c r="DJ17" s="649"/>
      <c r="DK17" s="649"/>
      <c r="DL17" s="649"/>
      <c r="DM17" s="649"/>
      <c r="DN17" s="649"/>
      <c r="DO17" s="649"/>
      <c r="DP17" s="650"/>
      <c r="DQ17" s="657">
        <v>584945</v>
      </c>
      <c r="DR17" s="649"/>
      <c r="DS17" s="649"/>
      <c r="DT17" s="649"/>
      <c r="DU17" s="649"/>
      <c r="DV17" s="649"/>
      <c r="DW17" s="649"/>
      <c r="DX17" s="649"/>
      <c r="DY17" s="649"/>
      <c r="DZ17" s="649"/>
      <c r="EA17" s="649"/>
      <c r="EB17" s="649"/>
      <c r="EC17" s="658"/>
    </row>
    <row r="18" spans="2:133" ht="11.25" customHeight="1" x14ac:dyDescent="0.15">
      <c r="B18" s="645" t="s">
        <v>267</v>
      </c>
      <c r="C18" s="646"/>
      <c r="D18" s="646"/>
      <c r="E18" s="646"/>
      <c r="F18" s="646"/>
      <c r="G18" s="646"/>
      <c r="H18" s="646"/>
      <c r="I18" s="646"/>
      <c r="J18" s="646"/>
      <c r="K18" s="646"/>
      <c r="L18" s="646"/>
      <c r="M18" s="646"/>
      <c r="N18" s="646"/>
      <c r="O18" s="646"/>
      <c r="P18" s="646"/>
      <c r="Q18" s="647"/>
      <c r="R18" s="648">
        <v>2001</v>
      </c>
      <c r="S18" s="649"/>
      <c r="T18" s="649"/>
      <c r="U18" s="649"/>
      <c r="V18" s="649"/>
      <c r="W18" s="649"/>
      <c r="X18" s="649"/>
      <c r="Y18" s="650"/>
      <c r="Z18" s="651">
        <v>0</v>
      </c>
      <c r="AA18" s="651"/>
      <c r="AB18" s="651"/>
      <c r="AC18" s="651"/>
      <c r="AD18" s="652">
        <v>2001</v>
      </c>
      <c r="AE18" s="652"/>
      <c r="AF18" s="652"/>
      <c r="AG18" s="652"/>
      <c r="AH18" s="652"/>
      <c r="AI18" s="652"/>
      <c r="AJ18" s="652"/>
      <c r="AK18" s="652"/>
      <c r="AL18" s="653">
        <v>0.1</v>
      </c>
      <c r="AM18" s="654"/>
      <c r="AN18" s="654"/>
      <c r="AO18" s="655"/>
      <c r="AP18" s="645" t="s">
        <v>268</v>
      </c>
      <c r="AQ18" s="646"/>
      <c r="AR18" s="646"/>
      <c r="AS18" s="646"/>
      <c r="AT18" s="646"/>
      <c r="AU18" s="646"/>
      <c r="AV18" s="646"/>
      <c r="AW18" s="646"/>
      <c r="AX18" s="646"/>
      <c r="AY18" s="646"/>
      <c r="AZ18" s="646"/>
      <c r="BA18" s="646"/>
      <c r="BB18" s="646"/>
      <c r="BC18" s="646"/>
      <c r="BD18" s="646"/>
      <c r="BE18" s="646"/>
      <c r="BF18" s="647"/>
      <c r="BG18" s="648" t="s">
        <v>237</v>
      </c>
      <c r="BH18" s="649"/>
      <c r="BI18" s="649"/>
      <c r="BJ18" s="649"/>
      <c r="BK18" s="649"/>
      <c r="BL18" s="649"/>
      <c r="BM18" s="649"/>
      <c r="BN18" s="650"/>
      <c r="BO18" s="651" t="s">
        <v>237</v>
      </c>
      <c r="BP18" s="651"/>
      <c r="BQ18" s="651"/>
      <c r="BR18" s="651"/>
      <c r="BS18" s="657" t="s">
        <v>174</v>
      </c>
      <c r="BT18" s="649"/>
      <c r="BU18" s="649"/>
      <c r="BV18" s="649"/>
      <c r="BW18" s="649"/>
      <c r="BX18" s="649"/>
      <c r="BY18" s="649"/>
      <c r="BZ18" s="649"/>
      <c r="CA18" s="649"/>
      <c r="CB18" s="658"/>
      <c r="CD18" s="663" t="s">
        <v>269</v>
      </c>
      <c r="CE18" s="664"/>
      <c r="CF18" s="664"/>
      <c r="CG18" s="664"/>
      <c r="CH18" s="664"/>
      <c r="CI18" s="664"/>
      <c r="CJ18" s="664"/>
      <c r="CK18" s="664"/>
      <c r="CL18" s="664"/>
      <c r="CM18" s="664"/>
      <c r="CN18" s="664"/>
      <c r="CO18" s="664"/>
      <c r="CP18" s="664"/>
      <c r="CQ18" s="665"/>
      <c r="CR18" s="648" t="s">
        <v>241</v>
      </c>
      <c r="CS18" s="649"/>
      <c r="CT18" s="649"/>
      <c r="CU18" s="649"/>
      <c r="CV18" s="649"/>
      <c r="CW18" s="649"/>
      <c r="CX18" s="649"/>
      <c r="CY18" s="650"/>
      <c r="CZ18" s="651" t="s">
        <v>241</v>
      </c>
      <c r="DA18" s="651"/>
      <c r="DB18" s="651"/>
      <c r="DC18" s="651"/>
      <c r="DD18" s="657" t="s">
        <v>241</v>
      </c>
      <c r="DE18" s="649"/>
      <c r="DF18" s="649"/>
      <c r="DG18" s="649"/>
      <c r="DH18" s="649"/>
      <c r="DI18" s="649"/>
      <c r="DJ18" s="649"/>
      <c r="DK18" s="649"/>
      <c r="DL18" s="649"/>
      <c r="DM18" s="649"/>
      <c r="DN18" s="649"/>
      <c r="DO18" s="649"/>
      <c r="DP18" s="650"/>
      <c r="DQ18" s="657" t="s">
        <v>241</v>
      </c>
      <c r="DR18" s="649"/>
      <c r="DS18" s="649"/>
      <c r="DT18" s="649"/>
      <c r="DU18" s="649"/>
      <c r="DV18" s="649"/>
      <c r="DW18" s="649"/>
      <c r="DX18" s="649"/>
      <c r="DY18" s="649"/>
      <c r="DZ18" s="649"/>
      <c r="EA18" s="649"/>
      <c r="EB18" s="649"/>
      <c r="EC18" s="658"/>
    </row>
    <row r="19" spans="2:133" ht="11.25" customHeight="1" x14ac:dyDescent="0.15">
      <c r="B19" s="645" t="s">
        <v>270</v>
      </c>
      <c r="C19" s="646"/>
      <c r="D19" s="646"/>
      <c r="E19" s="646"/>
      <c r="F19" s="646"/>
      <c r="G19" s="646"/>
      <c r="H19" s="646"/>
      <c r="I19" s="646"/>
      <c r="J19" s="646"/>
      <c r="K19" s="646"/>
      <c r="L19" s="646"/>
      <c r="M19" s="646"/>
      <c r="N19" s="646"/>
      <c r="O19" s="646"/>
      <c r="P19" s="646"/>
      <c r="Q19" s="647"/>
      <c r="R19" s="648">
        <v>833</v>
      </c>
      <c r="S19" s="649"/>
      <c r="T19" s="649"/>
      <c r="U19" s="649"/>
      <c r="V19" s="649"/>
      <c r="W19" s="649"/>
      <c r="X19" s="649"/>
      <c r="Y19" s="650"/>
      <c r="Z19" s="651">
        <v>0</v>
      </c>
      <c r="AA19" s="651"/>
      <c r="AB19" s="651"/>
      <c r="AC19" s="651"/>
      <c r="AD19" s="652">
        <v>833</v>
      </c>
      <c r="AE19" s="652"/>
      <c r="AF19" s="652"/>
      <c r="AG19" s="652"/>
      <c r="AH19" s="652"/>
      <c r="AI19" s="652"/>
      <c r="AJ19" s="652"/>
      <c r="AK19" s="652"/>
      <c r="AL19" s="653">
        <v>0</v>
      </c>
      <c r="AM19" s="654"/>
      <c r="AN19" s="654"/>
      <c r="AO19" s="655"/>
      <c r="AP19" s="645" t="s">
        <v>271</v>
      </c>
      <c r="AQ19" s="646"/>
      <c r="AR19" s="646"/>
      <c r="AS19" s="646"/>
      <c r="AT19" s="646"/>
      <c r="AU19" s="646"/>
      <c r="AV19" s="646"/>
      <c r="AW19" s="646"/>
      <c r="AX19" s="646"/>
      <c r="AY19" s="646"/>
      <c r="AZ19" s="646"/>
      <c r="BA19" s="646"/>
      <c r="BB19" s="646"/>
      <c r="BC19" s="646"/>
      <c r="BD19" s="646"/>
      <c r="BE19" s="646"/>
      <c r="BF19" s="647"/>
      <c r="BG19" s="648">
        <v>14885</v>
      </c>
      <c r="BH19" s="649"/>
      <c r="BI19" s="649"/>
      <c r="BJ19" s="649"/>
      <c r="BK19" s="649"/>
      <c r="BL19" s="649"/>
      <c r="BM19" s="649"/>
      <c r="BN19" s="650"/>
      <c r="BO19" s="651">
        <v>1.8</v>
      </c>
      <c r="BP19" s="651"/>
      <c r="BQ19" s="651"/>
      <c r="BR19" s="651"/>
      <c r="BS19" s="657" t="s">
        <v>237</v>
      </c>
      <c r="BT19" s="649"/>
      <c r="BU19" s="649"/>
      <c r="BV19" s="649"/>
      <c r="BW19" s="649"/>
      <c r="BX19" s="649"/>
      <c r="BY19" s="649"/>
      <c r="BZ19" s="649"/>
      <c r="CA19" s="649"/>
      <c r="CB19" s="658"/>
      <c r="CD19" s="663" t="s">
        <v>272</v>
      </c>
      <c r="CE19" s="664"/>
      <c r="CF19" s="664"/>
      <c r="CG19" s="664"/>
      <c r="CH19" s="664"/>
      <c r="CI19" s="664"/>
      <c r="CJ19" s="664"/>
      <c r="CK19" s="664"/>
      <c r="CL19" s="664"/>
      <c r="CM19" s="664"/>
      <c r="CN19" s="664"/>
      <c r="CO19" s="664"/>
      <c r="CP19" s="664"/>
      <c r="CQ19" s="665"/>
      <c r="CR19" s="648" t="s">
        <v>241</v>
      </c>
      <c r="CS19" s="649"/>
      <c r="CT19" s="649"/>
      <c r="CU19" s="649"/>
      <c r="CV19" s="649"/>
      <c r="CW19" s="649"/>
      <c r="CX19" s="649"/>
      <c r="CY19" s="650"/>
      <c r="CZ19" s="651" t="s">
        <v>237</v>
      </c>
      <c r="DA19" s="651"/>
      <c r="DB19" s="651"/>
      <c r="DC19" s="651"/>
      <c r="DD19" s="657" t="s">
        <v>237</v>
      </c>
      <c r="DE19" s="649"/>
      <c r="DF19" s="649"/>
      <c r="DG19" s="649"/>
      <c r="DH19" s="649"/>
      <c r="DI19" s="649"/>
      <c r="DJ19" s="649"/>
      <c r="DK19" s="649"/>
      <c r="DL19" s="649"/>
      <c r="DM19" s="649"/>
      <c r="DN19" s="649"/>
      <c r="DO19" s="649"/>
      <c r="DP19" s="650"/>
      <c r="DQ19" s="657" t="s">
        <v>241</v>
      </c>
      <c r="DR19" s="649"/>
      <c r="DS19" s="649"/>
      <c r="DT19" s="649"/>
      <c r="DU19" s="649"/>
      <c r="DV19" s="649"/>
      <c r="DW19" s="649"/>
      <c r="DX19" s="649"/>
      <c r="DY19" s="649"/>
      <c r="DZ19" s="649"/>
      <c r="EA19" s="649"/>
      <c r="EB19" s="649"/>
      <c r="EC19" s="658"/>
    </row>
    <row r="20" spans="2:133" ht="11.25" customHeight="1" x14ac:dyDescent="0.15">
      <c r="B20" s="645" t="s">
        <v>273</v>
      </c>
      <c r="C20" s="646"/>
      <c r="D20" s="646"/>
      <c r="E20" s="646"/>
      <c r="F20" s="646"/>
      <c r="G20" s="646"/>
      <c r="H20" s="646"/>
      <c r="I20" s="646"/>
      <c r="J20" s="646"/>
      <c r="K20" s="646"/>
      <c r="L20" s="646"/>
      <c r="M20" s="646"/>
      <c r="N20" s="646"/>
      <c r="O20" s="646"/>
      <c r="P20" s="646"/>
      <c r="Q20" s="647"/>
      <c r="R20" s="648">
        <v>183</v>
      </c>
      <c r="S20" s="649"/>
      <c r="T20" s="649"/>
      <c r="U20" s="649"/>
      <c r="V20" s="649"/>
      <c r="W20" s="649"/>
      <c r="X20" s="649"/>
      <c r="Y20" s="650"/>
      <c r="Z20" s="651">
        <v>0</v>
      </c>
      <c r="AA20" s="651"/>
      <c r="AB20" s="651"/>
      <c r="AC20" s="651"/>
      <c r="AD20" s="652">
        <v>183</v>
      </c>
      <c r="AE20" s="652"/>
      <c r="AF20" s="652"/>
      <c r="AG20" s="652"/>
      <c r="AH20" s="652"/>
      <c r="AI20" s="652"/>
      <c r="AJ20" s="652"/>
      <c r="AK20" s="652"/>
      <c r="AL20" s="653">
        <v>0</v>
      </c>
      <c r="AM20" s="654"/>
      <c r="AN20" s="654"/>
      <c r="AO20" s="655"/>
      <c r="AP20" s="645" t="s">
        <v>274</v>
      </c>
      <c r="AQ20" s="646"/>
      <c r="AR20" s="646"/>
      <c r="AS20" s="646"/>
      <c r="AT20" s="646"/>
      <c r="AU20" s="646"/>
      <c r="AV20" s="646"/>
      <c r="AW20" s="646"/>
      <c r="AX20" s="646"/>
      <c r="AY20" s="646"/>
      <c r="AZ20" s="646"/>
      <c r="BA20" s="646"/>
      <c r="BB20" s="646"/>
      <c r="BC20" s="646"/>
      <c r="BD20" s="646"/>
      <c r="BE20" s="646"/>
      <c r="BF20" s="647"/>
      <c r="BG20" s="648">
        <v>14885</v>
      </c>
      <c r="BH20" s="649"/>
      <c r="BI20" s="649"/>
      <c r="BJ20" s="649"/>
      <c r="BK20" s="649"/>
      <c r="BL20" s="649"/>
      <c r="BM20" s="649"/>
      <c r="BN20" s="650"/>
      <c r="BO20" s="651">
        <v>1.8</v>
      </c>
      <c r="BP20" s="651"/>
      <c r="BQ20" s="651"/>
      <c r="BR20" s="651"/>
      <c r="BS20" s="657" t="s">
        <v>237</v>
      </c>
      <c r="BT20" s="649"/>
      <c r="BU20" s="649"/>
      <c r="BV20" s="649"/>
      <c r="BW20" s="649"/>
      <c r="BX20" s="649"/>
      <c r="BY20" s="649"/>
      <c r="BZ20" s="649"/>
      <c r="CA20" s="649"/>
      <c r="CB20" s="658"/>
      <c r="CD20" s="663" t="s">
        <v>275</v>
      </c>
      <c r="CE20" s="664"/>
      <c r="CF20" s="664"/>
      <c r="CG20" s="664"/>
      <c r="CH20" s="664"/>
      <c r="CI20" s="664"/>
      <c r="CJ20" s="664"/>
      <c r="CK20" s="664"/>
      <c r="CL20" s="664"/>
      <c r="CM20" s="664"/>
      <c r="CN20" s="664"/>
      <c r="CO20" s="664"/>
      <c r="CP20" s="664"/>
      <c r="CQ20" s="665"/>
      <c r="CR20" s="648">
        <v>6799643</v>
      </c>
      <c r="CS20" s="649"/>
      <c r="CT20" s="649"/>
      <c r="CU20" s="649"/>
      <c r="CV20" s="649"/>
      <c r="CW20" s="649"/>
      <c r="CX20" s="649"/>
      <c r="CY20" s="650"/>
      <c r="CZ20" s="651">
        <v>100</v>
      </c>
      <c r="DA20" s="651"/>
      <c r="DB20" s="651"/>
      <c r="DC20" s="651"/>
      <c r="DD20" s="657">
        <v>1019218</v>
      </c>
      <c r="DE20" s="649"/>
      <c r="DF20" s="649"/>
      <c r="DG20" s="649"/>
      <c r="DH20" s="649"/>
      <c r="DI20" s="649"/>
      <c r="DJ20" s="649"/>
      <c r="DK20" s="649"/>
      <c r="DL20" s="649"/>
      <c r="DM20" s="649"/>
      <c r="DN20" s="649"/>
      <c r="DO20" s="649"/>
      <c r="DP20" s="650"/>
      <c r="DQ20" s="657">
        <v>4482375</v>
      </c>
      <c r="DR20" s="649"/>
      <c r="DS20" s="649"/>
      <c r="DT20" s="649"/>
      <c r="DU20" s="649"/>
      <c r="DV20" s="649"/>
      <c r="DW20" s="649"/>
      <c r="DX20" s="649"/>
      <c r="DY20" s="649"/>
      <c r="DZ20" s="649"/>
      <c r="EA20" s="649"/>
      <c r="EB20" s="649"/>
      <c r="EC20" s="658"/>
    </row>
    <row r="21" spans="2:133" ht="11.25" customHeight="1" x14ac:dyDescent="0.15">
      <c r="B21" s="645" t="s">
        <v>276</v>
      </c>
      <c r="C21" s="646"/>
      <c r="D21" s="646"/>
      <c r="E21" s="646"/>
      <c r="F21" s="646"/>
      <c r="G21" s="646"/>
      <c r="H21" s="646"/>
      <c r="I21" s="646"/>
      <c r="J21" s="646"/>
      <c r="K21" s="646"/>
      <c r="L21" s="646"/>
      <c r="M21" s="646"/>
      <c r="N21" s="646"/>
      <c r="O21" s="646"/>
      <c r="P21" s="646"/>
      <c r="Q21" s="647"/>
      <c r="R21" s="648">
        <v>23408</v>
      </c>
      <c r="S21" s="649"/>
      <c r="T21" s="649"/>
      <c r="U21" s="649"/>
      <c r="V21" s="649"/>
      <c r="W21" s="649"/>
      <c r="X21" s="649"/>
      <c r="Y21" s="650"/>
      <c r="Z21" s="651">
        <v>0.3</v>
      </c>
      <c r="AA21" s="651"/>
      <c r="AB21" s="651"/>
      <c r="AC21" s="651"/>
      <c r="AD21" s="652">
        <v>23408</v>
      </c>
      <c r="AE21" s="652"/>
      <c r="AF21" s="652"/>
      <c r="AG21" s="652"/>
      <c r="AH21" s="652"/>
      <c r="AI21" s="652"/>
      <c r="AJ21" s="652"/>
      <c r="AK21" s="652"/>
      <c r="AL21" s="653">
        <v>0.6</v>
      </c>
      <c r="AM21" s="654"/>
      <c r="AN21" s="654"/>
      <c r="AO21" s="655"/>
      <c r="AP21" s="667" t="s">
        <v>277</v>
      </c>
      <c r="AQ21" s="668"/>
      <c r="AR21" s="668"/>
      <c r="AS21" s="668"/>
      <c r="AT21" s="668"/>
      <c r="AU21" s="668"/>
      <c r="AV21" s="668"/>
      <c r="AW21" s="668"/>
      <c r="AX21" s="668"/>
      <c r="AY21" s="668"/>
      <c r="AZ21" s="668"/>
      <c r="BA21" s="668"/>
      <c r="BB21" s="668"/>
      <c r="BC21" s="668"/>
      <c r="BD21" s="668"/>
      <c r="BE21" s="668"/>
      <c r="BF21" s="669"/>
      <c r="BG21" s="648">
        <v>14885</v>
      </c>
      <c r="BH21" s="649"/>
      <c r="BI21" s="649"/>
      <c r="BJ21" s="649"/>
      <c r="BK21" s="649"/>
      <c r="BL21" s="649"/>
      <c r="BM21" s="649"/>
      <c r="BN21" s="650"/>
      <c r="BO21" s="651">
        <v>1.8</v>
      </c>
      <c r="BP21" s="651"/>
      <c r="BQ21" s="651"/>
      <c r="BR21" s="651"/>
      <c r="BS21" s="657" t="s">
        <v>237</v>
      </c>
      <c r="BT21" s="649"/>
      <c r="BU21" s="649"/>
      <c r="BV21" s="649"/>
      <c r="BW21" s="649"/>
      <c r="BX21" s="649"/>
      <c r="BY21" s="649"/>
      <c r="BZ21" s="649"/>
      <c r="CA21" s="649"/>
      <c r="CB21" s="658"/>
      <c r="CD21" s="673"/>
      <c r="CE21" s="674"/>
      <c r="CF21" s="674"/>
      <c r="CG21" s="674"/>
      <c r="CH21" s="674"/>
      <c r="CI21" s="674"/>
      <c r="CJ21" s="674"/>
      <c r="CK21" s="674"/>
      <c r="CL21" s="674"/>
      <c r="CM21" s="674"/>
      <c r="CN21" s="674"/>
      <c r="CO21" s="674"/>
      <c r="CP21" s="674"/>
      <c r="CQ21" s="675"/>
      <c r="CR21" s="676"/>
      <c r="CS21" s="671"/>
      <c r="CT21" s="671"/>
      <c r="CU21" s="671"/>
      <c r="CV21" s="671"/>
      <c r="CW21" s="671"/>
      <c r="CX21" s="671"/>
      <c r="CY21" s="677"/>
      <c r="CZ21" s="678"/>
      <c r="DA21" s="678"/>
      <c r="DB21" s="678"/>
      <c r="DC21" s="678"/>
      <c r="DD21" s="670"/>
      <c r="DE21" s="671"/>
      <c r="DF21" s="671"/>
      <c r="DG21" s="671"/>
      <c r="DH21" s="671"/>
      <c r="DI21" s="671"/>
      <c r="DJ21" s="671"/>
      <c r="DK21" s="671"/>
      <c r="DL21" s="671"/>
      <c r="DM21" s="671"/>
      <c r="DN21" s="671"/>
      <c r="DO21" s="671"/>
      <c r="DP21" s="677"/>
      <c r="DQ21" s="670"/>
      <c r="DR21" s="671"/>
      <c r="DS21" s="671"/>
      <c r="DT21" s="671"/>
      <c r="DU21" s="671"/>
      <c r="DV21" s="671"/>
      <c r="DW21" s="671"/>
      <c r="DX21" s="671"/>
      <c r="DY21" s="671"/>
      <c r="DZ21" s="671"/>
      <c r="EA21" s="671"/>
      <c r="EB21" s="671"/>
      <c r="EC21" s="672"/>
    </row>
    <row r="22" spans="2:133" ht="11.25" customHeight="1" x14ac:dyDescent="0.15">
      <c r="B22" s="645" t="s">
        <v>278</v>
      </c>
      <c r="C22" s="646"/>
      <c r="D22" s="646"/>
      <c r="E22" s="646"/>
      <c r="F22" s="646"/>
      <c r="G22" s="646"/>
      <c r="H22" s="646"/>
      <c r="I22" s="646"/>
      <c r="J22" s="646"/>
      <c r="K22" s="646"/>
      <c r="L22" s="646"/>
      <c r="M22" s="646"/>
      <c r="N22" s="646"/>
      <c r="O22" s="646"/>
      <c r="P22" s="646"/>
      <c r="Q22" s="647"/>
      <c r="R22" s="648">
        <v>2961687</v>
      </c>
      <c r="S22" s="649"/>
      <c r="T22" s="649"/>
      <c r="U22" s="649"/>
      <c r="V22" s="649"/>
      <c r="W22" s="649"/>
      <c r="X22" s="649"/>
      <c r="Y22" s="650"/>
      <c r="Z22" s="651">
        <v>41.6</v>
      </c>
      <c r="AA22" s="651"/>
      <c r="AB22" s="651"/>
      <c r="AC22" s="651"/>
      <c r="AD22" s="652">
        <v>2557278</v>
      </c>
      <c r="AE22" s="652"/>
      <c r="AF22" s="652"/>
      <c r="AG22" s="652"/>
      <c r="AH22" s="652"/>
      <c r="AI22" s="652"/>
      <c r="AJ22" s="652"/>
      <c r="AK22" s="652"/>
      <c r="AL22" s="653">
        <v>70.7</v>
      </c>
      <c r="AM22" s="654"/>
      <c r="AN22" s="654"/>
      <c r="AO22" s="655"/>
      <c r="AP22" s="667" t="s">
        <v>279</v>
      </c>
      <c r="AQ22" s="668"/>
      <c r="AR22" s="668"/>
      <c r="AS22" s="668"/>
      <c r="AT22" s="668"/>
      <c r="AU22" s="668"/>
      <c r="AV22" s="668"/>
      <c r="AW22" s="668"/>
      <c r="AX22" s="668"/>
      <c r="AY22" s="668"/>
      <c r="AZ22" s="668"/>
      <c r="BA22" s="668"/>
      <c r="BB22" s="668"/>
      <c r="BC22" s="668"/>
      <c r="BD22" s="668"/>
      <c r="BE22" s="668"/>
      <c r="BF22" s="669"/>
      <c r="BG22" s="648" t="s">
        <v>237</v>
      </c>
      <c r="BH22" s="649"/>
      <c r="BI22" s="649"/>
      <c r="BJ22" s="649"/>
      <c r="BK22" s="649"/>
      <c r="BL22" s="649"/>
      <c r="BM22" s="649"/>
      <c r="BN22" s="650"/>
      <c r="BO22" s="651" t="s">
        <v>174</v>
      </c>
      <c r="BP22" s="651"/>
      <c r="BQ22" s="651"/>
      <c r="BR22" s="651"/>
      <c r="BS22" s="657" t="s">
        <v>241</v>
      </c>
      <c r="BT22" s="649"/>
      <c r="BU22" s="649"/>
      <c r="BV22" s="649"/>
      <c r="BW22" s="649"/>
      <c r="BX22" s="649"/>
      <c r="BY22" s="649"/>
      <c r="BZ22" s="649"/>
      <c r="CA22" s="649"/>
      <c r="CB22" s="658"/>
      <c r="CD22" s="630" t="s">
        <v>280</v>
      </c>
      <c r="CE22" s="631"/>
      <c r="CF22" s="631"/>
      <c r="CG22" s="631"/>
      <c r="CH22" s="631"/>
      <c r="CI22" s="631"/>
      <c r="CJ22" s="631"/>
      <c r="CK22" s="631"/>
      <c r="CL22" s="631"/>
      <c r="CM22" s="631"/>
      <c r="CN22" s="631"/>
      <c r="CO22" s="631"/>
      <c r="CP22" s="631"/>
      <c r="CQ22" s="631"/>
      <c r="CR22" s="631"/>
      <c r="CS22" s="631"/>
      <c r="CT22" s="631"/>
      <c r="CU22" s="631"/>
      <c r="CV22" s="631"/>
      <c r="CW22" s="631"/>
      <c r="CX22" s="631"/>
      <c r="CY22" s="631"/>
      <c r="CZ22" s="631"/>
      <c r="DA22" s="631"/>
      <c r="DB22" s="631"/>
      <c r="DC22" s="631"/>
      <c r="DD22" s="631"/>
      <c r="DE22" s="631"/>
      <c r="DF22" s="631"/>
      <c r="DG22" s="631"/>
      <c r="DH22" s="631"/>
      <c r="DI22" s="631"/>
      <c r="DJ22" s="631"/>
      <c r="DK22" s="631"/>
      <c r="DL22" s="631"/>
      <c r="DM22" s="631"/>
      <c r="DN22" s="631"/>
      <c r="DO22" s="631"/>
      <c r="DP22" s="631"/>
      <c r="DQ22" s="631"/>
      <c r="DR22" s="631"/>
      <c r="DS22" s="631"/>
      <c r="DT22" s="631"/>
      <c r="DU22" s="631"/>
      <c r="DV22" s="631"/>
      <c r="DW22" s="631"/>
      <c r="DX22" s="631"/>
      <c r="DY22" s="631"/>
      <c r="DZ22" s="631"/>
      <c r="EA22" s="631"/>
      <c r="EB22" s="631"/>
      <c r="EC22" s="632"/>
    </row>
    <row r="23" spans="2:133" ht="11.25" customHeight="1" x14ac:dyDescent="0.15">
      <c r="B23" s="645" t="s">
        <v>281</v>
      </c>
      <c r="C23" s="646"/>
      <c r="D23" s="646"/>
      <c r="E23" s="646"/>
      <c r="F23" s="646"/>
      <c r="G23" s="646"/>
      <c r="H23" s="646"/>
      <c r="I23" s="646"/>
      <c r="J23" s="646"/>
      <c r="K23" s="646"/>
      <c r="L23" s="646"/>
      <c r="M23" s="646"/>
      <c r="N23" s="646"/>
      <c r="O23" s="646"/>
      <c r="P23" s="646"/>
      <c r="Q23" s="647"/>
      <c r="R23" s="648">
        <v>2557278</v>
      </c>
      <c r="S23" s="649"/>
      <c r="T23" s="649"/>
      <c r="U23" s="649"/>
      <c r="V23" s="649"/>
      <c r="W23" s="649"/>
      <c r="X23" s="649"/>
      <c r="Y23" s="650"/>
      <c r="Z23" s="651">
        <v>36</v>
      </c>
      <c r="AA23" s="651"/>
      <c r="AB23" s="651"/>
      <c r="AC23" s="651"/>
      <c r="AD23" s="652">
        <v>2557278</v>
      </c>
      <c r="AE23" s="652"/>
      <c r="AF23" s="652"/>
      <c r="AG23" s="652"/>
      <c r="AH23" s="652"/>
      <c r="AI23" s="652"/>
      <c r="AJ23" s="652"/>
      <c r="AK23" s="652"/>
      <c r="AL23" s="653">
        <v>70.7</v>
      </c>
      <c r="AM23" s="654"/>
      <c r="AN23" s="654"/>
      <c r="AO23" s="655"/>
      <c r="AP23" s="667" t="s">
        <v>282</v>
      </c>
      <c r="AQ23" s="668"/>
      <c r="AR23" s="668"/>
      <c r="AS23" s="668"/>
      <c r="AT23" s="668"/>
      <c r="AU23" s="668"/>
      <c r="AV23" s="668"/>
      <c r="AW23" s="668"/>
      <c r="AX23" s="668"/>
      <c r="AY23" s="668"/>
      <c r="AZ23" s="668"/>
      <c r="BA23" s="668"/>
      <c r="BB23" s="668"/>
      <c r="BC23" s="668"/>
      <c r="BD23" s="668"/>
      <c r="BE23" s="668"/>
      <c r="BF23" s="669"/>
      <c r="BG23" s="648" t="s">
        <v>174</v>
      </c>
      <c r="BH23" s="649"/>
      <c r="BI23" s="649"/>
      <c r="BJ23" s="649"/>
      <c r="BK23" s="649"/>
      <c r="BL23" s="649"/>
      <c r="BM23" s="649"/>
      <c r="BN23" s="650"/>
      <c r="BO23" s="651" t="s">
        <v>241</v>
      </c>
      <c r="BP23" s="651"/>
      <c r="BQ23" s="651"/>
      <c r="BR23" s="651"/>
      <c r="BS23" s="657" t="s">
        <v>237</v>
      </c>
      <c r="BT23" s="649"/>
      <c r="BU23" s="649"/>
      <c r="BV23" s="649"/>
      <c r="BW23" s="649"/>
      <c r="BX23" s="649"/>
      <c r="BY23" s="649"/>
      <c r="BZ23" s="649"/>
      <c r="CA23" s="649"/>
      <c r="CB23" s="658"/>
      <c r="CD23" s="630" t="s">
        <v>220</v>
      </c>
      <c r="CE23" s="631"/>
      <c r="CF23" s="631"/>
      <c r="CG23" s="631"/>
      <c r="CH23" s="631"/>
      <c r="CI23" s="631"/>
      <c r="CJ23" s="631"/>
      <c r="CK23" s="631"/>
      <c r="CL23" s="631"/>
      <c r="CM23" s="631"/>
      <c r="CN23" s="631"/>
      <c r="CO23" s="631"/>
      <c r="CP23" s="631"/>
      <c r="CQ23" s="632"/>
      <c r="CR23" s="630" t="s">
        <v>283</v>
      </c>
      <c r="CS23" s="631"/>
      <c r="CT23" s="631"/>
      <c r="CU23" s="631"/>
      <c r="CV23" s="631"/>
      <c r="CW23" s="631"/>
      <c r="CX23" s="631"/>
      <c r="CY23" s="632"/>
      <c r="CZ23" s="630" t="s">
        <v>284</v>
      </c>
      <c r="DA23" s="631"/>
      <c r="DB23" s="631"/>
      <c r="DC23" s="632"/>
      <c r="DD23" s="630" t="s">
        <v>285</v>
      </c>
      <c r="DE23" s="631"/>
      <c r="DF23" s="631"/>
      <c r="DG23" s="631"/>
      <c r="DH23" s="631"/>
      <c r="DI23" s="631"/>
      <c r="DJ23" s="631"/>
      <c r="DK23" s="632"/>
      <c r="DL23" s="679" t="s">
        <v>286</v>
      </c>
      <c r="DM23" s="680"/>
      <c r="DN23" s="680"/>
      <c r="DO23" s="680"/>
      <c r="DP23" s="680"/>
      <c r="DQ23" s="680"/>
      <c r="DR23" s="680"/>
      <c r="DS23" s="680"/>
      <c r="DT23" s="680"/>
      <c r="DU23" s="680"/>
      <c r="DV23" s="681"/>
      <c r="DW23" s="630" t="s">
        <v>287</v>
      </c>
      <c r="DX23" s="631"/>
      <c r="DY23" s="631"/>
      <c r="DZ23" s="631"/>
      <c r="EA23" s="631"/>
      <c r="EB23" s="631"/>
      <c r="EC23" s="632"/>
    </row>
    <row r="24" spans="2:133" ht="11.25" customHeight="1" x14ac:dyDescent="0.15">
      <c r="B24" s="645" t="s">
        <v>288</v>
      </c>
      <c r="C24" s="646"/>
      <c r="D24" s="646"/>
      <c r="E24" s="646"/>
      <c r="F24" s="646"/>
      <c r="G24" s="646"/>
      <c r="H24" s="646"/>
      <c r="I24" s="646"/>
      <c r="J24" s="646"/>
      <c r="K24" s="646"/>
      <c r="L24" s="646"/>
      <c r="M24" s="646"/>
      <c r="N24" s="646"/>
      <c r="O24" s="646"/>
      <c r="P24" s="646"/>
      <c r="Q24" s="647"/>
      <c r="R24" s="648">
        <v>404309</v>
      </c>
      <c r="S24" s="649"/>
      <c r="T24" s="649"/>
      <c r="U24" s="649"/>
      <c r="V24" s="649"/>
      <c r="W24" s="649"/>
      <c r="X24" s="649"/>
      <c r="Y24" s="650"/>
      <c r="Z24" s="651">
        <v>5.7</v>
      </c>
      <c r="AA24" s="651"/>
      <c r="AB24" s="651"/>
      <c r="AC24" s="651"/>
      <c r="AD24" s="652" t="s">
        <v>241</v>
      </c>
      <c r="AE24" s="652"/>
      <c r="AF24" s="652"/>
      <c r="AG24" s="652"/>
      <c r="AH24" s="652"/>
      <c r="AI24" s="652"/>
      <c r="AJ24" s="652"/>
      <c r="AK24" s="652"/>
      <c r="AL24" s="653" t="s">
        <v>241</v>
      </c>
      <c r="AM24" s="654"/>
      <c r="AN24" s="654"/>
      <c r="AO24" s="655"/>
      <c r="AP24" s="667" t="s">
        <v>289</v>
      </c>
      <c r="AQ24" s="668"/>
      <c r="AR24" s="668"/>
      <c r="AS24" s="668"/>
      <c r="AT24" s="668"/>
      <c r="AU24" s="668"/>
      <c r="AV24" s="668"/>
      <c r="AW24" s="668"/>
      <c r="AX24" s="668"/>
      <c r="AY24" s="668"/>
      <c r="AZ24" s="668"/>
      <c r="BA24" s="668"/>
      <c r="BB24" s="668"/>
      <c r="BC24" s="668"/>
      <c r="BD24" s="668"/>
      <c r="BE24" s="668"/>
      <c r="BF24" s="669"/>
      <c r="BG24" s="648" t="s">
        <v>174</v>
      </c>
      <c r="BH24" s="649"/>
      <c r="BI24" s="649"/>
      <c r="BJ24" s="649"/>
      <c r="BK24" s="649"/>
      <c r="BL24" s="649"/>
      <c r="BM24" s="649"/>
      <c r="BN24" s="650"/>
      <c r="BO24" s="651" t="s">
        <v>237</v>
      </c>
      <c r="BP24" s="651"/>
      <c r="BQ24" s="651"/>
      <c r="BR24" s="651"/>
      <c r="BS24" s="657" t="s">
        <v>241</v>
      </c>
      <c r="BT24" s="649"/>
      <c r="BU24" s="649"/>
      <c r="BV24" s="649"/>
      <c r="BW24" s="649"/>
      <c r="BX24" s="649"/>
      <c r="BY24" s="649"/>
      <c r="BZ24" s="649"/>
      <c r="CA24" s="649"/>
      <c r="CB24" s="658"/>
      <c r="CD24" s="659" t="s">
        <v>290</v>
      </c>
      <c r="CE24" s="660"/>
      <c r="CF24" s="660"/>
      <c r="CG24" s="660"/>
      <c r="CH24" s="660"/>
      <c r="CI24" s="660"/>
      <c r="CJ24" s="660"/>
      <c r="CK24" s="660"/>
      <c r="CL24" s="660"/>
      <c r="CM24" s="660"/>
      <c r="CN24" s="660"/>
      <c r="CO24" s="660"/>
      <c r="CP24" s="660"/>
      <c r="CQ24" s="661"/>
      <c r="CR24" s="637">
        <v>1988243</v>
      </c>
      <c r="CS24" s="638"/>
      <c r="CT24" s="638"/>
      <c r="CU24" s="638"/>
      <c r="CV24" s="638"/>
      <c r="CW24" s="638"/>
      <c r="CX24" s="638"/>
      <c r="CY24" s="639"/>
      <c r="CZ24" s="642">
        <v>29.2</v>
      </c>
      <c r="DA24" s="643"/>
      <c r="DB24" s="643"/>
      <c r="DC24" s="662"/>
      <c r="DD24" s="687">
        <v>1644479</v>
      </c>
      <c r="DE24" s="638"/>
      <c r="DF24" s="638"/>
      <c r="DG24" s="638"/>
      <c r="DH24" s="638"/>
      <c r="DI24" s="638"/>
      <c r="DJ24" s="638"/>
      <c r="DK24" s="639"/>
      <c r="DL24" s="687">
        <v>1623219</v>
      </c>
      <c r="DM24" s="638"/>
      <c r="DN24" s="638"/>
      <c r="DO24" s="638"/>
      <c r="DP24" s="638"/>
      <c r="DQ24" s="638"/>
      <c r="DR24" s="638"/>
      <c r="DS24" s="638"/>
      <c r="DT24" s="638"/>
      <c r="DU24" s="638"/>
      <c r="DV24" s="639"/>
      <c r="DW24" s="642">
        <v>43.5</v>
      </c>
      <c r="DX24" s="643"/>
      <c r="DY24" s="643"/>
      <c r="DZ24" s="643"/>
      <c r="EA24" s="643"/>
      <c r="EB24" s="643"/>
      <c r="EC24" s="644"/>
    </row>
    <row r="25" spans="2:133" ht="11.25" customHeight="1" x14ac:dyDescent="0.15">
      <c r="B25" s="645" t="s">
        <v>291</v>
      </c>
      <c r="C25" s="646"/>
      <c r="D25" s="646"/>
      <c r="E25" s="646"/>
      <c r="F25" s="646"/>
      <c r="G25" s="646"/>
      <c r="H25" s="646"/>
      <c r="I25" s="646"/>
      <c r="J25" s="646"/>
      <c r="K25" s="646"/>
      <c r="L25" s="646"/>
      <c r="M25" s="646"/>
      <c r="N25" s="646"/>
      <c r="O25" s="646"/>
      <c r="P25" s="646"/>
      <c r="Q25" s="647"/>
      <c r="R25" s="648">
        <v>100</v>
      </c>
      <c r="S25" s="649"/>
      <c r="T25" s="649"/>
      <c r="U25" s="649"/>
      <c r="V25" s="649"/>
      <c r="W25" s="649"/>
      <c r="X25" s="649"/>
      <c r="Y25" s="650"/>
      <c r="Z25" s="651">
        <v>0</v>
      </c>
      <c r="AA25" s="651"/>
      <c r="AB25" s="651"/>
      <c r="AC25" s="651"/>
      <c r="AD25" s="652" t="s">
        <v>237</v>
      </c>
      <c r="AE25" s="652"/>
      <c r="AF25" s="652"/>
      <c r="AG25" s="652"/>
      <c r="AH25" s="652"/>
      <c r="AI25" s="652"/>
      <c r="AJ25" s="652"/>
      <c r="AK25" s="652"/>
      <c r="AL25" s="653" t="s">
        <v>241</v>
      </c>
      <c r="AM25" s="654"/>
      <c r="AN25" s="654"/>
      <c r="AO25" s="655"/>
      <c r="AP25" s="667" t="s">
        <v>292</v>
      </c>
      <c r="AQ25" s="668"/>
      <c r="AR25" s="668"/>
      <c r="AS25" s="668"/>
      <c r="AT25" s="668"/>
      <c r="AU25" s="668"/>
      <c r="AV25" s="668"/>
      <c r="AW25" s="668"/>
      <c r="AX25" s="668"/>
      <c r="AY25" s="668"/>
      <c r="AZ25" s="668"/>
      <c r="BA25" s="668"/>
      <c r="BB25" s="668"/>
      <c r="BC25" s="668"/>
      <c r="BD25" s="668"/>
      <c r="BE25" s="668"/>
      <c r="BF25" s="669"/>
      <c r="BG25" s="648" t="s">
        <v>241</v>
      </c>
      <c r="BH25" s="649"/>
      <c r="BI25" s="649"/>
      <c r="BJ25" s="649"/>
      <c r="BK25" s="649"/>
      <c r="BL25" s="649"/>
      <c r="BM25" s="649"/>
      <c r="BN25" s="650"/>
      <c r="BO25" s="651" t="s">
        <v>237</v>
      </c>
      <c r="BP25" s="651"/>
      <c r="BQ25" s="651"/>
      <c r="BR25" s="651"/>
      <c r="BS25" s="657" t="s">
        <v>241</v>
      </c>
      <c r="BT25" s="649"/>
      <c r="BU25" s="649"/>
      <c r="BV25" s="649"/>
      <c r="BW25" s="649"/>
      <c r="BX25" s="649"/>
      <c r="BY25" s="649"/>
      <c r="BZ25" s="649"/>
      <c r="CA25" s="649"/>
      <c r="CB25" s="658"/>
      <c r="CD25" s="663" t="s">
        <v>293</v>
      </c>
      <c r="CE25" s="664"/>
      <c r="CF25" s="664"/>
      <c r="CG25" s="664"/>
      <c r="CH25" s="664"/>
      <c r="CI25" s="664"/>
      <c r="CJ25" s="664"/>
      <c r="CK25" s="664"/>
      <c r="CL25" s="664"/>
      <c r="CM25" s="664"/>
      <c r="CN25" s="664"/>
      <c r="CO25" s="664"/>
      <c r="CP25" s="664"/>
      <c r="CQ25" s="665"/>
      <c r="CR25" s="648">
        <v>995131</v>
      </c>
      <c r="CS25" s="684"/>
      <c r="CT25" s="684"/>
      <c r="CU25" s="684"/>
      <c r="CV25" s="684"/>
      <c r="CW25" s="684"/>
      <c r="CX25" s="684"/>
      <c r="CY25" s="685"/>
      <c r="CZ25" s="653">
        <v>14.6</v>
      </c>
      <c r="DA25" s="682"/>
      <c r="DB25" s="682"/>
      <c r="DC25" s="686"/>
      <c r="DD25" s="657">
        <v>955433</v>
      </c>
      <c r="DE25" s="684"/>
      <c r="DF25" s="684"/>
      <c r="DG25" s="684"/>
      <c r="DH25" s="684"/>
      <c r="DI25" s="684"/>
      <c r="DJ25" s="684"/>
      <c r="DK25" s="685"/>
      <c r="DL25" s="657">
        <v>934333</v>
      </c>
      <c r="DM25" s="684"/>
      <c r="DN25" s="684"/>
      <c r="DO25" s="684"/>
      <c r="DP25" s="684"/>
      <c r="DQ25" s="684"/>
      <c r="DR25" s="684"/>
      <c r="DS25" s="684"/>
      <c r="DT25" s="684"/>
      <c r="DU25" s="684"/>
      <c r="DV25" s="685"/>
      <c r="DW25" s="653">
        <v>25</v>
      </c>
      <c r="DX25" s="682"/>
      <c r="DY25" s="682"/>
      <c r="DZ25" s="682"/>
      <c r="EA25" s="682"/>
      <c r="EB25" s="682"/>
      <c r="EC25" s="683"/>
    </row>
    <row r="26" spans="2:133" ht="11.25" customHeight="1" x14ac:dyDescent="0.15">
      <c r="B26" s="645" t="s">
        <v>294</v>
      </c>
      <c r="C26" s="646"/>
      <c r="D26" s="646"/>
      <c r="E26" s="646"/>
      <c r="F26" s="646"/>
      <c r="G26" s="646"/>
      <c r="H26" s="646"/>
      <c r="I26" s="646"/>
      <c r="J26" s="646"/>
      <c r="K26" s="646"/>
      <c r="L26" s="646"/>
      <c r="M26" s="646"/>
      <c r="N26" s="646"/>
      <c r="O26" s="646"/>
      <c r="P26" s="646"/>
      <c r="Q26" s="647"/>
      <c r="R26" s="648">
        <v>4021493</v>
      </c>
      <c r="S26" s="649"/>
      <c r="T26" s="649"/>
      <c r="U26" s="649"/>
      <c r="V26" s="649"/>
      <c r="W26" s="649"/>
      <c r="X26" s="649"/>
      <c r="Y26" s="650"/>
      <c r="Z26" s="651">
        <v>56.5</v>
      </c>
      <c r="AA26" s="651"/>
      <c r="AB26" s="651"/>
      <c r="AC26" s="651"/>
      <c r="AD26" s="652">
        <v>3617084</v>
      </c>
      <c r="AE26" s="652"/>
      <c r="AF26" s="652"/>
      <c r="AG26" s="652"/>
      <c r="AH26" s="652"/>
      <c r="AI26" s="652"/>
      <c r="AJ26" s="652"/>
      <c r="AK26" s="652"/>
      <c r="AL26" s="653">
        <v>100</v>
      </c>
      <c r="AM26" s="654"/>
      <c r="AN26" s="654"/>
      <c r="AO26" s="655"/>
      <c r="AP26" s="667" t="s">
        <v>295</v>
      </c>
      <c r="AQ26" s="688"/>
      <c r="AR26" s="688"/>
      <c r="AS26" s="688"/>
      <c r="AT26" s="688"/>
      <c r="AU26" s="688"/>
      <c r="AV26" s="688"/>
      <c r="AW26" s="688"/>
      <c r="AX26" s="688"/>
      <c r="AY26" s="688"/>
      <c r="AZ26" s="688"/>
      <c r="BA26" s="688"/>
      <c r="BB26" s="688"/>
      <c r="BC26" s="688"/>
      <c r="BD26" s="688"/>
      <c r="BE26" s="688"/>
      <c r="BF26" s="669"/>
      <c r="BG26" s="648" t="s">
        <v>241</v>
      </c>
      <c r="BH26" s="649"/>
      <c r="BI26" s="649"/>
      <c r="BJ26" s="649"/>
      <c r="BK26" s="649"/>
      <c r="BL26" s="649"/>
      <c r="BM26" s="649"/>
      <c r="BN26" s="650"/>
      <c r="BO26" s="651" t="s">
        <v>237</v>
      </c>
      <c r="BP26" s="651"/>
      <c r="BQ26" s="651"/>
      <c r="BR26" s="651"/>
      <c r="BS26" s="657" t="s">
        <v>237</v>
      </c>
      <c r="BT26" s="649"/>
      <c r="BU26" s="649"/>
      <c r="BV26" s="649"/>
      <c r="BW26" s="649"/>
      <c r="BX26" s="649"/>
      <c r="BY26" s="649"/>
      <c r="BZ26" s="649"/>
      <c r="CA26" s="649"/>
      <c r="CB26" s="658"/>
      <c r="CD26" s="663" t="s">
        <v>296</v>
      </c>
      <c r="CE26" s="664"/>
      <c r="CF26" s="664"/>
      <c r="CG26" s="664"/>
      <c r="CH26" s="664"/>
      <c r="CI26" s="664"/>
      <c r="CJ26" s="664"/>
      <c r="CK26" s="664"/>
      <c r="CL26" s="664"/>
      <c r="CM26" s="664"/>
      <c r="CN26" s="664"/>
      <c r="CO26" s="664"/>
      <c r="CP26" s="664"/>
      <c r="CQ26" s="665"/>
      <c r="CR26" s="648">
        <v>626022</v>
      </c>
      <c r="CS26" s="649"/>
      <c r="CT26" s="649"/>
      <c r="CU26" s="649"/>
      <c r="CV26" s="649"/>
      <c r="CW26" s="649"/>
      <c r="CX26" s="649"/>
      <c r="CY26" s="650"/>
      <c r="CZ26" s="653">
        <v>9.1999999999999993</v>
      </c>
      <c r="DA26" s="682"/>
      <c r="DB26" s="682"/>
      <c r="DC26" s="686"/>
      <c r="DD26" s="657">
        <v>592593</v>
      </c>
      <c r="DE26" s="649"/>
      <c r="DF26" s="649"/>
      <c r="DG26" s="649"/>
      <c r="DH26" s="649"/>
      <c r="DI26" s="649"/>
      <c r="DJ26" s="649"/>
      <c r="DK26" s="650"/>
      <c r="DL26" s="657" t="s">
        <v>237</v>
      </c>
      <c r="DM26" s="649"/>
      <c r="DN26" s="649"/>
      <c r="DO26" s="649"/>
      <c r="DP26" s="649"/>
      <c r="DQ26" s="649"/>
      <c r="DR26" s="649"/>
      <c r="DS26" s="649"/>
      <c r="DT26" s="649"/>
      <c r="DU26" s="649"/>
      <c r="DV26" s="650"/>
      <c r="DW26" s="653" t="s">
        <v>237</v>
      </c>
      <c r="DX26" s="682"/>
      <c r="DY26" s="682"/>
      <c r="DZ26" s="682"/>
      <c r="EA26" s="682"/>
      <c r="EB26" s="682"/>
      <c r="EC26" s="683"/>
    </row>
    <row r="27" spans="2:133" ht="11.25" customHeight="1" x14ac:dyDescent="0.15">
      <c r="B27" s="645" t="s">
        <v>297</v>
      </c>
      <c r="C27" s="646"/>
      <c r="D27" s="646"/>
      <c r="E27" s="646"/>
      <c r="F27" s="646"/>
      <c r="G27" s="646"/>
      <c r="H27" s="646"/>
      <c r="I27" s="646"/>
      <c r="J27" s="646"/>
      <c r="K27" s="646"/>
      <c r="L27" s="646"/>
      <c r="M27" s="646"/>
      <c r="N27" s="646"/>
      <c r="O27" s="646"/>
      <c r="P27" s="646"/>
      <c r="Q27" s="647"/>
      <c r="R27" s="648">
        <v>775</v>
      </c>
      <c r="S27" s="649"/>
      <c r="T27" s="649"/>
      <c r="U27" s="649"/>
      <c r="V27" s="649"/>
      <c r="W27" s="649"/>
      <c r="X27" s="649"/>
      <c r="Y27" s="650"/>
      <c r="Z27" s="651">
        <v>0</v>
      </c>
      <c r="AA27" s="651"/>
      <c r="AB27" s="651"/>
      <c r="AC27" s="651"/>
      <c r="AD27" s="652">
        <v>775</v>
      </c>
      <c r="AE27" s="652"/>
      <c r="AF27" s="652"/>
      <c r="AG27" s="652"/>
      <c r="AH27" s="652"/>
      <c r="AI27" s="652"/>
      <c r="AJ27" s="652"/>
      <c r="AK27" s="652"/>
      <c r="AL27" s="653">
        <v>0</v>
      </c>
      <c r="AM27" s="654"/>
      <c r="AN27" s="654"/>
      <c r="AO27" s="655"/>
      <c r="AP27" s="645" t="s">
        <v>298</v>
      </c>
      <c r="AQ27" s="646"/>
      <c r="AR27" s="646"/>
      <c r="AS27" s="646"/>
      <c r="AT27" s="646"/>
      <c r="AU27" s="646"/>
      <c r="AV27" s="646"/>
      <c r="AW27" s="646"/>
      <c r="AX27" s="646"/>
      <c r="AY27" s="646"/>
      <c r="AZ27" s="646"/>
      <c r="BA27" s="646"/>
      <c r="BB27" s="646"/>
      <c r="BC27" s="646"/>
      <c r="BD27" s="646"/>
      <c r="BE27" s="646"/>
      <c r="BF27" s="647"/>
      <c r="BG27" s="648">
        <v>821543</v>
      </c>
      <c r="BH27" s="649"/>
      <c r="BI27" s="649"/>
      <c r="BJ27" s="649"/>
      <c r="BK27" s="649"/>
      <c r="BL27" s="649"/>
      <c r="BM27" s="649"/>
      <c r="BN27" s="650"/>
      <c r="BO27" s="651">
        <v>100</v>
      </c>
      <c r="BP27" s="651"/>
      <c r="BQ27" s="651"/>
      <c r="BR27" s="651"/>
      <c r="BS27" s="657">
        <v>4513</v>
      </c>
      <c r="BT27" s="649"/>
      <c r="BU27" s="649"/>
      <c r="BV27" s="649"/>
      <c r="BW27" s="649"/>
      <c r="BX27" s="649"/>
      <c r="BY27" s="649"/>
      <c r="BZ27" s="649"/>
      <c r="CA27" s="649"/>
      <c r="CB27" s="658"/>
      <c r="CD27" s="663" t="s">
        <v>299</v>
      </c>
      <c r="CE27" s="664"/>
      <c r="CF27" s="664"/>
      <c r="CG27" s="664"/>
      <c r="CH27" s="664"/>
      <c r="CI27" s="664"/>
      <c r="CJ27" s="664"/>
      <c r="CK27" s="664"/>
      <c r="CL27" s="664"/>
      <c r="CM27" s="664"/>
      <c r="CN27" s="664"/>
      <c r="CO27" s="664"/>
      <c r="CP27" s="664"/>
      <c r="CQ27" s="665"/>
      <c r="CR27" s="648">
        <v>391980</v>
      </c>
      <c r="CS27" s="684"/>
      <c r="CT27" s="684"/>
      <c r="CU27" s="684"/>
      <c r="CV27" s="684"/>
      <c r="CW27" s="684"/>
      <c r="CX27" s="684"/>
      <c r="CY27" s="685"/>
      <c r="CZ27" s="653">
        <v>5.8</v>
      </c>
      <c r="DA27" s="682"/>
      <c r="DB27" s="682"/>
      <c r="DC27" s="686"/>
      <c r="DD27" s="657">
        <v>104101</v>
      </c>
      <c r="DE27" s="684"/>
      <c r="DF27" s="684"/>
      <c r="DG27" s="684"/>
      <c r="DH27" s="684"/>
      <c r="DI27" s="684"/>
      <c r="DJ27" s="684"/>
      <c r="DK27" s="685"/>
      <c r="DL27" s="657">
        <v>103941</v>
      </c>
      <c r="DM27" s="684"/>
      <c r="DN27" s="684"/>
      <c r="DO27" s="684"/>
      <c r="DP27" s="684"/>
      <c r="DQ27" s="684"/>
      <c r="DR27" s="684"/>
      <c r="DS27" s="684"/>
      <c r="DT27" s="684"/>
      <c r="DU27" s="684"/>
      <c r="DV27" s="685"/>
      <c r="DW27" s="653">
        <v>2.8</v>
      </c>
      <c r="DX27" s="682"/>
      <c r="DY27" s="682"/>
      <c r="DZ27" s="682"/>
      <c r="EA27" s="682"/>
      <c r="EB27" s="682"/>
      <c r="EC27" s="683"/>
    </row>
    <row r="28" spans="2:133" ht="11.25" customHeight="1" x14ac:dyDescent="0.15">
      <c r="B28" s="645" t="s">
        <v>300</v>
      </c>
      <c r="C28" s="646"/>
      <c r="D28" s="646"/>
      <c r="E28" s="646"/>
      <c r="F28" s="646"/>
      <c r="G28" s="646"/>
      <c r="H28" s="646"/>
      <c r="I28" s="646"/>
      <c r="J28" s="646"/>
      <c r="K28" s="646"/>
      <c r="L28" s="646"/>
      <c r="M28" s="646"/>
      <c r="N28" s="646"/>
      <c r="O28" s="646"/>
      <c r="P28" s="646"/>
      <c r="Q28" s="647"/>
      <c r="R28" s="648">
        <v>88174</v>
      </c>
      <c r="S28" s="649"/>
      <c r="T28" s="649"/>
      <c r="U28" s="649"/>
      <c r="V28" s="649"/>
      <c r="W28" s="649"/>
      <c r="X28" s="649"/>
      <c r="Y28" s="650"/>
      <c r="Z28" s="651">
        <v>1.2</v>
      </c>
      <c r="AA28" s="651"/>
      <c r="AB28" s="651"/>
      <c r="AC28" s="651"/>
      <c r="AD28" s="652" t="s">
        <v>174</v>
      </c>
      <c r="AE28" s="652"/>
      <c r="AF28" s="652"/>
      <c r="AG28" s="652"/>
      <c r="AH28" s="652"/>
      <c r="AI28" s="652"/>
      <c r="AJ28" s="652"/>
      <c r="AK28" s="652"/>
      <c r="AL28" s="653" t="s">
        <v>237</v>
      </c>
      <c r="AM28" s="654"/>
      <c r="AN28" s="654"/>
      <c r="AO28" s="655"/>
      <c r="AP28" s="645"/>
      <c r="AQ28" s="646"/>
      <c r="AR28" s="646"/>
      <c r="AS28" s="646"/>
      <c r="AT28" s="646"/>
      <c r="AU28" s="646"/>
      <c r="AV28" s="646"/>
      <c r="AW28" s="646"/>
      <c r="AX28" s="646"/>
      <c r="AY28" s="646"/>
      <c r="AZ28" s="646"/>
      <c r="BA28" s="646"/>
      <c r="BB28" s="646"/>
      <c r="BC28" s="646"/>
      <c r="BD28" s="646"/>
      <c r="BE28" s="646"/>
      <c r="BF28" s="647"/>
      <c r="BG28" s="648"/>
      <c r="BH28" s="649"/>
      <c r="BI28" s="649"/>
      <c r="BJ28" s="649"/>
      <c r="BK28" s="649"/>
      <c r="BL28" s="649"/>
      <c r="BM28" s="649"/>
      <c r="BN28" s="650"/>
      <c r="BO28" s="651"/>
      <c r="BP28" s="651"/>
      <c r="BQ28" s="651"/>
      <c r="BR28" s="651"/>
      <c r="BS28" s="657"/>
      <c r="BT28" s="649"/>
      <c r="BU28" s="649"/>
      <c r="BV28" s="649"/>
      <c r="BW28" s="649"/>
      <c r="BX28" s="649"/>
      <c r="BY28" s="649"/>
      <c r="BZ28" s="649"/>
      <c r="CA28" s="649"/>
      <c r="CB28" s="658"/>
      <c r="CD28" s="663" t="s">
        <v>301</v>
      </c>
      <c r="CE28" s="664"/>
      <c r="CF28" s="664"/>
      <c r="CG28" s="664"/>
      <c r="CH28" s="664"/>
      <c r="CI28" s="664"/>
      <c r="CJ28" s="664"/>
      <c r="CK28" s="664"/>
      <c r="CL28" s="664"/>
      <c r="CM28" s="664"/>
      <c r="CN28" s="664"/>
      <c r="CO28" s="664"/>
      <c r="CP28" s="664"/>
      <c r="CQ28" s="665"/>
      <c r="CR28" s="648">
        <v>601132</v>
      </c>
      <c r="CS28" s="649"/>
      <c r="CT28" s="649"/>
      <c r="CU28" s="649"/>
      <c r="CV28" s="649"/>
      <c r="CW28" s="649"/>
      <c r="CX28" s="649"/>
      <c r="CY28" s="650"/>
      <c r="CZ28" s="653">
        <v>8.8000000000000007</v>
      </c>
      <c r="DA28" s="682"/>
      <c r="DB28" s="682"/>
      <c r="DC28" s="686"/>
      <c r="DD28" s="657">
        <v>584945</v>
      </c>
      <c r="DE28" s="649"/>
      <c r="DF28" s="649"/>
      <c r="DG28" s="649"/>
      <c r="DH28" s="649"/>
      <c r="DI28" s="649"/>
      <c r="DJ28" s="649"/>
      <c r="DK28" s="650"/>
      <c r="DL28" s="657">
        <v>584945</v>
      </c>
      <c r="DM28" s="649"/>
      <c r="DN28" s="649"/>
      <c r="DO28" s="649"/>
      <c r="DP28" s="649"/>
      <c r="DQ28" s="649"/>
      <c r="DR28" s="649"/>
      <c r="DS28" s="649"/>
      <c r="DT28" s="649"/>
      <c r="DU28" s="649"/>
      <c r="DV28" s="650"/>
      <c r="DW28" s="653">
        <v>15.7</v>
      </c>
      <c r="DX28" s="682"/>
      <c r="DY28" s="682"/>
      <c r="DZ28" s="682"/>
      <c r="EA28" s="682"/>
      <c r="EB28" s="682"/>
      <c r="EC28" s="683"/>
    </row>
    <row r="29" spans="2:133" ht="11.25" customHeight="1" x14ac:dyDescent="0.15">
      <c r="B29" s="645" t="s">
        <v>302</v>
      </c>
      <c r="C29" s="646"/>
      <c r="D29" s="646"/>
      <c r="E29" s="646"/>
      <c r="F29" s="646"/>
      <c r="G29" s="646"/>
      <c r="H29" s="646"/>
      <c r="I29" s="646"/>
      <c r="J29" s="646"/>
      <c r="K29" s="646"/>
      <c r="L29" s="646"/>
      <c r="M29" s="646"/>
      <c r="N29" s="646"/>
      <c r="O29" s="646"/>
      <c r="P29" s="646"/>
      <c r="Q29" s="647"/>
      <c r="R29" s="648">
        <v>83361</v>
      </c>
      <c r="S29" s="649"/>
      <c r="T29" s="649"/>
      <c r="U29" s="649"/>
      <c r="V29" s="649"/>
      <c r="W29" s="649"/>
      <c r="X29" s="649"/>
      <c r="Y29" s="650"/>
      <c r="Z29" s="651">
        <v>1.2</v>
      </c>
      <c r="AA29" s="651"/>
      <c r="AB29" s="651"/>
      <c r="AC29" s="651"/>
      <c r="AD29" s="652">
        <v>667</v>
      </c>
      <c r="AE29" s="652"/>
      <c r="AF29" s="652"/>
      <c r="AG29" s="652"/>
      <c r="AH29" s="652"/>
      <c r="AI29" s="652"/>
      <c r="AJ29" s="652"/>
      <c r="AK29" s="652"/>
      <c r="AL29" s="653">
        <v>0</v>
      </c>
      <c r="AM29" s="654"/>
      <c r="AN29" s="654"/>
      <c r="AO29" s="655"/>
      <c r="AP29" s="689"/>
      <c r="AQ29" s="690"/>
      <c r="AR29" s="690"/>
      <c r="AS29" s="690"/>
      <c r="AT29" s="690"/>
      <c r="AU29" s="690"/>
      <c r="AV29" s="690"/>
      <c r="AW29" s="690"/>
      <c r="AX29" s="690"/>
      <c r="AY29" s="690"/>
      <c r="AZ29" s="690"/>
      <c r="BA29" s="690"/>
      <c r="BB29" s="690"/>
      <c r="BC29" s="690"/>
      <c r="BD29" s="690"/>
      <c r="BE29" s="690"/>
      <c r="BF29" s="691"/>
      <c r="BG29" s="648"/>
      <c r="BH29" s="649"/>
      <c r="BI29" s="649"/>
      <c r="BJ29" s="649"/>
      <c r="BK29" s="649"/>
      <c r="BL29" s="649"/>
      <c r="BM29" s="649"/>
      <c r="BN29" s="650"/>
      <c r="BO29" s="651"/>
      <c r="BP29" s="651"/>
      <c r="BQ29" s="651"/>
      <c r="BR29" s="651"/>
      <c r="BS29" s="652"/>
      <c r="BT29" s="652"/>
      <c r="BU29" s="652"/>
      <c r="BV29" s="652"/>
      <c r="BW29" s="652"/>
      <c r="BX29" s="652"/>
      <c r="BY29" s="652"/>
      <c r="BZ29" s="652"/>
      <c r="CA29" s="652"/>
      <c r="CB29" s="656"/>
      <c r="CD29" s="692" t="s">
        <v>303</v>
      </c>
      <c r="CE29" s="693"/>
      <c r="CF29" s="663" t="s">
        <v>304</v>
      </c>
      <c r="CG29" s="664"/>
      <c r="CH29" s="664"/>
      <c r="CI29" s="664"/>
      <c r="CJ29" s="664"/>
      <c r="CK29" s="664"/>
      <c r="CL29" s="664"/>
      <c r="CM29" s="664"/>
      <c r="CN29" s="664"/>
      <c r="CO29" s="664"/>
      <c r="CP29" s="664"/>
      <c r="CQ29" s="665"/>
      <c r="CR29" s="648">
        <v>601132</v>
      </c>
      <c r="CS29" s="684"/>
      <c r="CT29" s="684"/>
      <c r="CU29" s="684"/>
      <c r="CV29" s="684"/>
      <c r="CW29" s="684"/>
      <c r="CX29" s="684"/>
      <c r="CY29" s="685"/>
      <c r="CZ29" s="653">
        <v>8.8000000000000007</v>
      </c>
      <c r="DA29" s="682"/>
      <c r="DB29" s="682"/>
      <c r="DC29" s="686"/>
      <c r="DD29" s="657">
        <v>584945</v>
      </c>
      <c r="DE29" s="684"/>
      <c r="DF29" s="684"/>
      <c r="DG29" s="684"/>
      <c r="DH29" s="684"/>
      <c r="DI29" s="684"/>
      <c r="DJ29" s="684"/>
      <c r="DK29" s="685"/>
      <c r="DL29" s="657">
        <v>584945</v>
      </c>
      <c r="DM29" s="684"/>
      <c r="DN29" s="684"/>
      <c r="DO29" s="684"/>
      <c r="DP29" s="684"/>
      <c r="DQ29" s="684"/>
      <c r="DR29" s="684"/>
      <c r="DS29" s="684"/>
      <c r="DT29" s="684"/>
      <c r="DU29" s="684"/>
      <c r="DV29" s="685"/>
      <c r="DW29" s="653">
        <v>15.7</v>
      </c>
      <c r="DX29" s="682"/>
      <c r="DY29" s="682"/>
      <c r="DZ29" s="682"/>
      <c r="EA29" s="682"/>
      <c r="EB29" s="682"/>
      <c r="EC29" s="683"/>
    </row>
    <row r="30" spans="2:133" ht="11.25" customHeight="1" x14ac:dyDescent="0.15">
      <c r="B30" s="645" t="s">
        <v>305</v>
      </c>
      <c r="C30" s="646"/>
      <c r="D30" s="646"/>
      <c r="E30" s="646"/>
      <c r="F30" s="646"/>
      <c r="G30" s="646"/>
      <c r="H30" s="646"/>
      <c r="I30" s="646"/>
      <c r="J30" s="646"/>
      <c r="K30" s="646"/>
      <c r="L30" s="646"/>
      <c r="M30" s="646"/>
      <c r="N30" s="646"/>
      <c r="O30" s="646"/>
      <c r="P30" s="646"/>
      <c r="Q30" s="647"/>
      <c r="R30" s="648">
        <v>25447</v>
      </c>
      <c r="S30" s="649"/>
      <c r="T30" s="649"/>
      <c r="U30" s="649"/>
      <c r="V30" s="649"/>
      <c r="W30" s="649"/>
      <c r="X30" s="649"/>
      <c r="Y30" s="650"/>
      <c r="Z30" s="651">
        <v>0.4</v>
      </c>
      <c r="AA30" s="651"/>
      <c r="AB30" s="651"/>
      <c r="AC30" s="651"/>
      <c r="AD30" s="652" t="s">
        <v>241</v>
      </c>
      <c r="AE30" s="652"/>
      <c r="AF30" s="652"/>
      <c r="AG30" s="652"/>
      <c r="AH30" s="652"/>
      <c r="AI30" s="652"/>
      <c r="AJ30" s="652"/>
      <c r="AK30" s="652"/>
      <c r="AL30" s="653" t="s">
        <v>241</v>
      </c>
      <c r="AM30" s="654"/>
      <c r="AN30" s="654"/>
      <c r="AO30" s="655"/>
      <c r="AP30" s="627" t="s">
        <v>220</v>
      </c>
      <c r="AQ30" s="628"/>
      <c r="AR30" s="628"/>
      <c r="AS30" s="628"/>
      <c r="AT30" s="628"/>
      <c r="AU30" s="628"/>
      <c r="AV30" s="628"/>
      <c r="AW30" s="628"/>
      <c r="AX30" s="628"/>
      <c r="AY30" s="628"/>
      <c r="AZ30" s="628"/>
      <c r="BA30" s="628"/>
      <c r="BB30" s="628"/>
      <c r="BC30" s="628"/>
      <c r="BD30" s="628"/>
      <c r="BE30" s="628"/>
      <c r="BF30" s="629"/>
      <c r="BG30" s="627" t="s">
        <v>306</v>
      </c>
      <c r="BH30" s="701"/>
      <c r="BI30" s="701"/>
      <c r="BJ30" s="701"/>
      <c r="BK30" s="701"/>
      <c r="BL30" s="701"/>
      <c r="BM30" s="701"/>
      <c r="BN30" s="701"/>
      <c r="BO30" s="701"/>
      <c r="BP30" s="701"/>
      <c r="BQ30" s="702"/>
      <c r="BR30" s="627" t="s">
        <v>307</v>
      </c>
      <c r="BS30" s="701"/>
      <c r="BT30" s="701"/>
      <c r="BU30" s="701"/>
      <c r="BV30" s="701"/>
      <c r="BW30" s="701"/>
      <c r="BX30" s="701"/>
      <c r="BY30" s="701"/>
      <c r="BZ30" s="701"/>
      <c r="CA30" s="701"/>
      <c r="CB30" s="702"/>
      <c r="CD30" s="694"/>
      <c r="CE30" s="695"/>
      <c r="CF30" s="663" t="s">
        <v>308</v>
      </c>
      <c r="CG30" s="664"/>
      <c r="CH30" s="664"/>
      <c r="CI30" s="664"/>
      <c r="CJ30" s="664"/>
      <c r="CK30" s="664"/>
      <c r="CL30" s="664"/>
      <c r="CM30" s="664"/>
      <c r="CN30" s="664"/>
      <c r="CO30" s="664"/>
      <c r="CP30" s="664"/>
      <c r="CQ30" s="665"/>
      <c r="CR30" s="648">
        <v>573099</v>
      </c>
      <c r="CS30" s="649"/>
      <c r="CT30" s="649"/>
      <c r="CU30" s="649"/>
      <c r="CV30" s="649"/>
      <c r="CW30" s="649"/>
      <c r="CX30" s="649"/>
      <c r="CY30" s="650"/>
      <c r="CZ30" s="653">
        <v>8.4</v>
      </c>
      <c r="DA30" s="682"/>
      <c r="DB30" s="682"/>
      <c r="DC30" s="686"/>
      <c r="DD30" s="657">
        <v>558890</v>
      </c>
      <c r="DE30" s="649"/>
      <c r="DF30" s="649"/>
      <c r="DG30" s="649"/>
      <c r="DH30" s="649"/>
      <c r="DI30" s="649"/>
      <c r="DJ30" s="649"/>
      <c r="DK30" s="650"/>
      <c r="DL30" s="657">
        <v>558890</v>
      </c>
      <c r="DM30" s="649"/>
      <c r="DN30" s="649"/>
      <c r="DO30" s="649"/>
      <c r="DP30" s="649"/>
      <c r="DQ30" s="649"/>
      <c r="DR30" s="649"/>
      <c r="DS30" s="649"/>
      <c r="DT30" s="649"/>
      <c r="DU30" s="649"/>
      <c r="DV30" s="650"/>
      <c r="DW30" s="653">
        <v>15</v>
      </c>
      <c r="DX30" s="682"/>
      <c r="DY30" s="682"/>
      <c r="DZ30" s="682"/>
      <c r="EA30" s="682"/>
      <c r="EB30" s="682"/>
      <c r="EC30" s="683"/>
    </row>
    <row r="31" spans="2:133" ht="11.25" customHeight="1" x14ac:dyDescent="0.15">
      <c r="B31" s="645" t="s">
        <v>309</v>
      </c>
      <c r="C31" s="646"/>
      <c r="D31" s="646"/>
      <c r="E31" s="646"/>
      <c r="F31" s="646"/>
      <c r="G31" s="646"/>
      <c r="H31" s="646"/>
      <c r="I31" s="646"/>
      <c r="J31" s="646"/>
      <c r="K31" s="646"/>
      <c r="L31" s="646"/>
      <c r="M31" s="646"/>
      <c r="N31" s="646"/>
      <c r="O31" s="646"/>
      <c r="P31" s="646"/>
      <c r="Q31" s="647"/>
      <c r="R31" s="648">
        <v>482139</v>
      </c>
      <c r="S31" s="649"/>
      <c r="T31" s="649"/>
      <c r="U31" s="649"/>
      <c r="V31" s="649"/>
      <c r="W31" s="649"/>
      <c r="X31" s="649"/>
      <c r="Y31" s="650"/>
      <c r="Z31" s="651">
        <v>6.8</v>
      </c>
      <c r="AA31" s="651"/>
      <c r="AB31" s="651"/>
      <c r="AC31" s="651"/>
      <c r="AD31" s="652" t="s">
        <v>241</v>
      </c>
      <c r="AE31" s="652"/>
      <c r="AF31" s="652"/>
      <c r="AG31" s="652"/>
      <c r="AH31" s="652"/>
      <c r="AI31" s="652"/>
      <c r="AJ31" s="652"/>
      <c r="AK31" s="652"/>
      <c r="AL31" s="653" t="s">
        <v>237</v>
      </c>
      <c r="AM31" s="654"/>
      <c r="AN31" s="654"/>
      <c r="AO31" s="655"/>
      <c r="AP31" s="705" t="s">
        <v>310</v>
      </c>
      <c r="AQ31" s="706"/>
      <c r="AR31" s="706"/>
      <c r="AS31" s="706"/>
      <c r="AT31" s="711" t="s">
        <v>311</v>
      </c>
      <c r="AU31" s="231"/>
      <c r="AV31" s="231"/>
      <c r="AW31" s="231"/>
      <c r="AX31" s="634" t="s">
        <v>187</v>
      </c>
      <c r="AY31" s="635"/>
      <c r="AZ31" s="635"/>
      <c r="BA31" s="635"/>
      <c r="BB31" s="635"/>
      <c r="BC31" s="635"/>
      <c r="BD31" s="635"/>
      <c r="BE31" s="635"/>
      <c r="BF31" s="636"/>
      <c r="BG31" s="716">
        <v>99.3</v>
      </c>
      <c r="BH31" s="703"/>
      <c r="BI31" s="703"/>
      <c r="BJ31" s="703"/>
      <c r="BK31" s="703"/>
      <c r="BL31" s="703"/>
      <c r="BM31" s="643">
        <v>97.2</v>
      </c>
      <c r="BN31" s="703"/>
      <c r="BO31" s="703"/>
      <c r="BP31" s="703"/>
      <c r="BQ31" s="704"/>
      <c r="BR31" s="716">
        <v>99.1</v>
      </c>
      <c r="BS31" s="703"/>
      <c r="BT31" s="703"/>
      <c r="BU31" s="703"/>
      <c r="BV31" s="703"/>
      <c r="BW31" s="703"/>
      <c r="BX31" s="643">
        <v>97</v>
      </c>
      <c r="BY31" s="703"/>
      <c r="BZ31" s="703"/>
      <c r="CA31" s="703"/>
      <c r="CB31" s="704"/>
      <c r="CD31" s="694"/>
      <c r="CE31" s="695"/>
      <c r="CF31" s="663" t="s">
        <v>312</v>
      </c>
      <c r="CG31" s="664"/>
      <c r="CH31" s="664"/>
      <c r="CI31" s="664"/>
      <c r="CJ31" s="664"/>
      <c r="CK31" s="664"/>
      <c r="CL31" s="664"/>
      <c r="CM31" s="664"/>
      <c r="CN31" s="664"/>
      <c r="CO31" s="664"/>
      <c r="CP31" s="664"/>
      <c r="CQ31" s="665"/>
      <c r="CR31" s="648">
        <v>28033</v>
      </c>
      <c r="CS31" s="684"/>
      <c r="CT31" s="684"/>
      <c r="CU31" s="684"/>
      <c r="CV31" s="684"/>
      <c r="CW31" s="684"/>
      <c r="CX31" s="684"/>
      <c r="CY31" s="685"/>
      <c r="CZ31" s="653">
        <v>0.4</v>
      </c>
      <c r="DA31" s="682"/>
      <c r="DB31" s="682"/>
      <c r="DC31" s="686"/>
      <c r="DD31" s="657">
        <v>26055</v>
      </c>
      <c r="DE31" s="684"/>
      <c r="DF31" s="684"/>
      <c r="DG31" s="684"/>
      <c r="DH31" s="684"/>
      <c r="DI31" s="684"/>
      <c r="DJ31" s="684"/>
      <c r="DK31" s="685"/>
      <c r="DL31" s="657">
        <v>26055</v>
      </c>
      <c r="DM31" s="684"/>
      <c r="DN31" s="684"/>
      <c r="DO31" s="684"/>
      <c r="DP31" s="684"/>
      <c r="DQ31" s="684"/>
      <c r="DR31" s="684"/>
      <c r="DS31" s="684"/>
      <c r="DT31" s="684"/>
      <c r="DU31" s="684"/>
      <c r="DV31" s="685"/>
      <c r="DW31" s="653">
        <v>0.7</v>
      </c>
      <c r="DX31" s="682"/>
      <c r="DY31" s="682"/>
      <c r="DZ31" s="682"/>
      <c r="EA31" s="682"/>
      <c r="EB31" s="682"/>
      <c r="EC31" s="683"/>
    </row>
    <row r="32" spans="2:133" ht="11.25" customHeight="1" x14ac:dyDescent="0.15">
      <c r="B32" s="698" t="s">
        <v>313</v>
      </c>
      <c r="C32" s="699"/>
      <c r="D32" s="699"/>
      <c r="E32" s="699"/>
      <c r="F32" s="699"/>
      <c r="G32" s="699"/>
      <c r="H32" s="699"/>
      <c r="I32" s="699"/>
      <c r="J32" s="699"/>
      <c r="K32" s="699"/>
      <c r="L32" s="699"/>
      <c r="M32" s="699"/>
      <c r="N32" s="699"/>
      <c r="O32" s="699"/>
      <c r="P32" s="699"/>
      <c r="Q32" s="700"/>
      <c r="R32" s="648" t="s">
        <v>174</v>
      </c>
      <c r="S32" s="649"/>
      <c r="T32" s="649"/>
      <c r="U32" s="649"/>
      <c r="V32" s="649"/>
      <c r="W32" s="649"/>
      <c r="X32" s="649"/>
      <c r="Y32" s="650"/>
      <c r="Z32" s="651" t="s">
        <v>174</v>
      </c>
      <c r="AA32" s="651"/>
      <c r="AB32" s="651"/>
      <c r="AC32" s="651"/>
      <c r="AD32" s="652" t="s">
        <v>241</v>
      </c>
      <c r="AE32" s="652"/>
      <c r="AF32" s="652"/>
      <c r="AG32" s="652"/>
      <c r="AH32" s="652"/>
      <c r="AI32" s="652"/>
      <c r="AJ32" s="652"/>
      <c r="AK32" s="652"/>
      <c r="AL32" s="653" t="s">
        <v>237</v>
      </c>
      <c r="AM32" s="654"/>
      <c r="AN32" s="654"/>
      <c r="AO32" s="655"/>
      <c r="AP32" s="707"/>
      <c r="AQ32" s="708"/>
      <c r="AR32" s="708"/>
      <c r="AS32" s="708"/>
      <c r="AT32" s="712"/>
      <c r="AU32" s="230" t="s">
        <v>314</v>
      </c>
      <c r="AV32" s="230"/>
      <c r="AW32" s="230"/>
      <c r="AX32" s="645" t="s">
        <v>315</v>
      </c>
      <c r="AY32" s="646"/>
      <c r="AZ32" s="646"/>
      <c r="BA32" s="646"/>
      <c r="BB32" s="646"/>
      <c r="BC32" s="646"/>
      <c r="BD32" s="646"/>
      <c r="BE32" s="646"/>
      <c r="BF32" s="647"/>
      <c r="BG32" s="717">
        <v>100</v>
      </c>
      <c r="BH32" s="684"/>
      <c r="BI32" s="684"/>
      <c r="BJ32" s="684"/>
      <c r="BK32" s="684"/>
      <c r="BL32" s="684"/>
      <c r="BM32" s="654">
        <v>100</v>
      </c>
      <c r="BN32" s="714"/>
      <c r="BO32" s="714"/>
      <c r="BP32" s="714"/>
      <c r="BQ32" s="715"/>
      <c r="BR32" s="717">
        <v>100</v>
      </c>
      <c r="BS32" s="684"/>
      <c r="BT32" s="684"/>
      <c r="BU32" s="684"/>
      <c r="BV32" s="684"/>
      <c r="BW32" s="684"/>
      <c r="BX32" s="654">
        <v>100</v>
      </c>
      <c r="BY32" s="714"/>
      <c r="BZ32" s="714"/>
      <c r="CA32" s="714"/>
      <c r="CB32" s="715"/>
      <c r="CD32" s="696"/>
      <c r="CE32" s="697"/>
      <c r="CF32" s="663" t="s">
        <v>316</v>
      </c>
      <c r="CG32" s="664"/>
      <c r="CH32" s="664"/>
      <c r="CI32" s="664"/>
      <c r="CJ32" s="664"/>
      <c r="CK32" s="664"/>
      <c r="CL32" s="664"/>
      <c r="CM32" s="664"/>
      <c r="CN32" s="664"/>
      <c r="CO32" s="664"/>
      <c r="CP32" s="664"/>
      <c r="CQ32" s="665"/>
      <c r="CR32" s="648" t="s">
        <v>174</v>
      </c>
      <c r="CS32" s="649"/>
      <c r="CT32" s="649"/>
      <c r="CU32" s="649"/>
      <c r="CV32" s="649"/>
      <c r="CW32" s="649"/>
      <c r="CX32" s="649"/>
      <c r="CY32" s="650"/>
      <c r="CZ32" s="653" t="s">
        <v>237</v>
      </c>
      <c r="DA32" s="682"/>
      <c r="DB32" s="682"/>
      <c r="DC32" s="686"/>
      <c r="DD32" s="657" t="s">
        <v>241</v>
      </c>
      <c r="DE32" s="649"/>
      <c r="DF32" s="649"/>
      <c r="DG32" s="649"/>
      <c r="DH32" s="649"/>
      <c r="DI32" s="649"/>
      <c r="DJ32" s="649"/>
      <c r="DK32" s="650"/>
      <c r="DL32" s="657" t="s">
        <v>174</v>
      </c>
      <c r="DM32" s="649"/>
      <c r="DN32" s="649"/>
      <c r="DO32" s="649"/>
      <c r="DP32" s="649"/>
      <c r="DQ32" s="649"/>
      <c r="DR32" s="649"/>
      <c r="DS32" s="649"/>
      <c r="DT32" s="649"/>
      <c r="DU32" s="649"/>
      <c r="DV32" s="650"/>
      <c r="DW32" s="653" t="s">
        <v>241</v>
      </c>
      <c r="DX32" s="682"/>
      <c r="DY32" s="682"/>
      <c r="DZ32" s="682"/>
      <c r="EA32" s="682"/>
      <c r="EB32" s="682"/>
      <c r="EC32" s="683"/>
    </row>
    <row r="33" spans="2:133" ht="11.25" customHeight="1" x14ac:dyDescent="0.15">
      <c r="B33" s="645" t="s">
        <v>317</v>
      </c>
      <c r="C33" s="646"/>
      <c r="D33" s="646"/>
      <c r="E33" s="646"/>
      <c r="F33" s="646"/>
      <c r="G33" s="646"/>
      <c r="H33" s="646"/>
      <c r="I33" s="646"/>
      <c r="J33" s="646"/>
      <c r="K33" s="646"/>
      <c r="L33" s="646"/>
      <c r="M33" s="646"/>
      <c r="N33" s="646"/>
      <c r="O33" s="646"/>
      <c r="P33" s="646"/>
      <c r="Q33" s="647"/>
      <c r="R33" s="648">
        <v>374725</v>
      </c>
      <c r="S33" s="649"/>
      <c r="T33" s="649"/>
      <c r="U33" s="649"/>
      <c r="V33" s="649"/>
      <c r="W33" s="649"/>
      <c r="X33" s="649"/>
      <c r="Y33" s="650"/>
      <c r="Z33" s="651">
        <v>5.3</v>
      </c>
      <c r="AA33" s="651"/>
      <c r="AB33" s="651"/>
      <c r="AC33" s="651"/>
      <c r="AD33" s="652" t="s">
        <v>174</v>
      </c>
      <c r="AE33" s="652"/>
      <c r="AF33" s="652"/>
      <c r="AG33" s="652"/>
      <c r="AH33" s="652"/>
      <c r="AI33" s="652"/>
      <c r="AJ33" s="652"/>
      <c r="AK33" s="652"/>
      <c r="AL33" s="653" t="s">
        <v>237</v>
      </c>
      <c r="AM33" s="654"/>
      <c r="AN33" s="654"/>
      <c r="AO33" s="655"/>
      <c r="AP33" s="709"/>
      <c r="AQ33" s="710"/>
      <c r="AR33" s="710"/>
      <c r="AS33" s="710"/>
      <c r="AT33" s="713"/>
      <c r="AU33" s="232"/>
      <c r="AV33" s="232"/>
      <c r="AW33" s="232"/>
      <c r="AX33" s="689" t="s">
        <v>318</v>
      </c>
      <c r="AY33" s="690"/>
      <c r="AZ33" s="690"/>
      <c r="BA33" s="690"/>
      <c r="BB33" s="690"/>
      <c r="BC33" s="690"/>
      <c r="BD33" s="690"/>
      <c r="BE33" s="690"/>
      <c r="BF33" s="691"/>
      <c r="BG33" s="718">
        <v>98.5</v>
      </c>
      <c r="BH33" s="719"/>
      <c r="BI33" s="719"/>
      <c r="BJ33" s="719"/>
      <c r="BK33" s="719"/>
      <c r="BL33" s="719"/>
      <c r="BM33" s="720">
        <v>93.9</v>
      </c>
      <c r="BN33" s="719"/>
      <c r="BO33" s="719"/>
      <c r="BP33" s="719"/>
      <c r="BQ33" s="721"/>
      <c r="BR33" s="718">
        <v>97.9</v>
      </c>
      <c r="BS33" s="719"/>
      <c r="BT33" s="719"/>
      <c r="BU33" s="719"/>
      <c r="BV33" s="719"/>
      <c r="BW33" s="719"/>
      <c r="BX33" s="720">
        <v>93.5</v>
      </c>
      <c r="BY33" s="719"/>
      <c r="BZ33" s="719"/>
      <c r="CA33" s="719"/>
      <c r="CB33" s="721"/>
      <c r="CD33" s="663" t="s">
        <v>319</v>
      </c>
      <c r="CE33" s="664"/>
      <c r="CF33" s="664"/>
      <c r="CG33" s="664"/>
      <c r="CH33" s="664"/>
      <c r="CI33" s="664"/>
      <c r="CJ33" s="664"/>
      <c r="CK33" s="664"/>
      <c r="CL33" s="664"/>
      <c r="CM33" s="664"/>
      <c r="CN33" s="664"/>
      <c r="CO33" s="664"/>
      <c r="CP33" s="664"/>
      <c r="CQ33" s="665"/>
      <c r="CR33" s="648">
        <v>3539473</v>
      </c>
      <c r="CS33" s="684"/>
      <c r="CT33" s="684"/>
      <c r="CU33" s="684"/>
      <c r="CV33" s="684"/>
      <c r="CW33" s="684"/>
      <c r="CX33" s="684"/>
      <c r="CY33" s="685"/>
      <c r="CZ33" s="653">
        <v>52.1</v>
      </c>
      <c r="DA33" s="682"/>
      <c r="DB33" s="682"/>
      <c r="DC33" s="686"/>
      <c r="DD33" s="657">
        <v>2606020</v>
      </c>
      <c r="DE33" s="684"/>
      <c r="DF33" s="684"/>
      <c r="DG33" s="684"/>
      <c r="DH33" s="684"/>
      <c r="DI33" s="684"/>
      <c r="DJ33" s="684"/>
      <c r="DK33" s="685"/>
      <c r="DL33" s="657">
        <v>1753261</v>
      </c>
      <c r="DM33" s="684"/>
      <c r="DN33" s="684"/>
      <c r="DO33" s="684"/>
      <c r="DP33" s="684"/>
      <c r="DQ33" s="684"/>
      <c r="DR33" s="684"/>
      <c r="DS33" s="684"/>
      <c r="DT33" s="684"/>
      <c r="DU33" s="684"/>
      <c r="DV33" s="685"/>
      <c r="DW33" s="653">
        <v>47</v>
      </c>
      <c r="DX33" s="682"/>
      <c r="DY33" s="682"/>
      <c r="DZ33" s="682"/>
      <c r="EA33" s="682"/>
      <c r="EB33" s="682"/>
      <c r="EC33" s="683"/>
    </row>
    <row r="34" spans="2:133" ht="11.25" customHeight="1" x14ac:dyDescent="0.15">
      <c r="B34" s="645" t="s">
        <v>320</v>
      </c>
      <c r="C34" s="646"/>
      <c r="D34" s="646"/>
      <c r="E34" s="646"/>
      <c r="F34" s="646"/>
      <c r="G34" s="646"/>
      <c r="H34" s="646"/>
      <c r="I34" s="646"/>
      <c r="J34" s="646"/>
      <c r="K34" s="646"/>
      <c r="L34" s="646"/>
      <c r="M34" s="646"/>
      <c r="N34" s="646"/>
      <c r="O34" s="646"/>
      <c r="P34" s="646"/>
      <c r="Q34" s="647"/>
      <c r="R34" s="648">
        <v>91883</v>
      </c>
      <c r="S34" s="649"/>
      <c r="T34" s="649"/>
      <c r="U34" s="649"/>
      <c r="V34" s="649"/>
      <c r="W34" s="649"/>
      <c r="X34" s="649"/>
      <c r="Y34" s="650"/>
      <c r="Z34" s="651">
        <v>1.3</v>
      </c>
      <c r="AA34" s="651"/>
      <c r="AB34" s="651"/>
      <c r="AC34" s="651"/>
      <c r="AD34" s="652" t="s">
        <v>241</v>
      </c>
      <c r="AE34" s="652"/>
      <c r="AF34" s="652"/>
      <c r="AG34" s="652"/>
      <c r="AH34" s="652"/>
      <c r="AI34" s="652"/>
      <c r="AJ34" s="652"/>
      <c r="AK34" s="652"/>
      <c r="AL34" s="653" t="s">
        <v>241</v>
      </c>
      <c r="AM34" s="654"/>
      <c r="AN34" s="654"/>
      <c r="AO34" s="65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3" t="s">
        <v>321</v>
      </c>
      <c r="CE34" s="664"/>
      <c r="CF34" s="664"/>
      <c r="CG34" s="664"/>
      <c r="CH34" s="664"/>
      <c r="CI34" s="664"/>
      <c r="CJ34" s="664"/>
      <c r="CK34" s="664"/>
      <c r="CL34" s="664"/>
      <c r="CM34" s="664"/>
      <c r="CN34" s="664"/>
      <c r="CO34" s="664"/>
      <c r="CP34" s="664"/>
      <c r="CQ34" s="665"/>
      <c r="CR34" s="648">
        <v>1028600</v>
      </c>
      <c r="CS34" s="649"/>
      <c r="CT34" s="649"/>
      <c r="CU34" s="649"/>
      <c r="CV34" s="649"/>
      <c r="CW34" s="649"/>
      <c r="CX34" s="649"/>
      <c r="CY34" s="650"/>
      <c r="CZ34" s="653">
        <v>15.1</v>
      </c>
      <c r="DA34" s="682"/>
      <c r="DB34" s="682"/>
      <c r="DC34" s="686"/>
      <c r="DD34" s="657">
        <v>595813</v>
      </c>
      <c r="DE34" s="649"/>
      <c r="DF34" s="649"/>
      <c r="DG34" s="649"/>
      <c r="DH34" s="649"/>
      <c r="DI34" s="649"/>
      <c r="DJ34" s="649"/>
      <c r="DK34" s="650"/>
      <c r="DL34" s="657">
        <v>536807</v>
      </c>
      <c r="DM34" s="649"/>
      <c r="DN34" s="649"/>
      <c r="DO34" s="649"/>
      <c r="DP34" s="649"/>
      <c r="DQ34" s="649"/>
      <c r="DR34" s="649"/>
      <c r="DS34" s="649"/>
      <c r="DT34" s="649"/>
      <c r="DU34" s="649"/>
      <c r="DV34" s="650"/>
      <c r="DW34" s="653">
        <v>14.4</v>
      </c>
      <c r="DX34" s="682"/>
      <c r="DY34" s="682"/>
      <c r="DZ34" s="682"/>
      <c r="EA34" s="682"/>
      <c r="EB34" s="682"/>
      <c r="EC34" s="683"/>
    </row>
    <row r="35" spans="2:133" ht="11.25" customHeight="1" x14ac:dyDescent="0.15">
      <c r="B35" s="645" t="s">
        <v>322</v>
      </c>
      <c r="C35" s="646"/>
      <c r="D35" s="646"/>
      <c r="E35" s="646"/>
      <c r="F35" s="646"/>
      <c r="G35" s="646"/>
      <c r="H35" s="646"/>
      <c r="I35" s="646"/>
      <c r="J35" s="646"/>
      <c r="K35" s="646"/>
      <c r="L35" s="646"/>
      <c r="M35" s="646"/>
      <c r="N35" s="646"/>
      <c r="O35" s="646"/>
      <c r="P35" s="646"/>
      <c r="Q35" s="647"/>
      <c r="R35" s="648">
        <v>186161</v>
      </c>
      <c r="S35" s="649"/>
      <c r="T35" s="649"/>
      <c r="U35" s="649"/>
      <c r="V35" s="649"/>
      <c r="W35" s="649"/>
      <c r="X35" s="649"/>
      <c r="Y35" s="650"/>
      <c r="Z35" s="651">
        <v>2.6</v>
      </c>
      <c r="AA35" s="651"/>
      <c r="AB35" s="651"/>
      <c r="AC35" s="651"/>
      <c r="AD35" s="652" t="s">
        <v>237</v>
      </c>
      <c r="AE35" s="652"/>
      <c r="AF35" s="652"/>
      <c r="AG35" s="652"/>
      <c r="AH35" s="652"/>
      <c r="AI35" s="652"/>
      <c r="AJ35" s="652"/>
      <c r="AK35" s="652"/>
      <c r="AL35" s="653" t="s">
        <v>237</v>
      </c>
      <c r="AM35" s="654"/>
      <c r="AN35" s="654"/>
      <c r="AO35" s="655"/>
      <c r="AP35" s="235"/>
      <c r="AQ35" s="627" t="s">
        <v>323</v>
      </c>
      <c r="AR35" s="628"/>
      <c r="AS35" s="628"/>
      <c r="AT35" s="628"/>
      <c r="AU35" s="628"/>
      <c r="AV35" s="628"/>
      <c r="AW35" s="628"/>
      <c r="AX35" s="628"/>
      <c r="AY35" s="628"/>
      <c r="AZ35" s="628"/>
      <c r="BA35" s="628"/>
      <c r="BB35" s="628"/>
      <c r="BC35" s="628"/>
      <c r="BD35" s="628"/>
      <c r="BE35" s="628"/>
      <c r="BF35" s="629"/>
      <c r="BG35" s="627" t="s">
        <v>324</v>
      </c>
      <c r="BH35" s="628"/>
      <c r="BI35" s="628"/>
      <c r="BJ35" s="628"/>
      <c r="BK35" s="628"/>
      <c r="BL35" s="628"/>
      <c r="BM35" s="628"/>
      <c r="BN35" s="628"/>
      <c r="BO35" s="628"/>
      <c r="BP35" s="628"/>
      <c r="BQ35" s="628"/>
      <c r="BR35" s="628"/>
      <c r="BS35" s="628"/>
      <c r="BT35" s="628"/>
      <c r="BU35" s="628"/>
      <c r="BV35" s="628"/>
      <c r="BW35" s="628"/>
      <c r="BX35" s="628"/>
      <c r="BY35" s="628"/>
      <c r="BZ35" s="628"/>
      <c r="CA35" s="628"/>
      <c r="CB35" s="629"/>
      <c r="CD35" s="663" t="s">
        <v>325</v>
      </c>
      <c r="CE35" s="664"/>
      <c r="CF35" s="664"/>
      <c r="CG35" s="664"/>
      <c r="CH35" s="664"/>
      <c r="CI35" s="664"/>
      <c r="CJ35" s="664"/>
      <c r="CK35" s="664"/>
      <c r="CL35" s="664"/>
      <c r="CM35" s="664"/>
      <c r="CN35" s="664"/>
      <c r="CO35" s="664"/>
      <c r="CP35" s="664"/>
      <c r="CQ35" s="665"/>
      <c r="CR35" s="648">
        <v>134059</v>
      </c>
      <c r="CS35" s="684"/>
      <c r="CT35" s="684"/>
      <c r="CU35" s="684"/>
      <c r="CV35" s="684"/>
      <c r="CW35" s="684"/>
      <c r="CX35" s="684"/>
      <c r="CY35" s="685"/>
      <c r="CZ35" s="653">
        <v>2</v>
      </c>
      <c r="DA35" s="682"/>
      <c r="DB35" s="682"/>
      <c r="DC35" s="686"/>
      <c r="DD35" s="657">
        <v>96352</v>
      </c>
      <c r="DE35" s="684"/>
      <c r="DF35" s="684"/>
      <c r="DG35" s="684"/>
      <c r="DH35" s="684"/>
      <c r="DI35" s="684"/>
      <c r="DJ35" s="684"/>
      <c r="DK35" s="685"/>
      <c r="DL35" s="657">
        <v>72837</v>
      </c>
      <c r="DM35" s="684"/>
      <c r="DN35" s="684"/>
      <c r="DO35" s="684"/>
      <c r="DP35" s="684"/>
      <c r="DQ35" s="684"/>
      <c r="DR35" s="684"/>
      <c r="DS35" s="684"/>
      <c r="DT35" s="684"/>
      <c r="DU35" s="684"/>
      <c r="DV35" s="685"/>
      <c r="DW35" s="653">
        <v>2</v>
      </c>
      <c r="DX35" s="682"/>
      <c r="DY35" s="682"/>
      <c r="DZ35" s="682"/>
      <c r="EA35" s="682"/>
      <c r="EB35" s="682"/>
      <c r="EC35" s="683"/>
    </row>
    <row r="36" spans="2:133" ht="11.25" customHeight="1" x14ac:dyDescent="0.15">
      <c r="B36" s="645" t="s">
        <v>326</v>
      </c>
      <c r="C36" s="646"/>
      <c r="D36" s="646"/>
      <c r="E36" s="646"/>
      <c r="F36" s="646"/>
      <c r="G36" s="646"/>
      <c r="H36" s="646"/>
      <c r="I36" s="646"/>
      <c r="J36" s="646"/>
      <c r="K36" s="646"/>
      <c r="L36" s="646"/>
      <c r="M36" s="646"/>
      <c r="N36" s="646"/>
      <c r="O36" s="646"/>
      <c r="P36" s="646"/>
      <c r="Q36" s="647"/>
      <c r="R36" s="648">
        <v>592036</v>
      </c>
      <c r="S36" s="649"/>
      <c r="T36" s="649"/>
      <c r="U36" s="649"/>
      <c r="V36" s="649"/>
      <c r="W36" s="649"/>
      <c r="X36" s="649"/>
      <c r="Y36" s="650"/>
      <c r="Z36" s="651">
        <v>8.3000000000000007</v>
      </c>
      <c r="AA36" s="651"/>
      <c r="AB36" s="651"/>
      <c r="AC36" s="651"/>
      <c r="AD36" s="652" t="s">
        <v>237</v>
      </c>
      <c r="AE36" s="652"/>
      <c r="AF36" s="652"/>
      <c r="AG36" s="652"/>
      <c r="AH36" s="652"/>
      <c r="AI36" s="652"/>
      <c r="AJ36" s="652"/>
      <c r="AK36" s="652"/>
      <c r="AL36" s="653" t="s">
        <v>174</v>
      </c>
      <c r="AM36" s="654"/>
      <c r="AN36" s="654"/>
      <c r="AO36" s="655"/>
      <c r="AP36" s="235"/>
      <c r="AQ36" s="722" t="s">
        <v>327</v>
      </c>
      <c r="AR36" s="723"/>
      <c r="AS36" s="723"/>
      <c r="AT36" s="723"/>
      <c r="AU36" s="723"/>
      <c r="AV36" s="723"/>
      <c r="AW36" s="723"/>
      <c r="AX36" s="723"/>
      <c r="AY36" s="724"/>
      <c r="AZ36" s="637">
        <v>1044933</v>
      </c>
      <c r="BA36" s="638"/>
      <c r="BB36" s="638"/>
      <c r="BC36" s="638"/>
      <c r="BD36" s="638"/>
      <c r="BE36" s="638"/>
      <c r="BF36" s="725"/>
      <c r="BG36" s="659" t="s">
        <v>328</v>
      </c>
      <c r="BH36" s="660"/>
      <c r="BI36" s="660"/>
      <c r="BJ36" s="660"/>
      <c r="BK36" s="660"/>
      <c r="BL36" s="660"/>
      <c r="BM36" s="660"/>
      <c r="BN36" s="660"/>
      <c r="BO36" s="660"/>
      <c r="BP36" s="660"/>
      <c r="BQ36" s="660"/>
      <c r="BR36" s="660"/>
      <c r="BS36" s="660"/>
      <c r="BT36" s="660"/>
      <c r="BU36" s="661"/>
      <c r="BV36" s="637">
        <v>74526</v>
      </c>
      <c r="BW36" s="638"/>
      <c r="BX36" s="638"/>
      <c r="BY36" s="638"/>
      <c r="BZ36" s="638"/>
      <c r="CA36" s="638"/>
      <c r="CB36" s="725"/>
      <c r="CD36" s="663" t="s">
        <v>329</v>
      </c>
      <c r="CE36" s="664"/>
      <c r="CF36" s="664"/>
      <c r="CG36" s="664"/>
      <c r="CH36" s="664"/>
      <c r="CI36" s="664"/>
      <c r="CJ36" s="664"/>
      <c r="CK36" s="664"/>
      <c r="CL36" s="664"/>
      <c r="CM36" s="664"/>
      <c r="CN36" s="664"/>
      <c r="CO36" s="664"/>
      <c r="CP36" s="664"/>
      <c r="CQ36" s="665"/>
      <c r="CR36" s="648">
        <v>1120276</v>
      </c>
      <c r="CS36" s="649"/>
      <c r="CT36" s="649"/>
      <c r="CU36" s="649"/>
      <c r="CV36" s="649"/>
      <c r="CW36" s="649"/>
      <c r="CX36" s="649"/>
      <c r="CY36" s="650"/>
      <c r="CZ36" s="653">
        <v>16.5</v>
      </c>
      <c r="DA36" s="682"/>
      <c r="DB36" s="682"/>
      <c r="DC36" s="686"/>
      <c r="DD36" s="657">
        <v>817499</v>
      </c>
      <c r="DE36" s="649"/>
      <c r="DF36" s="649"/>
      <c r="DG36" s="649"/>
      <c r="DH36" s="649"/>
      <c r="DI36" s="649"/>
      <c r="DJ36" s="649"/>
      <c r="DK36" s="650"/>
      <c r="DL36" s="657">
        <v>716761</v>
      </c>
      <c r="DM36" s="649"/>
      <c r="DN36" s="649"/>
      <c r="DO36" s="649"/>
      <c r="DP36" s="649"/>
      <c r="DQ36" s="649"/>
      <c r="DR36" s="649"/>
      <c r="DS36" s="649"/>
      <c r="DT36" s="649"/>
      <c r="DU36" s="649"/>
      <c r="DV36" s="650"/>
      <c r="DW36" s="653">
        <v>19.2</v>
      </c>
      <c r="DX36" s="682"/>
      <c r="DY36" s="682"/>
      <c r="DZ36" s="682"/>
      <c r="EA36" s="682"/>
      <c r="EB36" s="682"/>
      <c r="EC36" s="683"/>
    </row>
    <row r="37" spans="2:133" ht="11.25" customHeight="1" x14ac:dyDescent="0.15">
      <c r="B37" s="645" t="s">
        <v>330</v>
      </c>
      <c r="C37" s="646"/>
      <c r="D37" s="646"/>
      <c r="E37" s="646"/>
      <c r="F37" s="646"/>
      <c r="G37" s="646"/>
      <c r="H37" s="646"/>
      <c r="I37" s="646"/>
      <c r="J37" s="646"/>
      <c r="K37" s="646"/>
      <c r="L37" s="646"/>
      <c r="M37" s="646"/>
      <c r="N37" s="646"/>
      <c r="O37" s="646"/>
      <c r="P37" s="646"/>
      <c r="Q37" s="647"/>
      <c r="R37" s="648">
        <v>287790</v>
      </c>
      <c r="S37" s="649"/>
      <c r="T37" s="649"/>
      <c r="U37" s="649"/>
      <c r="V37" s="649"/>
      <c r="W37" s="649"/>
      <c r="X37" s="649"/>
      <c r="Y37" s="650"/>
      <c r="Z37" s="651">
        <v>4</v>
      </c>
      <c r="AA37" s="651"/>
      <c r="AB37" s="651"/>
      <c r="AC37" s="651"/>
      <c r="AD37" s="652" t="s">
        <v>237</v>
      </c>
      <c r="AE37" s="652"/>
      <c r="AF37" s="652"/>
      <c r="AG37" s="652"/>
      <c r="AH37" s="652"/>
      <c r="AI37" s="652"/>
      <c r="AJ37" s="652"/>
      <c r="AK37" s="652"/>
      <c r="AL37" s="653" t="s">
        <v>237</v>
      </c>
      <c r="AM37" s="654"/>
      <c r="AN37" s="654"/>
      <c r="AO37" s="655"/>
      <c r="AQ37" s="726" t="s">
        <v>331</v>
      </c>
      <c r="AR37" s="727"/>
      <c r="AS37" s="727"/>
      <c r="AT37" s="727"/>
      <c r="AU37" s="727"/>
      <c r="AV37" s="727"/>
      <c r="AW37" s="727"/>
      <c r="AX37" s="727"/>
      <c r="AY37" s="728"/>
      <c r="AZ37" s="648">
        <v>419165</v>
      </c>
      <c r="BA37" s="649"/>
      <c r="BB37" s="649"/>
      <c r="BC37" s="649"/>
      <c r="BD37" s="684"/>
      <c r="BE37" s="684"/>
      <c r="BF37" s="715"/>
      <c r="BG37" s="663" t="s">
        <v>332</v>
      </c>
      <c r="BH37" s="664"/>
      <c r="BI37" s="664"/>
      <c r="BJ37" s="664"/>
      <c r="BK37" s="664"/>
      <c r="BL37" s="664"/>
      <c r="BM37" s="664"/>
      <c r="BN37" s="664"/>
      <c r="BO37" s="664"/>
      <c r="BP37" s="664"/>
      <c r="BQ37" s="664"/>
      <c r="BR37" s="664"/>
      <c r="BS37" s="664"/>
      <c r="BT37" s="664"/>
      <c r="BU37" s="665"/>
      <c r="BV37" s="648">
        <v>73227</v>
      </c>
      <c r="BW37" s="649"/>
      <c r="BX37" s="649"/>
      <c r="BY37" s="649"/>
      <c r="BZ37" s="649"/>
      <c r="CA37" s="649"/>
      <c r="CB37" s="658"/>
      <c r="CD37" s="663" t="s">
        <v>333</v>
      </c>
      <c r="CE37" s="664"/>
      <c r="CF37" s="664"/>
      <c r="CG37" s="664"/>
      <c r="CH37" s="664"/>
      <c r="CI37" s="664"/>
      <c r="CJ37" s="664"/>
      <c r="CK37" s="664"/>
      <c r="CL37" s="664"/>
      <c r="CM37" s="664"/>
      <c r="CN37" s="664"/>
      <c r="CO37" s="664"/>
      <c r="CP37" s="664"/>
      <c r="CQ37" s="665"/>
      <c r="CR37" s="648">
        <v>319054</v>
      </c>
      <c r="CS37" s="684"/>
      <c r="CT37" s="684"/>
      <c r="CU37" s="684"/>
      <c r="CV37" s="684"/>
      <c r="CW37" s="684"/>
      <c r="CX37" s="684"/>
      <c r="CY37" s="685"/>
      <c r="CZ37" s="653">
        <v>4.7</v>
      </c>
      <c r="DA37" s="682"/>
      <c r="DB37" s="682"/>
      <c r="DC37" s="686"/>
      <c r="DD37" s="657">
        <v>317212</v>
      </c>
      <c r="DE37" s="684"/>
      <c r="DF37" s="684"/>
      <c r="DG37" s="684"/>
      <c r="DH37" s="684"/>
      <c r="DI37" s="684"/>
      <c r="DJ37" s="684"/>
      <c r="DK37" s="685"/>
      <c r="DL37" s="657">
        <v>296815</v>
      </c>
      <c r="DM37" s="684"/>
      <c r="DN37" s="684"/>
      <c r="DO37" s="684"/>
      <c r="DP37" s="684"/>
      <c r="DQ37" s="684"/>
      <c r="DR37" s="684"/>
      <c r="DS37" s="684"/>
      <c r="DT37" s="684"/>
      <c r="DU37" s="684"/>
      <c r="DV37" s="685"/>
      <c r="DW37" s="653">
        <v>8</v>
      </c>
      <c r="DX37" s="682"/>
      <c r="DY37" s="682"/>
      <c r="DZ37" s="682"/>
      <c r="EA37" s="682"/>
      <c r="EB37" s="682"/>
      <c r="EC37" s="683"/>
    </row>
    <row r="38" spans="2:133" ht="11.25" customHeight="1" x14ac:dyDescent="0.15">
      <c r="B38" s="645" t="s">
        <v>334</v>
      </c>
      <c r="C38" s="646"/>
      <c r="D38" s="646"/>
      <c r="E38" s="646"/>
      <c r="F38" s="646"/>
      <c r="G38" s="646"/>
      <c r="H38" s="646"/>
      <c r="I38" s="646"/>
      <c r="J38" s="646"/>
      <c r="K38" s="646"/>
      <c r="L38" s="646"/>
      <c r="M38" s="646"/>
      <c r="N38" s="646"/>
      <c r="O38" s="646"/>
      <c r="P38" s="646"/>
      <c r="Q38" s="647"/>
      <c r="R38" s="648">
        <v>88031</v>
      </c>
      <c r="S38" s="649"/>
      <c r="T38" s="649"/>
      <c r="U38" s="649"/>
      <c r="V38" s="649"/>
      <c r="W38" s="649"/>
      <c r="X38" s="649"/>
      <c r="Y38" s="650"/>
      <c r="Z38" s="651">
        <v>1.2</v>
      </c>
      <c r="AA38" s="651"/>
      <c r="AB38" s="651"/>
      <c r="AC38" s="651"/>
      <c r="AD38" s="652">
        <v>26</v>
      </c>
      <c r="AE38" s="652"/>
      <c r="AF38" s="652"/>
      <c r="AG38" s="652"/>
      <c r="AH38" s="652"/>
      <c r="AI38" s="652"/>
      <c r="AJ38" s="652"/>
      <c r="AK38" s="652"/>
      <c r="AL38" s="653">
        <v>0</v>
      </c>
      <c r="AM38" s="654"/>
      <c r="AN38" s="654"/>
      <c r="AO38" s="655"/>
      <c r="AQ38" s="726" t="s">
        <v>335</v>
      </c>
      <c r="AR38" s="727"/>
      <c r="AS38" s="727"/>
      <c r="AT38" s="727"/>
      <c r="AU38" s="727"/>
      <c r="AV38" s="727"/>
      <c r="AW38" s="727"/>
      <c r="AX38" s="727"/>
      <c r="AY38" s="728"/>
      <c r="AZ38" s="648">
        <v>155608</v>
      </c>
      <c r="BA38" s="649"/>
      <c r="BB38" s="649"/>
      <c r="BC38" s="649"/>
      <c r="BD38" s="684"/>
      <c r="BE38" s="684"/>
      <c r="BF38" s="715"/>
      <c r="BG38" s="663" t="s">
        <v>336</v>
      </c>
      <c r="BH38" s="664"/>
      <c r="BI38" s="664"/>
      <c r="BJ38" s="664"/>
      <c r="BK38" s="664"/>
      <c r="BL38" s="664"/>
      <c r="BM38" s="664"/>
      <c r="BN38" s="664"/>
      <c r="BO38" s="664"/>
      <c r="BP38" s="664"/>
      <c r="BQ38" s="664"/>
      <c r="BR38" s="664"/>
      <c r="BS38" s="664"/>
      <c r="BT38" s="664"/>
      <c r="BU38" s="665"/>
      <c r="BV38" s="648">
        <v>1214</v>
      </c>
      <c r="BW38" s="649"/>
      <c r="BX38" s="649"/>
      <c r="BY38" s="649"/>
      <c r="BZ38" s="649"/>
      <c r="CA38" s="649"/>
      <c r="CB38" s="658"/>
      <c r="CD38" s="663" t="s">
        <v>337</v>
      </c>
      <c r="CE38" s="664"/>
      <c r="CF38" s="664"/>
      <c r="CG38" s="664"/>
      <c r="CH38" s="664"/>
      <c r="CI38" s="664"/>
      <c r="CJ38" s="664"/>
      <c r="CK38" s="664"/>
      <c r="CL38" s="664"/>
      <c r="CM38" s="664"/>
      <c r="CN38" s="664"/>
      <c r="CO38" s="664"/>
      <c r="CP38" s="664"/>
      <c r="CQ38" s="665"/>
      <c r="CR38" s="648">
        <v>539400</v>
      </c>
      <c r="CS38" s="649"/>
      <c r="CT38" s="649"/>
      <c r="CU38" s="649"/>
      <c r="CV38" s="649"/>
      <c r="CW38" s="649"/>
      <c r="CX38" s="649"/>
      <c r="CY38" s="650"/>
      <c r="CZ38" s="653">
        <v>7.9</v>
      </c>
      <c r="DA38" s="682"/>
      <c r="DB38" s="682"/>
      <c r="DC38" s="686"/>
      <c r="DD38" s="657">
        <v>463026</v>
      </c>
      <c r="DE38" s="649"/>
      <c r="DF38" s="649"/>
      <c r="DG38" s="649"/>
      <c r="DH38" s="649"/>
      <c r="DI38" s="649"/>
      <c r="DJ38" s="649"/>
      <c r="DK38" s="650"/>
      <c r="DL38" s="657">
        <v>426856</v>
      </c>
      <c r="DM38" s="649"/>
      <c r="DN38" s="649"/>
      <c r="DO38" s="649"/>
      <c r="DP38" s="649"/>
      <c r="DQ38" s="649"/>
      <c r="DR38" s="649"/>
      <c r="DS38" s="649"/>
      <c r="DT38" s="649"/>
      <c r="DU38" s="649"/>
      <c r="DV38" s="650"/>
      <c r="DW38" s="653">
        <v>11.4</v>
      </c>
      <c r="DX38" s="682"/>
      <c r="DY38" s="682"/>
      <c r="DZ38" s="682"/>
      <c r="EA38" s="682"/>
      <c r="EB38" s="682"/>
      <c r="EC38" s="683"/>
    </row>
    <row r="39" spans="2:133" ht="11.25" customHeight="1" x14ac:dyDescent="0.15">
      <c r="B39" s="645" t="s">
        <v>338</v>
      </c>
      <c r="C39" s="646"/>
      <c r="D39" s="646"/>
      <c r="E39" s="646"/>
      <c r="F39" s="646"/>
      <c r="G39" s="646"/>
      <c r="H39" s="646"/>
      <c r="I39" s="646"/>
      <c r="J39" s="646"/>
      <c r="K39" s="646"/>
      <c r="L39" s="646"/>
      <c r="M39" s="646"/>
      <c r="N39" s="646"/>
      <c r="O39" s="646"/>
      <c r="P39" s="646"/>
      <c r="Q39" s="647"/>
      <c r="R39" s="648">
        <v>789700</v>
      </c>
      <c r="S39" s="649"/>
      <c r="T39" s="649"/>
      <c r="U39" s="649"/>
      <c r="V39" s="649"/>
      <c r="W39" s="649"/>
      <c r="X39" s="649"/>
      <c r="Y39" s="650"/>
      <c r="Z39" s="651">
        <v>11.1</v>
      </c>
      <c r="AA39" s="651"/>
      <c r="AB39" s="651"/>
      <c r="AC39" s="651"/>
      <c r="AD39" s="652" t="s">
        <v>241</v>
      </c>
      <c r="AE39" s="652"/>
      <c r="AF39" s="652"/>
      <c r="AG39" s="652"/>
      <c r="AH39" s="652"/>
      <c r="AI39" s="652"/>
      <c r="AJ39" s="652"/>
      <c r="AK39" s="652"/>
      <c r="AL39" s="653" t="s">
        <v>237</v>
      </c>
      <c r="AM39" s="654"/>
      <c r="AN39" s="654"/>
      <c r="AO39" s="655"/>
      <c r="AQ39" s="726" t="s">
        <v>339</v>
      </c>
      <c r="AR39" s="727"/>
      <c r="AS39" s="727"/>
      <c r="AT39" s="727"/>
      <c r="AU39" s="727"/>
      <c r="AV39" s="727"/>
      <c r="AW39" s="727"/>
      <c r="AX39" s="727"/>
      <c r="AY39" s="728"/>
      <c r="AZ39" s="648">
        <v>64599</v>
      </c>
      <c r="BA39" s="649"/>
      <c r="BB39" s="649"/>
      <c r="BC39" s="649"/>
      <c r="BD39" s="684"/>
      <c r="BE39" s="684"/>
      <c r="BF39" s="715"/>
      <c r="BG39" s="663" t="s">
        <v>340</v>
      </c>
      <c r="BH39" s="664"/>
      <c r="BI39" s="664"/>
      <c r="BJ39" s="664"/>
      <c r="BK39" s="664"/>
      <c r="BL39" s="664"/>
      <c r="BM39" s="664"/>
      <c r="BN39" s="664"/>
      <c r="BO39" s="664"/>
      <c r="BP39" s="664"/>
      <c r="BQ39" s="664"/>
      <c r="BR39" s="664"/>
      <c r="BS39" s="664"/>
      <c r="BT39" s="664"/>
      <c r="BU39" s="665"/>
      <c r="BV39" s="648">
        <v>2096</v>
      </c>
      <c r="BW39" s="649"/>
      <c r="BX39" s="649"/>
      <c r="BY39" s="649"/>
      <c r="BZ39" s="649"/>
      <c r="CA39" s="649"/>
      <c r="CB39" s="658"/>
      <c r="CD39" s="663" t="s">
        <v>341</v>
      </c>
      <c r="CE39" s="664"/>
      <c r="CF39" s="664"/>
      <c r="CG39" s="664"/>
      <c r="CH39" s="664"/>
      <c r="CI39" s="664"/>
      <c r="CJ39" s="664"/>
      <c r="CK39" s="664"/>
      <c r="CL39" s="664"/>
      <c r="CM39" s="664"/>
      <c r="CN39" s="664"/>
      <c r="CO39" s="664"/>
      <c r="CP39" s="664"/>
      <c r="CQ39" s="665"/>
      <c r="CR39" s="648">
        <v>701838</v>
      </c>
      <c r="CS39" s="684"/>
      <c r="CT39" s="684"/>
      <c r="CU39" s="684"/>
      <c r="CV39" s="684"/>
      <c r="CW39" s="684"/>
      <c r="CX39" s="684"/>
      <c r="CY39" s="685"/>
      <c r="CZ39" s="653">
        <v>10.3</v>
      </c>
      <c r="DA39" s="682"/>
      <c r="DB39" s="682"/>
      <c r="DC39" s="686"/>
      <c r="DD39" s="657">
        <v>631191</v>
      </c>
      <c r="DE39" s="684"/>
      <c r="DF39" s="684"/>
      <c r="DG39" s="684"/>
      <c r="DH39" s="684"/>
      <c r="DI39" s="684"/>
      <c r="DJ39" s="684"/>
      <c r="DK39" s="685"/>
      <c r="DL39" s="657" t="s">
        <v>237</v>
      </c>
      <c r="DM39" s="684"/>
      <c r="DN39" s="684"/>
      <c r="DO39" s="684"/>
      <c r="DP39" s="684"/>
      <c r="DQ39" s="684"/>
      <c r="DR39" s="684"/>
      <c r="DS39" s="684"/>
      <c r="DT39" s="684"/>
      <c r="DU39" s="684"/>
      <c r="DV39" s="685"/>
      <c r="DW39" s="653" t="s">
        <v>241</v>
      </c>
      <c r="DX39" s="682"/>
      <c r="DY39" s="682"/>
      <c r="DZ39" s="682"/>
      <c r="EA39" s="682"/>
      <c r="EB39" s="682"/>
      <c r="EC39" s="683"/>
    </row>
    <row r="40" spans="2:133" ht="11.25" customHeight="1" x14ac:dyDescent="0.15">
      <c r="B40" s="645" t="s">
        <v>342</v>
      </c>
      <c r="C40" s="646"/>
      <c r="D40" s="646"/>
      <c r="E40" s="646"/>
      <c r="F40" s="646"/>
      <c r="G40" s="646"/>
      <c r="H40" s="646"/>
      <c r="I40" s="646"/>
      <c r="J40" s="646"/>
      <c r="K40" s="646"/>
      <c r="L40" s="646"/>
      <c r="M40" s="646"/>
      <c r="N40" s="646"/>
      <c r="O40" s="646"/>
      <c r="P40" s="646"/>
      <c r="Q40" s="647"/>
      <c r="R40" s="648" t="s">
        <v>237</v>
      </c>
      <c r="S40" s="649"/>
      <c r="T40" s="649"/>
      <c r="U40" s="649"/>
      <c r="V40" s="649"/>
      <c r="W40" s="649"/>
      <c r="X40" s="649"/>
      <c r="Y40" s="650"/>
      <c r="Z40" s="651" t="s">
        <v>237</v>
      </c>
      <c r="AA40" s="651"/>
      <c r="AB40" s="651"/>
      <c r="AC40" s="651"/>
      <c r="AD40" s="652" t="s">
        <v>241</v>
      </c>
      <c r="AE40" s="652"/>
      <c r="AF40" s="652"/>
      <c r="AG40" s="652"/>
      <c r="AH40" s="652"/>
      <c r="AI40" s="652"/>
      <c r="AJ40" s="652"/>
      <c r="AK40" s="652"/>
      <c r="AL40" s="653" t="s">
        <v>241</v>
      </c>
      <c r="AM40" s="654"/>
      <c r="AN40" s="654"/>
      <c r="AO40" s="655"/>
      <c r="AQ40" s="726" t="s">
        <v>343</v>
      </c>
      <c r="AR40" s="727"/>
      <c r="AS40" s="727"/>
      <c r="AT40" s="727"/>
      <c r="AU40" s="727"/>
      <c r="AV40" s="727"/>
      <c r="AW40" s="727"/>
      <c r="AX40" s="727"/>
      <c r="AY40" s="728"/>
      <c r="AZ40" s="648">
        <v>21769</v>
      </c>
      <c r="BA40" s="649"/>
      <c r="BB40" s="649"/>
      <c r="BC40" s="649"/>
      <c r="BD40" s="684"/>
      <c r="BE40" s="684"/>
      <c r="BF40" s="715"/>
      <c r="BG40" s="729" t="s">
        <v>344</v>
      </c>
      <c r="BH40" s="730"/>
      <c r="BI40" s="730"/>
      <c r="BJ40" s="730"/>
      <c r="BK40" s="730"/>
      <c r="BL40" s="236"/>
      <c r="BM40" s="664" t="s">
        <v>345</v>
      </c>
      <c r="BN40" s="664"/>
      <c r="BO40" s="664"/>
      <c r="BP40" s="664"/>
      <c r="BQ40" s="664"/>
      <c r="BR40" s="664"/>
      <c r="BS40" s="664"/>
      <c r="BT40" s="664"/>
      <c r="BU40" s="665"/>
      <c r="BV40" s="648">
        <v>106</v>
      </c>
      <c r="BW40" s="649"/>
      <c r="BX40" s="649"/>
      <c r="BY40" s="649"/>
      <c r="BZ40" s="649"/>
      <c r="CA40" s="649"/>
      <c r="CB40" s="658"/>
      <c r="CD40" s="663" t="s">
        <v>346</v>
      </c>
      <c r="CE40" s="664"/>
      <c r="CF40" s="664"/>
      <c r="CG40" s="664"/>
      <c r="CH40" s="664"/>
      <c r="CI40" s="664"/>
      <c r="CJ40" s="664"/>
      <c r="CK40" s="664"/>
      <c r="CL40" s="664"/>
      <c r="CM40" s="664"/>
      <c r="CN40" s="664"/>
      <c r="CO40" s="664"/>
      <c r="CP40" s="664"/>
      <c r="CQ40" s="665"/>
      <c r="CR40" s="648">
        <v>15300</v>
      </c>
      <c r="CS40" s="649"/>
      <c r="CT40" s="649"/>
      <c r="CU40" s="649"/>
      <c r="CV40" s="649"/>
      <c r="CW40" s="649"/>
      <c r="CX40" s="649"/>
      <c r="CY40" s="650"/>
      <c r="CZ40" s="653">
        <v>0.2</v>
      </c>
      <c r="DA40" s="682"/>
      <c r="DB40" s="682"/>
      <c r="DC40" s="686"/>
      <c r="DD40" s="657">
        <v>2139</v>
      </c>
      <c r="DE40" s="649"/>
      <c r="DF40" s="649"/>
      <c r="DG40" s="649"/>
      <c r="DH40" s="649"/>
      <c r="DI40" s="649"/>
      <c r="DJ40" s="649"/>
      <c r="DK40" s="650"/>
      <c r="DL40" s="657" t="s">
        <v>241</v>
      </c>
      <c r="DM40" s="649"/>
      <c r="DN40" s="649"/>
      <c r="DO40" s="649"/>
      <c r="DP40" s="649"/>
      <c r="DQ40" s="649"/>
      <c r="DR40" s="649"/>
      <c r="DS40" s="649"/>
      <c r="DT40" s="649"/>
      <c r="DU40" s="649"/>
      <c r="DV40" s="650"/>
      <c r="DW40" s="653" t="s">
        <v>237</v>
      </c>
      <c r="DX40" s="682"/>
      <c r="DY40" s="682"/>
      <c r="DZ40" s="682"/>
      <c r="EA40" s="682"/>
      <c r="EB40" s="682"/>
      <c r="EC40" s="683"/>
    </row>
    <row r="41" spans="2:133" ht="11.25" customHeight="1" x14ac:dyDescent="0.15">
      <c r="B41" s="645" t="s">
        <v>347</v>
      </c>
      <c r="C41" s="646"/>
      <c r="D41" s="646"/>
      <c r="E41" s="646"/>
      <c r="F41" s="646"/>
      <c r="G41" s="646"/>
      <c r="H41" s="646"/>
      <c r="I41" s="646"/>
      <c r="J41" s="646"/>
      <c r="K41" s="646"/>
      <c r="L41" s="646"/>
      <c r="M41" s="646"/>
      <c r="N41" s="646"/>
      <c r="O41" s="646"/>
      <c r="P41" s="646"/>
      <c r="Q41" s="647"/>
      <c r="R41" s="648">
        <v>112500</v>
      </c>
      <c r="S41" s="649"/>
      <c r="T41" s="649"/>
      <c r="U41" s="649"/>
      <c r="V41" s="649"/>
      <c r="W41" s="649"/>
      <c r="X41" s="649"/>
      <c r="Y41" s="650"/>
      <c r="Z41" s="651">
        <v>1.6</v>
      </c>
      <c r="AA41" s="651"/>
      <c r="AB41" s="651"/>
      <c r="AC41" s="651"/>
      <c r="AD41" s="652" t="s">
        <v>237</v>
      </c>
      <c r="AE41" s="652"/>
      <c r="AF41" s="652"/>
      <c r="AG41" s="652"/>
      <c r="AH41" s="652"/>
      <c r="AI41" s="652"/>
      <c r="AJ41" s="652"/>
      <c r="AK41" s="652"/>
      <c r="AL41" s="653" t="s">
        <v>241</v>
      </c>
      <c r="AM41" s="654"/>
      <c r="AN41" s="654"/>
      <c r="AO41" s="655"/>
      <c r="AQ41" s="726" t="s">
        <v>348</v>
      </c>
      <c r="AR41" s="727"/>
      <c r="AS41" s="727"/>
      <c r="AT41" s="727"/>
      <c r="AU41" s="727"/>
      <c r="AV41" s="727"/>
      <c r="AW41" s="727"/>
      <c r="AX41" s="727"/>
      <c r="AY41" s="728"/>
      <c r="AZ41" s="648">
        <v>72881</v>
      </c>
      <c r="BA41" s="649"/>
      <c r="BB41" s="649"/>
      <c r="BC41" s="649"/>
      <c r="BD41" s="684"/>
      <c r="BE41" s="684"/>
      <c r="BF41" s="715"/>
      <c r="BG41" s="729"/>
      <c r="BH41" s="730"/>
      <c r="BI41" s="730"/>
      <c r="BJ41" s="730"/>
      <c r="BK41" s="730"/>
      <c r="BL41" s="236"/>
      <c r="BM41" s="664" t="s">
        <v>349</v>
      </c>
      <c r="BN41" s="664"/>
      <c r="BO41" s="664"/>
      <c r="BP41" s="664"/>
      <c r="BQ41" s="664"/>
      <c r="BR41" s="664"/>
      <c r="BS41" s="664"/>
      <c r="BT41" s="664"/>
      <c r="BU41" s="665"/>
      <c r="BV41" s="648" t="s">
        <v>237</v>
      </c>
      <c r="BW41" s="649"/>
      <c r="BX41" s="649"/>
      <c r="BY41" s="649"/>
      <c r="BZ41" s="649"/>
      <c r="CA41" s="649"/>
      <c r="CB41" s="658"/>
      <c r="CD41" s="663" t="s">
        <v>350</v>
      </c>
      <c r="CE41" s="664"/>
      <c r="CF41" s="664"/>
      <c r="CG41" s="664"/>
      <c r="CH41" s="664"/>
      <c r="CI41" s="664"/>
      <c r="CJ41" s="664"/>
      <c r="CK41" s="664"/>
      <c r="CL41" s="664"/>
      <c r="CM41" s="664"/>
      <c r="CN41" s="664"/>
      <c r="CO41" s="664"/>
      <c r="CP41" s="664"/>
      <c r="CQ41" s="665"/>
      <c r="CR41" s="648" t="s">
        <v>174</v>
      </c>
      <c r="CS41" s="684"/>
      <c r="CT41" s="684"/>
      <c r="CU41" s="684"/>
      <c r="CV41" s="684"/>
      <c r="CW41" s="684"/>
      <c r="CX41" s="684"/>
      <c r="CY41" s="685"/>
      <c r="CZ41" s="653" t="s">
        <v>237</v>
      </c>
      <c r="DA41" s="682"/>
      <c r="DB41" s="682"/>
      <c r="DC41" s="686"/>
      <c r="DD41" s="657" t="s">
        <v>241</v>
      </c>
      <c r="DE41" s="684"/>
      <c r="DF41" s="684"/>
      <c r="DG41" s="684"/>
      <c r="DH41" s="684"/>
      <c r="DI41" s="684"/>
      <c r="DJ41" s="684"/>
      <c r="DK41" s="685"/>
      <c r="DL41" s="735"/>
      <c r="DM41" s="736"/>
      <c r="DN41" s="736"/>
      <c r="DO41" s="736"/>
      <c r="DP41" s="736"/>
      <c r="DQ41" s="736"/>
      <c r="DR41" s="736"/>
      <c r="DS41" s="736"/>
      <c r="DT41" s="736"/>
      <c r="DU41" s="736"/>
      <c r="DV41" s="737"/>
      <c r="DW41" s="738"/>
      <c r="DX41" s="739"/>
      <c r="DY41" s="739"/>
      <c r="DZ41" s="739"/>
      <c r="EA41" s="739"/>
      <c r="EB41" s="739"/>
      <c r="EC41" s="740"/>
    </row>
    <row r="42" spans="2:133" ht="11.25" customHeight="1" x14ac:dyDescent="0.15">
      <c r="B42" s="689" t="s">
        <v>351</v>
      </c>
      <c r="C42" s="690"/>
      <c r="D42" s="690"/>
      <c r="E42" s="690"/>
      <c r="F42" s="690"/>
      <c r="G42" s="690"/>
      <c r="H42" s="690"/>
      <c r="I42" s="690"/>
      <c r="J42" s="690"/>
      <c r="K42" s="690"/>
      <c r="L42" s="690"/>
      <c r="M42" s="690"/>
      <c r="N42" s="690"/>
      <c r="O42" s="690"/>
      <c r="P42" s="690"/>
      <c r="Q42" s="691"/>
      <c r="R42" s="733">
        <v>7111715</v>
      </c>
      <c r="S42" s="734"/>
      <c r="T42" s="734"/>
      <c r="U42" s="734"/>
      <c r="V42" s="734"/>
      <c r="W42" s="734"/>
      <c r="X42" s="734"/>
      <c r="Y42" s="742"/>
      <c r="Z42" s="743">
        <v>100</v>
      </c>
      <c r="AA42" s="743"/>
      <c r="AB42" s="743"/>
      <c r="AC42" s="743"/>
      <c r="AD42" s="744">
        <v>3618552</v>
      </c>
      <c r="AE42" s="744"/>
      <c r="AF42" s="744"/>
      <c r="AG42" s="744"/>
      <c r="AH42" s="744"/>
      <c r="AI42" s="744"/>
      <c r="AJ42" s="744"/>
      <c r="AK42" s="744"/>
      <c r="AL42" s="745">
        <v>100</v>
      </c>
      <c r="AM42" s="720"/>
      <c r="AN42" s="720"/>
      <c r="AO42" s="746"/>
      <c r="AQ42" s="747" t="s">
        <v>352</v>
      </c>
      <c r="AR42" s="748"/>
      <c r="AS42" s="748"/>
      <c r="AT42" s="748"/>
      <c r="AU42" s="748"/>
      <c r="AV42" s="748"/>
      <c r="AW42" s="748"/>
      <c r="AX42" s="748"/>
      <c r="AY42" s="749"/>
      <c r="AZ42" s="733">
        <v>310911</v>
      </c>
      <c r="BA42" s="734"/>
      <c r="BB42" s="734"/>
      <c r="BC42" s="734"/>
      <c r="BD42" s="719"/>
      <c r="BE42" s="719"/>
      <c r="BF42" s="721"/>
      <c r="BG42" s="731"/>
      <c r="BH42" s="732"/>
      <c r="BI42" s="732"/>
      <c r="BJ42" s="732"/>
      <c r="BK42" s="732"/>
      <c r="BL42" s="237"/>
      <c r="BM42" s="674" t="s">
        <v>353</v>
      </c>
      <c r="BN42" s="674"/>
      <c r="BO42" s="674"/>
      <c r="BP42" s="674"/>
      <c r="BQ42" s="674"/>
      <c r="BR42" s="674"/>
      <c r="BS42" s="674"/>
      <c r="BT42" s="674"/>
      <c r="BU42" s="675"/>
      <c r="BV42" s="733">
        <v>326</v>
      </c>
      <c r="BW42" s="734"/>
      <c r="BX42" s="734"/>
      <c r="BY42" s="734"/>
      <c r="BZ42" s="734"/>
      <c r="CA42" s="734"/>
      <c r="CB42" s="741"/>
      <c r="CD42" s="645" t="s">
        <v>354</v>
      </c>
      <c r="CE42" s="646"/>
      <c r="CF42" s="646"/>
      <c r="CG42" s="646"/>
      <c r="CH42" s="646"/>
      <c r="CI42" s="646"/>
      <c r="CJ42" s="646"/>
      <c r="CK42" s="646"/>
      <c r="CL42" s="646"/>
      <c r="CM42" s="646"/>
      <c r="CN42" s="646"/>
      <c r="CO42" s="646"/>
      <c r="CP42" s="646"/>
      <c r="CQ42" s="647"/>
      <c r="CR42" s="648">
        <v>1271927</v>
      </c>
      <c r="CS42" s="649"/>
      <c r="CT42" s="649"/>
      <c r="CU42" s="649"/>
      <c r="CV42" s="649"/>
      <c r="CW42" s="649"/>
      <c r="CX42" s="649"/>
      <c r="CY42" s="650"/>
      <c r="CZ42" s="653">
        <v>18.7</v>
      </c>
      <c r="DA42" s="654"/>
      <c r="DB42" s="654"/>
      <c r="DC42" s="666"/>
      <c r="DD42" s="657">
        <v>231876</v>
      </c>
      <c r="DE42" s="649"/>
      <c r="DF42" s="649"/>
      <c r="DG42" s="649"/>
      <c r="DH42" s="649"/>
      <c r="DI42" s="649"/>
      <c r="DJ42" s="649"/>
      <c r="DK42" s="650"/>
      <c r="DL42" s="735"/>
      <c r="DM42" s="736"/>
      <c r="DN42" s="736"/>
      <c r="DO42" s="736"/>
      <c r="DP42" s="736"/>
      <c r="DQ42" s="736"/>
      <c r="DR42" s="736"/>
      <c r="DS42" s="736"/>
      <c r="DT42" s="736"/>
      <c r="DU42" s="736"/>
      <c r="DV42" s="737"/>
      <c r="DW42" s="738"/>
      <c r="DX42" s="739"/>
      <c r="DY42" s="739"/>
      <c r="DZ42" s="739"/>
      <c r="EA42" s="739"/>
      <c r="EB42" s="739"/>
      <c r="EC42" s="740"/>
    </row>
    <row r="43" spans="2:133" ht="11.25" customHeight="1" x14ac:dyDescent="0.15">
      <c r="BV43" s="238"/>
      <c r="BW43" s="238"/>
      <c r="BX43" s="238"/>
      <c r="BY43" s="238"/>
      <c r="BZ43" s="238"/>
      <c r="CA43" s="238"/>
      <c r="CB43" s="238"/>
      <c r="CD43" s="645" t="s">
        <v>355</v>
      </c>
      <c r="CE43" s="646"/>
      <c r="CF43" s="646"/>
      <c r="CG43" s="646"/>
      <c r="CH43" s="646"/>
      <c r="CI43" s="646"/>
      <c r="CJ43" s="646"/>
      <c r="CK43" s="646"/>
      <c r="CL43" s="646"/>
      <c r="CM43" s="646"/>
      <c r="CN43" s="646"/>
      <c r="CO43" s="646"/>
      <c r="CP43" s="646"/>
      <c r="CQ43" s="647"/>
      <c r="CR43" s="648">
        <v>34073</v>
      </c>
      <c r="CS43" s="684"/>
      <c r="CT43" s="684"/>
      <c r="CU43" s="684"/>
      <c r="CV43" s="684"/>
      <c r="CW43" s="684"/>
      <c r="CX43" s="684"/>
      <c r="CY43" s="685"/>
      <c r="CZ43" s="653">
        <v>0.5</v>
      </c>
      <c r="DA43" s="682"/>
      <c r="DB43" s="682"/>
      <c r="DC43" s="686"/>
      <c r="DD43" s="657">
        <v>34073</v>
      </c>
      <c r="DE43" s="684"/>
      <c r="DF43" s="684"/>
      <c r="DG43" s="684"/>
      <c r="DH43" s="684"/>
      <c r="DI43" s="684"/>
      <c r="DJ43" s="684"/>
      <c r="DK43" s="685"/>
      <c r="DL43" s="735"/>
      <c r="DM43" s="736"/>
      <c r="DN43" s="736"/>
      <c r="DO43" s="736"/>
      <c r="DP43" s="736"/>
      <c r="DQ43" s="736"/>
      <c r="DR43" s="736"/>
      <c r="DS43" s="736"/>
      <c r="DT43" s="736"/>
      <c r="DU43" s="736"/>
      <c r="DV43" s="737"/>
      <c r="DW43" s="738"/>
      <c r="DX43" s="739"/>
      <c r="DY43" s="739"/>
      <c r="DZ43" s="739"/>
      <c r="EA43" s="739"/>
      <c r="EB43" s="739"/>
      <c r="EC43" s="740"/>
    </row>
    <row r="44" spans="2:133" ht="11.25" customHeight="1" x14ac:dyDescent="0.15">
      <c r="CD44" s="760" t="s">
        <v>303</v>
      </c>
      <c r="CE44" s="761"/>
      <c r="CF44" s="645" t="s">
        <v>356</v>
      </c>
      <c r="CG44" s="646"/>
      <c r="CH44" s="646"/>
      <c r="CI44" s="646"/>
      <c r="CJ44" s="646"/>
      <c r="CK44" s="646"/>
      <c r="CL44" s="646"/>
      <c r="CM44" s="646"/>
      <c r="CN44" s="646"/>
      <c r="CO44" s="646"/>
      <c r="CP44" s="646"/>
      <c r="CQ44" s="647"/>
      <c r="CR44" s="648">
        <v>1019218</v>
      </c>
      <c r="CS44" s="649"/>
      <c r="CT44" s="649"/>
      <c r="CU44" s="649"/>
      <c r="CV44" s="649"/>
      <c r="CW44" s="649"/>
      <c r="CX44" s="649"/>
      <c r="CY44" s="650"/>
      <c r="CZ44" s="653">
        <v>15</v>
      </c>
      <c r="DA44" s="654"/>
      <c r="DB44" s="654"/>
      <c r="DC44" s="666"/>
      <c r="DD44" s="657">
        <v>175153</v>
      </c>
      <c r="DE44" s="649"/>
      <c r="DF44" s="649"/>
      <c r="DG44" s="649"/>
      <c r="DH44" s="649"/>
      <c r="DI44" s="649"/>
      <c r="DJ44" s="649"/>
      <c r="DK44" s="650"/>
      <c r="DL44" s="735"/>
      <c r="DM44" s="736"/>
      <c r="DN44" s="736"/>
      <c r="DO44" s="736"/>
      <c r="DP44" s="736"/>
      <c r="DQ44" s="736"/>
      <c r="DR44" s="736"/>
      <c r="DS44" s="736"/>
      <c r="DT44" s="736"/>
      <c r="DU44" s="736"/>
      <c r="DV44" s="737"/>
      <c r="DW44" s="738"/>
      <c r="DX44" s="739"/>
      <c r="DY44" s="739"/>
      <c r="DZ44" s="739"/>
      <c r="EA44" s="739"/>
      <c r="EB44" s="739"/>
      <c r="EC44" s="740"/>
    </row>
    <row r="45" spans="2:133" ht="11.25" customHeight="1" x14ac:dyDescent="0.15">
      <c r="CD45" s="762"/>
      <c r="CE45" s="763"/>
      <c r="CF45" s="645" t="s">
        <v>357</v>
      </c>
      <c r="CG45" s="646"/>
      <c r="CH45" s="646"/>
      <c r="CI45" s="646"/>
      <c r="CJ45" s="646"/>
      <c r="CK45" s="646"/>
      <c r="CL45" s="646"/>
      <c r="CM45" s="646"/>
      <c r="CN45" s="646"/>
      <c r="CO45" s="646"/>
      <c r="CP45" s="646"/>
      <c r="CQ45" s="647"/>
      <c r="CR45" s="648">
        <v>537190</v>
      </c>
      <c r="CS45" s="684"/>
      <c r="CT45" s="684"/>
      <c r="CU45" s="684"/>
      <c r="CV45" s="684"/>
      <c r="CW45" s="684"/>
      <c r="CX45" s="684"/>
      <c r="CY45" s="685"/>
      <c r="CZ45" s="653">
        <v>7.9</v>
      </c>
      <c r="DA45" s="682"/>
      <c r="DB45" s="682"/>
      <c r="DC45" s="686"/>
      <c r="DD45" s="657">
        <v>61096</v>
      </c>
      <c r="DE45" s="684"/>
      <c r="DF45" s="684"/>
      <c r="DG45" s="684"/>
      <c r="DH45" s="684"/>
      <c r="DI45" s="684"/>
      <c r="DJ45" s="684"/>
      <c r="DK45" s="685"/>
      <c r="DL45" s="735"/>
      <c r="DM45" s="736"/>
      <c r="DN45" s="736"/>
      <c r="DO45" s="736"/>
      <c r="DP45" s="736"/>
      <c r="DQ45" s="736"/>
      <c r="DR45" s="736"/>
      <c r="DS45" s="736"/>
      <c r="DT45" s="736"/>
      <c r="DU45" s="736"/>
      <c r="DV45" s="737"/>
      <c r="DW45" s="738"/>
      <c r="DX45" s="739"/>
      <c r="DY45" s="739"/>
      <c r="DZ45" s="739"/>
      <c r="EA45" s="739"/>
      <c r="EB45" s="739"/>
      <c r="EC45" s="740"/>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62"/>
      <c r="CE46" s="763"/>
      <c r="CF46" s="645" t="s">
        <v>359</v>
      </c>
      <c r="CG46" s="646"/>
      <c r="CH46" s="646"/>
      <c r="CI46" s="646"/>
      <c r="CJ46" s="646"/>
      <c r="CK46" s="646"/>
      <c r="CL46" s="646"/>
      <c r="CM46" s="646"/>
      <c r="CN46" s="646"/>
      <c r="CO46" s="646"/>
      <c r="CP46" s="646"/>
      <c r="CQ46" s="647"/>
      <c r="CR46" s="648">
        <v>478708</v>
      </c>
      <c r="CS46" s="649"/>
      <c r="CT46" s="649"/>
      <c r="CU46" s="649"/>
      <c r="CV46" s="649"/>
      <c r="CW46" s="649"/>
      <c r="CX46" s="649"/>
      <c r="CY46" s="650"/>
      <c r="CZ46" s="653">
        <v>7</v>
      </c>
      <c r="DA46" s="654"/>
      <c r="DB46" s="654"/>
      <c r="DC46" s="666"/>
      <c r="DD46" s="657">
        <v>112337</v>
      </c>
      <c r="DE46" s="649"/>
      <c r="DF46" s="649"/>
      <c r="DG46" s="649"/>
      <c r="DH46" s="649"/>
      <c r="DI46" s="649"/>
      <c r="DJ46" s="649"/>
      <c r="DK46" s="650"/>
      <c r="DL46" s="735"/>
      <c r="DM46" s="736"/>
      <c r="DN46" s="736"/>
      <c r="DO46" s="736"/>
      <c r="DP46" s="736"/>
      <c r="DQ46" s="736"/>
      <c r="DR46" s="736"/>
      <c r="DS46" s="736"/>
      <c r="DT46" s="736"/>
      <c r="DU46" s="736"/>
      <c r="DV46" s="737"/>
      <c r="DW46" s="738"/>
      <c r="DX46" s="739"/>
      <c r="DY46" s="739"/>
      <c r="DZ46" s="739"/>
      <c r="EA46" s="739"/>
      <c r="EB46" s="739"/>
      <c r="EC46" s="740"/>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2"/>
      <c r="CE47" s="763"/>
      <c r="CF47" s="645" t="s">
        <v>361</v>
      </c>
      <c r="CG47" s="646"/>
      <c r="CH47" s="646"/>
      <c r="CI47" s="646"/>
      <c r="CJ47" s="646"/>
      <c r="CK47" s="646"/>
      <c r="CL47" s="646"/>
      <c r="CM47" s="646"/>
      <c r="CN47" s="646"/>
      <c r="CO47" s="646"/>
      <c r="CP47" s="646"/>
      <c r="CQ47" s="647"/>
      <c r="CR47" s="648">
        <v>252709</v>
      </c>
      <c r="CS47" s="684"/>
      <c r="CT47" s="684"/>
      <c r="CU47" s="684"/>
      <c r="CV47" s="684"/>
      <c r="CW47" s="684"/>
      <c r="CX47" s="684"/>
      <c r="CY47" s="685"/>
      <c r="CZ47" s="653">
        <v>3.7</v>
      </c>
      <c r="DA47" s="682"/>
      <c r="DB47" s="682"/>
      <c r="DC47" s="686"/>
      <c r="DD47" s="657">
        <v>56723</v>
      </c>
      <c r="DE47" s="684"/>
      <c r="DF47" s="684"/>
      <c r="DG47" s="684"/>
      <c r="DH47" s="684"/>
      <c r="DI47" s="684"/>
      <c r="DJ47" s="684"/>
      <c r="DK47" s="685"/>
      <c r="DL47" s="735"/>
      <c r="DM47" s="736"/>
      <c r="DN47" s="736"/>
      <c r="DO47" s="736"/>
      <c r="DP47" s="736"/>
      <c r="DQ47" s="736"/>
      <c r="DR47" s="736"/>
      <c r="DS47" s="736"/>
      <c r="DT47" s="736"/>
      <c r="DU47" s="736"/>
      <c r="DV47" s="737"/>
      <c r="DW47" s="738"/>
      <c r="DX47" s="739"/>
      <c r="DY47" s="739"/>
      <c r="DZ47" s="739"/>
      <c r="EA47" s="739"/>
      <c r="EB47" s="739"/>
      <c r="EC47" s="740"/>
    </row>
    <row r="48" spans="2:133" x14ac:dyDescent="0.15">
      <c r="B48" s="241" t="s">
        <v>362</v>
      </c>
      <c r="CD48" s="764"/>
      <c r="CE48" s="765"/>
      <c r="CF48" s="645" t="s">
        <v>363</v>
      </c>
      <c r="CG48" s="646"/>
      <c r="CH48" s="646"/>
      <c r="CI48" s="646"/>
      <c r="CJ48" s="646"/>
      <c r="CK48" s="646"/>
      <c r="CL48" s="646"/>
      <c r="CM48" s="646"/>
      <c r="CN48" s="646"/>
      <c r="CO48" s="646"/>
      <c r="CP48" s="646"/>
      <c r="CQ48" s="647"/>
      <c r="CR48" s="648" t="s">
        <v>241</v>
      </c>
      <c r="CS48" s="649"/>
      <c r="CT48" s="649"/>
      <c r="CU48" s="649"/>
      <c r="CV48" s="649"/>
      <c r="CW48" s="649"/>
      <c r="CX48" s="649"/>
      <c r="CY48" s="650"/>
      <c r="CZ48" s="653" t="s">
        <v>241</v>
      </c>
      <c r="DA48" s="654"/>
      <c r="DB48" s="654"/>
      <c r="DC48" s="666"/>
      <c r="DD48" s="657" t="s">
        <v>174</v>
      </c>
      <c r="DE48" s="649"/>
      <c r="DF48" s="649"/>
      <c r="DG48" s="649"/>
      <c r="DH48" s="649"/>
      <c r="DI48" s="649"/>
      <c r="DJ48" s="649"/>
      <c r="DK48" s="650"/>
      <c r="DL48" s="735"/>
      <c r="DM48" s="736"/>
      <c r="DN48" s="736"/>
      <c r="DO48" s="736"/>
      <c r="DP48" s="736"/>
      <c r="DQ48" s="736"/>
      <c r="DR48" s="736"/>
      <c r="DS48" s="736"/>
      <c r="DT48" s="736"/>
      <c r="DU48" s="736"/>
      <c r="DV48" s="737"/>
      <c r="DW48" s="738"/>
      <c r="DX48" s="739"/>
      <c r="DY48" s="739"/>
      <c r="DZ48" s="739"/>
      <c r="EA48" s="739"/>
      <c r="EB48" s="739"/>
      <c r="EC48" s="740"/>
    </row>
    <row r="49" spans="82:133" ht="11.25" customHeight="1" x14ac:dyDescent="0.15">
      <c r="CD49" s="689" t="s">
        <v>364</v>
      </c>
      <c r="CE49" s="690"/>
      <c r="CF49" s="690"/>
      <c r="CG49" s="690"/>
      <c r="CH49" s="690"/>
      <c r="CI49" s="690"/>
      <c r="CJ49" s="690"/>
      <c r="CK49" s="690"/>
      <c r="CL49" s="690"/>
      <c r="CM49" s="690"/>
      <c r="CN49" s="690"/>
      <c r="CO49" s="690"/>
      <c r="CP49" s="690"/>
      <c r="CQ49" s="691"/>
      <c r="CR49" s="733">
        <v>6799643</v>
      </c>
      <c r="CS49" s="719"/>
      <c r="CT49" s="719"/>
      <c r="CU49" s="719"/>
      <c r="CV49" s="719"/>
      <c r="CW49" s="719"/>
      <c r="CX49" s="719"/>
      <c r="CY49" s="750"/>
      <c r="CZ49" s="745">
        <v>100</v>
      </c>
      <c r="DA49" s="751"/>
      <c r="DB49" s="751"/>
      <c r="DC49" s="752"/>
      <c r="DD49" s="753">
        <v>4482375</v>
      </c>
      <c r="DE49" s="719"/>
      <c r="DF49" s="719"/>
      <c r="DG49" s="719"/>
      <c r="DH49" s="719"/>
      <c r="DI49" s="719"/>
      <c r="DJ49" s="719"/>
      <c r="DK49" s="750"/>
      <c r="DL49" s="754"/>
      <c r="DM49" s="755"/>
      <c r="DN49" s="755"/>
      <c r="DO49" s="755"/>
      <c r="DP49" s="755"/>
      <c r="DQ49" s="755"/>
      <c r="DR49" s="755"/>
      <c r="DS49" s="755"/>
      <c r="DT49" s="755"/>
      <c r="DU49" s="755"/>
      <c r="DV49" s="756"/>
      <c r="DW49" s="757"/>
      <c r="DX49" s="758"/>
      <c r="DY49" s="758"/>
      <c r="DZ49" s="758"/>
      <c r="EA49" s="758"/>
      <c r="EB49" s="758"/>
      <c r="EC49" s="759"/>
    </row>
  </sheetData>
  <sheetProtection algorithmName="SHA-512" hashValue="leH2ob3KaDjKQjxpHa1VS7nB5ApIGfRfFl2jtaKSbBtJ/SXuPyUebzopCDQrsD6dU3SYQv4LFL9k9tnf4MKYFA==" saltValue="wpS9py9oEmG5mJbD1z//B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5" t="s">
        <v>366</v>
      </c>
      <c r="DK2" s="796"/>
      <c r="DL2" s="796"/>
      <c r="DM2" s="796"/>
      <c r="DN2" s="796"/>
      <c r="DO2" s="797"/>
      <c r="DP2" s="250"/>
      <c r="DQ2" s="795" t="s">
        <v>367</v>
      </c>
      <c r="DR2" s="796"/>
      <c r="DS2" s="796"/>
      <c r="DT2" s="796"/>
      <c r="DU2" s="796"/>
      <c r="DV2" s="796"/>
      <c r="DW2" s="796"/>
      <c r="DX2" s="796"/>
      <c r="DY2" s="796"/>
      <c r="DZ2" s="79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8" t="s">
        <v>368</v>
      </c>
      <c r="B4" s="798"/>
      <c r="C4" s="798"/>
      <c r="D4" s="798"/>
      <c r="E4" s="798"/>
      <c r="F4" s="798"/>
      <c r="G4" s="798"/>
      <c r="H4" s="798"/>
      <c r="I4" s="798"/>
      <c r="J4" s="798"/>
      <c r="K4" s="798"/>
      <c r="L4" s="798"/>
      <c r="M4" s="798"/>
      <c r="N4" s="798"/>
      <c r="O4" s="798"/>
      <c r="P4" s="798"/>
      <c r="Q4" s="798"/>
      <c r="R4" s="798"/>
      <c r="S4" s="798"/>
      <c r="T4" s="798"/>
      <c r="U4" s="798"/>
      <c r="V4" s="798"/>
      <c r="W4" s="798"/>
      <c r="X4" s="798"/>
      <c r="Y4" s="798"/>
      <c r="Z4" s="798"/>
      <c r="AA4" s="798"/>
      <c r="AB4" s="798"/>
      <c r="AC4" s="798"/>
      <c r="AD4" s="798"/>
      <c r="AE4" s="798"/>
      <c r="AF4" s="798"/>
      <c r="AG4" s="798"/>
      <c r="AH4" s="798"/>
      <c r="AI4" s="798"/>
      <c r="AJ4" s="798"/>
      <c r="AK4" s="798"/>
      <c r="AL4" s="798"/>
      <c r="AM4" s="798"/>
      <c r="AN4" s="798"/>
      <c r="AO4" s="798"/>
      <c r="AP4" s="798"/>
      <c r="AQ4" s="798"/>
      <c r="AR4" s="798"/>
      <c r="AS4" s="798"/>
      <c r="AT4" s="798"/>
      <c r="AU4" s="798"/>
      <c r="AV4" s="798"/>
      <c r="AW4" s="798"/>
      <c r="AX4" s="798"/>
      <c r="AY4" s="798"/>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9" t="s">
        <v>370</v>
      </c>
      <c r="B5" s="790"/>
      <c r="C5" s="790"/>
      <c r="D5" s="790"/>
      <c r="E5" s="790"/>
      <c r="F5" s="790"/>
      <c r="G5" s="790"/>
      <c r="H5" s="790"/>
      <c r="I5" s="790"/>
      <c r="J5" s="790"/>
      <c r="K5" s="790"/>
      <c r="L5" s="790"/>
      <c r="M5" s="790"/>
      <c r="N5" s="790"/>
      <c r="O5" s="790"/>
      <c r="P5" s="791"/>
      <c r="Q5" s="766" t="s">
        <v>371</v>
      </c>
      <c r="R5" s="767"/>
      <c r="S5" s="767"/>
      <c r="T5" s="767"/>
      <c r="U5" s="768"/>
      <c r="V5" s="766" t="s">
        <v>372</v>
      </c>
      <c r="W5" s="767"/>
      <c r="X5" s="767"/>
      <c r="Y5" s="767"/>
      <c r="Z5" s="768"/>
      <c r="AA5" s="766" t="s">
        <v>373</v>
      </c>
      <c r="AB5" s="767"/>
      <c r="AC5" s="767"/>
      <c r="AD5" s="767"/>
      <c r="AE5" s="767"/>
      <c r="AF5" s="799" t="s">
        <v>374</v>
      </c>
      <c r="AG5" s="767"/>
      <c r="AH5" s="767"/>
      <c r="AI5" s="767"/>
      <c r="AJ5" s="778"/>
      <c r="AK5" s="767" t="s">
        <v>375</v>
      </c>
      <c r="AL5" s="767"/>
      <c r="AM5" s="767"/>
      <c r="AN5" s="767"/>
      <c r="AO5" s="768"/>
      <c r="AP5" s="766" t="s">
        <v>376</v>
      </c>
      <c r="AQ5" s="767"/>
      <c r="AR5" s="767"/>
      <c r="AS5" s="767"/>
      <c r="AT5" s="768"/>
      <c r="AU5" s="766" t="s">
        <v>377</v>
      </c>
      <c r="AV5" s="767"/>
      <c r="AW5" s="767"/>
      <c r="AX5" s="767"/>
      <c r="AY5" s="778"/>
      <c r="AZ5" s="257"/>
      <c r="BA5" s="257"/>
      <c r="BB5" s="257"/>
      <c r="BC5" s="257"/>
      <c r="BD5" s="257"/>
      <c r="BE5" s="258"/>
      <c r="BF5" s="258"/>
      <c r="BG5" s="258"/>
      <c r="BH5" s="258"/>
      <c r="BI5" s="258"/>
      <c r="BJ5" s="258"/>
      <c r="BK5" s="258"/>
      <c r="BL5" s="258"/>
      <c r="BM5" s="258"/>
      <c r="BN5" s="258"/>
      <c r="BO5" s="258"/>
      <c r="BP5" s="258"/>
      <c r="BQ5" s="789" t="s">
        <v>378</v>
      </c>
      <c r="BR5" s="790"/>
      <c r="BS5" s="790"/>
      <c r="BT5" s="790"/>
      <c r="BU5" s="790"/>
      <c r="BV5" s="790"/>
      <c r="BW5" s="790"/>
      <c r="BX5" s="790"/>
      <c r="BY5" s="790"/>
      <c r="BZ5" s="790"/>
      <c r="CA5" s="790"/>
      <c r="CB5" s="790"/>
      <c r="CC5" s="790"/>
      <c r="CD5" s="790"/>
      <c r="CE5" s="790"/>
      <c r="CF5" s="790"/>
      <c r="CG5" s="791"/>
      <c r="CH5" s="766" t="s">
        <v>379</v>
      </c>
      <c r="CI5" s="767"/>
      <c r="CJ5" s="767"/>
      <c r="CK5" s="767"/>
      <c r="CL5" s="768"/>
      <c r="CM5" s="766" t="s">
        <v>380</v>
      </c>
      <c r="CN5" s="767"/>
      <c r="CO5" s="767"/>
      <c r="CP5" s="767"/>
      <c r="CQ5" s="768"/>
      <c r="CR5" s="766" t="s">
        <v>381</v>
      </c>
      <c r="CS5" s="767"/>
      <c r="CT5" s="767"/>
      <c r="CU5" s="767"/>
      <c r="CV5" s="768"/>
      <c r="CW5" s="766" t="s">
        <v>382</v>
      </c>
      <c r="CX5" s="767"/>
      <c r="CY5" s="767"/>
      <c r="CZ5" s="767"/>
      <c r="DA5" s="768"/>
      <c r="DB5" s="766" t="s">
        <v>383</v>
      </c>
      <c r="DC5" s="767"/>
      <c r="DD5" s="767"/>
      <c r="DE5" s="767"/>
      <c r="DF5" s="768"/>
      <c r="DG5" s="772" t="s">
        <v>384</v>
      </c>
      <c r="DH5" s="773"/>
      <c r="DI5" s="773"/>
      <c r="DJ5" s="773"/>
      <c r="DK5" s="774"/>
      <c r="DL5" s="772" t="s">
        <v>385</v>
      </c>
      <c r="DM5" s="773"/>
      <c r="DN5" s="773"/>
      <c r="DO5" s="773"/>
      <c r="DP5" s="774"/>
      <c r="DQ5" s="766" t="s">
        <v>386</v>
      </c>
      <c r="DR5" s="767"/>
      <c r="DS5" s="767"/>
      <c r="DT5" s="767"/>
      <c r="DU5" s="768"/>
      <c r="DV5" s="766" t="s">
        <v>377</v>
      </c>
      <c r="DW5" s="767"/>
      <c r="DX5" s="767"/>
      <c r="DY5" s="767"/>
      <c r="DZ5" s="778"/>
      <c r="EA5" s="255"/>
    </row>
    <row r="6" spans="1:131" s="256" customFormat="1" ht="26.25" customHeight="1" thickBot="1" x14ac:dyDescent="0.2">
      <c r="A6" s="792"/>
      <c r="B6" s="793"/>
      <c r="C6" s="793"/>
      <c r="D6" s="793"/>
      <c r="E6" s="793"/>
      <c r="F6" s="793"/>
      <c r="G6" s="793"/>
      <c r="H6" s="793"/>
      <c r="I6" s="793"/>
      <c r="J6" s="793"/>
      <c r="K6" s="793"/>
      <c r="L6" s="793"/>
      <c r="M6" s="793"/>
      <c r="N6" s="793"/>
      <c r="O6" s="793"/>
      <c r="P6" s="794"/>
      <c r="Q6" s="769"/>
      <c r="R6" s="770"/>
      <c r="S6" s="770"/>
      <c r="T6" s="770"/>
      <c r="U6" s="771"/>
      <c r="V6" s="769"/>
      <c r="W6" s="770"/>
      <c r="X6" s="770"/>
      <c r="Y6" s="770"/>
      <c r="Z6" s="771"/>
      <c r="AA6" s="769"/>
      <c r="AB6" s="770"/>
      <c r="AC6" s="770"/>
      <c r="AD6" s="770"/>
      <c r="AE6" s="770"/>
      <c r="AF6" s="800"/>
      <c r="AG6" s="770"/>
      <c r="AH6" s="770"/>
      <c r="AI6" s="770"/>
      <c r="AJ6" s="779"/>
      <c r="AK6" s="770"/>
      <c r="AL6" s="770"/>
      <c r="AM6" s="770"/>
      <c r="AN6" s="770"/>
      <c r="AO6" s="771"/>
      <c r="AP6" s="769"/>
      <c r="AQ6" s="770"/>
      <c r="AR6" s="770"/>
      <c r="AS6" s="770"/>
      <c r="AT6" s="771"/>
      <c r="AU6" s="769"/>
      <c r="AV6" s="770"/>
      <c r="AW6" s="770"/>
      <c r="AX6" s="770"/>
      <c r="AY6" s="779"/>
      <c r="AZ6" s="253"/>
      <c r="BA6" s="253"/>
      <c r="BB6" s="253"/>
      <c r="BC6" s="253"/>
      <c r="BD6" s="253"/>
      <c r="BE6" s="254"/>
      <c r="BF6" s="254"/>
      <c r="BG6" s="254"/>
      <c r="BH6" s="254"/>
      <c r="BI6" s="254"/>
      <c r="BJ6" s="254"/>
      <c r="BK6" s="254"/>
      <c r="BL6" s="254"/>
      <c r="BM6" s="254"/>
      <c r="BN6" s="254"/>
      <c r="BO6" s="254"/>
      <c r="BP6" s="254"/>
      <c r="BQ6" s="792"/>
      <c r="BR6" s="793"/>
      <c r="BS6" s="793"/>
      <c r="BT6" s="793"/>
      <c r="BU6" s="793"/>
      <c r="BV6" s="793"/>
      <c r="BW6" s="793"/>
      <c r="BX6" s="793"/>
      <c r="BY6" s="793"/>
      <c r="BZ6" s="793"/>
      <c r="CA6" s="793"/>
      <c r="CB6" s="793"/>
      <c r="CC6" s="793"/>
      <c r="CD6" s="793"/>
      <c r="CE6" s="793"/>
      <c r="CF6" s="793"/>
      <c r="CG6" s="794"/>
      <c r="CH6" s="769"/>
      <c r="CI6" s="770"/>
      <c r="CJ6" s="770"/>
      <c r="CK6" s="770"/>
      <c r="CL6" s="771"/>
      <c r="CM6" s="769"/>
      <c r="CN6" s="770"/>
      <c r="CO6" s="770"/>
      <c r="CP6" s="770"/>
      <c r="CQ6" s="771"/>
      <c r="CR6" s="769"/>
      <c r="CS6" s="770"/>
      <c r="CT6" s="770"/>
      <c r="CU6" s="770"/>
      <c r="CV6" s="771"/>
      <c r="CW6" s="769"/>
      <c r="CX6" s="770"/>
      <c r="CY6" s="770"/>
      <c r="CZ6" s="770"/>
      <c r="DA6" s="771"/>
      <c r="DB6" s="769"/>
      <c r="DC6" s="770"/>
      <c r="DD6" s="770"/>
      <c r="DE6" s="770"/>
      <c r="DF6" s="771"/>
      <c r="DG6" s="775"/>
      <c r="DH6" s="776"/>
      <c r="DI6" s="776"/>
      <c r="DJ6" s="776"/>
      <c r="DK6" s="777"/>
      <c r="DL6" s="775"/>
      <c r="DM6" s="776"/>
      <c r="DN6" s="776"/>
      <c r="DO6" s="776"/>
      <c r="DP6" s="777"/>
      <c r="DQ6" s="769"/>
      <c r="DR6" s="770"/>
      <c r="DS6" s="770"/>
      <c r="DT6" s="770"/>
      <c r="DU6" s="771"/>
      <c r="DV6" s="769"/>
      <c r="DW6" s="770"/>
      <c r="DX6" s="770"/>
      <c r="DY6" s="770"/>
      <c r="DZ6" s="779"/>
      <c r="EA6" s="255"/>
    </row>
    <row r="7" spans="1:131" s="256" customFormat="1" ht="26.25" customHeight="1" thickTop="1" x14ac:dyDescent="0.15">
      <c r="A7" s="259">
        <v>1</v>
      </c>
      <c r="B7" s="780" t="s">
        <v>387</v>
      </c>
      <c r="C7" s="781"/>
      <c r="D7" s="781"/>
      <c r="E7" s="781"/>
      <c r="F7" s="781"/>
      <c r="G7" s="781"/>
      <c r="H7" s="781"/>
      <c r="I7" s="781"/>
      <c r="J7" s="781"/>
      <c r="K7" s="781"/>
      <c r="L7" s="781"/>
      <c r="M7" s="781"/>
      <c r="N7" s="781"/>
      <c r="O7" s="781"/>
      <c r="P7" s="782"/>
      <c r="Q7" s="783">
        <v>7112</v>
      </c>
      <c r="R7" s="784"/>
      <c r="S7" s="784"/>
      <c r="T7" s="784"/>
      <c r="U7" s="784"/>
      <c r="V7" s="784">
        <v>6800</v>
      </c>
      <c r="W7" s="784"/>
      <c r="X7" s="784"/>
      <c r="Y7" s="784"/>
      <c r="Z7" s="784"/>
      <c r="AA7" s="784">
        <v>312</v>
      </c>
      <c r="AB7" s="784"/>
      <c r="AC7" s="784"/>
      <c r="AD7" s="784"/>
      <c r="AE7" s="785"/>
      <c r="AF7" s="786">
        <v>284</v>
      </c>
      <c r="AG7" s="787"/>
      <c r="AH7" s="787"/>
      <c r="AI7" s="787"/>
      <c r="AJ7" s="788"/>
      <c r="AK7" s="823">
        <v>592</v>
      </c>
      <c r="AL7" s="824"/>
      <c r="AM7" s="824"/>
      <c r="AN7" s="824"/>
      <c r="AO7" s="824"/>
      <c r="AP7" s="824">
        <v>6540</v>
      </c>
      <c r="AQ7" s="824"/>
      <c r="AR7" s="824"/>
      <c r="AS7" s="824"/>
      <c r="AT7" s="824"/>
      <c r="AU7" s="825"/>
      <c r="AV7" s="825"/>
      <c r="AW7" s="825"/>
      <c r="AX7" s="825"/>
      <c r="AY7" s="826"/>
      <c r="AZ7" s="253"/>
      <c r="BA7" s="253"/>
      <c r="BB7" s="253"/>
      <c r="BC7" s="253"/>
      <c r="BD7" s="253"/>
      <c r="BE7" s="254"/>
      <c r="BF7" s="254"/>
      <c r="BG7" s="254"/>
      <c r="BH7" s="254"/>
      <c r="BI7" s="254"/>
      <c r="BJ7" s="254"/>
      <c r="BK7" s="254"/>
      <c r="BL7" s="254"/>
      <c r="BM7" s="254"/>
      <c r="BN7" s="254"/>
      <c r="BO7" s="254"/>
      <c r="BP7" s="254"/>
      <c r="BQ7" s="260">
        <v>1</v>
      </c>
      <c r="BR7" s="261"/>
      <c r="BS7" s="827" t="s">
        <v>594</v>
      </c>
      <c r="BT7" s="828"/>
      <c r="BU7" s="828"/>
      <c r="BV7" s="828"/>
      <c r="BW7" s="828"/>
      <c r="BX7" s="828"/>
      <c r="BY7" s="828"/>
      <c r="BZ7" s="828"/>
      <c r="CA7" s="828"/>
      <c r="CB7" s="828"/>
      <c r="CC7" s="828"/>
      <c r="CD7" s="828"/>
      <c r="CE7" s="828"/>
      <c r="CF7" s="828"/>
      <c r="CG7" s="829"/>
      <c r="CH7" s="820">
        <v>1</v>
      </c>
      <c r="CI7" s="821"/>
      <c r="CJ7" s="821"/>
      <c r="CK7" s="821"/>
      <c r="CL7" s="822"/>
      <c r="CM7" s="820">
        <v>19</v>
      </c>
      <c r="CN7" s="821"/>
      <c r="CO7" s="821"/>
      <c r="CP7" s="821"/>
      <c r="CQ7" s="822"/>
      <c r="CR7" s="820">
        <v>5</v>
      </c>
      <c r="CS7" s="821"/>
      <c r="CT7" s="821"/>
      <c r="CU7" s="821"/>
      <c r="CV7" s="822"/>
      <c r="CW7" s="820" t="s">
        <v>522</v>
      </c>
      <c r="CX7" s="821"/>
      <c r="CY7" s="821"/>
      <c r="CZ7" s="821"/>
      <c r="DA7" s="822"/>
      <c r="DB7" s="820" t="s">
        <v>522</v>
      </c>
      <c r="DC7" s="821"/>
      <c r="DD7" s="821"/>
      <c r="DE7" s="821"/>
      <c r="DF7" s="822"/>
      <c r="DG7" s="820" t="s">
        <v>522</v>
      </c>
      <c r="DH7" s="821"/>
      <c r="DI7" s="821"/>
      <c r="DJ7" s="821"/>
      <c r="DK7" s="822"/>
      <c r="DL7" s="820" t="s">
        <v>522</v>
      </c>
      <c r="DM7" s="821"/>
      <c r="DN7" s="821"/>
      <c r="DO7" s="821"/>
      <c r="DP7" s="822"/>
      <c r="DQ7" s="820" t="s">
        <v>522</v>
      </c>
      <c r="DR7" s="821"/>
      <c r="DS7" s="821"/>
      <c r="DT7" s="821"/>
      <c r="DU7" s="822"/>
      <c r="DV7" s="801"/>
      <c r="DW7" s="802"/>
      <c r="DX7" s="802"/>
      <c r="DY7" s="802"/>
      <c r="DZ7" s="803"/>
      <c r="EA7" s="255"/>
    </row>
    <row r="8" spans="1:131" s="256" customFormat="1" ht="26.25" customHeight="1" x14ac:dyDescent="0.15">
      <c r="A8" s="262">
        <v>2</v>
      </c>
      <c r="B8" s="804"/>
      <c r="C8" s="805"/>
      <c r="D8" s="805"/>
      <c r="E8" s="805"/>
      <c r="F8" s="805"/>
      <c r="G8" s="805"/>
      <c r="H8" s="805"/>
      <c r="I8" s="805"/>
      <c r="J8" s="805"/>
      <c r="K8" s="805"/>
      <c r="L8" s="805"/>
      <c r="M8" s="805"/>
      <c r="N8" s="805"/>
      <c r="O8" s="805"/>
      <c r="P8" s="806"/>
      <c r="Q8" s="807"/>
      <c r="R8" s="808"/>
      <c r="S8" s="808"/>
      <c r="T8" s="808"/>
      <c r="U8" s="808"/>
      <c r="V8" s="808"/>
      <c r="W8" s="808"/>
      <c r="X8" s="808"/>
      <c r="Y8" s="808"/>
      <c r="Z8" s="808"/>
      <c r="AA8" s="808"/>
      <c r="AB8" s="808"/>
      <c r="AC8" s="808"/>
      <c r="AD8" s="808"/>
      <c r="AE8" s="809"/>
      <c r="AF8" s="810"/>
      <c r="AG8" s="811"/>
      <c r="AH8" s="811"/>
      <c r="AI8" s="811"/>
      <c r="AJ8" s="812"/>
      <c r="AK8" s="813"/>
      <c r="AL8" s="814"/>
      <c r="AM8" s="814"/>
      <c r="AN8" s="814"/>
      <c r="AO8" s="814"/>
      <c r="AP8" s="814"/>
      <c r="AQ8" s="814"/>
      <c r="AR8" s="814"/>
      <c r="AS8" s="814"/>
      <c r="AT8" s="814"/>
      <c r="AU8" s="815"/>
      <c r="AV8" s="815"/>
      <c r="AW8" s="815"/>
      <c r="AX8" s="815"/>
      <c r="AY8" s="816"/>
      <c r="AZ8" s="253"/>
      <c r="BA8" s="253"/>
      <c r="BB8" s="253"/>
      <c r="BC8" s="253"/>
      <c r="BD8" s="253"/>
      <c r="BE8" s="254"/>
      <c r="BF8" s="254"/>
      <c r="BG8" s="254"/>
      <c r="BH8" s="254"/>
      <c r="BI8" s="254"/>
      <c r="BJ8" s="254"/>
      <c r="BK8" s="254"/>
      <c r="BL8" s="254"/>
      <c r="BM8" s="254"/>
      <c r="BN8" s="254"/>
      <c r="BO8" s="254"/>
      <c r="BP8" s="254"/>
      <c r="BQ8" s="263">
        <v>2</v>
      </c>
      <c r="BR8" s="264"/>
      <c r="BS8" s="817"/>
      <c r="BT8" s="818"/>
      <c r="BU8" s="818"/>
      <c r="BV8" s="818"/>
      <c r="BW8" s="818"/>
      <c r="BX8" s="818"/>
      <c r="BY8" s="818"/>
      <c r="BZ8" s="818"/>
      <c r="CA8" s="818"/>
      <c r="CB8" s="818"/>
      <c r="CC8" s="818"/>
      <c r="CD8" s="818"/>
      <c r="CE8" s="818"/>
      <c r="CF8" s="818"/>
      <c r="CG8" s="819"/>
      <c r="CH8" s="830"/>
      <c r="CI8" s="831"/>
      <c r="CJ8" s="831"/>
      <c r="CK8" s="831"/>
      <c r="CL8" s="832"/>
      <c r="CM8" s="830"/>
      <c r="CN8" s="831"/>
      <c r="CO8" s="831"/>
      <c r="CP8" s="831"/>
      <c r="CQ8" s="832"/>
      <c r="CR8" s="830"/>
      <c r="CS8" s="831"/>
      <c r="CT8" s="831"/>
      <c r="CU8" s="831"/>
      <c r="CV8" s="832"/>
      <c r="CW8" s="830"/>
      <c r="CX8" s="831"/>
      <c r="CY8" s="831"/>
      <c r="CZ8" s="831"/>
      <c r="DA8" s="832"/>
      <c r="DB8" s="830"/>
      <c r="DC8" s="831"/>
      <c r="DD8" s="831"/>
      <c r="DE8" s="831"/>
      <c r="DF8" s="832"/>
      <c r="DG8" s="830"/>
      <c r="DH8" s="831"/>
      <c r="DI8" s="831"/>
      <c r="DJ8" s="831"/>
      <c r="DK8" s="832"/>
      <c r="DL8" s="830"/>
      <c r="DM8" s="831"/>
      <c r="DN8" s="831"/>
      <c r="DO8" s="831"/>
      <c r="DP8" s="832"/>
      <c r="DQ8" s="830"/>
      <c r="DR8" s="831"/>
      <c r="DS8" s="831"/>
      <c r="DT8" s="831"/>
      <c r="DU8" s="832"/>
      <c r="DV8" s="833"/>
      <c r="DW8" s="834"/>
      <c r="DX8" s="834"/>
      <c r="DY8" s="834"/>
      <c r="DZ8" s="835"/>
      <c r="EA8" s="255"/>
    </row>
    <row r="9" spans="1:131" s="256" customFormat="1" ht="26.25" customHeight="1" x14ac:dyDescent="0.15">
      <c r="A9" s="262">
        <v>3</v>
      </c>
      <c r="B9" s="804"/>
      <c r="C9" s="805"/>
      <c r="D9" s="805"/>
      <c r="E9" s="805"/>
      <c r="F9" s="805"/>
      <c r="G9" s="805"/>
      <c r="H9" s="805"/>
      <c r="I9" s="805"/>
      <c r="J9" s="805"/>
      <c r="K9" s="805"/>
      <c r="L9" s="805"/>
      <c r="M9" s="805"/>
      <c r="N9" s="805"/>
      <c r="O9" s="805"/>
      <c r="P9" s="806"/>
      <c r="Q9" s="807"/>
      <c r="R9" s="808"/>
      <c r="S9" s="808"/>
      <c r="T9" s="808"/>
      <c r="U9" s="808"/>
      <c r="V9" s="808"/>
      <c r="W9" s="808"/>
      <c r="X9" s="808"/>
      <c r="Y9" s="808"/>
      <c r="Z9" s="808"/>
      <c r="AA9" s="808"/>
      <c r="AB9" s="808"/>
      <c r="AC9" s="808"/>
      <c r="AD9" s="808"/>
      <c r="AE9" s="809"/>
      <c r="AF9" s="810"/>
      <c r="AG9" s="811"/>
      <c r="AH9" s="811"/>
      <c r="AI9" s="811"/>
      <c r="AJ9" s="812"/>
      <c r="AK9" s="813"/>
      <c r="AL9" s="814"/>
      <c r="AM9" s="814"/>
      <c r="AN9" s="814"/>
      <c r="AO9" s="814"/>
      <c r="AP9" s="814"/>
      <c r="AQ9" s="814"/>
      <c r="AR9" s="814"/>
      <c r="AS9" s="814"/>
      <c r="AT9" s="814"/>
      <c r="AU9" s="815"/>
      <c r="AV9" s="815"/>
      <c r="AW9" s="815"/>
      <c r="AX9" s="815"/>
      <c r="AY9" s="816"/>
      <c r="AZ9" s="253"/>
      <c r="BA9" s="253"/>
      <c r="BB9" s="253"/>
      <c r="BC9" s="253"/>
      <c r="BD9" s="253"/>
      <c r="BE9" s="254"/>
      <c r="BF9" s="254"/>
      <c r="BG9" s="254"/>
      <c r="BH9" s="254"/>
      <c r="BI9" s="254"/>
      <c r="BJ9" s="254"/>
      <c r="BK9" s="254"/>
      <c r="BL9" s="254"/>
      <c r="BM9" s="254"/>
      <c r="BN9" s="254"/>
      <c r="BO9" s="254"/>
      <c r="BP9" s="254"/>
      <c r="BQ9" s="263">
        <v>3</v>
      </c>
      <c r="BR9" s="264"/>
      <c r="BS9" s="817"/>
      <c r="BT9" s="818"/>
      <c r="BU9" s="818"/>
      <c r="BV9" s="818"/>
      <c r="BW9" s="818"/>
      <c r="BX9" s="818"/>
      <c r="BY9" s="818"/>
      <c r="BZ9" s="818"/>
      <c r="CA9" s="818"/>
      <c r="CB9" s="818"/>
      <c r="CC9" s="818"/>
      <c r="CD9" s="818"/>
      <c r="CE9" s="818"/>
      <c r="CF9" s="818"/>
      <c r="CG9" s="819"/>
      <c r="CH9" s="830"/>
      <c r="CI9" s="831"/>
      <c r="CJ9" s="831"/>
      <c r="CK9" s="831"/>
      <c r="CL9" s="832"/>
      <c r="CM9" s="830"/>
      <c r="CN9" s="831"/>
      <c r="CO9" s="831"/>
      <c r="CP9" s="831"/>
      <c r="CQ9" s="832"/>
      <c r="CR9" s="830"/>
      <c r="CS9" s="831"/>
      <c r="CT9" s="831"/>
      <c r="CU9" s="831"/>
      <c r="CV9" s="832"/>
      <c r="CW9" s="830"/>
      <c r="CX9" s="831"/>
      <c r="CY9" s="831"/>
      <c r="CZ9" s="831"/>
      <c r="DA9" s="832"/>
      <c r="DB9" s="830"/>
      <c r="DC9" s="831"/>
      <c r="DD9" s="831"/>
      <c r="DE9" s="831"/>
      <c r="DF9" s="832"/>
      <c r="DG9" s="830"/>
      <c r="DH9" s="831"/>
      <c r="DI9" s="831"/>
      <c r="DJ9" s="831"/>
      <c r="DK9" s="832"/>
      <c r="DL9" s="830"/>
      <c r="DM9" s="831"/>
      <c r="DN9" s="831"/>
      <c r="DO9" s="831"/>
      <c r="DP9" s="832"/>
      <c r="DQ9" s="830"/>
      <c r="DR9" s="831"/>
      <c r="DS9" s="831"/>
      <c r="DT9" s="831"/>
      <c r="DU9" s="832"/>
      <c r="DV9" s="833"/>
      <c r="DW9" s="834"/>
      <c r="DX9" s="834"/>
      <c r="DY9" s="834"/>
      <c r="DZ9" s="835"/>
      <c r="EA9" s="255"/>
    </row>
    <row r="10" spans="1:131" s="256" customFormat="1" ht="26.25" customHeight="1" x14ac:dyDescent="0.15">
      <c r="A10" s="262">
        <v>4</v>
      </c>
      <c r="B10" s="804"/>
      <c r="C10" s="805"/>
      <c r="D10" s="805"/>
      <c r="E10" s="805"/>
      <c r="F10" s="805"/>
      <c r="G10" s="805"/>
      <c r="H10" s="805"/>
      <c r="I10" s="805"/>
      <c r="J10" s="805"/>
      <c r="K10" s="805"/>
      <c r="L10" s="805"/>
      <c r="M10" s="805"/>
      <c r="N10" s="805"/>
      <c r="O10" s="805"/>
      <c r="P10" s="806"/>
      <c r="Q10" s="807"/>
      <c r="R10" s="808"/>
      <c r="S10" s="808"/>
      <c r="T10" s="808"/>
      <c r="U10" s="808"/>
      <c r="V10" s="808"/>
      <c r="W10" s="808"/>
      <c r="X10" s="808"/>
      <c r="Y10" s="808"/>
      <c r="Z10" s="808"/>
      <c r="AA10" s="808"/>
      <c r="AB10" s="808"/>
      <c r="AC10" s="808"/>
      <c r="AD10" s="808"/>
      <c r="AE10" s="809"/>
      <c r="AF10" s="810"/>
      <c r="AG10" s="811"/>
      <c r="AH10" s="811"/>
      <c r="AI10" s="811"/>
      <c r="AJ10" s="812"/>
      <c r="AK10" s="813"/>
      <c r="AL10" s="814"/>
      <c r="AM10" s="814"/>
      <c r="AN10" s="814"/>
      <c r="AO10" s="814"/>
      <c r="AP10" s="814"/>
      <c r="AQ10" s="814"/>
      <c r="AR10" s="814"/>
      <c r="AS10" s="814"/>
      <c r="AT10" s="814"/>
      <c r="AU10" s="815"/>
      <c r="AV10" s="815"/>
      <c r="AW10" s="815"/>
      <c r="AX10" s="815"/>
      <c r="AY10" s="816"/>
      <c r="AZ10" s="253"/>
      <c r="BA10" s="253"/>
      <c r="BB10" s="253"/>
      <c r="BC10" s="253"/>
      <c r="BD10" s="253"/>
      <c r="BE10" s="254"/>
      <c r="BF10" s="254"/>
      <c r="BG10" s="254"/>
      <c r="BH10" s="254"/>
      <c r="BI10" s="254"/>
      <c r="BJ10" s="254"/>
      <c r="BK10" s="254"/>
      <c r="BL10" s="254"/>
      <c r="BM10" s="254"/>
      <c r="BN10" s="254"/>
      <c r="BO10" s="254"/>
      <c r="BP10" s="254"/>
      <c r="BQ10" s="263">
        <v>4</v>
      </c>
      <c r="BR10" s="264"/>
      <c r="BS10" s="817"/>
      <c r="BT10" s="818"/>
      <c r="BU10" s="818"/>
      <c r="BV10" s="818"/>
      <c r="BW10" s="818"/>
      <c r="BX10" s="818"/>
      <c r="BY10" s="818"/>
      <c r="BZ10" s="818"/>
      <c r="CA10" s="818"/>
      <c r="CB10" s="818"/>
      <c r="CC10" s="818"/>
      <c r="CD10" s="818"/>
      <c r="CE10" s="818"/>
      <c r="CF10" s="818"/>
      <c r="CG10" s="819"/>
      <c r="CH10" s="830"/>
      <c r="CI10" s="831"/>
      <c r="CJ10" s="831"/>
      <c r="CK10" s="831"/>
      <c r="CL10" s="832"/>
      <c r="CM10" s="830"/>
      <c r="CN10" s="831"/>
      <c r="CO10" s="831"/>
      <c r="CP10" s="831"/>
      <c r="CQ10" s="832"/>
      <c r="CR10" s="830"/>
      <c r="CS10" s="831"/>
      <c r="CT10" s="831"/>
      <c r="CU10" s="831"/>
      <c r="CV10" s="832"/>
      <c r="CW10" s="830"/>
      <c r="CX10" s="831"/>
      <c r="CY10" s="831"/>
      <c r="CZ10" s="831"/>
      <c r="DA10" s="832"/>
      <c r="DB10" s="830"/>
      <c r="DC10" s="831"/>
      <c r="DD10" s="831"/>
      <c r="DE10" s="831"/>
      <c r="DF10" s="832"/>
      <c r="DG10" s="830"/>
      <c r="DH10" s="831"/>
      <c r="DI10" s="831"/>
      <c r="DJ10" s="831"/>
      <c r="DK10" s="832"/>
      <c r="DL10" s="830"/>
      <c r="DM10" s="831"/>
      <c r="DN10" s="831"/>
      <c r="DO10" s="831"/>
      <c r="DP10" s="832"/>
      <c r="DQ10" s="830"/>
      <c r="DR10" s="831"/>
      <c r="DS10" s="831"/>
      <c r="DT10" s="831"/>
      <c r="DU10" s="832"/>
      <c r="DV10" s="833"/>
      <c r="DW10" s="834"/>
      <c r="DX10" s="834"/>
      <c r="DY10" s="834"/>
      <c r="DZ10" s="835"/>
      <c r="EA10" s="255"/>
    </row>
    <row r="11" spans="1:131" s="256" customFormat="1" ht="26.25" customHeight="1" x14ac:dyDescent="0.15">
      <c r="A11" s="262">
        <v>5</v>
      </c>
      <c r="B11" s="804"/>
      <c r="C11" s="805"/>
      <c r="D11" s="805"/>
      <c r="E11" s="805"/>
      <c r="F11" s="805"/>
      <c r="G11" s="805"/>
      <c r="H11" s="805"/>
      <c r="I11" s="805"/>
      <c r="J11" s="805"/>
      <c r="K11" s="805"/>
      <c r="L11" s="805"/>
      <c r="M11" s="805"/>
      <c r="N11" s="805"/>
      <c r="O11" s="805"/>
      <c r="P11" s="806"/>
      <c r="Q11" s="807"/>
      <c r="R11" s="808"/>
      <c r="S11" s="808"/>
      <c r="T11" s="808"/>
      <c r="U11" s="808"/>
      <c r="V11" s="808"/>
      <c r="W11" s="808"/>
      <c r="X11" s="808"/>
      <c r="Y11" s="808"/>
      <c r="Z11" s="808"/>
      <c r="AA11" s="808"/>
      <c r="AB11" s="808"/>
      <c r="AC11" s="808"/>
      <c r="AD11" s="808"/>
      <c r="AE11" s="809"/>
      <c r="AF11" s="810"/>
      <c r="AG11" s="811"/>
      <c r="AH11" s="811"/>
      <c r="AI11" s="811"/>
      <c r="AJ11" s="812"/>
      <c r="AK11" s="813"/>
      <c r="AL11" s="814"/>
      <c r="AM11" s="814"/>
      <c r="AN11" s="814"/>
      <c r="AO11" s="814"/>
      <c r="AP11" s="814"/>
      <c r="AQ11" s="814"/>
      <c r="AR11" s="814"/>
      <c r="AS11" s="814"/>
      <c r="AT11" s="814"/>
      <c r="AU11" s="815"/>
      <c r="AV11" s="815"/>
      <c r="AW11" s="815"/>
      <c r="AX11" s="815"/>
      <c r="AY11" s="816"/>
      <c r="AZ11" s="253"/>
      <c r="BA11" s="253"/>
      <c r="BB11" s="253"/>
      <c r="BC11" s="253"/>
      <c r="BD11" s="253"/>
      <c r="BE11" s="254"/>
      <c r="BF11" s="254"/>
      <c r="BG11" s="254"/>
      <c r="BH11" s="254"/>
      <c r="BI11" s="254"/>
      <c r="BJ11" s="254"/>
      <c r="BK11" s="254"/>
      <c r="BL11" s="254"/>
      <c r="BM11" s="254"/>
      <c r="BN11" s="254"/>
      <c r="BO11" s="254"/>
      <c r="BP11" s="254"/>
      <c r="BQ11" s="263">
        <v>5</v>
      </c>
      <c r="BR11" s="264"/>
      <c r="BS11" s="817"/>
      <c r="BT11" s="818"/>
      <c r="BU11" s="818"/>
      <c r="BV11" s="818"/>
      <c r="BW11" s="818"/>
      <c r="BX11" s="818"/>
      <c r="BY11" s="818"/>
      <c r="BZ11" s="818"/>
      <c r="CA11" s="818"/>
      <c r="CB11" s="818"/>
      <c r="CC11" s="818"/>
      <c r="CD11" s="818"/>
      <c r="CE11" s="818"/>
      <c r="CF11" s="818"/>
      <c r="CG11" s="819"/>
      <c r="CH11" s="830"/>
      <c r="CI11" s="831"/>
      <c r="CJ11" s="831"/>
      <c r="CK11" s="831"/>
      <c r="CL11" s="832"/>
      <c r="CM11" s="830"/>
      <c r="CN11" s="831"/>
      <c r="CO11" s="831"/>
      <c r="CP11" s="831"/>
      <c r="CQ11" s="832"/>
      <c r="CR11" s="830"/>
      <c r="CS11" s="831"/>
      <c r="CT11" s="831"/>
      <c r="CU11" s="831"/>
      <c r="CV11" s="832"/>
      <c r="CW11" s="830"/>
      <c r="CX11" s="831"/>
      <c r="CY11" s="831"/>
      <c r="CZ11" s="831"/>
      <c r="DA11" s="832"/>
      <c r="DB11" s="830"/>
      <c r="DC11" s="831"/>
      <c r="DD11" s="831"/>
      <c r="DE11" s="831"/>
      <c r="DF11" s="832"/>
      <c r="DG11" s="830"/>
      <c r="DH11" s="831"/>
      <c r="DI11" s="831"/>
      <c r="DJ11" s="831"/>
      <c r="DK11" s="832"/>
      <c r="DL11" s="830"/>
      <c r="DM11" s="831"/>
      <c r="DN11" s="831"/>
      <c r="DO11" s="831"/>
      <c r="DP11" s="832"/>
      <c r="DQ11" s="830"/>
      <c r="DR11" s="831"/>
      <c r="DS11" s="831"/>
      <c r="DT11" s="831"/>
      <c r="DU11" s="832"/>
      <c r="DV11" s="833"/>
      <c r="DW11" s="834"/>
      <c r="DX11" s="834"/>
      <c r="DY11" s="834"/>
      <c r="DZ11" s="835"/>
      <c r="EA11" s="255"/>
    </row>
    <row r="12" spans="1:131" s="256" customFormat="1" ht="26.25" customHeight="1" x14ac:dyDescent="0.15">
      <c r="A12" s="262">
        <v>6</v>
      </c>
      <c r="B12" s="804"/>
      <c r="C12" s="805"/>
      <c r="D12" s="805"/>
      <c r="E12" s="805"/>
      <c r="F12" s="805"/>
      <c r="G12" s="805"/>
      <c r="H12" s="805"/>
      <c r="I12" s="805"/>
      <c r="J12" s="805"/>
      <c r="K12" s="805"/>
      <c r="L12" s="805"/>
      <c r="M12" s="805"/>
      <c r="N12" s="805"/>
      <c r="O12" s="805"/>
      <c r="P12" s="806"/>
      <c r="Q12" s="807"/>
      <c r="R12" s="808"/>
      <c r="S12" s="808"/>
      <c r="T12" s="808"/>
      <c r="U12" s="808"/>
      <c r="V12" s="808"/>
      <c r="W12" s="808"/>
      <c r="X12" s="808"/>
      <c r="Y12" s="808"/>
      <c r="Z12" s="808"/>
      <c r="AA12" s="808"/>
      <c r="AB12" s="808"/>
      <c r="AC12" s="808"/>
      <c r="AD12" s="808"/>
      <c r="AE12" s="809"/>
      <c r="AF12" s="810"/>
      <c r="AG12" s="811"/>
      <c r="AH12" s="811"/>
      <c r="AI12" s="811"/>
      <c r="AJ12" s="812"/>
      <c r="AK12" s="813"/>
      <c r="AL12" s="814"/>
      <c r="AM12" s="814"/>
      <c r="AN12" s="814"/>
      <c r="AO12" s="814"/>
      <c r="AP12" s="814"/>
      <c r="AQ12" s="814"/>
      <c r="AR12" s="814"/>
      <c r="AS12" s="814"/>
      <c r="AT12" s="814"/>
      <c r="AU12" s="815"/>
      <c r="AV12" s="815"/>
      <c r="AW12" s="815"/>
      <c r="AX12" s="815"/>
      <c r="AY12" s="816"/>
      <c r="AZ12" s="253"/>
      <c r="BA12" s="253"/>
      <c r="BB12" s="253"/>
      <c r="BC12" s="253"/>
      <c r="BD12" s="253"/>
      <c r="BE12" s="254"/>
      <c r="BF12" s="254"/>
      <c r="BG12" s="254"/>
      <c r="BH12" s="254"/>
      <c r="BI12" s="254"/>
      <c r="BJ12" s="254"/>
      <c r="BK12" s="254"/>
      <c r="BL12" s="254"/>
      <c r="BM12" s="254"/>
      <c r="BN12" s="254"/>
      <c r="BO12" s="254"/>
      <c r="BP12" s="254"/>
      <c r="BQ12" s="263">
        <v>6</v>
      </c>
      <c r="BR12" s="264"/>
      <c r="BS12" s="817"/>
      <c r="BT12" s="818"/>
      <c r="BU12" s="818"/>
      <c r="BV12" s="818"/>
      <c r="BW12" s="818"/>
      <c r="BX12" s="818"/>
      <c r="BY12" s="818"/>
      <c r="BZ12" s="818"/>
      <c r="CA12" s="818"/>
      <c r="CB12" s="818"/>
      <c r="CC12" s="818"/>
      <c r="CD12" s="818"/>
      <c r="CE12" s="818"/>
      <c r="CF12" s="818"/>
      <c r="CG12" s="819"/>
      <c r="CH12" s="830"/>
      <c r="CI12" s="831"/>
      <c r="CJ12" s="831"/>
      <c r="CK12" s="831"/>
      <c r="CL12" s="832"/>
      <c r="CM12" s="830"/>
      <c r="CN12" s="831"/>
      <c r="CO12" s="831"/>
      <c r="CP12" s="831"/>
      <c r="CQ12" s="832"/>
      <c r="CR12" s="830"/>
      <c r="CS12" s="831"/>
      <c r="CT12" s="831"/>
      <c r="CU12" s="831"/>
      <c r="CV12" s="832"/>
      <c r="CW12" s="830"/>
      <c r="CX12" s="831"/>
      <c r="CY12" s="831"/>
      <c r="CZ12" s="831"/>
      <c r="DA12" s="832"/>
      <c r="DB12" s="830"/>
      <c r="DC12" s="831"/>
      <c r="DD12" s="831"/>
      <c r="DE12" s="831"/>
      <c r="DF12" s="832"/>
      <c r="DG12" s="830"/>
      <c r="DH12" s="831"/>
      <c r="DI12" s="831"/>
      <c r="DJ12" s="831"/>
      <c r="DK12" s="832"/>
      <c r="DL12" s="830"/>
      <c r="DM12" s="831"/>
      <c r="DN12" s="831"/>
      <c r="DO12" s="831"/>
      <c r="DP12" s="832"/>
      <c r="DQ12" s="830"/>
      <c r="DR12" s="831"/>
      <c r="DS12" s="831"/>
      <c r="DT12" s="831"/>
      <c r="DU12" s="832"/>
      <c r="DV12" s="833"/>
      <c r="DW12" s="834"/>
      <c r="DX12" s="834"/>
      <c r="DY12" s="834"/>
      <c r="DZ12" s="835"/>
      <c r="EA12" s="255"/>
    </row>
    <row r="13" spans="1:131" s="256" customFormat="1" ht="26.25" customHeight="1" x14ac:dyDescent="0.15">
      <c r="A13" s="262">
        <v>7</v>
      </c>
      <c r="B13" s="804"/>
      <c r="C13" s="805"/>
      <c r="D13" s="805"/>
      <c r="E13" s="805"/>
      <c r="F13" s="805"/>
      <c r="G13" s="805"/>
      <c r="H13" s="805"/>
      <c r="I13" s="805"/>
      <c r="J13" s="805"/>
      <c r="K13" s="805"/>
      <c r="L13" s="805"/>
      <c r="M13" s="805"/>
      <c r="N13" s="805"/>
      <c r="O13" s="805"/>
      <c r="P13" s="806"/>
      <c r="Q13" s="807"/>
      <c r="R13" s="808"/>
      <c r="S13" s="808"/>
      <c r="T13" s="808"/>
      <c r="U13" s="808"/>
      <c r="V13" s="808"/>
      <c r="W13" s="808"/>
      <c r="X13" s="808"/>
      <c r="Y13" s="808"/>
      <c r="Z13" s="808"/>
      <c r="AA13" s="808"/>
      <c r="AB13" s="808"/>
      <c r="AC13" s="808"/>
      <c r="AD13" s="808"/>
      <c r="AE13" s="809"/>
      <c r="AF13" s="810"/>
      <c r="AG13" s="811"/>
      <c r="AH13" s="811"/>
      <c r="AI13" s="811"/>
      <c r="AJ13" s="812"/>
      <c r="AK13" s="813"/>
      <c r="AL13" s="814"/>
      <c r="AM13" s="814"/>
      <c r="AN13" s="814"/>
      <c r="AO13" s="814"/>
      <c r="AP13" s="814"/>
      <c r="AQ13" s="814"/>
      <c r="AR13" s="814"/>
      <c r="AS13" s="814"/>
      <c r="AT13" s="814"/>
      <c r="AU13" s="815"/>
      <c r="AV13" s="815"/>
      <c r="AW13" s="815"/>
      <c r="AX13" s="815"/>
      <c r="AY13" s="816"/>
      <c r="AZ13" s="253"/>
      <c r="BA13" s="253"/>
      <c r="BB13" s="253"/>
      <c r="BC13" s="253"/>
      <c r="BD13" s="253"/>
      <c r="BE13" s="254"/>
      <c r="BF13" s="254"/>
      <c r="BG13" s="254"/>
      <c r="BH13" s="254"/>
      <c r="BI13" s="254"/>
      <c r="BJ13" s="254"/>
      <c r="BK13" s="254"/>
      <c r="BL13" s="254"/>
      <c r="BM13" s="254"/>
      <c r="BN13" s="254"/>
      <c r="BO13" s="254"/>
      <c r="BP13" s="254"/>
      <c r="BQ13" s="263">
        <v>7</v>
      </c>
      <c r="BR13" s="264"/>
      <c r="BS13" s="817"/>
      <c r="BT13" s="818"/>
      <c r="BU13" s="818"/>
      <c r="BV13" s="818"/>
      <c r="BW13" s="818"/>
      <c r="BX13" s="818"/>
      <c r="BY13" s="818"/>
      <c r="BZ13" s="818"/>
      <c r="CA13" s="818"/>
      <c r="CB13" s="818"/>
      <c r="CC13" s="818"/>
      <c r="CD13" s="818"/>
      <c r="CE13" s="818"/>
      <c r="CF13" s="818"/>
      <c r="CG13" s="819"/>
      <c r="CH13" s="830"/>
      <c r="CI13" s="831"/>
      <c r="CJ13" s="831"/>
      <c r="CK13" s="831"/>
      <c r="CL13" s="832"/>
      <c r="CM13" s="830"/>
      <c r="CN13" s="831"/>
      <c r="CO13" s="831"/>
      <c r="CP13" s="831"/>
      <c r="CQ13" s="832"/>
      <c r="CR13" s="830"/>
      <c r="CS13" s="831"/>
      <c r="CT13" s="831"/>
      <c r="CU13" s="831"/>
      <c r="CV13" s="832"/>
      <c r="CW13" s="830"/>
      <c r="CX13" s="831"/>
      <c r="CY13" s="831"/>
      <c r="CZ13" s="831"/>
      <c r="DA13" s="832"/>
      <c r="DB13" s="830"/>
      <c r="DC13" s="831"/>
      <c r="DD13" s="831"/>
      <c r="DE13" s="831"/>
      <c r="DF13" s="832"/>
      <c r="DG13" s="830"/>
      <c r="DH13" s="831"/>
      <c r="DI13" s="831"/>
      <c r="DJ13" s="831"/>
      <c r="DK13" s="832"/>
      <c r="DL13" s="830"/>
      <c r="DM13" s="831"/>
      <c r="DN13" s="831"/>
      <c r="DO13" s="831"/>
      <c r="DP13" s="832"/>
      <c r="DQ13" s="830"/>
      <c r="DR13" s="831"/>
      <c r="DS13" s="831"/>
      <c r="DT13" s="831"/>
      <c r="DU13" s="832"/>
      <c r="DV13" s="833"/>
      <c r="DW13" s="834"/>
      <c r="DX13" s="834"/>
      <c r="DY13" s="834"/>
      <c r="DZ13" s="835"/>
      <c r="EA13" s="255"/>
    </row>
    <row r="14" spans="1:131" s="256" customFormat="1" ht="26.25" customHeight="1" x14ac:dyDescent="0.15">
      <c r="A14" s="262">
        <v>8</v>
      </c>
      <c r="B14" s="804"/>
      <c r="C14" s="805"/>
      <c r="D14" s="805"/>
      <c r="E14" s="805"/>
      <c r="F14" s="805"/>
      <c r="G14" s="805"/>
      <c r="H14" s="805"/>
      <c r="I14" s="805"/>
      <c r="J14" s="805"/>
      <c r="K14" s="805"/>
      <c r="L14" s="805"/>
      <c r="M14" s="805"/>
      <c r="N14" s="805"/>
      <c r="O14" s="805"/>
      <c r="P14" s="806"/>
      <c r="Q14" s="807"/>
      <c r="R14" s="808"/>
      <c r="S14" s="808"/>
      <c r="T14" s="808"/>
      <c r="U14" s="808"/>
      <c r="V14" s="808"/>
      <c r="W14" s="808"/>
      <c r="X14" s="808"/>
      <c r="Y14" s="808"/>
      <c r="Z14" s="808"/>
      <c r="AA14" s="808"/>
      <c r="AB14" s="808"/>
      <c r="AC14" s="808"/>
      <c r="AD14" s="808"/>
      <c r="AE14" s="809"/>
      <c r="AF14" s="810"/>
      <c r="AG14" s="811"/>
      <c r="AH14" s="811"/>
      <c r="AI14" s="811"/>
      <c r="AJ14" s="812"/>
      <c r="AK14" s="813"/>
      <c r="AL14" s="814"/>
      <c r="AM14" s="814"/>
      <c r="AN14" s="814"/>
      <c r="AO14" s="814"/>
      <c r="AP14" s="814"/>
      <c r="AQ14" s="814"/>
      <c r="AR14" s="814"/>
      <c r="AS14" s="814"/>
      <c r="AT14" s="814"/>
      <c r="AU14" s="815"/>
      <c r="AV14" s="815"/>
      <c r="AW14" s="815"/>
      <c r="AX14" s="815"/>
      <c r="AY14" s="816"/>
      <c r="AZ14" s="253"/>
      <c r="BA14" s="253"/>
      <c r="BB14" s="253"/>
      <c r="BC14" s="253"/>
      <c r="BD14" s="253"/>
      <c r="BE14" s="254"/>
      <c r="BF14" s="254"/>
      <c r="BG14" s="254"/>
      <c r="BH14" s="254"/>
      <c r="BI14" s="254"/>
      <c r="BJ14" s="254"/>
      <c r="BK14" s="254"/>
      <c r="BL14" s="254"/>
      <c r="BM14" s="254"/>
      <c r="BN14" s="254"/>
      <c r="BO14" s="254"/>
      <c r="BP14" s="254"/>
      <c r="BQ14" s="263">
        <v>8</v>
      </c>
      <c r="BR14" s="264"/>
      <c r="BS14" s="817"/>
      <c r="BT14" s="818"/>
      <c r="BU14" s="818"/>
      <c r="BV14" s="818"/>
      <c r="BW14" s="818"/>
      <c r="BX14" s="818"/>
      <c r="BY14" s="818"/>
      <c r="BZ14" s="818"/>
      <c r="CA14" s="818"/>
      <c r="CB14" s="818"/>
      <c r="CC14" s="818"/>
      <c r="CD14" s="818"/>
      <c r="CE14" s="818"/>
      <c r="CF14" s="818"/>
      <c r="CG14" s="819"/>
      <c r="CH14" s="830"/>
      <c r="CI14" s="831"/>
      <c r="CJ14" s="831"/>
      <c r="CK14" s="831"/>
      <c r="CL14" s="832"/>
      <c r="CM14" s="830"/>
      <c r="CN14" s="831"/>
      <c r="CO14" s="831"/>
      <c r="CP14" s="831"/>
      <c r="CQ14" s="832"/>
      <c r="CR14" s="830"/>
      <c r="CS14" s="831"/>
      <c r="CT14" s="831"/>
      <c r="CU14" s="831"/>
      <c r="CV14" s="832"/>
      <c r="CW14" s="830"/>
      <c r="CX14" s="831"/>
      <c r="CY14" s="831"/>
      <c r="CZ14" s="831"/>
      <c r="DA14" s="832"/>
      <c r="DB14" s="830"/>
      <c r="DC14" s="831"/>
      <c r="DD14" s="831"/>
      <c r="DE14" s="831"/>
      <c r="DF14" s="832"/>
      <c r="DG14" s="830"/>
      <c r="DH14" s="831"/>
      <c r="DI14" s="831"/>
      <c r="DJ14" s="831"/>
      <c r="DK14" s="832"/>
      <c r="DL14" s="830"/>
      <c r="DM14" s="831"/>
      <c r="DN14" s="831"/>
      <c r="DO14" s="831"/>
      <c r="DP14" s="832"/>
      <c r="DQ14" s="830"/>
      <c r="DR14" s="831"/>
      <c r="DS14" s="831"/>
      <c r="DT14" s="831"/>
      <c r="DU14" s="832"/>
      <c r="DV14" s="833"/>
      <c r="DW14" s="834"/>
      <c r="DX14" s="834"/>
      <c r="DY14" s="834"/>
      <c r="DZ14" s="835"/>
      <c r="EA14" s="255"/>
    </row>
    <row r="15" spans="1:131" s="256" customFormat="1" ht="26.25" customHeight="1" x14ac:dyDescent="0.15">
      <c r="A15" s="262">
        <v>9</v>
      </c>
      <c r="B15" s="804"/>
      <c r="C15" s="805"/>
      <c r="D15" s="805"/>
      <c r="E15" s="805"/>
      <c r="F15" s="805"/>
      <c r="G15" s="805"/>
      <c r="H15" s="805"/>
      <c r="I15" s="805"/>
      <c r="J15" s="805"/>
      <c r="K15" s="805"/>
      <c r="L15" s="805"/>
      <c r="M15" s="805"/>
      <c r="N15" s="805"/>
      <c r="O15" s="805"/>
      <c r="P15" s="806"/>
      <c r="Q15" s="807"/>
      <c r="R15" s="808"/>
      <c r="S15" s="808"/>
      <c r="T15" s="808"/>
      <c r="U15" s="808"/>
      <c r="V15" s="808"/>
      <c r="W15" s="808"/>
      <c r="X15" s="808"/>
      <c r="Y15" s="808"/>
      <c r="Z15" s="808"/>
      <c r="AA15" s="808"/>
      <c r="AB15" s="808"/>
      <c r="AC15" s="808"/>
      <c r="AD15" s="808"/>
      <c r="AE15" s="809"/>
      <c r="AF15" s="810"/>
      <c r="AG15" s="811"/>
      <c r="AH15" s="811"/>
      <c r="AI15" s="811"/>
      <c r="AJ15" s="812"/>
      <c r="AK15" s="813"/>
      <c r="AL15" s="814"/>
      <c r="AM15" s="814"/>
      <c r="AN15" s="814"/>
      <c r="AO15" s="814"/>
      <c r="AP15" s="814"/>
      <c r="AQ15" s="814"/>
      <c r="AR15" s="814"/>
      <c r="AS15" s="814"/>
      <c r="AT15" s="814"/>
      <c r="AU15" s="815"/>
      <c r="AV15" s="815"/>
      <c r="AW15" s="815"/>
      <c r="AX15" s="815"/>
      <c r="AY15" s="816"/>
      <c r="AZ15" s="253"/>
      <c r="BA15" s="253"/>
      <c r="BB15" s="253"/>
      <c r="BC15" s="253"/>
      <c r="BD15" s="253"/>
      <c r="BE15" s="254"/>
      <c r="BF15" s="254"/>
      <c r="BG15" s="254"/>
      <c r="BH15" s="254"/>
      <c r="BI15" s="254"/>
      <c r="BJ15" s="254"/>
      <c r="BK15" s="254"/>
      <c r="BL15" s="254"/>
      <c r="BM15" s="254"/>
      <c r="BN15" s="254"/>
      <c r="BO15" s="254"/>
      <c r="BP15" s="254"/>
      <c r="BQ15" s="263">
        <v>9</v>
      </c>
      <c r="BR15" s="264"/>
      <c r="BS15" s="817"/>
      <c r="BT15" s="818"/>
      <c r="BU15" s="818"/>
      <c r="BV15" s="818"/>
      <c r="BW15" s="818"/>
      <c r="BX15" s="818"/>
      <c r="BY15" s="818"/>
      <c r="BZ15" s="818"/>
      <c r="CA15" s="818"/>
      <c r="CB15" s="818"/>
      <c r="CC15" s="818"/>
      <c r="CD15" s="818"/>
      <c r="CE15" s="818"/>
      <c r="CF15" s="818"/>
      <c r="CG15" s="819"/>
      <c r="CH15" s="830"/>
      <c r="CI15" s="831"/>
      <c r="CJ15" s="831"/>
      <c r="CK15" s="831"/>
      <c r="CL15" s="832"/>
      <c r="CM15" s="830"/>
      <c r="CN15" s="831"/>
      <c r="CO15" s="831"/>
      <c r="CP15" s="831"/>
      <c r="CQ15" s="832"/>
      <c r="CR15" s="830"/>
      <c r="CS15" s="831"/>
      <c r="CT15" s="831"/>
      <c r="CU15" s="831"/>
      <c r="CV15" s="832"/>
      <c r="CW15" s="830"/>
      <c r="CX15" s="831"/>
      <c r="CY15" s="831"/>
      <c r="CZ15" s="831"/>
      <c r="DA15" s="832"/>
      <c r="DB15" s="830"/>
      <c r="DC15" s="831"/>
      <c r="DD15" s="831"/>
      <c r="DE15" s="831"/>
      <c r="DF15" s="832"/>
      <c r="DG15" s="830"/>
      <c r="DH15" s="831"/>
      <c r="DI15" s="831"/>
      <c r="DJ15" s="831"/>
      <c r="DK15" s="832"/>
      <c r="DL15" s="830"/>
      <c r="DM15" s="831"/>
      <c r="DN15" s="831"/>
      <c r="DO15" s="831"/>
      <c r="DP15" s="832"/>
      <c r="DQ15" s="830"/>
      <c r="DR15" s="831"/>
      <c r="DS15" s="831"/>
      <c r="DT15" s="831"/>
      <c r="DU15" s="832"/>
      <c r="DV15" s="833"/>
      <c r="DW15" s="834"/>
      <c r="DX15" s="834"/>
      <c r="DY15" s="834"/>
      <c r="DZ15" s="835"/>
      <c r="EA15" s="255"/>
    </row>
    <row r="16" spans="1:131" s="256" customFormat="1" ht="26.25" customHeight="1" x14ac:dyDescent="0.15">
      <c r="A16" s="262">
        <v>10</v>
      </c>
      <c r="B16" s="804"/>
      <c r="C16" s="805"/>
      <c r="D16" s="805"/>
      <c r="E16" s="805"/>
      <c r="F16" s="805"/>
      <c r="G16" s="805"/>
      <c r="H16" s="805"/>
      <c r="I16" s="805"/>
      <c r="J16" s="805"/>
      <c r="K16" s="805"/>
      <c r="L16" s="805"/>
      <c r="M16" s="805"/>
      <c r="N16" s="805"/>
      <c r="O16" s="805"/>
      <c r="P16" s="806"/>
      <c r="Q16" s="807"/>
      <c r="R16" s="808"/>
      <c r="S16" s="808"/>
      <c r="T16" s="808"/>
      <c r="U16" s="808"/>
      <c r="V16" s="808"/>
      <c r="W16" s="808"/>
      <c r="X16" s="808"/>
      <c r="Y16" s="808"/>
      <c r="Z16" s="808"/>
      <c r="AA16" s="808"/>
      <c r="AB16" s="808"/>
      <c r="AC16" s="808"/>
      <c r="AD16" s="808"/>
      <c r="AE16" s="809"/>
      <c r="AF16" s="810"/>
      <c r="AG16" s="811"/>
      <c r="AH16" s="811"/>
      <c r="AI16" s="811"/>
      <c r="AJ16" s="812"/>
      <c r="AK16" s="813"/>
      <c r="AL16" s="814"/>
      <c r="AM16" s="814"/>
      <c r="AN16" s="814"/>
      <c r="AO16" s="814"/>
      <c r="AP16" s="814"/>
      <c r="AQ16" s="814"/>
      <c r="AR16" s="814"/>
      <c r="AS16" s="814"/>
      <c r="AT16" s="814"/>
      <c r="AU16" s="815"/>
      <c r="AV16" s="815"/>
      <c r="AW16" s="815"/>
      <c r="AX16" s="815"/>
      <c r="AY16" s="816"/>
      <c r="AZ16" s="253"/>
      <c r="BA16" s="253"/>
      <c r="BB16" s="253"/>
      <c r="BC16" s="253"/>
      <c r="BD16" s="253"/>
      <c r="BE16" s="254"/>
      <c r="BF16" s="254"/>
      <c r="BG16" s="254"/>
      <c r="BH16" s="254"/>
      <c r="BI16" s="254"/>
      <c r="BJ16" s="254"/>
      <c r="BK16" s="254"/>
      <c r="BL16" s="254"/>
      <c r="BM16" s="254"/>
      <c r="BN16" s="254"/>
      <c r="BO16" s="254"/>
      <c r="BP16" s="254"/>
      <c r="BQ16" s="263">
        <v>10</v>
      </c>
      <c r="BR16" s="264"/>
      <c r="BS16" s="817"/>
      <c r="BT16" s="818"/>
      <c r="BU16" s="818"/>
      <c r="BV16" s="818"/>
      <c r="BW16" s="818"/>
      <c r="BX16" s="818"/>
      <c r="BY16" s="818"/>
      <c r="BZ16" s="818"/>
      <c r="CA16" s="818"/>
      <c r="CB16" s="818"/>
      <c r="CC16" s="818"/>
      <c r="CD16" s="818"/>
      <c r="CE16" s="818"/>
      <c r="CF16" s="818"/>
      <c r="CG16" s="819"/>
      <c r="CH16" s="830"/>
      <c r="CI16" s="831"/>
      <c r="CJ16" s="831"/>
      <c r="CK16" s="831"/>
      <c r="CL16" s="832"/>
      <c r="CM16" s="830"/>
      <c r="CN16" s="831"/>
      <c r="CO16" s="831"/>
      <c r="CP16" s="831"/>
      <c r="CQ16" s="832"/>
      <c r="CR16" s="830"/>
      <c r="CS16" s="831"/>
      <c r="CT16" s="831"/>
      <c r="CU16" s="831"/>
      <c r="CV16" s="832"/>
      <c r="CW16" s="830"/>
      <c r="CX16" s="831"/>
      <c r="CY16" s="831"/>
      <c r="CZ16" s="831"/>
      <c r="DA16" s="832"/>
      <c r="DB16" s="830"/>
      <c r="DC16" s="831"/>
      <c r="DD16" s="831"/>
      <c r="DE16" s="831"/>
      <c r="DF16" s="832"/>
      <c r="DG16" s="830"/>
      <c r="DH16" s="831"/>
      <c r="DI16" s="831"/>
      <c r="DJ16" s="831"/>
      <c r="DK16" s="832"/>
      <c r="DL16" s="830"/>
      <c r="DM16" s="831"/>
      <c r="DN16" s="831"/>
      <c r="DO16" s="831"/>
      <c r="DP16" s="832"/>
      <c r="DQ16" s="830"/>
      <c r="DR16" s="831"/>
      <c r="DS16" s="831"/>
      <c r="DT16" s="831"/>
      <c r="DU16" s="832"/>
      <c r="DV16" s="833"/>
      <c r="DW16" s="834"/>
      <c r="DX16" s="834"/>
      <c r="DY16" s="834"/>
      <c r="DZ16" s="835"/>
      <c r="EA16" s="255"/>
    </row>
    <row r="17" spans="1:131" s="256" customFormat="1" ht="26.25" customHeight="1" x14ac:dyDescent="0.15">
      <c r="A17" s="262">
        <v>11</v>
      </c>
      <c r="B17" s="804"/>
      <c r="C17" s="805"/>
      <c r="D17" s="805"/>
      <c r="E17" s="805"/>
      <c r="F17" s="805"/>
      <c r="G17" s="805"/>
      <c r="H17" s="805"/>
      <c r="I17" s="805"/>
      <c r="J17" s="805"/>
      <c r="K17" s="805"/>
      <c r="L17" s="805"/>
      <c r="M17" s="805"/>
      <c r="N17" s="805"/>
      <c r="O17" s="805"/>
      <c r="P17" s="806"/>
      <c r="Q17" s="807"/>
      <c r="R17" s="808"/>
      <c r="S17" s="808"/>
      <c r="T17" s="808"/>
      <c r="U17" s="808"/>
      <c r="V17" s="808"/>
      <c r="W17" s="808"/>
      <c r="X17" s="808"/>
      <c r="Y17" s="808"/>
      <c r="Z17" s="808"/>
      <c r="AA17" s="808"/>
      <c r="AB17" s="808"/>
      <c r="AC17" s="808"/>
      <c r="AD17" s="808"/>
      <c r="AE17" s="809"/>
      <c r="AF17" s="810"/>
      <c r="AG17" s="811"/>
      <c r="AH17" s="811"/>
      <c r="AI17" s="811"/>
      <c r="AJ17" s="812"/>
      <c r="AK17" s="813"/>
      <c r="AL17" s="814"/>
      <c r="AM17" s="814"/>
      <c r="AN17" s="814"/>
      <c r="AO17" s="814"/>
      <c r="AP17" s="814"/>
      <c r="AQ17" s="814"/>
      <c r="AR17" s="814"/>
      <c r="AS17" s="814"/>
      <c r="AT17" s="814"/>
      <c r="AU17" s="815"/>
      <c r="AV17" s="815"/>
      <c r="AW17" s="815"/>
      <c r="AX17" s="815"/>
      <c r="AY17" s="816"/>
      <c r="AZ17" s="253"/>
      <c r="BA17" s="253"/>
      <c r="BB17" s="253"/>
      <c r="BC17" s="253"/>
      <c r="BD17" s="253"/>
      <c r="BE17" s="254"/>
      <c r="BF17" s="254"/>
      <c r="BG17" s="254"/>
      <c r="BH17" s="254"/>
      <c r="BI17" s="254"/>
      <c r="BJ17" s="254"/>
      <c r="BK17" s="254"/>
      <c r="BL17" s="254"/>
      <c r="BM17" s="254"/>
      <c r="BN17" s="254"/>
      <c r="BO17" s="254"/>
      <c r="BP17" s="254"/>
      <c r="BQ17" s="263">
        <v>11</v>
      </c>
      <c r="BR17" s="264"/>
      <c r="BS17" s="817"/>
      <c r="BT17" s="818"/>
      <c r="BU17" s="818"/>
      <c r="BV17" s="818"/>
      <c r="BW17" s="818"/>
      <c r="BX17" s="818"/>
      <c r="BY17" s="818"/>
      <c r="BZ17" s="818"/>
      <c r="CA17" s="818"/>
      <c r="CB17" s="818"/>
      <c r="CC17" s="818"/>
      <c r="CD17" s="818"/>
      <c r="CE17" s="818"/>
      <c r="CF17" s="818"/>
      <c r="CG17" s="819"/>
      <c r="CH17" s="830"/>
      <c r="CI17" s="831"/>
      <c r="CJ17" s="831"/>
      <c r="CK17" s="831"/>
      <c r="CL17" s="832"/>
      <c r="CM17" s="830"/>
      <c r="CN17" s="831"/>
      <c r="CO17" s="831"/>
      <c r="CP17" s="831"/>
      <c r="CQ17" s="832"/>
      <c r="CR17" s="830"/>
      <c r="CS17" s="831"/>
      <c r="CT17" s="831"/>
      <c r="CU17" s="831"/>
      <c r="CV17" s="832"/>
      <c r="CW17" s="830"/>
      <c r="CX17" s="831"/>
      <c r="CY17" s="831"/>
      <c r="CZ17" s="831"/>
      <c r="DA17" s="832"/>
      <c r="DB17" s="830"/>
      <c r="DC17" s="831"/>
      <c r="DD17" s="831"/>
      <c r="DE17" s="831"/>
      <c r="DF17" s="832"/>
      <c r="DG17" s="830"/>
      <c r="DH17" s="831"/>
      <c r="DI17" s="831"/>
      <c r="DJ17" s="831"/>
      <c r="DK17" s="832"/>
      <c r="DL17" s="830"/>
      <c r="DM17" s="831"/>
      <c r="DN17" s="831"/>
      <c r="DO17" s="831"/>
      <c r="DP17" s="832"/>
      <c r="DQ17" s="830"/>
      <c r="DR17" s="831"/>
      <c r="DS17" s="831"/>
      <c r="DT17" s="831"/>
      <c r="DU17" s="832"/>
      <c r="DV17" s="833"/>
      <c r="DW17" s="834"/>
      <c r="DX17" s="834"/>
      <c r="DY17" s="834"/>
      <c r="DZ17" s="835"/>
      <c r="EA17" s="255"/>
    </row>
    <row r="18" spans="1:131" s="256" customFormat="1" ht="26.25" customHeight="1" x14ac:dyDescent="0.15">
      <c r="A18" s="262">
        <v>12</v>
      </c>
      <c r="B18" s="804"/>
      <c r="C18" s="805"/>
      <c r="D18" s="805"/>
      <c r="E18" s="805"/>
      <c r="F18" s="805"/>
      <c r="G18" s="805"/>
      <c r="H18" s="805"/>
      <c r="I18" s="805"/>
      <c r="J18" s="805"/>
      <c r="K18" s="805"/>
      <c r="L18" s="805"/>
      <c r="M18" s="805"/>
      <c r="N18" s="805"/>
      <c r="O18" s="805"/>
      <c r="P18" s="806"/>
      <c r="Q18" s="807"/>
      <c r="R18" s="808"/>
      <c r="S18" s="808"/>
      <c r="T18" s="808"/>
      <c r="U18" s="808"/>
      <c r="V18" s="808"/>
      <c r="W18" s="808"/>
      <c r="X18" s="808"/>
      <c r="Y18" s="808"/>
      <c r="Z18" s="808"/>
      <c r="AA18" s="808"/>
      <c r="AB18" s="808"/>
      <c r="AC18" s="808"/>
      <c r="AD18" s="808"/>
      <c r="AE18" s="809"/>
      <c r="AF18" s="810"/>
      <c r="AG18" s="811"/>
      <c r="AH18" s="811"/>
      <c r="AI18" s="811"/>
      <c r="AJ18" s="812"/>
      <c r="AK18" s="813"/>
      <c r="AL18" s="814"/>
      <c r="AM18" s="814"/>
      <c r="AN18" s="814"/>
      <c r="AO18" s="814"/>
      <c r="AP18" s="814"/>
      <c r="AQ18" s="814"/>
      <c r="AR18" s="814"/>
      <c r="AS18" s="814"/>
      <c r="AT18" s="814"/>
      <c r="AU18" s="815"/>
      <c r="AV18" s="815"/>
      <c r="AW18" s="815"/>
      <c r="AX18" s="815"/>
      <c r="AY18" s="816"/>
      <c r="AZ18" s="253"/>
      <c r="BA18" s="253"/>
      <c r="BB18" s="253"/>
      <c r="BC18" s="253"/>
      <c r="BD18" s="253"/>
      <c r="BE18" s="254"/>
      <c r="BF18" s="254"/>
      <c r="BG18" s="254"/>
      <c r="BH18" s="254"/>
      <c r="BI18" s="254"/>
      <c r="BJ18" s="254"/>
      <c r="BK18" s="254"/>
      <c r="BL18" s="254"/>
      <c r="BM18" s="254"/>
      <c r="BN18" s="254"/>
      <c r="BO18" s="254"/>
      <c r="BP18" s="254"/>
      <c r="BQ18" s="263">
        <v>12</v>
      </c>
      <c r="BR18" s="264"/>
      <c r="BS18" s="817"/>
      <c r="BT18" s="818"/>
      <c r="BU18" s="818"/>
      <c r="BV18" s="818"/>
      <c r="BW18" s="818"/>
      <c r="BX18" s="818"/>
      <c r="BY18" s="818"/>
      <c r="BZ18" s="818"/>
      <c r="CA18" s="818"/>
      <c r="CB18" s="818"/>
      <c r="CC18" s="818"/>
      <c r="CD18" s="818"/>
      <c r="CE18" s="818"/>
      <c r="CF18" s="818"/>
      <c r="CG18" s="819"/>
      <c r="CH18" s="830"/>
      <c r="CI18" s="831"/>
      <c r="CJ18" s="831"/>
      <c r="CK18" s="831"/>
      <c r="CL18" s="832"/>
      <c r="CM18" s="830"/>
      <c r="CN18" s="831"/>
      <c r="CO18" s="831"/>
      <c r="CP18" s="831"/>
      <c r="CQ18" s="832"/>
      <c r="CR18" s="830"/>
      <c r="CS18" s="831"/>
      <c r="CT18" s="831"/>
      <c r="CU18" s="831"/>
      <c r="CV18" s="832"/>
      <c r="CW18" s="830"/>
      <c r="CX18" s="831"/>
      <c r="CY18" s="831"/>
      <c r="CZ18" s="831"/>
      <c r="DA18" s="832"/>
      <c r="DB18" s="830"/>
      <c r="DC18" s="831"/>
      <c r="DD18" s="831"/>
      <c r="DE18" s="831"/>
      <c r="DF18" s="832"/>
      <c r="DG18" s="830"/>
      <c r="DH18" s="831"/>
      <c r="DI18" s="831"/>
      <c r="DJ18" s="831"/>
      <c r="DK18" s="832"/>
      <c r="DL18" s="830"/>
      <c r="DM18" s="831"/>
      <c r="DN18" s="831"/>
      <c r="DO18" s="831"/>
      <c r="DP18" s="832"/>
      <c r="DQ18" s="830"/>
      <c r="DR18" s="831"/>
      <c r="DS18" s="831"/>
      <c r="DT18" s="831"/>
      <c r="DU18" s="832"/>
      <c r="DV18" s="833"/>
      <c r="DW18" s="834"/>
      <c r="DX18" s="834"/>
      <c r="DY18" s="834"/>
      <c r="DZ18" s="835"/>
      <c r="EA18" s="255"/>
    </row>
    <row r="19" spans="1:131" s="256" customFormat="1" ht="26.25" customHeight="1" x14ac:dyDescent="0.15">
      <c r="A19" s="262">
        <v>13</v>
      </c>
      <c r="B19" s="804"/>
      <c r="C19" s="805"/>
      <c r="D19" s="805"/>
      <c r="E19" s="805"/>
      <c r="F19" s="805"/>
      <c r="G19" s="805"/>
      <c r="H19" s="805"/>
      <c r="I19" s="805"/>
      <c r="J19" s="805"/>
      <c r="K19" s="805"/>
      <c r="L19" s="805"/>
      <c r="M19" s="805"/>
      <c r="N19" s="805"/>
      <c r="O19" s="805"/>
      <c r="P19" s="806"/>
      <c r="Q19" s="807"/>
      <c r="R19" s="808"/>
      <c r="S19" s="808"/>
      <c r="T19" s="808"/>
      <c r="U19" s="808"/>
      <c r="V19" s="808"/>
      <c r="W19" s="808"/>
      <c r="X19" s="808"/>
      <c r="Y19" s="808"/>
      <c r="Z19" s="808"/>
      <c r="AA19" s="808"/>
      <c r="AB19" s="808"/>
      <c r="AC19" s="808"/>
      <c r="AD19" s="808"/>
      <c r="AE19" s="809"/>
      <c r="AF19" s="810"/>
      <c r="AG19" s="811"/>
      <c r="AH19" s="811"/>
      <c r="AI19" s="811"/>
      <c r="AJ19" s="812"/>
      <c r="AK19" s="813"/>
      <c r="AL19" s="814"/>
      <c r="AM19" s="814"/>
      <c r="AN19" s="814"/>
      <c r="AO19" s="814"/>
      <c r="AP19" s="814"/>
      <c r="AQ19" s="814"/>
      <c r="AR19" s="814"/>
      <c r="AS19" s="814"/>
      <c r="AT19" s="814"/>
      <c r="AU19" s="815"/>
      <c r="AV19" s="815"/>
      <c r="AW19" s="815"/>
      <c r="AX19" s="815"/>
      <c r="AY19" s="816"/>
      <c r="AZ19" s="253"/>
      <c r="BA19" s="253"/>
      <c r="BB19" s="253"/>
      <c r="BC19" s="253"/>
      <c r="BD19" s="253"/>
      <c r="BE19" s="254"/>
      <c r="BF19" s="254"/>
      <c r="BG19" s="254"/>
      <c r="BH19" s="254"/>
      <c r="BI19" s="254"/>
      <c r="BJ19" s="254"/>
      <c r="BK19" s="254"/>
      <c r="BL19" s="254"/>
      <c r="BM19" s="254"/>
      <c r="BN19" s="254"/>
      <c r="BO19" s="254"/>
      <c r="BP19" s="254"/>
      <c r="BQ19" s="263">
        <v>13</v>
      </c>
      <c r="BR19" s="264"/>
      <c r="BS19" s="817"/>
      <c r="BT19" s="818"/>
      <c r="BU19" s="818"/>
      <c r="BV19" s="818"/>
      <c r="BW19" s="818"/>
      <c r="BX19" s="818"/>
      <c r="BY19" s="818"/>
      <c r="BZ19" s="818"/>
      <c r="CA19" s="818"/>
      <c r="CB19" s="818"/>
      <c r="CC19" s="818"/>
      <c r="CD19" s="818"/>
      <c r="CE19" s="818"/>
      <c r="CF19" s="818"/>
      <c r="CG19" s="819"/>
      <c r="CH19" s="830"/>
      <c r="CI19" s="831"/>
      <c r="CJ19" s="831"/>
      <c r="CK19" s="831"/>
      <c r="CL19" s="832"/>
      <c r="CM19" s="830"/>
      <c r="CN19" s="831"/>
      <c r="CO19" s="831"/>
      <c r="CP19" s="831"/>
      <c r="CQ19" s="832"/>
      <c r="CR19" s="830"/>
      <c r="CS19" s="831"/>
      <c r="CT19" s="831"/>
      <c r="CU19" s="831"/>
      <c r="CV19" s="832"/>
      <c r="CW19" s="830"/>
      <c r="CX19" s="831"/>
      <c r="CY19" s="831"/>
      <c r="CZ19" s="831"/>
      <c r="DA19" s="832"/>
      <c r="DB19" s="830"/>
      <c r="DC19" s="831"/>
      <c r="DD19" s="831"/>
      <c r="DE19" s="831"/>
      <c r="DF19" s="832"/>
      <c r="DG19" s="830"/>
      <c r="DH19" s="831"/>
      <c r="DI19" s="831"/>
      <c r="DJ19" s="831"/>
      <c r="DK19" s="832"/>
      <c r="DL19" s="830"/>
      <c r="DM19" s="831"/>
      <c r="DN19" s="831"/>
      <c r="DO19" s="831"/>
      <c r="DP19" s="832"/>
      <c r="DQ19" s="830"/>
      <c r="DR19" s="831"/>
      <c r="DS19" s="831"/>
      <c r="DT19" s="831"/>
      <c r="DU19" s="832"/>
      <c r="DV19" s="833"/>
      <c r="DW19" s="834"/>
      <c r="DX19" s="834"/>
      <c r="DY19" s="834"/>
      <c r="DZ19" s="835"/>
      <c r="EA19" s="255"/>
    </row>
    <row r="20" spans="1:131" s="256" customFormat="1" ht="26.25" customHeight="1" x14ac:dyDescent="0.15">
      <c r="A20" s="262">
        <v>14</v>
      </c>
      <c r="B20" s="804"/>
      <c r="C20" s="805"/>
      <c r="D20" s="805"/>
      <c r="E20" s="805"/>
      <c r="F20" s="805"/>
      <c r="G20" s="805"/>
      <c r="H20" s="805"/>
      <c r="I20" s="805"/>
      <c r="J20" s="805"/>
      <c r="K20" s="805"/>
      <c r="L20" s="805"/>
      <c r="M20" s="805"/>
      <c r="N20" s="805"/>
      <c r="O20" s="805"/>
      <c r="P20" s="806"/>
      <c r="Q20" s="807"/>
      <c r="R20" s="808"/>
      <c r="S20" s="808"/>
      <c r="T20" s="808"/>
      <c r="U20" s="808"/>
      <c r="V20" s="808"/>
      <c r="W20" s="808"/>
      <c r="X20" s="808"/>
      <c r="Y20" s="808"/>
      <c r="Z20" s="808"/>
      <c r="AA20" s="808"/>
      <c r="AB20" s="808"/>
      <c r="AC20" s="808"/>
      <c r="AD20" s="808"/>
      <c r="AE20" s="809"/>
      <c r="AF20" s="810"/>
      <c r="AG20" s="811"/>
      <c r="AH20" s="811"/>
      <c r="AI20" s="811"/>
      <c r="AJ20" s="812"/>
      <c r="AK20" s="813"/>
      <c r="AL20" s="814"/>
      <c r="AM20" s="814"/>
      <c r="AN20" s="814"/>
      <c r="AO20" s="814"/>
      <c r="AP20" s="814"/>
      <c r="AQ20" s="814"/>
      <c r="AR20" s="814"/>
      <c r="AS20" s="814"/>
      <c r="AT20" s="814"/>
      <c r="AU20" s="815"/>
      <c r="AV20" s="815"/>
      <c r="AW20" s="815"/>
      <c r="AX20" s="815"/>
      <c r="AY20" s="816"/>
      <c r="AZ20" s="253"/>
      <c r="BA20" s="253"/>
      <c r="BB20" s="253"/>
      <c r="BC20" s="253"/>
      <c r="BD20" s="253"/>
      <c r="BE20" s="254"/>
      <c r="BF20" s="254"/>
      <c r="BG20" s="254"/>
      <c r="BH20" s="254"/>
      <c r="BI20" s="254"/>
      <c r="BJ20" s="254"/>
      <c r="BK20" s="254"/>
      <c r="BL20" s="254"/>
      <c r="BM20" s="254"/>
      <c r="BN20" s="254"/>
      <c r="BO20" s="254"/>
      <c r="BP20" s="254"/>
      <c r="BQ20" s="263">
        <v>14</v>
      </c>
      <c r="BR20" s="264"/>
      <c r="BS20" s="817"/>
      <c r="BT20" s="818"/>
      <c r="BU20" s="818"/>
      <c r="BV20" s="818"/>
      <c r="BW20" s="818"/>
      <c r="BX20" s="818"/>
      <c r="BY20" s="818"/>
      <c r="BZ20" s="818"/>
      <c r="CA20" s="818"/>
      <c r="CB20" s="818"/>
      <c r="CC20" s="818"/>
      <c r="CD20" s="818"/>
      <c r="CE20" s="818"/>
      <c r="CF20" s="818"/>
      <c r="CG20" s="819"/>
      <c r="CH20" s="830"/>
      <c r="CI20" s="831"/>
      <c r="CJ20" s="831"/>
      <c r="CK20" s="831"/>
      <c r="CL20" s="832"/>
      <c r="CM20" s="830"/>
      <c r="CN20" s="831"/>
      <c r="CO20" s="831"/>
      <c r="CP20" s="831"/>
      <c r="CQ20" s="832"/>
      <c r="CR20" s="830"/>
      <c r="CS20" s="831"/>
      <c r="CT20" s="831"/>
      <c r="CU20" s="831"/>
      <c r="CV20" s="832"/>
      <c r="CW20" s="830"/>
      <c r="CX20" s="831"/>
      <c r="CY20" s="831"/>
      <c r="CZ20" s="831"/>
      <c r="DA20" s="832"/>
      <c r="DB20" s="830"/>
      <c r="DC20" s="831"/>
      <c r="DD20" s="831"/>
      <c r="DE20" s="831"/>
      <c r="DF20" s="832"/>
      <c r="DG20" s="830"/>
      <c r="DH20" s="831"/>
      <c r="DI20" s="831"/>
      <c r="DJ20" s="831"/>
      <c r="DK20" s="832"/>
      <c r="DL20" s="830"/>
      <c r="DM20" s="831"/>
      <c r="DN20" s="831"/>
      <c r="DO20" s="831"/>
      <c r="DP20" s="832"/>
      <c r="DQ20" s="830"/>
      <c r="DR20" s="831"/>
      <c r="DS20" s="831"/>
      <c r="DT20" s="831"/>
      <c r="DU20" s="832"/>
      <c r="DV20" s="833"/>
      <c r="DW20" s="834"/>
      <c r="DX20" s="834"/>
      <c r="DY20" s="834"/>
      <c r="DZ20" s="835"/>
      <c r="EA20" s="255"/>
    </row>
    <row r="21" spans="1:131" s="256" customFormat="1" ht="26.25" customHeight="1" thickBot="1" x14ac:dyDescent="0.2">
      <c r="A21" s="262">
        <v>15</v>
      </c>
      <c r="B21" s="804"/>
      <c r="C21" s="805"/>
      <c r="D21" s="805"/>
      <c r="E21" s="805"/>
      <c r="F21" s="805"/>
      <c r="G21" s="805"/>
      <c r="H21" s="805"/>
      <c r="I21" s="805"/>
      <c r="J21" s="805"/>
      <c r="K21" s="805"/>
      <c r="L21" s="805"/>
      <c r="M21" s="805"/>
      <c r="N21" s="805"/>
      <c r="O21" s="805"/>
      <c r="P21" s="806"/>
      <c r="Q21" s="807"/>
      <c r="R21" s="808"/>
      <c r="S21" s="808"/>
      <c r="T21" s="808"/>
      <c r="U21" s="808"/>
      <c r="V21" s="808"/>
      <c r="W21" s="808"/>
      <c r="X21" s="808"/>
      <c r="Y21" s="808"/>
      <c r="Z21" s="808"/>
      <c r="AA21" s="808"/>
      <c r="AB21" s="808"/>
      <c r="AC21" s="808"/>
      <c r="AD21" s="808"/>
      <c r="AE21" s="809"/>
      <c r="AF21" s="810"/>
      <c r="AG21" s="811"/>
      <c r="AH21" s="811"/>
      <c r="AI21" s="811"/>
      <c r="AJ21" s="812"/>
      <c r="AK21" s="813"/>
      <c r="AL21" s="814"/>
      <c r="AM21" s="814"/>
      <c r="AN21" s="814"/>
      <c r="AO21" s="814"/>
      <c r="AP21" s="814"/>
      <c r="AQ21" s="814"/>
      <c r="AR21" s="814"/>
      <c r="AS21" s="814"/>
      <c r="AT21" s="814"/>
      <c r="AU21" s="815"/>
      <c r="AV21" s="815"/>
      <c r="AW21" s="815"/>
      <c r="AX21" s="815"/>
      <c r="AY21" s="816"/>
      <c r="AZ21" s="253"/>
      <c r="BA21" s="253"/>
      <c r="BB21" s="253"/>
      <c r="BC21" s="253"/>
      <c r="BD21" s="253"/>
      <c r="BE21" s="254"/>
      <c r="BF21" s="254"/>
      <c r="BG21" s="254"/>
      <c r="BH21" s="254"/>
      <c r="BI21" s="254"/>
      <c r="BJ21" s="254"/>
      <c r="BK21" s="254"/>
      <c r="BL21" s="254"/>
      <c r="BM21" s="254"/>
      <c r="BN21" s="254"/>
      <c r="BO21" s="254"/>
      <c r="BP21" s="254"/>
      <c r="BQ21" s="263">
        <v>15</v>
      </c>
      <c r="BR21" s="264"/>
      <c r="BS21" s="817"/>
      <c r="BT21" s="818"/>
      <c r="BU21" s="818"/>
      <c r="BV21" s="818"/>
      <c r="BW21" s="818"/>
      <c r="BX21" s="818"/>
      <c r="BY21" s="818"/>
      <c r="BZ21" s="818"/>
      <c r="CA21" s="818"/>
      <c r="CB21" s="818"/>
      <c r="CC21" s="818"/>
      <c r="CD21" s="818"/>
      <c r="CE21" s="818"/>
      <c r="CF21" s="818"/>
      <c r="CG21" s="819"/>
      <c r="CH21" s="830"/>
      <c r="CI21" s="831"/>
      <c r="CJ21" s="831"/>
      <c r="CK21" s="831"/>
      <c r="CL21" s="832"/>
      <c r="CM21" s="830"/>
      <c r="CN21" s="831"/>
      <c r="CO21" s="831"/>
      <c r="CP21" s="831"/>
      <c r="CQ21" s="832"/>
      <c r="CR21" s="830"/>
      <c r="CS21" s="831"/>
      <c r="CT21" s="831"/>
      <c r="CU21" s="831"/>
      <c r="CV21" s="832"/>
      <c r="CW21" s="830"/>
      <c r="CX21" s="831"/>
      <c r="CY21" s="831"/>
      <c r="CZ21" s="831"/>
      <c r="DA21" s="832"/>
      <c r="DB21" s="830"/>
      <c r="DC21" s="831"/>
      <c r="DD21" s="831"/>
      <c r="DE21" s="831"/>
      <c r="DF21" s="832"/>
      <c r="DG21" s="830"/>
      <c r="DH21" s="831"/>
      <c r="DI21" s="831"/>
      <c r="DJ21" s="831"/>
      <c r="DK21" s="832"/>
      <c r="DL21" s="830"/>
      <c r="DM21" s="831"/>
      <c r="DN21" s="831"/>
      <c r="DO21" s="831"/>
      <c r="DP21" s="832"/>
      <c r="DQ21" s="830"/>
      <c r="DR21" s="831"/>
      <c r="DS21" s="831"/>
      <c r="DT21" s="831"/>
      <c r="DU21" s="832"/>
      <c r="DV21" s="833"/>
      <c r="DW21" s="834"/>
      <c r="DX21" s="834"/>
      <c r="DY21" s="834"/>
      <c r="DZ21" s="835"/>
      <c r="EA21" s="255"/>
    </row>
    <row r="22" spans="1:131" s="256" customFormat="1" ht="26.25" customHeight="1" x14ac:dyDescent="0.15">
      <c r="A22" s="262">
        <v>16</v>
      </c>
      <c r="B22" s="804"/>
      <c r="C22" s="805"/>
      <c r="D22" s="805"/>
      <c r="E22" s="805"/>
      <c r="F22" s="805"/>
      <c r="G22" s="805"/>
      <c r="H22" s="805"/>
      <c r="I22" s="805"/>
      <c r="J22" s="805"/>
      <c r="K22" s="805"/>
      <c r="L22" s="805"/>
      <c r="M22" s="805"/>
      <c r="N22" s="805"/>
      <c r="O22" s="805"/>
      <c r="P22" s="806"/>
      <c r="Q22" s="836"/>
      <c r="R22" s="837"/>
      <c r="S22" s="837"/>
      <c r="T22" s="837"/>
      <c r="U22" s="837"/>
      <c r="V22" s="837"/>
      <c r="W22" s="837"/>
      <c r="X22" s="837"/>
      <c r="Y22" s="837"/>
      <c r="Z22" s="837"/>
      <c r="AA22" s="837"/>
      <c r="AB22" s="837"/>
      <c r="AC22" s="837"/>
      <c r="AD22" s="837"/>
      <c r="AE22" s="838"/>
      <c r="AF22" s="810"/>
      <c r="AG22" s="811"/>
      <c r="AH22" s="811"/>
      <c r="AI22" s="811"/>
      <c r="AJ22" s="812"/>
      <c r="AK22" s="851"/>
      <c r="AL22" s="852"/>
      <c r="AM22" s="852"/>
      <c r="AN22" s="852"/>
      <c r="AO22" s="852"/>
      <c r="AP22" s="852"/>
      <c r="AQ22" s="852"/>
      <c r="AR22" s="852"/>
      <c r="AS22" s="852"/>
      <c r="AT22" s="852"/>
      <c r="AU22" s="853"/>
      <c r="AV22" s="853"/>
      <c r="AW22" s="853"/>
      <c r="AX22" s="853"/>
      <c r="AY22" s="854"/>
      <c r="AZ22" s="855" t="s">
        <v>388</v>
      </c>
      <c r="BA22" s="855"/>
      <c r="BB22" s="855"/>
      <c r="BC22" s="855"/>
      <c r="BD22" s="856"/>
      <c r="BE22" s="254"/>
      <c r="BF22" s="254"/>
      <c r="BG22" s="254"/>
      <c r="BH22" s="254"/>
      <c r="BI22" s="254"/>
      <c r="BJ22" s="254"/>
      <c r="BK22" s="254"/>
      <c r="BL22" s="254"/>
      <c r="BM22" s="254"/>
      <c r="BN22" s="254"/>
      <c r="BO22" s="254"/>
      <c r="BP22" s="254"/>
      <c r="BQ22" s="263">
        <v>16</v>
      </c>
      <c r="BR22" s="264"/>
      <c r="BS22" s="817"/>
      <c r="BT22" s="818"/>
      <c r="BU22" s="818"/>
      <c r="BV22" s="818"/>
      <c r="BW22" s="818"/>
      <c r="BX22" s="818"/>
      <c r="BY22" s="818"/>
      <c r="BZ22" s="818"/>
      <c r="CA22" s="818"/>
      <c r="CB22" s="818"/>
      <c r="CC22" s="818"/>
      <c r="CD22" s="818"/>
      <c r="CE22" s="818"/>
      <c r="CF22" s="818"/>
      <c r="CG22" s="819"/>
      <c r="CH22" s="830"/>
      <c r="CI22" s="831"/>
      <c r="CJ22" s="831"/>
      <c r="CK22" s="831"/>
      <c r="CL22" s="832"/>
      <c r="CM22" s="830"/>
      <c r="CN22" s="831"/>
      <c r="CO22" s="831"/>
      <c r="CP22" s="831"/>
      <c r="CQ22" s="832"/>
      <c r="CR22" s="830"/>
      <c r="CS22" s="831"/>
      <c r="CT22" s="831"/>
      <c r="CU22" s="831"/>
      <c r="CV22" s="832"/>
      <c r="CW22" s="830"/>
      <c r="CX22" s="831"/>
      <c r="CY22" s="831"/>
      <c r="CZ22" s="831"/>
      <c r="DA22" s="832"/>
      <c r="DB22" s="830"/>
      <c r="DC22" s="831"/>
      <c r="DD22" s="831"/>
      <c r="DE22" s="831"/>
      <c r="DF22" s="832"/>
      <c r="DG22" s="830"/>
      <c r="DH22" s="831"/>
      <c r="DI22" s="831"/>
      <c r="DJ22" s="831"/>
      <c r="DK22" s="832"/>
      <c r="DL22" s="830"/>
      <c r="DM22" s="831"/>
      <c r="DN22" s="831"/>
      <c r="DO22" s="831"/>
      <c r="DP22" s="832"/>
      <c r="DQ22" s="830"/>
      <c r="DR22" s="831"/>
      <c r="DS22" s="831"/>
      <c r="DT22" s="831"/>
      <c r="DU22" s="832"/>
      <c r="DV22" s="833"/>
      <c r="DW22" s="834"/>
      <c r="DX22" s="834"/>
      <c r="DY22" s="834"/>
      <c r="DZ22" s="835"/>
      <c r="EA22" s="255"/>
    </row>
    <row r="23" spans="1:131" s="256" customFormat="1" ht="26.25" customHeight="1" thickBot="1" x14ac:dyDescent="0.2">
      <c r="A23" s="265" t="s">
        <v>389</v>
      </c>
      <c r="B23" s="839" t="s">
        <v>390</v>
      </c>
      <c r="C23" s="840"/>
      <c r="D23" s="840"/>
      <c r="E23" s="840"/>
      <c r="F23" s="840"/>
      <c r="G23" s="840"/>
      <c r="H23" s="840"/>
      <c r="I23" s="840"/>
      <c r="J23" s="840"/>
      <c r="K23" s="840"/>
      <c r="L23" s="840"/>
      <c r="M23" s="840"/>
      <c r="N23" s="840"/>
      <c r="O23" s="840"/>
      <c r="P23" s="841"/>
      <c r="Q23" s="842">
        <v>7112</v>
      </c>
      <c r="R23" s="843"/>
      <c r="S23" s="843"/>
      <c r="T23" s="843"/>
      <c r="U23" s="843"/>
      <c r="V23" s="843">
        <v>6800</v>
      </c>
      <c r="W23" s="843"/>
      <c r="X23" s="843"/>
      <c r="Y23" s="843"/>
      <c r="Z23" s="843"/>
      <c r="AA23" s="843">
        <v>312</v>
      </c>
      <c r="AB23" s="843"/>
      <c r="AC23" s="843"/>
      <c r="AD23" s="843"/>
      <c r="AE23" s="844"/>
      <c r="AF23" s="845">
        <v>284</v>
      </c>
      <c r="AG23" s="843"/>
      <c r="AH23" s="843"/>
      <c r="AI23" s="843"/>
      <c r="AJ23" s="846"/>
      <c r="AK23" s="847"/>
      <c r="AL23" s="848"/>
      <c r="AM23" s="848"/>
      <c r="AN23" s="848"/>
      <c r="AO23" s="848"/>
      <c r="AP23" s="843">
        <v>6540</v>
      </c>
      <c r="AQ23" s="843"/>
      <c r="AR23" s="843"/>
      <c r="AS23" s="843"/>
      <c r="AT23" s="843"/>
      <c r="AU23" s="849"/>
      <c r="AV23" s="849"/>
      <c r="AW23" s="849"/>
      <c r="AX23" s="849"/>
      <c r="AY23" s="850"/>
      <c r="AZ23" s="858" t="s">
        <v>391</v>
      </c>
      <c r="BA23" s="859"/>
      <c r="BB23" s="859"/>
      <c r="BC23" s="859"/>
      <c r="BD23" s="860"/>
      <c r="BE23" s="254"/>
      <c r="BF23" s="254"/>
      <c r="BG23" s="254"/>
      <c r="BH23" s="254"/>
      <c r="BI23" s="254"/>
      <c r="BJ23" s="254"/>
      <c r="BK23" s="254"/>
      <c r="BL23" s="254"/>
      <c r="BM23" s="254"/>
      <c r="BN23" s="254"/>
      <c r="BO23" s="254"/>
      <c r="BP23" s="254"/>
      <c r="BQ23" s="263">
        <v>17</v>
      </c>
      <c r="BR23" s="264"/>
      <c r="BS23" s="817"/>
      <c r="BT23" s="818"/>
      <c r="BU23" s="818"/>
      <c r="BV23" s="818"/>
      <c r="BW23" s="818"/>
      <c r="BX23" s="818"/>
      <c r="BY23" s="818"/>
      <c r="BZ23" s="818"/>
      <c r="CA23" s="818"/>
      <c r="CB23" s="818"/>
      <c r="CC23" s="818"/>
      <c r="CD23" s="818"/>
      <c r="CE23" s="818"/>
      <c r="CF23" s="818"/>
      <c r="CG23" s="819"/>
      <c r="CH23" s="830"/>
      <c r="CI23" s="831"/>
      <c r="CJ23" s="831"/>
      <c r="CK23" s="831"/>
      <c r="CL23" s="832"/>
      <c r="CM23" s="830"/>
      <c r="CN23" s="831"/>
      <c r="CO23" s="831"/>
      <c r="CP23" s="831"/>
      <c r="CQ23" s="832"/>
      <c r="CR23" s="830"/>
      <c r="CS23" s="831"/>
      <c r="CT23" s="831"/>
      <c r="CU23" s="831"/>
      <c r="CV23" s="832"/>
      <c r="CW23" s="830"/>
      <c r="CX23" s="831"/>
      <c r="CY23" s="831"/>
      <c r="CZ23" s="831"/>
      <c r="DA23" s="832"/>
      <c r="DB23" s="830"/>
      <c r="DC23" s="831"/>
      <c r="DD23" s="831"/>
      <c r="DE23" s="831"/>
      <c r="DF23" s="832"/>
      <c r="DG23" s="830"/>
      <c r="DH23" s="831"/>
      <c r="DI23" s="831"/>
      <c r="DJ23" s="831"/>
      <c r="DK23" s="832"/>
      <c r="DL23" s="830"/>
      <c r="DM23" s="831"/>
      <c r="DN23" s="831"/>
      <c r="DO23" s="831"/>
      <c r="DP23" s="832"/>
      <c r="DQ23" s="830"/>
      <c r="DR23" s="831"/>
      <c r="DS23" s="831"/>
      <c r="DT23" s="831"/>
      <c r="DU23" s="832"/>
      <c r="DV23" s="833"/>
      <c r="DW23" s="834"/>
      <c r="DX23" s="834"/>
      <c r="DY23" s="834"/>
      <c r="DZ23" s="835"/>
      <c r="EA23" s="255"/>
    </row>
    <row r="24" spans="1:131" s="256" customFormat="1" ht="26.25" customHeight="1" x14ac:dyDescent="0.15">
      <c r="A24" s="857" t="s">
        <v>392</v>
      </c>
      <c r="B24" s="857"/>
      <c r="C24" s="857"/>
      <c r="D24" s="857"/>
      <c r="E24" s="857"/>
      <c r="F24" s="857"/>
      <c r="G24" s="857"/>
      <c r="H24" s="857"/>
      <c r="I24" s="857"/>
      <c r="J24" s="857"/>
      <c r="K24" s="857"/>
      <c r="L24" s="857"/>
      <c r="M24" s="857"/>
      <c r="N24" s="857"/>
      <c r="O24" s="857"/>
      <c r="P24" s="857"/>
      <c r="Q24" s="857"/>
      <c r="R24" s="857"/>
      <c r="S24" s="857"/>
      <c r="T24" s="857"/>
      <c r="U24" s="857"/>
      <c r="V24" s="857"/>
      <c r="W24" s="857"/>
      <c r="X24" s="857"/>
      <c r="Y24" s="857"/>
      <c r="Z24" s="857"/>
      <c r="AA24" s="857"/>
      <c r="AB24" s="857"/>
      <c r="AC24" s="857"/>
      <c r="AD24" s="857"/>
      <c r="AE24" s="857"/>
      <c r="AF24" s="857"/>
      <c r="AG24" s="857"/>
      <c r="AH24" s="857"/>
      <c r="AI24" s="857"/>
      <c r="AJ24" s="857"/>
      <c r="AK24" s="857"/>
      <c r="AL24" s="857"/>
      <c r="AM24" s="857"/>
      <c r="AN24" s="857"/>
      <c r="AO24" s="857"/>
      <c r="AP24" s="857"/>
      <c r="AQ24" s="857"/>
      <c r="AR24" s="857"/>
      <c r="AS24" s="857"/>
      <c r="AT24" s="857"/>
      <c r="AU24" s="857"/>
      <c r="AV24" s="857"/>
      <c r="AW24" s="857"/>
      <c r="AX24" s="857"/>
      <c r="AY24" s="857"/>
      <c r="AZ24" s="253"/>
      <c r="BA24" s="253"/>
      <c r="BB24" s="253"/>
      <c r="BC24" s="253"/>
      <c r="BD24" s="253"/>
      <c r="BE24" s="254"/>
      <c r="BF24" s="254"/>
      <c r="BG24" s="254"/>
      <c r="BH24" s="254"/>
      <c r="BI24" s="254"/>
      <c r="BJ24" s="254"/>
      <c r="BK24" s="254"/>
      <c r="BL24" s="254"/>
      <c r="BM24" s="254"/>
      <c r="BN24" s="254"/>
      <c r="BO24" s="254"/>
      <c r="BP24" s="254"/>
      <c r="BQ24" s="263">
        <v>18</v>
      </c>
      <c r="BR24" s="264"/>
      <c r="BS24" s="817"/>
      <c r="BT24" s="818"/>
      <c r="BU24" s="818"/>
      <c r="BV24" s="818"/>
      <c r="BW24" s="818"/>
      <c r="BX24" s="818"/>
      <c r="BY24" s="818"/>
      <c r="BZ24" s="818"/>
      <c r="CA24" s="818"/>
      <c r="CB24" s="818"/>
      <c r="CC24" s="818"/>
      <c r="CD24" s="818"/>
      <c r="CE24" s="818"/>
      <c r="CF24" s="818"/>
      <c r="CG24" s="819"/>
      <c r="CH24" s="830"/>
      <c r="CI24" s="831"/>
      <c r="CJ24" s="831"/>
      <c r="CK24" s="831"/>
      <c r="CL24" s="832"/>
      <c r="CM24" s="830"/>
      <c r="CN24" s="831"/>
      <c r="CO24" s="831"/>
      <c r="CP24" s="831"/>
      <c r="CQ24" s="832"/>
      <c r="CR24" s="830"/>
      <c r="CS24" s="831"/>
      <c r="CT24" s="831"/>
      <c r="CU24" s="831"/>
      <c r="CV24" s="832"/>
      <c r="CW24" s="830"/>
      <c r="CX24" s="831"/>
      <c r="CY24" s="831"/>
      <c r="CZ24" s="831"/>
      <c r="DA24" s="832"/>
      <c r="DB24" s="830"/>
      <c r="DC24" s="831"/>
      <c r="DD24" s="831"/>
      <c r="DE24" s="831"/>
      <c r="DF24" s="832"/>
      <c r="DG24" s="830"/>
      <c r="DH24" s="831"/>
      <c r="DI24" s="831"/>
      <c r="DJ24" s="831"/>
      <c r="DK24" s="832"/>
      <c r="DL24" s="830"/>
      <c r="DM24" s="831"/>
      <c r="DN24" s="831"/>
      <c r="DO24" s="831"/>
      <c r="DP24" s="832"/>
      <c r="DQ24" s="830"/>
      <c r="DR24" s="831"/>
      <c r="DS24" s="831"/>
      <c r="DT24" s="831"/>
      <c r="DU24" s="832"/>
      <c r="DV24" s="833"/>
      <c r="DW24" s="834"/>
      <c r="DX24" s="834"/>
      <c r="DY24" s="834"/>
      <c r="DZ24" s="835"/>
      <c r="EA24" s="255"/>
    </row>
    <row r="25" spans="1:131" s="248" customFormat="1" ht="26.25" customHeight="1" thickBot="1" x14ac:dyDescent="0.2">
      <c r="A25" s="798" t="s">
        <v>393</v>
      </c>
      <c r="B25" s="798"/>
      <c r="C25" s="798"/>
      <c r="D25" s="798"/>
      <c r="E25" s="798"/>
      <c r="F25" s="798"/>
      <c r="G25" s="798"/>
      <c r="H25" s="798"/>
      <c r="I25" s="798"/>
      <c r="J25" s="798"/>
      <c r="K25" s="798"/>
      <c r="L25" s="798"/>
      <c r="M25" s="798"/>
      <c r="N25" s="798"/>
      <c r="O25" s="798"/>
      <c r="P25" s="798"/>
      <c r="Q25" s="798"/>
      <c r="R25" s="798"/>
      <c r="S25" s="798"/>
      <c r="T25" s="798"/>
      <c r="U25" s="798"/>
      <c r="V25" s="798"/>
      <c r="W25" s="798"/>
      <c r="X25" s="798"/>
      <c r="Y25" s="798"/>
      <c r="Z25" s="798"/>
      <c r="AA25" s="798"/>
      <c r="AB25" s="798"/>
      <c r="AC25" s="798"/>
      <c r="AD25" s="798"/>
      <c r="AE25" s="798"/>
      <c r="AF25" s="798"/>
      <c r="AG25" s="798"/>
      <c r="AH25" s="798"/>
      <c r="AI25" s="798"/>
      <c r="AJ25" s="798"/>
      <c r="AK25" s="798"/>
      <c r="AL25" s="798"/>
      <c r="AM25" s="798"/>
      <c r="AN25" s="798"/>
      <c r="AO25" s="798"/>
      <c r="AP25" s="798"/>
      <c r="AQ25" s="798"/>
      <c r="AR25" s="798"/>
      <c r="AS25" s="798"/>
      <c r="AT25" s="798"/>
      <c r="AU25" s="798"/>
      <c r="AV25" s="798"/>
      <c r="AW25" s="798"/>
      <c r="AX25" s="798"/>
      <c r="AY25" s="798"/>
      <c r="AZ25" s="798"/>
      <c r="BA25" s="798"/>
      <c r="BB25" s="798"/>
      <c r="BC25" s="798"/>
      <c r="BD25" s="798"/>
      <c r="BE25" s="798"/>
      <c r="BF25" s="798"/>
      <c r="BG25" s="798"/>
      <c r="BH25" s="798"/>
      <c r="BI25" s="798"/>
      <c r="BJ25" s="253"/>
      <c r="BK25" s="253"/>
      <c r="BL25" s="253"/>
      <c r="BM25" s="253"/>
      <c r="BN25" s="253"/>
      <c r="BO25" s="266"/>
      <c r="BP25" s="266"/>
      <c r="BQ25" s="263">
        <v>19</v>
      </c>
      <c r="BR25" s="264"/>
      <c r="BS25" s="817"/>
      <c r="BT25" s="818"/>
      <c r="BU25" s="818"/>
      <c r="BV25" s="818"/>
      <c r="BW25" s="818"/>
      <c r="BX25" s="818"/>
      <c r="BY25" s="818"/>
      <c r="BZ25" s="818"/>
      <c r="CA25" s="818"/>
      <c r="CB25" s="818"/>
      <c r="CC25" s="818"/>
      <c r="CD25" s="818"/>
      <c r="CE25" s="818"/>
      <c r="CF25" s="818"/>
      <c r="CG25" s="819"/>
      <c r="CH25" s="830"/>
      <c r="CI25" s="831"/>
      <c r="CJ25" s="831"/>
      <c r="CK25" s="831"/>
      <c r="CL25" s="832"/>
      <c r="CM25" s="830"/>
      <c r="CN25" s="831"/>
      <c r="CO25" s="831"/>
      <c r="CP25" s="831"/>
      <c r="CQ25" s="832"/>
      <c r="CR25" s="830"/>
      <c r="CS25" s="831"/>
      <c r="CT25" s="831"/>
      <c r="CU25" s="831"/>
      <c r="CV25" s="832"/>
      <c r="CW25" s="830"/>
      <c r="CX25" s="831"/>
      <c r="CY25" s="831"/>
      <c r="CZ25" s="831"/>
      <c r="DA25" s="832"/>
      <c r="DB25" s="830"/>
      <c r="DC25" s="831"/>
      <c r="DD25" s="831"/>
      <c r="DE25" s="831"/>
      <c r="DF25" s="832"/>
      <c r="DG25" s="830"/>
      <c r="DH25" s="831"/>
      <c r="DI25" s="831"/>
      <c r="DJ25" s="831"/>
      <c r="DK25" s="832"/>
      <c r="DL25" s="830"/>
      <c r="DM25" s="831"/>
      <c r="DN25" s="831"/>
      <c r="DO25" s="831"/>
      <c r="DP25" s="832"/>
      <c r="DQ25" s="830"/>
      <c r="DR25" s="831"/>
      <c r="DS25" s="831"/>
      <c r="DT25" s="831"/>
      <c r="DU25" s="832"/>
      <c r="DV25" s="833"/>
      <c r="DW25" s="834"/>
      <c r="DX25" s="834"/>
      <c r="DY25" s="834"/>
      <c r="DZ25" s="835"/>
      <c r="EA25" s="247"/>
    </row>
    <row r="26" spans="1:131" s="248" customFormat="1" ht="26.25" customHeight="1" x14ac:dyDescent="0.15">
      <c r="A26" s="789" t="s">
        <v>370</v>
      </c>
      <c r="B26" s="790"/>
      <c r="C26" s="790"/>
      <c r="D26" s="790"/>
      <c r="E26" s="790"/>
      <c r="F26" s="790"/>
      <c r="G26" s="790"/>
      <c r="H26" s="790"/>
      <c r="I26" s="790"/>
      <c r="J26" s="790"/>
      <c r="K26" s="790"/>
      <c r="L26" s="790"/>
      <c r="M26" s="790"/>
      <c r="N26" s="790"/>
      <c r="O26" s="790"/>
      <c r="P26" s="791"/>
      <c r="Q26" s="766" t="s">
        <v>394</v>
      </c>
      <c r="R26" s="767"/>
      <c r="S26" s="767"/>
      <c r="T26" s="767"/>
      <c r="U26" s="768"/>
      <c r="V26" s="766" t="s">
        <v>395</v>
      </c>
      <c r="W26" s="767"/>
      <c r="X26" s="767"/>
      <c r="Y26" s="767"/>
      <c r="Z26" s="768"/>
      <c r="AA26" s="766" t="s">
        <v>396</v>
      </c>
      <c r="AB26" s="767"/>
      <c r="AC26" s="767"/>
      <c r="AD26" s="767"/>
      <c r="AE26" s="767"/>
      <c r="AF26" s="861" t="s">
        <v>397</v>
      </c>
      <c r="AG26" s="862"/>
      <c r="AH26" s="862"/>
      <c r="AI26" s="862"/>
      <c r="AJ26" s="863"/>
      <c r="AK26" s="767" t="s">
        <v>398</v>
      </c>
      <c r="AL26" s="767"/>
      <c r="AM26" s="767"/>
      <c r="AN26" s="767"/>
      <c r="AO26" s="768"/>
      <c r="AP26" s="766" t="s">
        <v>399</v>
      </c>
      <c r="AQ26" s="767"/>
      <c r="AR26" s="767"/>
      <c r="AS26" s="767"/>
      <c r="AT26" s="768"/>
      <c r="AU26" s="766" t="s">
        <v>400</v>
      </c>
      <c r="AV26" s="767"/>
      <c r="AW26" s="767"/>
      <c r="AX26" s="767"/>
      <c r="AY26" s="768"/>
      <c r="AZ26" s="766" t="s">
        <v>401</v>
      </c>
      <c r="BA26" s="767"/>
      <c r="BB26" s="767"/>
      <c r="BC26" s="767"/>
      <c r="BD26" s="768"/>
      <c r="BE26" s="766" t="s">
        <v>377</v>
      </c>
      <c r="BF26" s="767"/>
      <c r="BG26" s="767"/>
      <c r="BH26" s="767"/>
      <c r="BI26" s="778"/>
      <c r="BJ26" s="253"/>
      <c r="BK26" s="253"/>
      <c r="BL26" s="253"/>
      <c r="BM26" s="253"/>
      <c r="BN26" s="253"/>
      <c r="BO26" s="266"/>
      <c r="BP26" s="266"/>
      <c r="BQ26" s="263">
        <v>20</v>
      </c>
      <c r="BR26" s="264"/>
      <c r="BS26" s="817"/>
      <c r="BT26" s="818"/>
      <c r="BU26" s="818"/>
      <c r="BV26" s="818"/>
      <c r="BW26" s="818"/>
      <c r="BX26" s="818"/>
      <c r="BY26" s="818"/>
      <c r="BZ26" s="818"/>
      <c r="CA26" s="818"/>
      <c r="CB26" s="818"/>
      <c r="CC26" s="818"/>
      <c r="CD26" s="818"/>
      <c r="CE26" s="818"/>
      <c r="CF26" s="818"/>
      <c r="CG26" s="819"/>
      <c r="CH26" s="830"/>
      <c r="CI26" s="831"/>
      <c r="CJ26" s="831"/>
      <c r="CK26" s="831"/>
      <c r="CL26" s="832"/>
      <c r="CM26" s="830"/>
      <c r="CN26" s="831"/>
      <c r="CO26" s="831"/>
      <c r="CP26" s="831"/>
      <c r="CQ26" s="832"/>
      <c r="CR26" s="830"/>
      <c r="CS26" s="831"/>
      <c r="CT26" s="831"/>
      <c r="CU26" s="831"/>
      <c r="CV26" s="832"/>
      <c r="CW26" s="830"/>
      <c r="CX26" s="831"/>
      <c r="CY26" s="831"/>
      <c r="CZ26" s="831"/>
      <c r="DA26" s="832"/>
      <c r="DB26" s="830"/>
      <c r="DC26" s="831"/>
      <c r="DD26" s="831"/>
      <c r="DE26" s="831"/>
      <c r="DF26" s="832"/>
      <c r="DG26" s="830"/>
      <c r="DH26" s="831"/>
      <c r="DI26" s="831"/>
      <c r="DJ26" s="831"/>
      <c r="DK26" s="832"/>
      <c r="DL26" s="830"/>
      <c r="DM26" s="831"/>
      <c r="DN26" s="831"/>
      <c r="DO26" s="831"/>
      <c r="DP26" s="832"/>
      <c r="DQ26" s="830"/>
      <c r="DR26" s="831"/>
      <c r="DS26" s="831"/>
      <c r="DT26" s="831"/>
      <c r="DU26" s="832"/>
      <c r="DV26" s="833"/>
      <c r="DW26" s="834"/>
      <c r="DX26" s="834"/>
      <c r="DY26" s="834"/>
      <c r="DZ26" s="835"/>
      <c r="EA26" s="247"/>
    </row>
    <row r="27" spans="1:131" s="248" customFormat="1" ht="26.25" customHeight="1" thickBot="1" x14ac:dyDescent="0.2">
      <c r="A27" s="792"/>
      <c r="B27" s="793"/>
      <c r="C27" s="793"/>
      <c r="D27" s="793"/>
      <c r="E27" s="793"/>
      <c r="F27" s="793"/>
      <c r="G27" s="793"/>
      <c r="H27" s="793"/>
      <c r="I27" s="793"/>
      <c r="J27" s="793"/>
      <c r="K27" s="793"/>
      <c r="L27" s="793"/>
      <c r="M27" s="793"/>
      <c r="N27" s="793"/>
      <c r="O27" s="793"/>
      <c r="P27" s="794"/>
      <c r="Q27" s="769"/>
      <c r="R27" s="770"/>
      <c r="S27" s="770"/>
      <c r="T27" s="770"/>
      <c r="U27" s="771"/>
      <c r="V27" s="769"/>
      <c r="W27" s="770"/>
      <c r="X27" s="770"/>
      <c r="Y27" s="770"/>
      <c r="Z27" s="771"/>
      <c r="AA27" s="769"/>
      <c r="AB27" s="770"/>
      <c r="AC27" s="770"/>
      <c r="AD27" s="770"/>
      <c r="AE27" s="770"/>
      <c r="AF27" s="864"/>
      <c r="AG27" s="865"/>
      <c r="AH27" s="865"/>
      <c r="AI27" s="865"/>
      <c r="AJ27" s="866"/>
      <c r="AK27" s="770"/>
      <c r="AL27" s="770"/>
      <c r="AM27" s="770"/>
      <c r="AN27" s="770"/>
      <c r="AO27" s="771"/>
      <c r="AP27" s="769"/>
      <c r="AQ27" s="770"/>
      <c r="AR27" s="770"/>
      <c r="AS27" s="770"/>
      <c r="AT27" s="771"/>
      <c r="AU27" s="769"/>
      <c r="AV27" s="770"/>
      <c r="AW27" s="770"/>
      <c r="AX27" s="770"/>
      <c r="AY27" s="771"/>
      <c r="AZ27" s="769"/>
      <c r="BA27" s="770"/>
      <c r="BB27" s="770"/>
      <c r="BC27" s="770"/>
      <c r="BD27" s="771"/>
      <c r="BE27" s="769"/>
      <c r="BF27" s="770"/>
      <c r="BG27" s="770"/>
      <c r="BH27" s="770"/>
      <c r="BI27" s="779"/>
      <c r="BJ27" s="253"/>
      <c r="BK27" s="253"/>
      <c r="BL27" s="253"/>
      <c r="BM27" s="253"/>
      <c r="BN27" s="253"/>
      <c r="BO27" s="266"/>
      <c r="BP27" s="266"/>
      <c r="BQ27" s="263">
        <v>21</v>
      </c>
      <c r="BR27" s="264"/>
      <c r="BS27" s="817"/>
      <c r="BT27" s="818"/>
      <c r="BU27" s="818"/>
      <c r="BV27" s="818"/>
      <c r="BW27" s="818"/>
      <c r="BX27" s="818"/>
      <c r="BY27" s="818"/>
      <c r="BZ27" s="818"/>
      <c r="CA27" s="818"/>
      <c r="CB27" s="818"/>
      <c r="CC27" s="818"/>
      <c r="CD27" s="818"/>
      <c r="CE27" s="818"/>
      <c r="CF27" s="818"/>
      <c r="CG27" s="819"/>
      <c r="CH27" s="830"/>
      <c r="CI27" s="831"/>
      <c r="CJ27" s="831"/>
      <c r="CK27" s="831"/>
      <c r="CL27" s="832"/>
      <c r="CM27" s="830"/>
      <c r="CN27" s="831"/>
      <c r="CO27" s="831"/>
      <c r="CP27" s="831"/>
      <c r="CQ27" s="832"/>
      <c r="CR27" s="830"/>
      <c r="CS27" s="831"/>
      <c r="CT27" s="831"/>
      <c r="CU27" s="831"/>
      <c r="CV27" s="832"/>
      <c r="CW27" s="830"/>
      <c r="CX27" s="831"/>
      <c r="CY27" s="831"/>
      <c r="CZ27" s="831"/>
      <c r="DA27" s="832"/>
      <c r="DB27" s="830"/>
      <c r="DC27" s="831"/>
      <c r="DD27" s="831"/>
      <c r="DE27" s="831"/>
      <c r="DF27" s="832"/>
      <c r="DG27" s="830"/>
      <c r="DH27" s="831"/>
      <c r="DI27" s="831"/>
      <c r="DJ27" s="831"/>
      <c r="DK27" s="832"/>
      <c r="DL27" s="830"/>
      <c r="DM27" s="831"/>
      <c r="DN27" s="831"/>
      <c r="DO27" s="831"/>
      <c r="DP27" s="832"/>
      <c r="DQ27" s="830"/>
      <c r="DR27" s="831"/>
      <c r="DS27" s="831"/>
      <c r="DT27" s="831"/>
      <c r="DU27" s="832"/>
      <c r="DV27" s="833"/>
      <c r="DW27" s="834"/>
      <c r="DX27" s="834"/>
      <c r="DY27" s="834"/>
      <c r="DZ27" s="835"/>
      <c r="EA27" s="247"/>
    </row>
    <row r="28" spans="1:131" s="248" customFormat="1" ht="26.25" customHeight="1" thickTop="1" x14ac:dyDescent="0.15">
      <c r="A28" s="267">
        <v>1</v>
      </c>
      <c r="B28" s="780" t="s">
        <v>402</v>
      </c>
      <c r="C28" s="781"/>
      <c r="D28" s="781"/>
      <c r="E28" s="781"/>
      <c r="F28" s="781"/>
      <c r="G28" s="781"/>
      <c r="H28" s="781"/>
      <c r="I28" s="781"/>
      <c r="J28" s="781"/>
      <c r="K28" s="781"/>
      <c r="L28" s="781"/>
      <c r="M28" s="781"/>
      <c r="N28" s="781"/>
      <c r="O28" s="781"/>
      <c r="P28" s="782"/>
      <c r="Q28" s="871">
        <v>1131</v>
      </c>
      <c r="R28" s="872"/>
      <c r="S28" s="872"/>
      <c r="T28" s="872"/>
      <c r="U28" s="872"/>
      <c r="V28" s="872">
        <v>1057</v>
      </c>
      <c r="W28" s="872"/>
      <c r="X28" s="872"/>
      <c r="Y28" s="872"/>
      <c r="Z28" s="872"/>
      <c r="AA28" s="872">
        <v>75</v>
      </c>
      <c r="AB28" s="872"/>
      <c r="AC28" s="872"/>
      <c r="AD28" s="872"/>
      <c r="AE28" s="873"/>
      <c r="AF28" s="874">
        <v>75</v>
      </c>
      <c r="AG28" s="872"/>
      <c r="AH28" s="872"/>
      <c r="AI28" s="872"/>
      <c r="AJ28" s="875"/>
      <c r="AK28" s="876">
        <v>87</v>
      </c>
      <c r="AL28" s="867"/>
      <c r="AM28" s="867"/>
      <c r="AN28" s="867"/>
      <c r="AO28" s="867"/>
      <c r="AP28" s="867" t="s">
        <v>585</v>
      </c>
      <c r="AQ28" s="867"/>
      <c r="AR28" s="867"/>
      <c r="AS28" s="867"/>
      <c r="AT28" s="867"/>
      <c r="AU28" s="867" t="s">
        <v>585</v>
      </c>
      <c r="AV28" s="867"/>
      <c r="AW28" s="867"/>
      <c r="AX28" s="867"/>
      <c r="AY28" s="867"/>
      <c r="AZ28" s="868" t="s">
        <v>585</v>
      </c>
      <c r="BA28" s="868"/>
      <c r="BB28" s="868"/>
      <c r="BC28" s="868"/>
      <c r="BD28" s="868"/>
      <c r="BE28" s="869"/>
      <c r="BF28" s="869"/>
      <c r="BG28" s="869"/>
      <c r="BH28" s="869"/>
      <c r="BI28" s="870"/>
      <c r="BJ28" s="253"/>
      <c r="BK28" s="253"/>
      <c r="BL28" s="253"/>
      <c r="BM28" s="253"/>
      <c r="BN28" s="253"/>
      <c r="BO28" s="266"/>
      <c r="BP28" s="266"/>
      <c r="BQ28" s="263">
        <v>22</v>
      </c>
      <c r="BR28" s="264"/>
      <c r="BS28" s="817"/>
      <c r="BT28" s="818"/>
      <c r="BU28" s="818"/>
      <c r="BV28" s="818"/>
      <c r="BW28" s="818"/>
      <c r="BX28" s="818"/>
      <c r="BY28" s="818"/>
      <c r="BZ28" s="818"/>
      <c r="CA28" s="818"/>
      <c r="CB28" s="818"/>
      <c r="CC28" s="818"/>
      <c r="CD28" s="818"/>
      <c r="CE28" s="818"/>
      <c r="CF28" s="818"/>
      <c r="CG28" s="819"/>
      <c r="CH28" s="830"/>
      <c r="CI28" s="831"/>
      <c r="CJ28" s="831"/>
      <c r="CK28" s="831"/>
      <c r="CL28" s="832"/>
      <c r="CM28" s="830"/>
      <c r="CN28" s="831"/>
      <c r="CO28" s="831"/>
      <c r="CP28" s="831"/>
      <c r="CQ28" s="832"/>
      <c r="CR28" s="830"/>
      <c r="CS28" s="831"/>
      <c r="CT28" s="831"/>
      <c r="CU28" s="831"/>
      <c r="CV28" s="832"/>
      <c r="CW28" s="830"/>
      <c r="CX28" s="831"/>
      <c r="CY28" s="831"/>
      <c r="CZ28" s="831"/>
      <c r="DA28" s="832"/>
      <c r="DB28" s="830"/>
      <c r="DC28" s="831"/>
      <c r="DD28" s="831"/>
      <c r="DE28" s="831"/>
      <c r="DF28" s="832"/>
      <c r="DG28" s="830"/>
      <c r="DH28" s="831"/>
      <c r="DI28" s="831"/>
      <c r="DJ28" s="831"/>
      <c r="DK28" s="832"/>
      <c r="DL28" s="830"/>
      <c r="DM28" s="831"/>
      <c r="DN28" s="831"/>
      <c r="DO28" s="831"/>
      <c r="DP28" s="832"/>
      <c r="DQ28" s="830"/>
      <c r="DR28" s="831"/>
      <c r="DS28" s="831"/>
      <c r="DT28" s="831"/>
      <c r="DU28" s="832"/>
      <c r="DV28" s="833"/>
      <c r="DW28" s="834"/>
      <c r="DX28" s="834"/>
      <c r="DY28" s="834"/>
      <c r="DZ28" s="835"/>
      <c r="EA28" s="247"/>
    </row>
    <row r="29" spans="1:131" s="248" customFormat="1" ht="26.25" customHeight="1" x14ac:dyDescent="0.15">
      <c r="A29" s="267">
        <v>2</v>
      </c>
      <c r="B29" s="804" t="s">
        <v>403</v>
      </c>
      <c r="C29" s="805"/>
      <c r="D29" s="805"/>
      <c r="E29" s="805"/>
      <c r="F29" s="805"/>
      <c r="G29" s="805"/>
      <c r="H29" s="805"/>
      <c r="I29" s="805"/>
      <c r="J29" s="805"/>
      <c r="K29" s="805"/>
      <c r="L29" s="805"/>
      <c r="M29" s="805"/>
      <c r="N29" s="805"/>
      <c r="O29" s="805"/>
      <c r="P29" s="806"/>
      <c r="Q29" s="807">
        <v>1224</v>
      </c>
      <c r="R29" s="808"/>
      <c r="S29" s="808"/>
      <c r="T29" s="808"/>
      <c r="U29" s="808"/>
      <c r="V29" s="808">
        <v>1152</v>
      </c>
      <c r="W29" s="808"/>
      <c r="X29" s="808"/>
      <c r="Y29" s="808"/>
      <c r="Z29" s="808"/>
      <c r="AA29" s="808">
        <v>72</v>
      </c>
      <c r="AB29" s="808"/>
      <c r="AC29" s="808"/>
      <c r="AD29" s="808"/>
      <c r="AE29" s="809"/>
      <c r="AF29" s="810">
        <v>72</v>
      </c>
      <c r="AG29" s="811"/>
      <c r="AH29" s="811"/>
      <c r="AI29" s="811"/>
      <c r="AJ29" s="812"/>
      <c r="AK29" s="879">
        <v>169</v>
      </c>
      <c r="AL29" s="880"/>
      <c r="AM29" s="880"/>
      <c r="AN29" s="880"/>
      <c r="AO29" s="880"/>
      <c r="AP29" s="880" t="s">
        <v>585</v>
      </c>
      <c r="AQ29" s="880"/>
      <c r="AR29" s="880"/>
      <c r="AS29" s="880"/>
      <c r="AT29" s="880"/>
      <c r="AU29" s="880" t="s">
        <v>585</v>
      </c>
      <c r="AV29" s="880"/>
      <c r="AW29" s="880"/>
      <c r="AX29" s="880"/>
      <c r="AY29" s="880"/>
      <c r="AZ29" s="880" t="s">
        <v>585</v>
      </c>
      <c r="BA29" s="880"/>
      <c r="BB29" s="880"/>
      <c r="BC29" s="880"/>
      <c r="BD29" s="880"/>
      <c r="BE29" s="877"/>
      <c r="BF29" s="877"/>
      <c r="BG29" s="877"/>
      <c r="BH29" s="877"/>
      <c r="BI29" s="878"/>
      <c r="BJ29" s="253"/>
      <c r="BK29" s="253"/>
      <c r="BL29" s="253"/>
      <c r="BM29" s="253"/>
      <c r="BN29" s="253"/>
      <c r="BO29" s="266"/>
      <c r="BP29" s="266"/>
      <c r="BQ29" s="263">
        <v>23</v>
      </c>
      <c r="BR29" s="264"/>
      <c r="BS29" s="817"/>
      <c r="BT29" s="818"/>
      <c r="BU29" s="818"/>
      <c r="BV29" s="818"/>
      <c r="BW29" s="818"/>
      <c r="BX29" s="818"/>
      <c r="BY29" s="818"/>
      <c r="BZ29" s="818"/>
      <c r="CA29" s="818"/>
      <c r="CB29" s="818"/>
      <c r="CC29" s="818"/>
      <c r="CD29" s="818"/>
      <c r="CE29" s="818"/>
      <c r="CF29" s="818"/>
      <c r="CG29" s="819"/>
      <c r="CH29" s="830"/>
      <c r="CI29" s="831"/>
      <c r="CJ29" s="831"/>
      <c r="CK29" s="831"/>
      <c r="CL29" s="832"/>
      <c r="CM29" s="830"/>
      <c r="CN29" s="831"/>
      <c r="CO29" s="831"/>
      <c r="CP29" s="831"/>
      <c r="CQ29" s="832"/>
      <c r="CR29" s="830"/>
      <c r="CS29" s="831"/>
      <c r="CT29" s="831"/>
      <c r="CU29" s="831"/>
      <c r="CV29" s="832"/>
      <c r="CW29" s="830"/>
      <c r="CX29" s="831"/>
      <c r="CY29" s="831"/>
      <c r="CZ29" s="831"/>
      <c r="DA29" s="832"/>
      <c r="DB29" s="830"/>
      <c r="DC29" s="831"/>
      <c r="DD29" s="831"/>
      <c r="DE29" s="831"/>
      <c r="DF29" s="832"/>
      <c r="DG29" s="830"/>
      <c r="DH29" s="831"/>
      <c r="DI29" s="831"/>
      <c r="DJ29" s="831"/>
      <c r="DK29" s="832"/>
      <c r="DL29" s="830"/>
      <c r="DM29" s="831"/>
      <c r="DN29" s="831"/>
      <c r="DO29" s="831"/>
      <c r="DP29" s="832"/>
      <c r="DQ29" s="830"/>
      <c r="DR29" s="831"/>
      <c r="DS29" s="831"/>
      <c r="DT29" s="831"/>
      <c r="DU29" s="832"/>
      <c r="DV29" s="833"/>
      <c r="DW29" s="834"/>
      <c r="DX29" s="834"/>
      <c r="DY29" s="834"/>
      <c r="DZ29" s="835"/>
      <c r="EA29" s="247"/>
    </row>
    <row r="30" spans="1:131" s="248" customFormat="1" ht="26.25" customHeight="1" x14ac:dyDescent="0.15">
      <c r="A30" s="267">
        <v>3</v>
      </c>
      <c r="B30" s="804" t="s">
        <v>404</v>
      </c>
      <c r="C30" s="805"/>
      <c r="D30" s="805"/>
      <c r="E30" s="805"/>
      <c r="F30" s="805"/>
      <c r="G30" s="805"/>
      <c r="H30" s="805"/>
      <c r="I30" s="805"/>
      <c r="J30" s="805"/>
      <c r="K30" s="805"/>
      <c r="L30" s="805"/>
      <c r="M30" s="805"/>
      <c r="N30" s="805"/>
      <c r="O30" s="805"/>
      <c r="P30" s="806"/>
      <c r="Q30" s="807">
        <v>96</v>
      </c>
      <c r="R30" s="808"/>
      <c r="S30" s="808"/>
      <c r="T30" s="808"/>
      <c r="U30" s="808"/>
      <c r="V30" s="808">
        <v>94</v>
      </c>
      <c r="W30" s="808"/>
      <c r="X30" s="808"/>
      <c r="Y30" s="808"/>
      <c r="Z30" s="808"/>
      <c r="AA30" s="808">
        <v>1</v>
      </c>
      <c r="AB30" s="808"/>
      <c r="AC30" s="808"/>
      <c r="AD30" s="808"/>
      <c r="AE30" s="809"/>
      <c r="AF30" s="810">
        <v>1</v>
      </c>
      <c r="AG30" s="811"/>
      <c r="AH30" s="811"/>
      <c r="AI30" s="811"/>
      <c r="AJ30" s="812"/>
      <c r="AK30" s="879">
        <v>29</v>
      </c>
      <c r="AL30" s="880"/>
      <c r="AM30" s="880"/>
      <c r="AN30" s="880"/>
      <c r="AO30" s="880"/>
      <c r="AP30" s="880" t="s">
        <v>585</v>
      </c>
      <c r="AQ30" s="880"/>
      <c r="AR30" s="880"/>
      <c r="AS30" s="880"/>
      <c r="AT30" s="880"/>
      <c r="AU30" s="880" t="s">
        <v>585</v>
      </c>
      <c r="AV30" s="880"/>
      <c r="AW30" s="880"/>
      <c r="AX30" s="880"/>
      <c r="AY30" s="880"/>
      <c r="AZ30" s="880" t="s">
        <v>585</v>
      </c>
      <c r="BA30" s="880"/>
      <c r="BB30" s="880"/>
      <c r="BC30" s="880"/>
      <c r="BD30" s="880"/>
      <c r="BE30" s="877"/>
      <c r="BF30" s="877"/>
      <c r="BG30" s="877"/>
      <c r="BH30" s="877"/>
      <c r="BI30" s="878"/>
      <c r="BJ30" s="253"/>
      <c r="BK30" s="253"/>
      <c r="BL30" s="253"/>
      <c r="BM30" s="253"/>
      <c r="BN30" s="253"/>
      <c r="BO30" s="266"/>
      <c r="BP30" s="266"/>
      <c r="BQ30" s="263">
        <v>24</v>
      </c>
      <c r="BR30" s="264"/>
      <c r="BS30" s="817"/>
      <c r="BT30" s="818"/>
      <c r="BU30" s="818"/>
      <c r="BV30" s="818"/>
      <c r="BW30" s="818"/>
      <c r="BX30" s="818"/>
      <c r="BY30" s="818"/>
      <c r="BZ30" s="818"/>
      <c r="CA30" s="818"/>
      <c r="CB30" s="818"/>
      <c r="CC30" s="818"/>
      <c r="CD30" s="818"/>
      <c r="CE30" s="818"/>
      <c r="CF30" s="818"/>
      <c r="CG30" s="819"/>
      <c r="CH30" s="830"/>
      <c r="CI30" s="831"/>
      <c r="CJ30" s="831"/>
      <c r="CK30" s="831"/>
      <c r="CL30" s="832"/>
      <c r="CM30" s="830"/>
      <c r="CN30" s="831"/>
      <c r="CO30" s="831"/>
      <c r="CP30" s="831"/>
      <c r="CQ30" s="832"/>
      <c r="CR30" s="830"/>
      <c r="CS30" s="831"/>
      <c r="CT30" s="831"/>
      <c r="CU30" s="831"/>
      <c r="CV30" s="832"/>
      <c r="CW30" s="830"/>
      <c r="CX30" s="831"/>
      <c r="CY30" s="831"/>
      <c r="CZ30" s="831"/>
      <c r="DA30" s="832"/>
      <c r="DB30" s="830"/>
      <c r="DC30" s="831"/>
      <c r="DD30" s="831"/>
      <c r="DE30" s="831"/>
      <c r="DF30" s="832"/>
      <c r="DG30" s="830"/>
      <c r="DH30" s="831"/>
      <c r="DI30" s="831"/>
      <c r="DJ30" s="831"/>
      <c r="DK30" s="832"/>
      <c r="DL30" s="830"/>
      <c r="DM30" s="831"/>
      <c r="DN30" s="831"/>
      <c r="DO30" s="831"/>
      <c r="DP30" s="832"/>
      <c r="DQ30" s="830"/>
      <c r="DR30" s="831"/>
      <c r="DS30" s="831"/>
      <c r="DT30" s="831"/>
      <c r="DU30" s="832"/>
      <c r="DV30" s="833"/>
      <c r="DW30" s="834"/>
      <c r="DX30" s="834"/>
      <c r="DY30" s="834"/>
      <c r="DZ30" s="835"/>
      <c r="EA30" s="247"/>
    </row>
    <row r="31" spans="1:131" s="248" customFormat="1" ht="26.25" customHeight="1" x14ac:dyDescent="0.15">
      <c r="A31" s="267">
        <v>4</v>
      </c>
      <c r="B31" s="804" t="s">
        <v>405</v>
      </c>
      <c r="C31" s="805"/>
      <c r="D31" s="805"/>
      <c r="E31" s="805"/>
      <c r="F31" s="805"/>
      <c r="G31" s="805"/>
      <c r="H31" s="805"/>
      <c r="I31" s="805"/>
      <c r="J31" s="805"/>
      <c r="K31" s="805"/>
      <c r="L31" s="805"/>
      <c r="M31" s="805"/>
      <c r="N31" s="805"/>
      <c r="O31" s="805"/>
      <c r="P31" s="806"/>
      <c r="Q31" s="807">
        <v>250</v>
      </c>
      <c r="R31" s="808"/>
      <c r="S31" s="808"/>
      <c r="T31" s="808"/>
      <c r="U31" s="808"/>
      <c r="V31" s="808">
        <v>249</v>
      </c>
      <c r="W31" s="808"/>
      <c r="X31" s="808"/>
      <c r="Y31" s="808"/>
      <c r="Z31" s="808"/>
      <c r="AA31" s="808">
        <v>0</v>
      </c>
      <c r="AB31" s="808"/>
      <c r="AC31" s="808"/>
      <c r="AD31" s="808"/>
      <c r="AE31" s="809"/>
      <c r="AF31" s="810">
        <v>294</v>
      </c>
      <c r="AG31" s="811"/>
      <c r="AH31" s="811"/>
      <c r="AI31" s="811"/>
      <c r="AJ31" s="812"/>
      <c r="AK31" s="879">
        <v>65</v>
      </c>
      <c r="AL31" s="880"/>
      <c r="AM31" s="880"/>
      <c r="AN31" s="880"/>
      <c r="AO31" s="880"/>
      <c r="AP31" s="880">
        <v>1427</v>
      </c>
      <c r="AQ31" s="880"/>
      <c r="AR31" s="880"/>
      <c r="AS31" s="880"/>
      <c r="AT31" s="880"/>
      <c r="AU31" s="880">
        <v>515</v>
      </c>
      <c r="AV31" s="880"/>
      <c r="AW31" s="880"/>
      <c r="AX31" s="880"/>
      <c r="AY31" s="880"/>
      <c r="AZ31" s="880" t="s">
        <v>585</v>
      </c>
      <c r="BA31" s="880"/>
      <c r="BB31" s="880"/>
      <c r="BC31" s="880"/>
      <c r="BD31" s="880"/>
      <c r="BE31" s="877" t="s">
        <v>406</v>
      </c>
      <c r="BF31" s="877"/>
      <c r="BG31" s="877"/>
      <c r="BH31" s="877"/>
      <c r="BI31" s="878"/>
      <c r="BJ31" s="253"/>
      <c r="BK31" s="253"/>
      <c r="BL31" s="253"/>
      <c r="BM31" s="253"/>
      <c r="BN31" s="253"/>
      <c r="BO31" s="266"/>
      <c r="BP31" s="266"/>
      <c r="BQ31" s="263">
        <v>25</v>
      </c>
      <c r="BR31" s="264"/>
      <c r="BS31" s="817"/>
      <c r="BT31" s="818"/>
      <c r="BU31" s="818"/>
      <c r="BV31" s="818"/>
      <c r="BW31" s="818"/>
      <c r="BX31" s="818"/>
      <c r="BY31" s="818"/>
      <c r="BZ31" s="818"/>
      <c r="CA31" s="818"/>
      <c r="CB31" s="818"/>
      <c r="CC31" s="818"/>
      <c r="CD31" s="818"/>
      <c r="CE31" s="818"/>
      <c r="CF31" s="818"/>
      <c r="CG31" s="819"/>
      <c r="CH31" s="830"/>
      <c r="CI31" s="831"/>
      <c r="CJ31" s="831"/>
      <c r="CK31" s="831"/>
      <c r="CL31" s="832"/>
      <c r="CM31" s="830"/>
      <c r="CN31" s="831"/>
      <c r="CO31" s="831"/>
      <c r="CP31" s="831"/>
      <c r="CQ31" s="832"/>
      <c r="CR31" s="830"/>
      <c r="CS31" s="831"/>
      <c r="CT31" s="831"/>
      <c r="CU31" s="831"/>
      <c r="CV31" s="832"/>
      <c r="CW31" s="830"/>
      <c r="CX31" s="831"/>
      <c r="CY31" s="831"/>
      <c r="CZ31" s="831"/>
      <c r="DA31" s="832"/>
      <c r="DB31" s="830"/>
      <c r="DC31" s="831"/>
      <c r="DD31" s="831"/>
      <c r="DE31" s="831"/>
      <c r="DF31" s="832"/>
      <c r="DG31" s="830"/>
      <c r="DH31" s="831"/>
      <c r="DI31" s="831"/>
      <c r="DJ31" s="831"/>
      <c r="DK31" s="832"/>
      <c r="DL31" s="830"/>
      <c r="DM31" s="831"/>
      <c r="DN31" s="831"/>
      <c r="DO31" s="831"/>
      <c r="DP31" s="832"/>
      <c r="DQ31" s="830"/>
      <c r="DR31" s="831"/>
      <c r="DS31" s="831"/>
      <c r="DT31" s="831"/>
      <c r="DU31" s="832"/>
      <c r="DV31" s="833"/>
      <c r="DW31" s="834"/>
      <c r="DX31" s="834"/>
      <c r="DY31" s="834"/>
      <c r="DZ31" s="835"/>
      <c r="EA31" s="247"/>
    </row>
    <row r="32" spans="1:131" s="248" customFormat="1" ht="26.25" customHeight="1" x14ac:dyDescent="0.15">
      <c r="A32" s="267">
        <v>5</v>
      </c>
      <c r="B32" s="804" t="s">
        <v>407</v>
      </c>
      <c r="C32" s="805"/>
      <c r="D32" s="805"/>
      <c r="E32" s="805"/>
      <c r="F32" s="805"/>
      <c r="G32" s="805"/>
      <c r="H32" s="805"/>
      <c r="I32" s="805"/>
      <c r="J32" s="805"/>
      <c r="K32" s="805"/>
      <c r="L32" s="805"/>
      <c r="M32" s="805"/>
      <c r="N32" s="805"/>
      <c r="O32" s="805"/>
      <c r="P32" s="806"/>
      <c r="Q32" s="807">
        <v>1073</v>
      </c>
      <c r="R32" s="808"/>
      <c r="S32" s="808"/>
      <c r="T32" s="808"/>
      <c r="U32" s="808"/>
      <c r="V32" s="808">
        <v>1014</v>
      </c>
      <c r="W32" s="808"/>
      <c r="X32" s="808"/>
      <c r="Y32" s="808"/>
      <c r="Z32" s="808"/>
      <c r="AA32" s="808">
        <v>58</v>
      </c>
      <c r="AB32" s="808"/>
      <c r="AC32" s="808"/>
      <c r="AD32" s="808"/>
      <c r="AE32" s="809"/>
      <c r="AF32" s="810">
        <v>130</v>
      </c>
      <c r="AG32" s="811"/>
      <c r="AH32" s="811"/>
      <c r="AI32" s="811"/>
      <c r="AJ32" s="812"/>
      <c r="AK32" s="879">
        <v>419</v>
      </c>
      <c r="AL32" s="880"/>
      <c r="AM32" s="880"/>
      <c r="AN32" s="880"/>
      <c r="AO32" s="880"/>
      <c r="AP32" s="880">
        <v>584</v>
      </c>
      <c r="AQ32" s="880"/>
      <c r="AR32" s="880"/>
      <c r="AS32" s="880"/>
      <c r="AT32" s="880"/>
      <c r="AU32" s="880">
        <v>427</v>
      </c>
      <c r="AV32" s="880"/>
      <c r="AW32" s="880"/>
      <c r="AX32" s="880"/>
      <c r="AY32" s="880"/>
      <c r="AZ32" s="880" t="s">
        <v>585</v>
      </c>
      <c r="BA32" s="880"/>
      <c r="BB32" s="880"/>
      <c r="BC32" s="880"/>
      <c r="BD32" s="880"/>
      <c r="BE32" s="877" t="s">
        <v>406</v>
      </c>
      <c r="BF32" s="877"/>
      <c r="BG32" s="877"/>
      <c r="BH32" s="877"/>
      <c r="BI32" s="878"/>
      <c r="BJ32" s="253"/>
      <c r="BK32" s="253"/>
      <c r="BL32" s="253"/>
      <c r="BM32" s="253"/>
      <c r="BN32" s="253"/>
      <c r="BO32" s="266"/>
      <c r="BP32" s="266"/>
      <c r="BQ32" s="263">
        <v>26</v>
      </c>
      <c r="BR32" s="264"/>
      <c r="BS32" s="817"/>
      <c r="BT32" s="818"/>
      <c r="BU32" s="818"/>
      <c r="BV32" s="818"/>
      <c r="BW32" s="818"/>
      <c r="BX32" s="818"/>
      <c r="BY32" s="818"/>
      <c r="BZ32" s="818"/>
      <c r="CA32" s="818"/>
      <c r="CB32" s="818"/>
      <c r="CC32" s="818"/>
      <c r="CD32" s="818"/>
      <c r="CE32" s="818"/>
      <c r="CF32" s="818"/>
      <c r="CG32" s="819"/>
      <c r="CH32" s="830"/>
      <c r="CI32" s="831"/>
      <c r="CJ32" s="831"/>
      <c r="CK32" s="831"/>
      <c r="CL32" s="832"/>
      <c r="CM32" s="830"/>
      <c r="CN32" s="831"/>
      <c r="CO32" s="831"/>
      <c r="CP32" s="831"/>
      <c r="CQ32" s="832"/>
      <c r="CR32" s="830"/>
      <c r="CS32" s="831"/>
      <c r="CT32" s="831"/>
      <c r="CU32" s="831"/>
      <c r="CV32" s="832"/>
      <c r="CW32" s="830"/>
      <c r="CX32" s="831"/>
      <c r="CY32" s="831"/>
      <c r="CZ32" s="831"/>
      <c r="DA32" s="832"/>
      <c r="DB32" s="830"/>
      <c r="DC32" s="831"/>
      <c r="DD32" s="831"/>
      <c r="DE32" s="831"/>
      <c r="DF32" s="832"/>
      <c r="DG32" s="830"/>
      <c r="DH32" s="831"/>
      <c r="DI32" s="831"/>
      <c r="DJ32" s="831"/>
      <c r="DK32" s="832"/>
      <c r="DL32" s="830"/>
      <c r="DM32" s="831"/>
      <c r="DN32" s="831"/>
      <c r="DO32" s="831"/>
      <c r="DP32" s="832"/>
      <c r="DQ32" s="830"/>
      <c r="DR32" s="831"/>
      <c r="DS32" s="831"/>
      <c r="DT32" s="831"/>
      <c r="DU32" s="832"/>
      <c r="DV32" s="833"/>
      <c r="DW32" s="834"/>
      <c r="DX32" s="834"/>
      <c r="DY32" s="834"/>
      <c r="DZ32" s="835"/>
      <c r="EA32" s="247"/>
    </row>
    <row r="33" spans="1:131" s="248" customFormat="1" ht="26.25" customHeight="1" x14ac:dyDescent="0.15">
      <c r="A33" s="267">
        <v>6</v>
      </c>
      <c r="B33" s="804" t="s">
        <v>408</v>
      </c>
      <c r="C33" s="805"/>
      <c r="D33" s="805"/>
      <c r="E33" s="805"/>
      <c r="F33" s="805"/>
      <c r="G33" s="805"/>
      <c r="H33" s="805"/>
      <c r="I33" s="805"/>
      <c r="J33" s="805"/>
      <c r="K33" s="805"/>
      <c r="L33" s="805"/>
      <c r="M33" s="805"/>
      <c r="N33" s="805"/>
      <c r="O33" s="805"/>
      <c r="P33" s="806"/>
      <c r="Q33" s="807">
        <v>326</v>
      </c>
      <c r="R33" s="808"/>
      <c r="S33" s="808"/>
      <c r="T33" s="808"/>
      <c r="U33" s="808"/>
      <c r="V33" s="808">
        <v>335</v>
      </c>
      <c r="W33" s="808"/>
      <c r="X33" s="808"/>
      <c r="Y33" s="808"/>
      <c r="Z33" s="808"/>
      <c r="AA33" s="808">
        <v>-9</v>
      </c>
      <c r="AB33" s="808"/>
      <c r="AC33" s="808"/>
      <c r="AD33" s="808"/>
      <c r="AE33" s="809"/>
      <c r="AF33" s="810">
        <v>80</v>
      </c>
      <c r="AG33" s="811"/>
      <c r="AH33" s="811"/>
      <c r="AI33" s="811"/>
      <c r="AJ33" s="812"/>
      <c r="AK33" s="879">
        <v>22</v>
      </c>
      <c r="AL33" s="880"/>
      <c r="AM33" s="880"/>
      <c r="AN33" s="880"/>
      <c r="AO33" s="880"/>
      <c r="AP33" s="880">
        <v>138</v>
      </c>
      <c r="AQ33" s="880"/>
      <c r="AR33" s="880"/>
      <c r="AS33" s="880"/>
      <c r="AT33" s="880"/>
      <c r="AU33" s="880">
        <v>9</v>
      </c>
      <c r="AV33" s="880"/>
      <c r="AW33" s="880"/>
      <c r="AX33" s="880"/>
      <c r="AY33" s="880"/>
      <c r="AZ33" s="880" t="s">
        <v>585</v>
      </c>
      <c r="BA33" s="880"/>
      <c r="BB33" s="880"/>
      <c r="BC33" s="880"/>
      <c r="BD33" s="880"/>
      <c r="BE33" s="877" t="s">
        <v>409</v>
      </c>
      <c r="BF33" s="877"/>
      <c r="BG33" s="877"/>
      <c r="BH33" s="877"/>
      <c r="BI33" s="878"/>
      <c r="BJ33" s="253"/>
      <c r="BK33" s="253"/>
      <c r="BL33" s="253"/>
      <c r="BM33" s="253"/>
      <c r="BN33" s="253"/>
      <c r="BO33" s="266"/>
      <c r="BP33" s="266"/>
      <c r="BQ33" s="263">
        <v>27</v>
      </c>
      <c r="BR33" s="264"/>
      <c r="BS33" s="817"/>
      <c r="BT33" s="818"/>
      <c r="BU33" s="818"/>
      <c r="BV33" s="818"/>
      <c r="BW33" s="818"/>
      <c r="BX33" s="818"/>
      <c r="BY33" s="818"/>
      <c r="BZ33" s="818"/>
      <c r="CA33" s="818"/>
      <c r="CB33" s="818"/>
      <c r="CC33" s="818"/>
      <c r="CD33" s="818"/>
      <c r="CE33" s="818"/>
      <c r="CF33" s="818"/>
      <c r="CG33" s="819"/>
      <c r="CH33" s="830"/>
      <c r="CI33" s="831"/>
      <c r="CJ33" s="831"/>
      <c r="CK33" s="831"/>
      <c r="CL33" s="832"/>
      <c r="CM33" s="830"/>
      <c r="CN33" s="831"/>
      <c r="CO33" s="831"/>
      <c r="CP33" s="831"/>
      <c r="CQ33" s="832"/>
      <c r="CR33" s="830"/>
      <c r="CS33" s="831"/>
      <c r="CT33" s="831"/>
      <c r="CU33" s="831"/>
      <c r="CV33" s="832"/>
      <c r="CW33" s="830"/>
      <c r="CX33" s="831"/>
      <c r="CY33" s="831"/>
      <c r="CZ33" s="831"/>
      <c r="DA33" s="832"/>
      <c r="DB33" s="830"/>
      <c r="DC33" s="831"/>
      <c r="DD33" s="831"/>
      <c r="DE33" s="831"/>
      <c r="DF33" s="832"/>
      <c r="DG33" s="830"/>
      <c r="DH33" s="831"/>
      <c r="DI33" s="831"/>
      <c r="DJ33" s="831"/>
      <c r="DK33" s="832"/>
      <c r="DL33" s="830"/>
      <c r="DM33" s="831"/>
      <c r="DN33" s="831"/>
      <c r="DO33" s="831"/>
      <c r="DP33" s="832"/>
      <c r="DQ33" s="830"/>
      <c r="DR33" s="831"/>
      <c r="DS33" s="831"/>
      <c r="DT33" s="831"/>
      <c r="DU33" s="832"/>
      <c r="DV33" s="833"/>
      <c r="DW33" s="834"/>
      <c r="DX33" s="834"/>
      <c r="DY33" s="834"/>
      <c r="DZ33" s="835"/>
      <c r="EA33" s="247"/>
    </row>
    <row r="34" spans="1:131" s="248" customFormat="1" ht="26.25" customHeight="1" x14ac:dyDescent="0.15">
      <c r="A34" s="267">
        <v>7</v>
      </c>
      <c r="B34" s="804" t="s">
        <v>410</v>
      </c>
      <c r="C34" s="805"/>
      <c r="D34" s="805"/>
      <c r="E34" s="805"/>
      <c r="F34" s="805"/>
      <c r="G34" s="805"/>
      <c r="H34" s="805"/>
      <c r="I34" s="805"/>
      <c r="J34" s="805"/>
      <c r="K34" s="805"/>
      <c r="L34" s="805"/>
      <c r="M34" s="805"/>
      <c r="N34" s="805"/>
      <c r="O34" s="805"/>
      <c r="P34" s="806"/>
      <c r="Q34" s="807">
        <v>216</v>
      </c>
      <c r="R34" s="808"/>
      <c r="S34" s="808"/>
      <c r="T34" s="808"/>
      <c r="U34" s="808"/>
      <c r="V34" s="808">
        <v>205</v>
      </c>
      <c r="W34" s="808"/>
      <c r="X34" s="808"/>
      <c r="Y34" s="808"/>
      <c r="Z34" s="808"/>
      <c r="AA34" s="808">
        <v>12</v>
      </c>
      <c r="AB34" s="808"/>
      <c r="AC34" s="808"/>
      <c r="AD34" s="808"/>
      <c r="AE34" s="809"/>
      <c r="AF34" s="810">
        <v>12</v>
      </c>
      <c r="AG34" s="811"/>
      <c r="AH34" s="811"/>
      <c r="AI34" s="811"/>
      <c r="AJ34" s="812"/>
      <c r="AK34" s="879">
        <v>127</v>
      </c>
      <c r="AL34" s="880"/>
      <c r="AM34" s="880"/>
      <c r="AN34" s="880"/>
      <c r="AO34" s="880"/>
      <c r="AP34" s="880">
        <v>1476</v>
      </c>
      <c r="AQ34" s="880"/>
      <c r="AR34" s="880"/>
      <c r="AS34" s="880"/>
      <c r="AT34" s="880"/>
      <c r="AU34" s="880">
        <v>1469</v>
      </c>
      <c r="AV34" s="880"/>
      <c r="AW34" s="880"/>
      <c r="AX34" s="880"/>
      <c r="AY34" s="880"/>
      <c r="AZ34" s="880" t="s">
        <v>585</v>
      </c>
      <c r="BA34" s="880"/>
      <c r="BB34" s="880"/>
      <c r="BC34" s="880"/>
      <c r="BD34" s="880"/>
      <c r="BE34" s="877" t="s">
        <v>411</v>
      </c>
      <c r="BF34" s="877"/>
      <c r="BG34" s="877"/>
      <c r="BH34" s="877"/>
      <c r="BI34" s="878"/>
      <c r="BJ34" s="253"/>
      <c r="BK34" s="253"/>
      <c r="BL34" s="253"/>
      <c r="BM34" s="253"/>
      <c r="BN34" s="253"/>
      <c r="BO34" s="266"/>
      <c r="BP34" s="266"/>
      <c r="BQ34" s="263">
        <v>28</v>
      </c>
      <c r="BR34" s="264"/>
      <c r="BS34" s="817"/>
      <c r="BT34" s="818"/>
      <c r="BU34" s="818"/>
      <c r="BV34" s="818"/>
      <c r="BW34" s="818"/>
      <c r="BX34" s="818"/>
      <c r="BY34" s="818"/>
      <c r="BZ34" s="818"/>
      <c r="CA34" s="818"/>
      <c r="CB34" s="818"/>
      <c r="CC34" s="818"/>
      <c r="CD34" s="818"/>
      <c r="CE34" s="818"/>
      <c r="CF34" s="818"/>
      <c r="CG34" s="819"/>
      <c r="CH34" s="830"/>
      <c r="CI34" s="831"/>
      <c r="CJ34" s="831"/>
      <c r="CK34" s="831"/>
      <c r="CL34" s="832"/>
      <c r="CM34" s="830"/>
      <c r="CN34" s="831"/>
      <c r="CO34" s="831"/>
      <c r="CP34" s="831"/>
      <c r="CQ34" s="832"/>
      <c r="CR34" s="830"/>
      <c r="CS34" s="831"/>
      <c r="CT34" s="831"/>
      <c r="CU34" s="831"/>
      <c r="CV34" s="832"/>
      <c r="CW34" s="830"/>
      <c r="CX34" s="831"/>
      <c r="CY34" s="831"/>
      <c r="CZ34" s="831"/>
      <c r="DA34" s="832"/>
      <c r="DB34" s="830"/>
      <c r="DC34" s="831"/>
      <c r="DD34" s="831"/>
      <c r="DE34" s="831"/>
      <c r="DF34" s="832"/>
      <c r="DG34" s="830"/>
      <c r="DH34" s="831"/>
      <c r="DI34" s="831"/>
      <c r="DJ34" s="831"/>
      <c r="DK34" s="832"/>
      <c r="DL34" s="830"/>
      <c r="DM34" s="831"/>
      <c r="DN34" s="831"/>
      <c r="DO34" s="831"/>
      <c r="DP34" s="832"/>
      <c r="DQ34" s="830"/>
      <c r="DR34" s="831"/>
      <c r="DS34" s="831"/>
      <c r="DT34" s="831"/>
      <c r="DU34" s="832"/>
      <c r="DV34" s="833"/>
      <c r="DW34" s="834"/>
      <c r="DX34" s="834"/>
      <c r="DY34" s="834"/>
      <c r="DZ34" s="835"/>
      <c r="EA34" s="247"/>
    </row>
    <row r="35" spans="1:131" s="248" customFormat="1" ht="26.25" customHeight="1" x14ac:dyDescent="0.15">
      <c r="A35" s="267">
        <v>8</v>
      </c>
      <c r="B35" s="804" t="s">
        <v>412</v>
      </c>
      <c r="C35" s="805"/>
      <c r="D35" s="805"/>
      <c r="E35" s="805"/>
      <c r="F35" s="805"/>
      <c r="G35" s="805"/>
      <c r="H35" s="805"/>
      <c r="I35" s="805"/>
      <c r="J35" s="805"/>
      <c r="K35" s="805"/>
      <c r="L35" s="805"/>
      <c r="M35" s="805"/>
      <c r="N35" s="805"/>
      <c r="O35" s="805"/>
      <c r="P35" s="806"/>
      <c r="Q35" s="807">
        <v>21</v>
      </c>
      <c r="R35" s="808"/>
      <c r="S35" s="808"/>
      <c r="T35" s="808"/>
      <c r="U35" s="808"/>
      <c r="V35" s="808">
        <v>21</v>
      </c>
      <c r="W35" s="808"/>
      <c r="X35" s="808"/>
      <c r="Y35" s="808"/>
      <c r="Z35" s="808"/>
      <c r="AA35" s="808">
        <v>1</v>
      </c>
      <c r="AB35" s="808"/>
      <c r="AC35" s="808"/>
      <c r="AD35" s="808"/>
      <c r="AE35" s="809"/>
      <c r="AF35" s="810">
        <v>1</v>
      </c>
      <c r="AG35" s="811"/>
      <c r="AH35" s="811"/>
      <c r="AI35" s="811"/>
      <c r="AJ35" s="812"/>
      <c r="AK35" s="879">
        <v>14</v>
      </c>
      <c r="AL35" s="880"/>
      <c r="AM35" s="880"/>
      <c r="AN35" s="880"/>
      <c r="AO35" s="880"/>
      <c r="AP35" s="880">
        <v>42</v>
      </c>
      <c r="AQ35" s="880"/>
      <c r="AR35" s="880"/>
      <c r="AS35" s="880"/>
      <c r="AT35" s="880"/>
      <c r="AU35" s="880">
        <v>42</v>
      </c>
      <c r="AV35" s="880"/>
      <c r="AW35" s="880"/>
      <c r="AX35" s="880"/>
      <c r="AY35" s="880"/>
      <c r="AZ35" s="880" t="s">
        <v>585</v>
      </c>
      <c r="BA35" s="880"/>
      <c r="BB35" s="880"/>
      <c r="BC35" s="880"/>
      <c r="BD35" s="880"/>
      <c r="BE35" s="877" t="s">
        <v>413</v>
      </c>
      <c r="BF35" s="877"/>
      <c r="BG35" s="877"/>
      <c r="BH35" s="877"/>
      <c r="BI35" s="878"/>
      <c r="BJ35" s="253"/>
      <c r="BK35" s="253"/>
      <c r="BL35" s="253"/>
      <c r="BM35" s="253"/>
      <c r="BN35" s="253"/>
      <c r="BO35" s="266"/>
      <c r="BP35" s="266"/>
      <c r="BQ35" s="263">
        <v>29</v>
      </c>
      <c r="BR35" s="264"/>
      <c r="BS35" s="817"/>
      <c r="BT35" s="818"/>
      <c r="BU35" s="818"/>
      <c r="BV35" s="818"/>
      <c r="BW35" s="818"/>
      <c r="BX35" s="818"/>
      <c r="BY35" s="818"/>
      <c r="BZ35" s="818"/>
      <c r="CA35" s="818"/>
      <c r="CB35" s="818"/>
      <c r="CC35" s="818"/>
      <c r="CD35" s="818"/>
      <c r="CE35" s="818"/>
      <c r="CF35" s="818"/>
      <c r="CG35" s="819"/>
      <c r="CH35" s="830"/>
      <c r="CI35" s="831"/>
      <c r="CJ35" s="831"/>
      <c r="CK35" s="831"/>
      <c r="CL35" s="832"/>
      <c r="CM35" s="830"/>
      <c r="CN35" s="831"/>
      <c r="CO35" s="831"/>
      <c r="CP35" s="831"/>
      <c r="CQ35" s="832"/>
      <c r="CR35" s="830"/>
      <c r="CS35" s="831"/>
      <c r="CT35" s="831"/>
      <c r="CU35" s="831"/>
      <c r="CV35" s="832"/>
      <c r="CW35" s="830"/>
      <c r="CX35" s="831"/>
      <c r="CY35" s="831"/>
      <c r="CZ35" s="831"/>
      <c r="DA35" s="832"/>
      <c r="DB35" s="830"/>
      <c r="DC35" s="831"/>
      <c r="DD35" s="831"/>
      <c r="DE35" s="831"/>
      <c r="DF35" s="832"/>
      <c r="DG35" s="830"/>
      <c r="DH35" s="831"/>
      <c r="DI35" s="831"/>
      <c r="DJ35" s="831"/>
      <c r="DK35" s="832"/>
      <c r="DL35" s="830"/>
      <c r="DM35" s="831"/>
      <c r="DN35" s="831"/>
      <c r="DO35" s="831"/>
      <c r="DP35" s="832"/>
      <c r="DQ35" s="830"/>
      <c r="DR35" s="831"/>
      <c r="DS35" s="831"/>
      <c r="DT35" s="831"/>
      <c r="DU35" s="832"/>
      <c r="DV35" s="833"/>
      <c r="DW35" s="834"/>
      <c r="DX35" s="834"/>
      <c r="DY35" s="834"/>
      <c r="DZ35" s="835"/>
      <c r="EA35" s="247"/>
    </row>
    <row r="36" spans="1:131" s="248" customFormat="1" ht="26.25" customHeight="1" x14ac:dyDescent="0.15">
      <c r="A36" s="267">
        <v>9</v>
      </c>
      <c r="B36" s="804" t="s">
        <v>414</v>
      </c>
      <c r="C36" s="805"/>
      <c r="D36" s="805"/>
      <c r="E36" s="805"/>
      <c r="F36" s="805"/>
      <c r="G36" s="805"/>
      <c r="H36" s="805"/>
      <c r="I36" s="805"/>
      <c r="J36" s="805"/>
      <c r="K36" s="805"/>
      <c r="L36" s="805"/>
      <c r="M36" s="805"/>
      <c r="N36" s="805"/>
      <c r="O36" s="805"/>
      <c r="P36" s="806"/>
      <c r="Q36" s="807">
        <v>83</v>
      </c>
      <c r="R36" s="808"/>
      <c r="S36" s="808"/>
      <c r="T36" s="808"/>
      <c r="U36" s="808"/>
      <c r="V36" s="808">
        <v>82</v>
      </c>
      <c r="W36" s="808"/>
      <c r="X36" s="808"/>
      <c r="Y36" s="808"/>
      <c r="Z36" s="808"/>
      <c r="AA36" s="808">
        <v>2</v>
      </c>
      <c r="AB36" s="808"/>
      <c r="AC36" s="808"/>
      <c r="AD36" s="808"/>
      <c r="AE36" s="809"/>
      <c r="AF36" s="810">
        <v>2</v>
      </c>
      <c r="AG36" s="811"/>
      <c r="AH36" s="811"/>
      <c r="AI36" s="811"/>
      <c r="AJ36" s="812"/>
      <c r="AK36" s="879">
        <v>15</v>
      </c>
      <c r="AL36" s="880"/>
      <c r="AM36" s="880"/>
      <c r="AN36" s="880"/>
      <c r="AO36" s="880"/>
      <c r="AP36" s="880">
        <v>296</v>
      </c>
      <c r="AQ36" s="880"/>
      <c r="AR36" s="880"/>
      <c r="AS36" s="880"/>
      <c r="AT36" s="880"/>
      <c r="AU36" s="880">
        <v>152</v>
      </c>
      <c r="AV36" s="880"/>
      <c r="AW36" s="880"/>
      <c r="AX36" s="880"/>
      <c r="AY36" s="880"/>
      <c r="AZ36" s="880" t="s">
        <v>585</v>
      </c>
      <c r="BA36" s="880"/>
      <c r="BB36" s="880"/>
      <c r="BC36" s="880"/>
      <c r="BD36" s="880"/>
      <c r="BE36" s="877" t="s">
        <v>413</v>
      </c>
      <c r="BF36" s="877"/>
      <c r="BG36" s="877"/>
      <c r="BH36" s="877"/>
      <c r="BI36" s="878"/>
      <c r="BJ36" s="253"/>
      <c r="BK36" s="253"/>
      <c r="BL36" s="253"/>
      <c r="BM36" s="253"/>
      <c r="BN36" s="253"/>
      <c r="BO36" s="266"/>
      <c r="BP36" s="266"/>
      <c r="BQ36" s="263">
        <v>30</v>
      </c>
      <c r="BR36" s="264"/>
      <c r="BS36" s="817"/>
      <c r="BT36" s="818"/>
      <c r="BU36" s="818"/>
      <c r="BV36" s="818"/>
      <c r="BW36" s="818"/>
      <c r="BX36" s="818"/>
      <c r="BY36" s="818"/>
      <c r="BZ36" s="818"/>
      <c r="CA36" s="818"/>
      <c r="CB36" s="818"/>
      <c r="CC36" s="818"/>
      <c r="CD36" s="818"/>
      <c r="CE36" s="818"/>
      <c r="CF36" s="818"/>
      <c r="CG36" s="819"/>
      <c r="CH36" s="830"/>
      <c r="CI36" s="831"/>
      <c r="CJ36" s="831"/>
      <c r="CK36" s="831"/>
      <c r="CL36" s="832"/>
      <c r="CM36" s="830"/>
      <c r="CN36" s="831"/>
      <c r="CO36" s="831"/>
      <c r="CP36" s="831"/>
      <c r="CQ36" s="832"/>
      <c r="CR36" s="830"/>
      <c r="CS36" s="831"/>
      <c r="CT36" s="831"/>
      <c r="CU36" s="831"/>
      <c r="CV36" s="832"/>
      <c r="CW36" s="830"/>
      <c r="CX36" s="831"/>
      <c r="CY36" s="831"/>
      <c r="CZ36" s="831"/>
      <c r="DA36" s="832"/>
      <c r="DB36" s="830"/>
      <c r="DC36" s="831"/>
      <c r="DD36" s="831"/>
      <c r="DE36" s="831"/>
      <c r="DF36" s="832"/>
      <c r="DG36" s="830"/>
      <c r="DH36" s="831"/>
      <c r="DI36" s="831"/>
      <c r="DJ36" s="831"/>
      <c r="DK36" s="832"/>
      <c r="DL36" s="830"/>
      <c r="DM36" s="831"/>
      <c r="DN36" s="831"/>
      <c r="DO36" s="831"/>
      <c r="DP36" s="832"/>
      <c r="DQ36" s="830"/>
      <c r="DR36" s="831"/>
      <c r="DS36" s="831"/>
      <c r="DT36" s="831"/>
      <c r="DU36" s="832"/>
      <c r="DV36" s="833"/>
      <c r="DW36" s="834"/>
      <c r="DX36" s="834"/>
      <c r="DY36" s="834"/>
      <c r="DZ36" s="835"/>
      <c r="EA36" s="247"/>
    </row>
    <row r="37" spans="1:131" s="248" customFormat="1" ht="26.25" customHeight="1" x14ac:dyDescent="0.15">
      <c r="A37" s="267">
        <v>10</v>
      </c>
      <c r="B37" s="804" t="s">
        <v>415</v>
      </c>
      <c r="C37" s="805"/>
      <c r="D37" s="805"/>
      <c r="E37" s="805"/>
      <c r="F37" s="805"/>
      <c r="G37" s="805"/>
      <c r="H37" s="805"/>
      <c r="I37" s="805"/>
      <c r="J37" s="805"/>
      <c r="K37" s="805"/>
      <c r="L37" s="805"/>
      <c r="M37" s="805"/>
      <c r="N37" s="805"/>
      <c r="O37" s="805"/>
      <c r="P37" s="806"/>
      <c r="Q37" s="807">
        <v>15</v>
      </c>
      <c r="R37" s="808"/>
      <c r="S37" s="808"/>
      <c r="T37" s="808"/>
      <c r="U37" s="808"/>
      <c r="V37" s="808">
        <v>14</v>
      </c>
      <c r="W37" s="808"/>
      <c r="X37" s="808"/>
      <c r="Y37" s="808"/>
      <c r="Z37" s="808"/>
      <c r="AA37" s="808">
        <v>1</v>
      </c>
      <c r="AB37" s="808"/>
      <c r="AC37" s="808"/>
      <c r="AD37" s="808"/>
      <c r="AE37" s="809"/>
      <c r="AF37" s="810">
        <v>1</v>
      </c>
      <c r="AG37" s="811"/>
      <c r="AH37" s="811"/>
      <c r="AI37" s="811"/>
      <c r="AJ37" s="812"/>
      <c r="AK37" s="880" t="s">
        <v>585</v>
      </c>
      <c r="AL37" s="880"/>
      <c r="AM37" s="880"/>
      <c r="AN37" s="880"/>
      <c r="AO37" s="880"/>
      <c r="AP37" s="880" t="s">
        <v>585</v>
      </c>
      <c r="AQ37" s="880"/>
      <c r="AR37" s="880"/>
      <c r="AS37" s="880"/>
      <c r="AT37" s="880"/>
      <c r="AU37" s="880" t="s">
        <v>585</v>
      </c>
      <c r="AV37" s="880"/>
      <c r="AW37" s="880"/>
      <c r="AX37" s="880"/>
      <c r="AY37" s="880"/>
      <c r="AZ37" s="880" t="s">
        <v>585</v>
      </c>
      <c r="BA37" s="880"/>
      <c r="BB37" s="880"/>
      <c r="BC37" s="880"/>
      <c r="BD37" s="880"/>
      <c r="BE37" s="877" t="s">
        <v>411</v>
      </c>
      <c r="BF37" s="877"/>
      <c r="BG37" s="877"/>
      <c r="BH37" s="877"/>
      <c r="BI37" s="878"/>
      <c r="BJ37" s="253"/>
      <c r="BK37" s="253"/>
      <c r="BL37" s="253"/>
      <c r="BM37" s="253"/>
      <c r="BN37" s="253"/>
      <c r="BO37" s="266"/>
      <c r="BP37" s="266"/>
      <c r="BQ37" s="263">
        <v>31</v>
      </c>
      <c r="BR37" s="264"/>
      <c r="BS37" s="817"/>
      <c r="BT37" s="818"/>
      <c r="BU37" s="818"/>
      <c r="BV37" s="818"/>
      <c r="BW37" s="818"/>
      <c r="BX37" s="818"/>
      <c r="BY37" s="818"/>
      <c r="BZ37" s="818"/>
      <c r="CA37" s="818"/>
      <c r="CB37" s="818"/>
      <c r="CC37" s="818"/>
      <c r="CD37" s="818"/>
      <c r="CE37" s="818"/>
      <c r="CF37" s="818"/>
      <c r="CG37" s="819"/>
      <c r="CH37" s="830"/>
      <c r="CI37" s="831"/>
      <c r="CJ37" s="831"/>
      <c r="CK37" s="831"/>
      <c r="CL37" s="832"/>
      <c r="CM37" s="830"/>
      <c r="CN37" s="831"/>
      <c r="CO37" s="831"/>
      <c r="CP37" s="831"/>
      <c r="CQ37" s="832"/>
      <c r="CR37" s="830"/>
      <c r="CS37" s="831"/>
      <c r="CT37" s="831"/>
      <c r="CU37" s="831"/>
      <c r="CV37" s="832"/>
      <c r="CW37" s="830"/>
      <c r="CX37" s="831"/>
      <c r="CY37" s="831"/>
      <c r="CZ37" s="831"/>
      <c r="DA37" s="832"/>
      <c r="DB37" s="830"/>
      <c r="DC37" s="831"/>
      <c r="DD37" s="831"/>
      <c r="DE37" s="831"/>
      <c r="DF37" s="832"/>
      <c r="DG37" s="830"/>
      <c r="DH37" s="831"/>
      <c r="DI37" s="831"/>
      <c r="DJ37" s="831"/>
      <c r="DK37" s="832"/>
      <c r="DL37" s="830"/>
      <c r="DM37" s="831"/>
      <c r="DN37" s="831"/>
      <c r="DO37" s="831"/>
      <c r="DP37" s="832"/>
      <c r="DQ37" s="830"/>
      <c r="DR37" s="831"/>
      <c r="DS37" s="831"/>
      <c r="DT37" s="831"/>
      <c r="DU37" s="832"/>
      <c r="DV37" s="833"/>
      <c r="DW37" s="834"/>
      <c r="DX37" s="834"/>
      <c r="DY37" s="834"/>
      <c r="DZ37" s="835"/>
      <c r="EA37" s="247"/>
    </row>
    <row r="38" spans="1:131" s="248" customFormat="1" ht="26.25" customHeight="1" x14ac:dyDescent="0.15">
      <c r="A38" s="267">
        <v>11</v>
      </c>
      <c r="B38" s="804"/>
      <c r="C38" s="805"/>
      <c r="D38" s="805"/>
      <c r="E38" s="805"/>
      <c r="F38" s="805"/>
      <c r="G38" s="805"/>
      <c r="H38" s="805"/>
      <c r="I38" s="805"/>
      <c r="J38" s="805"/>
      <c r="K38" s="805"/>
      <c r="L38" s="805"/>
      <c r="M38" s="805"/>
      <c r="N38" s="805"/>
      <c r="O38" s="805"/>
      <c r="P38" s="806"/>
      <c r="Q38" s="807"/>
      <c r="R38" s="808"/>
      <c r="S38" s="808"/>
      <c r="T38" s="808"/>
      <c r="U38" s="808"/>
      <c r="V38" s="808"/>
      <c r="W38" s="808"/>
      <c r="X38" s="808"/>
      <c r="Y38" s="808"/>
      <c r="Z38" s="808"/>
      <c r="AA38" s="808"/>
      <c r="AB38" s="808"/>
      <c r="AC38" s="808"/>
      <c r="AD38" s="808"/>
      <c r="AE38" s="809"/>
      <c r="AF38" s="810"/>
      <c r="AG38" s="811"/>
      <c r="AH38" s="811"/>
      <c r="AI38" s="811"/>
      <c r="AJ38" s="812"/>
      <c r="AK38" s="879"/>
      <c r="AL38" s="880"/>
      <c r="AM38" s="880"/>
      <c r="AN38" s="880"/>
      <c r="AO38" s="880"/>
      <c r="AP38" s="880"/>
      <c r="AQ38" s="880"/>
      <c r="AR38" s="880"/>
      <c r="AS38" s="880"/>
      <c r="AT38" s="880"/>
      <c r="AU38" s="880"/>
      <c r="AV38" s="880"/>
      <c r="AW38" s="880"/>
      <c r="AX38" s="880"/>
      <c r="AY38" s="880"/>
      <c r="AZ38" s="881"/>
      <c r="BA38" s="881"/>
      <c r="BB38" s="881"/>
      <c r="BC38" s="881"/>
      <c r="BD38" s="881"/>
      <c r="BE38" s="877"/>
      <c r="BF38" s="877"/>
      <c r="BG38" s="877"/>
      <c r="BH38" s="877"/>
      <c r="BI38" s="878"/>
      <c r="BJ38" s="253"/>
      <c r="BK38" s="253"/>
      <c r="BL38" s="253"/>
      <c r="BM38" s="253"/>
      <c r="BN38" s="253"/>
      <c r="BO38" s="266"/>
      <c r="BP38" s="266"/>
      <c r="BQ38" s="263">
        <v>32</v>
      </c>
      <c r="BR38" s="264"/>
      <c r="BS38" s="817"/>
      <c r="BT38" s="818"/>
      <c r="BU38" s="818"/>
      <c r="BV38" s="818"/>
      <c r="BW38" s="818"/>
      <c r="BX38" s="818"/>
      <c r="BY38" s="818"/>
      <c r="BZ38" s="818"/>
      <c r="CA38" s="818"/>
      <c r="CB38" s="818"/>
      <c r="CC38" s="818"/>
      <c r="CD38" s="818"/>
      <c r="CE38" s="818"/>
      <c r="CF38" s="818"/>
      <c r="CG38" s="819"/>
      <c r="CH38" s="830"/>
      <c r="CI38" s="831"/>
      <c r="CJ38" s="831"/>
      <c r="CK38" s="831"/>
      <c r="CL38" s="832"/>
      <c r="CM38" s="830"/>
      <c r="CN38" s="831"/>
      <c r="CO38" s="831"/>
      <c r="CP38" s="831"/>
      <c r="CQ38" s="832"/>
      <c r="CR38" s="830"/>
      <c r="CS38" s="831"/>
      <c r="CT38" s="831"/>
      <c r="CU38" s="831"/>
      <c r="CV38" s="832"/>
      <c r="CW38" s="830"/>
      <c r="CX38" s="831"/>
      <c r="CY38" s="831"/>
      <c r="CZ38" s="831"/>
      <c r="DA38" s="832"/>
      <c r="DB38" s="830"/>
      <c r="DC38" s="831"/>
      <c r="DD38" s="831"/>
      <c r="DE38" s="831"/>
      <c r="DF38" s="832"/>
      <c r="DG38" s="830"/>
      <c r="DH38" s="831"/>
      <c r="DI38" s="831"/>
      <c r="DJ38" s="831"/>
      <c r="DK38" s="832"/>
      <c r="DL38" s="830"/>
      <c r="DM38" s="831"/>
      <c r="DN38" s="831"/>
      <c r="DO38" s="831"/>
      <c r="DP38" s="832"/>
      <c r="DQ38" s="830"/>
      <c r="DR38" s="831"/>
      <c r="DS38" s="831"/>
      <c r="DT38" s="831"/>
      <c r="DU38" s="832"/>
      <c r="DV38" s="833"/>
      <c r="DW38" s="834"/>
      <c r="DX38" s="834"/>
      <c r="DY38" s="834"/>
      <c r="DZ38" s="835"/>
      <c r="EA38" s="247"/>
    </row>
    <row r="39" spans="1:131" s="248" customFormat="1" ht="26.25" customHeight="1" x14ac:dyDescent="0.15">
      <c r="A39" s="267">
        <v>12</v>
      </c>
      <c r="B39" s="804"/>
      <c r="C39" s="805"/>
      <c r="D39" s="805"/>
      <c r="E39" s="805"/>
      <c r="F39" s="805"/>
      <c r="G39" s="805"/>
      <c r="H39" s="805"/>
      <c r="I39" s="805"/>
      <c r="J39" s="805"/>
      <c r="K39" s="805"/>
      <c r="L39" s="805"/>
      <c r="M39" s="805"/>
      <c r="N39" s="805"/>
      <c r="O39" s="805"/>
      <c r="P39" s="806"/>
      <c r="Q39" s="807"/>
      <c r="R39" s="808"/>
      <c r="S39" s="808"/>
      <c r="T39" s="808"/>
      <c r="U39" s="808"/>
      <c r="V39" s="808"/>
      <c r="W39" s="808"/>
      <c r="X39" s="808"/>
      <c r="Y39" s="808"/>
      <c r="Z39" s="808"/>
      <c r="AA39" s="808"/>
      <c r="AB39" s="808"/>
      <c r="AC39" s="808"/>
      <c r="AD39" s="808"/>
      <c r="AE39" s="809"/>
      <c r="AF39" s="810"/>
      <c r="AG39" s="811"/>
      <c r="AH39" s="811"/>
      <c r="AI39" s="811"/>
      <c r="AJ39" s="812"/>
      <c r="AK39" s="879"/>
      <c r="AL39" s="880"/>
      <c r="AM39" s="880"/>
      <c r="AN39" s="880"/>
      <c r="AO39" s="880"/>
      <c r="AP39" s="880"/>
      <c r="AQ39" s="880"/>
      <c r="AR39" s="880"/>
      <c r="AS39" s="880"/>
      <c r="AT39" s="880"/>
      <c r="AU39" s="880"/>
      <c r="AV39" s="880"/>
      <c r="AW39" s="880"/>
      <c r="AX39" s="880"/>
      <c r="AY39" s="880"/>
      <c r="AZ39" s="881"/>
      <c r="BA39" s="881"/>
      <c r="BB39" s="881"/>
      <c r="BC39" s="881"/>
      <c r="BD39" s="881"/>
      <c r="BE39" s="877"/>
      <c r="BF39" s="877"/>
      <c r="BG39" s="877"/>
      <c r="BH39" s="877"/>
      <c r="BI39" s="878"/>
      <c r="BJ39" s="253"/>
      <c r="BK39" s="253"/>
      <c r="BL39" s="253"/>
      <c r="BM39" s="253"/>
      <c r="BN39" s="253"/>
      <c r="BO39" s="266"/>
      <c r="BP39" s="266"/>
      <c r="BQ39" s="263">
        <v>33</v>
      </c>
      <c r="BR39" s="264"/>
      <c r="BS39" s="817"/>
      <c r="BT39" s="818"/>
      <c r="BU39" s="818"/>
      <c r="BV39" s="818"/>
      <c r="BW39" s="818"/>
      <c r="BX39" s="818"/>
      <c r="BY39" s="818"/>
      <c r="BZ39" s="818"/>
      <c r="CA39" s="818"/>
      <c r="CB39" s="818"/>
      <c r="CC39" s="818"/>
      <c r="CD39" s="818"/>
      <c r="CE39" s="818"/>
      <c r="CF39" s="818"/>
      <c r="CG39" s="819"/>
      <c r="CH39" s="830"/>
      <c r="CI39" s="831"/>
      <c r="CJ39" s="831"/>
      <c r="CK39" s="831"/>
      <c r="CL39" s="832"/>
      <c r="CM39" s="830"/>
      <c r="CN39" s="831"/>
      <c r="CO39" s="831"/>
      <c r="CP39" s="831"/>
      <c r="CQ39" s="832"/>
      <c r="CR39" s="830"/>
      <c r="CS39" s="831"/>
      <c r="CT39" s="831"/>
      <c r="CU39" s="831"/>
      <c r="CV39" s="832"/>
      <c r="CW39" s="830"/>
      <c r="CX39" s="831"/>
      <c r="CY39" s="831"/>
      <c r="CZ39" s="831"/>
      <c r="DA39" s="832"/>
      <c r="DB39" s="830"/>
      <c r="DC39" s="831"/>
      <c r="DD39" s="831"/>
      <c r="DE39" s="831"/>
      <c r="DF39" s="832"/>
      <c r="DG39" s="830"/>
      <c r="DH39" s="831"/>
      <c r="DI39" s="831"/>
      <c r="DJ39" s="831"/>
      <c r="DK39" s="832"/>
      <c r="DL39" s="830"/>
      <c r="DM39" s="831"/>
      <c r="DN39" s="831"/>
      <c r="DO39" s="831"/>
      <c r="DP39" s="832"/>
      <c r="DQ39" s="830"/>
      <c r="DR39" s="831"/>
      <c r="DS39" s="831"/>
      <c r="DT39" s="831"/>
      <c r="DU39" s="832"/>
      <c r="DV39" s="833"/>
      <c r="DW39" s="834"/>
      <c r="DX39" s="834"/>
      <c r="DY39" s="834"/>
      <c r="DZ39" s="835"/>
      <c r="EA39" s="247"/>
    </row>
    <row r="40" spans="1:131" s="248" customFormat="1" ht="26.25" customHeight="1" x14ac:dyDescent="0.15">
      <c r="A40" s="262">
        <v>13</v>
      </c>
      <c r="B40" s="804"/>
      <c r="C40" s="805"/>
      <c r="D40" s="805"/>
      <c r="E40" s="805"/>
      <c r="F40" s="805"/>
      <c r="G40" s="805"/>
      <c r="H40" s="805"/>
      <c r="I40" s="805"/>
      <c r="J40" s="805"/>
      <c r="K40" s="805"/>
      <c r="L40" s="805"/>
      <c r="M40" s="805"/>
      <c r="N40" s="805"/>
      <c r="O40" s="805"/>
      <c r="P40" s="806"/>
      <c r="Q40" s="807"/>
      <c r="R40" s="808"/>
      <c r="S40" s="808"/>
      <c r="T40" s="808"/>
      <c r="U40" s="808"/>
      <c r="V40" s="808"/>
      <c r="W40" s="808"/>
      <c r="X40" s="808"/>
      <c r="Y40" s="808"/>
      <c r="Z40" s="808"/>
      <c r="AA40" s="808"/>
      <c r="AB40" s="808"/>
      <c r="AC40" s="808"/>
      <c r="AD40" s="808"/>
      <c r="AE40" s="809"/>
      <c r="AF40" s="810"/>
      <c r="AG40" s="811"/>
      <c r="AH40" s="811"/>
      <c r="AI40" s="811"/>
      <c r="AJ40" s="812"/>
      <c r="AK40" s="879"/>
      <c r="AL40" s="880"/>
      <c r="AM40" s="880"/>
      <c r="AN40" s="880"/>
      <c r="AO40" s="880"/>
      <c r="AP40" s="880"/>
      <c r="AQ40" s="880"/>
      <c r="AR40" s="880"/>
      <c r="AS40" s="880"/>
      <c r="AT40" s="880"/>
      <c r="AU40" s="880"/>
      <c r="AV40" s="880"/>
      <c r="AW40" s="880"/>
      <c r="AX40" s="880"/>
      <c r="AY40" s="880"/>
      <c r="AZ40" s="881"/>
      <c r="BA40" s="881"/>
      <c r="BB40" s="881"/>
      <c r="BC40" s="881"/>
      <c r="BD40" s="881"/>
      <c r="BE40" s="877"/>
      <c r="BF40" s="877"/>
      <c r="BG40" s="877"/>
      <c r="BH40" s="877"/>
      <c r="BI40" s="878"/>
      <c r="BJ40" s="253"/>
      <c r="BK40" s="253"/>
      <c r="BL40" s="253"/>
      <c r="BM40" s="253"/>
      <c r="BN40" s="253"/>
      <c r="BO40" s="266"/>
      <c r="BP40" s="266"/>
      <c r="BQ40" s="263">
        <v>34</v>
      </c>
      <c r="BR40" s="264"/>
      <c r="BS40" s="817"/>
      <c r="BT40" s="818"/>
      <c r="BU40" s="818"/>
      <c r="BV40" s="818"/>
      <c r="BW40" s="818"/>
      <c r="BX40" s="818"/>
      <c r="BY40" s="818"/>
      <c r="BZ40" s="818"/>
      <c r="CA40" s="818"/>
      <c r="CB40" s="818"/>
      <c r="CC40" s="818"/>
      <c r="CD40" s="818"/>
      <c r="CE40" s="818"/>
      <c r="CF40" s="818"/>
      <c r="CG40" s="819"/>
      <c r="CH40" s="830"/>
      <c r="CI40" s="831"/>
      <c r="CJ40" s="831"/>
      <c r="CK40" s="831"/>
      <c r="CL40" s="832"/>
      <c r="CM40" s="830"/>
      <c r="CN40" s="831"/>
      <c r="CO40" s="831"/>
      <c r="CP40" s="831"/>
      <c r="CQ40" s="832"/>
      <c r="CR40" s="830"/>
      <c r="CS40" s="831"/>
      <c r="CT40" s="831"/>
      <c r="CU40" s="831"/>
      <c r="CV40" s="832"/>
      <c r="CW40" s="830"/>
      <c r="CX40" s="831"/>
      <c r="CY40" s="831"/>
      <c r="CZ40" s="831"/>
      <c r="DA40" s="832"/>
      <c r="DB40" s="830"/>
      <c r="DC40" s="831"/>
      <c r="DD40" s="831"/>
      <c r="DE40" s="831"/>
      <c r="DF40" s="832"/>
      <c r="DG40" s="830"/>
      <c r="DH40" s="831"/>
      <c r="DI40" s="831"/>
      <c r="DJ40" s="831"/>
      <c r="DK40" s="832"/>
      <c r="DL40" s="830"/>
      <c r="DM40" s="831"/>
      <c r="DN40" s="831"/>
      <c r="DO40" s="831"/>
      <c r="DP40" s="832"/>
      <c r="DQ40" s="830"/>
      <c r="DR40" s="831"/>
      <c r="DS40" s="831"/>
      <c r="DT40" s="831"/>
      <c r="DU40" s="832"/>
      <c r="DV40" s="833"/>
      <c r="DW40" s="834"/>
      <c r="DX40" s="834"/>
      <c r="DY40" s="834"/>
      <c r="DZ40" s="835"/>
      <c r="EA40" s="247"/>
    </row>
    <row r="41" spans="1:131" s="248" customFormat="1" ht="26.25" customHeight="1" x14ac:dyDescent="0.15">
      <c r="A41" s="262">
        <v>14</v>
      </c>
      <c r="B41" s="804"/>
      <c r="C41" s="805"/>
      <c r="D41" s="805"/>
      <c r="E41" s="805"/>
      <c r="F41" s="805"/>
      <c r="G41" s="805"/>
      <c r="H41" s="805"/>
      <c r="I41" s="805"/>
      <c r="J41" s="805"/>
      <c r="K41" s="805"/>
      <c r="L41" s="805"/>
      <c r="M41" s="805"/>
      <c r="N41" s="805"/>
      <c r="O41" s="805"/>
      <c r="P41" s="806"/>
      <c r="Q41" s="807"/>
      <c r="R41" s="808"/>
      <c r="S41" s="808"/>
      <c r="T41" s="808"/>
      <c r="U41" s="808"/>
      <c r="V41" s="808"/>
      <c r="W41" s="808"/>
      <c r="X41" s="808"/>
      <c r="Y41" s="808"/>
      <c r="Z41" s="808"/>
      <c r="AA41" s="808"/>
      <c r="AB41" s="808"/>
      <c r="AC41" s="808"/>
      <c r="AD41" s="808"/>
      <c r="AE41" s="809"/>
      <c r="AF41" s="810"/>
      <c r="AG41" s="811"/>
      <c r="AH41" s="811"/>
      <c r="AI41" s="811"/>
      <c r="AJ41" s="812"/>
      <c r="AK41" s="879"/>
      <c r="AL41" s="880"/>
      <c r="AM41" s="880"/>
      <c r="AN41" s="880"/>
      <c r="AO41" s="880"/>
      <c r="AP41" s="880"/>
      <c r="AQ41" s="880"/>
      <c r="AR41" s="880"/>
      <c r="AS41" s="880"/>
      <c r="AT41" s="880"/>
      <c r="AU41" s="880"/>
      <c r="AV41" s="880"/>
      <c r="AW41" s="880"/>
      <c r="AX41" s="880"/>
      <c r="AY41" s="880"/>
      <c r="AZ41" s="881"/>
      <c r="BA41" s="881"/>
      <c r="BB41" s="881"/>
      <c r="BC41" s="881"/>
      <c r="BD41" s="881"/>
      <c r="BE41" s="877"/>
      <c r="BF41" s="877"/>
      <c r="BG41" s="877"/>
      <c r="BH41" s="877"/>
      <c r="BI41" s="878"/>
      <c r="BJ41" s="253"/>
      <c r="BK41" s="253"/>
      <c r="BL41" s="253"/>
      <c r="BM41" s="253"/>
      <c r="BN41" s="253"/>
      <c r="BO41" s="266"/>
      <c r="BP41" s="266"/>
      <c r="BQ41" s="263">
        <v>35</v>
      </c>
      <c r="BR41" s="264"/>
      <c r="BS41" s="817"/>
      <c r="BT41" s="818"/>
      <c r="BU41" s="818"/>
      <c r="BV41" s="818"/>
      <c r="BW41" s="818"/>
      <c r="BX41" s="818"/>
      <c r="BY41" s="818"/>
      <c r="BZ41" s="818"/>
      <c r="CA41" s="818"/>
      <c r="CB41" s="818"/>
      <c r="CC41" s="818"/>
      <c r="CD41" s="818"/>
      <c r="CE41" s="818"/>
      <c r="CF41" s="818"/>
      <c r="CG41" s="819"/>
      <c r="CH41" s="830"/>
      <c r="CI41" s="831"/>
      <c r="CJ41" s="831"/>
      <c r="CK41" s="831"/>
      <c r="CL41" s="832"/>
      <c r="CM41" s="830"/>
      <c r="CN41" s="831"/>
      <c r="CO41" s="831"/>
      <c r="CP41" s="831"/>
      <c r="CQ41" s="832"/>
      <c r="CR41" s="830"/>
      <c r="CS41" s="831"/>
      <c r="CT41" s="831"/>
      <c r="CU41" s="831"/>
      <c r="CV41" s="832"/>
      <c r="CW41" s="830"/>
      <c r="CX41" s="831"/>
      <c r="CY41" s="831"/>
      <c r="CZ41" s="831"/>
      <c r="DA41" s="832"/>
      <c r="DB41" s="830"/>
      <c r="DC41" s="831"/>
      <c r="DD41" s="831"/>
      <c r="DE41" s="831"/>
      <c r="DF41" s="832"/>
      <c r="DG41" s="830"/>
      <c r="DH41" s="831"/>
      <c r="DI41" s="831"/>
      <c r="DJ41" s="831"/>
      <c r="DK41" s="832"/>
      <c r="DL41" s="830"/>
      <c r="DM41" s="831"/>
      <c r="DN41" s="831"/>
      <c r="DO41" s="831"/>
      <c r="DP41" s="832"/>
      <c r="DQ41" s="830"/>
      <c r="DR41" s="831"/>
      <c r="DS41" s="831"/>
      <c r="DT41" s="831"/>
      <c r="DU41" s="832"/>
      <c r="DV41" s="833"/>
      <c r="DW41" s="834"/>
      <c r="DX41" s="834"/>
      <c r="DY41" s="834"/>
      <c r="DZ41" s="835"/>
      <c r="EA41" s="247"/>
    </row>
    <row r="42" spans="1:131" s="248" customFormat="1" ht="26.25" customHeight="1" x14ac:dyDescent="0.15">
      <c r="A42" s="262">
        <v>15</v>
      </c>
      <c r="B42" s="804"/>
      <c r="C42" s="805"/>
      <c r="D42" s="805"/>
      <c r="E42" s="805"/>
      <c r="F42" s="805"/>
      <c r="G42" s="805"/>
      <c r="H42" s="805"/>
      <c r="I42" s="805"/>
      <c r="J42" s="805"/>
      <c r="K42" s="805"/>
      <c r="L42" s="805"/>
      <c r="M42" s="805"/>
      <c r="N42" s="805"/>
      <c r="O42" s="805"/>
      <c r="P42" s="806"/>
      <c r="Q42" s="807"/>
      <c r="R42" s="808"/>
      <c r="S42" s="808"/>
      <c r="T42" s="808"/>
      <c r="U42" s="808"/>
      <c r="V42" s="808"/>
      <c r="W42" s="808"/>
      <c r="X42" s="808"/>
      <c r="Y42" s="808"/>
      <c r="Z42" s="808"/>
      <c r="AA42" s="808"/>
      <c r="AB42" s="808"/>
      <c r="AC42" s="808"/>
      <c r="AD42" s="808"/>
      <c r="AE42" s="809"/>
      <c r="AF42" s="810"/>
      <c r="AG42" s="811"/>
      <c r="AH42" s="811"/>
      <c r="AI42" s="811"/>
      <c r="AJ42" s="812"/>
      <c r="AK42" s="879"/>
      <c r="AL42" s="880"/>
      <c r="AM42" s="880"/>
      <c r="AN42" s="880"/>
      <c r="AO42" s="880"/>
      <c r="AP42" s="880"/>
      <c r="AQ42" s="880"/>
      <c r="AR42" s="880"/>
      <c r="AS42" s="880"/>
      <c r="AT42" s="880"/>
      <c r="AU42" s="880"/>
      <c r="AV42" s="880"/>
      <c r="AW42" s="880"/>
      <c r="AX42" s="880"/>
      <c r="AY42" s="880"/>
      <c r="AZ42" s="881"/>
      <c r="BA42" s="881"/>
      <c r="BB42" s="881"/>
      <c r="BC42" s="881"/>
      <c r="BD42" s="881"/>
      <c r="BE42" s="877"/>
      <c r="BF42" s="877"/>
      <c r="BG42" s="877"/>
      <c r="BH42" s="877"/>
      <c r="BI42" s="878"/>
      <c r="BJ42" s="253"/>
      <c r="BK42" s="253"/>
      <c r="BL42" s="253"/>
      <c r="BM42" s="253"/>
      <c r="BN42" s="253"/>
      <c r="BO42" s="266"/>
      <c r="BP42" s="266"/>
      <c r="BQ42" s="263">
        <v>36</v>
      </c>
      <c r="BR42" s="264"/>
      <c r="BS42" s="817"/>
      <c r="BT42" s="818"/>
      <c r="BU42" s="818"/>
      <c r="BV42" s="818"/>
      <c r="BW42" s="818"/>
      <c r="BX42" s="818"/>
      <c r="BY42" s="818"/>
      <c r="BZ42" s="818"/>
      <c r="CA42" s="818"/>
      <c r="CB42" s="818"/>
      <c r="CC42" s="818"/>
      <c r="CD42" s="818"/>
      <c r="CE42" s="818"/>
      <c r="CF42" s="818"/>
      <c r="CG42" s="819"/>
      <c r="CH42" s="830"/>
      <c r="CI42" s="831"/>
      <c r="CJ42" s="831"/>
      <c r="CK42" s="831"/>
      <c r="CL42" s="832"/>
      <c r="CM42" s="830"/>
      <c r="CN42" s="831"/>
      <c r="CO42" s="831"/>
      <c r="CP42" s="831"/>
      <c r="CQ42" s="832"/>
      <c r="CR42" s="830"/>
      <c r="CS42" s="831"/>
      <c r="CT42" s="831"/>
      <c r="CU42" s="831"/>
      <c r="CV42" s="832"/>
      <c r="CW42" s="830"/>
      <c r="CX42" s="831"/>
      <c r="CY42" s="831"/>
      <c r="CZ42" s="831"/>
      <c r="DA42" s="832"/>
      <c r="DB42" s="830"/>
      <c r="DC42" s="831"/>
      <c r="DD42" s="831"/>
      <c r="DE42" s="831"/>
      <c r="DF42" s="832"/>
      <c r="DG42" s="830"/>
      <c r="DH42" s="831"/>
      <c r="DI42" s="831"/>
      <c r="DJ42" s="831"/>
      <c r="DK42" s="832"/>
      <c r="DL42" s="830"/>
      <c r="DM42" s="831"/>
      <c r="DN42" s="831"/>
      <c r="DO42" s="831"/>
      <c r="DP42" s="832"/>
      <c r="DQ42" s="830"/>
      <c r="DR42" s="831"/>
      <c r="DS42" s="831"/>
      <c r="DT42" s="831"/>
      <c r="DU42" s="832"/>
      <c r="DV42" s="833"/>
      <c r="DW42" s="834"/>
      <c r="DX42" s="834"/>
      <c r="DY42" s="834"/>
      <c r="DZ42" s="835"/>
      <c r="EA42" s="247"/>
    </row>
    <row r="43" spans="1:131" s="248" customFormat="1" ht="26.25" customHeight="1" x14ac:dyDescent="0.15">
      <c r="A43" s="262">
        <v>16</v>
      </c>
      <c r="B43" s="804"/>
      <c r="C43" s="805"/>
      <c r="D43" s="805"/>
      <c r="E43" s="805"/>
      <c r="F43" s="805"/>
      <c r="G43" s="805"/>
      <c r="H43" s="805"/>
      <c r="I43" s="805"/>
      <c r="J43" s="805"/>
      <c r="K43" s="805"/>
      <c r="L43" s="805"/>
      <c r="M43" s="805"/>
      <c r="N43" s="805"/>
      <c r="O43" s="805"/>
      <c r="P43" s="806"/>
      <c r="Q43" s="807"/>
      <c r="R43" s="808"/>
      <c r="S43" s="808"/>
      <c r="T43" s="808"/>
      <c r="U43" s="808"/>
      <c r="V43" s="808"/>
      <c r="W43" s="808"/>
      <c r="X43" s="808"/>
      <c r="Y43" s="808"/>
      <c r="Z43" s="808"/>
      <c r="AA43" s="808"/>
      <c r="AB43" s="808"/>
      <c r="AC43" s="808"/>
      <c r="AD43" s="808"/>
      <c r="AE43" s="809"/>
      <c r="AF43" s="810"/>
      <c r="AG43" s="811"/>
      <c r="AH43" s="811"/>
      <c r="AI43" s="811"/>
      <c r="AJ43" s="812"/>
      <c r="AK43" s="879"/>
      <c r="AL43" s="880"/>
      <c r="AM43" s="880"/>
      <c r="AN43" s="880"/>
      <c r="AO43" s="880"/>
      <c r="AP43" s="880"/>
      <c r="AQ43" s="880"/>
      <c r="AR43" s="880"/>
      <c r="AS43" s="880"/>
      <c r="AT43" s="880"/>
      <c r="AU43" s="880"/>
      <c r="AV43" s="880"/>
      <c r="AW43" s="880"/>
      <c r="AX43" s="880"/>
      <c r="AY43" s="880"/>
      <c r="AZ43" s="881"/>
      <c r="BA43" s="881"/>
      <c r="BB43" s="881"/>
      <c r="BC43" s="881"/>
      <c r="BD43" s="881"/>
      <c r="BE43" s="877"/>
      <c r="BF43" s="877"/>
      <c r="BG43" s="877"/>
      <c r="BH43" s="877"/>
      <c r="BI43" s="878"/>
      <c r="BJ43" s="253"/>
      <c r="BK43" s="253"/>
      <c r="BL43" s="253"/>
      <c r="BM43" s="253"/>
      <c r="BN43" s="253"/>
      <c r="BO43" s="266"/>
      <c r="BP43" s="266"/>
      <c r="BQ43" s="263">
        <v>37</v>
      </c>
      <c r="BR43" s="264"/>
      <c r="BS43" s="817"/>
      <c r="BT43" s="818"/>
      <c r="BU43" s="818"/>
      <c r="BV43" s="818"/>
      <c r="BW43" s="818"/>
      <c r="BX43" s="818"/>
      <c r="BY43" s="818"/>
      <c r="BZ43" s="818"/>
      <c r="CA43" s="818"/>
      <c r="CB43" s="818"/>
      <c r="CC43" s="818"/>
      <c r="CD43" s="818"/>
      <c r="CE43" s="818"/>
      <c r="CF43" s="818"/>
      <c r="CG43" s="819"/>
      <c r="CH43" s="830"/>
      <c r="CI43" s="831"/>
      <c r="CJ43" s="831"/>
      <c r="CK43" s="831"/>
      <c r="CL43" s="832"/>
      <c r="CM43" s="830"/>
      <c r="CN43" s="831"/>
      <c r="CO43" s="831"/>
      <c r="CP43" s="831"/>
      <c r="CQ43" s="832"/>
      <c r="CR43" s="830"/>
      <c r="CS43" s="831"/>
      <c r="CT43" s="831"/>
      <c r="CU43" s="831"/>
      <c r="CV43" s="832"/>
      <c r="CW43" s="830"/>
      <c r="CX43" s="831"/>
      <c r="CY43" s="831"/>
      <c r="CZ43" s="831"/>
      <c r="DA43" s="832"/>
      <c r="DB43" s="830"/>
      <c r="DC43" s="831"/>
      <c r="DD43" s="831"/>
      <c r="DE43" s="831"/>
      <c r="DF43" s="832"/>
      <c r="DG43" s="830"/>
      <c r="DH43" s="831"/>
      <c r="DI43" s="831"/>
      <c r="DJ43" s="831"/>
      <c r="DK43" s="832"/>
      <c r="DL43" s="830"/>
      <c r="DM43" s="831"/>
      <c r="DN43" s="831"/>
      <c r="DO43" s="831"/>
      <c r="DP43" s="832"/>
      <c r="DQ43" s="830"/>
      <c r="DR43" s="831"/>
      <c r="DS43" s="831"/>
      <c r="DT43" s="831"/>
      <c r="DU43" s="832"/>
      <c r="DV43" s="833"/>
      <c r="DW43" s="834"/>
      <c r="DX43" s="834"/>
      <c r="DY43" s="834"/>
      <c r="DZ43" s="835"/>
      <c r="EA43" s="247"/>
    </row>
    <row r="44" spans="1:131" s="248" customFormat="1" ht="26.25" customHeight="1" x14ac:dyDescent="0.15">
      <c r="A44" s="262">
        <v>17</v>
      </c>
      <c r="B44" s="804"/>
      <c r="C44" s="805"/>
      <c r="D44" s="805"/>
      <c r="E44" s="805"/>
      <c r="F44" s="805"/>
      <c r="G44" s="805"/>
      <c r="H44" s="805"/>
      <c r="I44" s="805"/>
      <c r="J44" s="805"/>
      <c r="K44" s="805"/>
      <c r="L44" s="805"/>
      <c r="M44" s="805"/>
      <c r="N44" s="805"/>
      <c r="O44" s="805"/>
      <c r="P44" s="806"/>
      <c r="Q44" s="807"/>
      <c r="R44" s="808"/>
      <c r="S44" s="808"/>
      <c r="T44" s="808"/>
      <c r="U44" s="808"/>
      <c r="V44" s="808"/>
      <c r="W44" s="808"/>
      <c r="X44" s="808"/>
      <c r="Y44" s="808"/>
      <c r="Z44" s="808"/>
      <c r="AA44" s="808"/>
      <c r="AB44" s="808"/>
      <c r="AC44" s="808"/>
      <c r="AD44" s="808"/>
      <c r="AE44" s="809"/>
      <c r="AF44" s="810"/>
      <c r="AG44" s="811"/>
      <c r="AH44" s="811"/>
      <c r="AI44" s="811"/>
      <c r="AJ44" s="812"/>
      <c r="AK44" s="879"/>
      <c r="AL44" s="880"/>
      <c r="AM44" s="880"/>
      <c r="AN44" s="880"/>
      <c r="AO44" s="880"/>
      <c r="AP44" s="880"/>
      <c r="AQ44" s="880"/>
      <c r="AR44" s="880"/>
      <c r="AS44" s="880"/>
      <c r="AT44" s="880"/>
      <c r="AU44" s="880"/>
      <c r="AV44" s="880"/>
      <c r="AW44" s="880"/>
      <c r="AX44" s="880"/>
      <c r="AY44" s="880"/>
      <c r="AZ44" s="881"/>
      <c r="BA44" s="881"/>
      <c r="BB44" s="881"/>
      <c r="BC44" s="881"/>
      <c r="BD44" s="881"/>
      <c r="BE44" s="877"/>
      <c r="BF44" s="877"/>
      <c r="BG44" s="877"/>
      <c r="BH44" s="877"/>
      <c r="BI44" s="878"/>
      <c r="BJ44" s="253"/>
      <c r="BK44" s="253"/>
      <c r="BL44" s="253"/>
      <c r="BM44" s="253"/>
      <c r="BN44" s="253"/>
      <c r="BO44" s="266"/>
      <c r="BP44" s="266"/>
      <c r="BQ44" s="263">
        <v>38</v>
      </c>
      <c r="BR44" s="264"/>
      <c r="BS44" s="817"/>
      <c r="BT44" s="818"/>
      <c r="BU44" s="818"/>
      <c r="BV44" s="818"/>
      <c r="BW44" s="818"/>
      <c r="BX44" s="818"/>
      <c r="BY44" s="818"/>
      <c r="BZ44" s="818"/>
      <c r="CA44" s="818"/>
      <c r="CB44" s="818"/>
      <c r="CC44" s="818"/>
      <c r="CD44" s="818"/>
      <c r="CE44" s="818"/>
      <c r="CF44" s="818"/>
      <c r="CG44" s="819"/>
      <c r="CH44" s="830"/>
      <c r="CI44" s="831"/>
      <c r="CJ44" s="831"/>
      <c r="CK44" s="831"/>
      <c r="CL44" s="832"/>
      <c r="CM44" s="830"/>
      <c r="CN44" s="831"/>
      <c r="CO44" s="831"/>
      <c r="CP44" s="831"/>
      <c r="CQ44" s="832"/>
      <c r="CR44" s="830"/>
      <c r="CS44" s="831"/>
      <c r="CT44" s="831"/>
      <c r="CU44" s="831"/>
      <c r="CV44" s="832"/>
      <c r="CW44" s="830"/>
      <c r="CX44" s="831"/>
      <c r="CY44" s="831"/>
      <c r="CZ44" s="831"/>
      <c r="DA44" s="832"/>
      <c r="DB44" s="830"/>
      <c r="DC44" s="831"/>
      <c r="DD44" s="831"/>
      <c r="DE44" s="831"/>
      <c r="DF44" s="832"/>
      <c r="DG44" s="830"/>
      <c r="DH44" s="831"/>
      <c r="DI44" s="831"/>
      <c r="DJ44" s="831"/>
      <c r="DK44" s="832"/>
      <c r="DL44" s="830"/>
      <c r="DM44" s="831"/>
      <c r="DN44" s="831"/>
      <c r="DO44" s="831"/>
      <c r="DP44" s="832"/>
      <c r="DQ44" s="830"/>
      <c r="DR44" s="831"/>
      <c r="DS44" s="831"/>
      <c r="DT44" s="831"/>
      <c r="DU44" s="832"/>
      <c r="DV44" s="833"/>
      <c r="DW44" s="834"/>
      <c r="DX44" s="834"/>
      <c r="DY44" s="834"/>
      <c r="DZ44" s="835"/>
      <c r="EA44" s="247"/>
    </row>
    <row r="45" spans="1:131" s="248" customFormat="1" ht="26.25" customHeight="1" x14ac:dyDescent="0.15">
      <c r="A45" s="262">
        <v>18</v>
      </c>
      <c r="B45" s="804"/>
      <c r="C45" s="805"/>
      <c r="D45" s="805"/>
      <c r="E45" s="805"/>
      <c r="F45" s="805"/>
      <c r="G45" s="805"/>
      <c r="H45" s="805"/>
      <c r="I45" s="805"/>
      <c r="J45" s="805"/>
      <c r="K45" s="805"/>
      <c r="L45" s="805"/>
      <c r="M45" s="805"/>
      <c r="N45" s="805"/>
      <c r="O45" s="805"/>
      <c r="P45" s="806"/>
      <c r="Q45" s="807"/>
      <c r="R45" s="808"/>
      <c r="S45" s="808"/>
      <c r="T45" s="808"/>
      <c r="U45" s="808"/>
      <c r="V45" s="808"/>
      <c r="W45" s="808"/>
      <c r="X45" s="808"/>
      <c r="Y45" s="808"/>
      <c r="Z45" s="808"/>
      <c r="AA45" s="808"/>
      <c r="AB45" s="808"/>
      <c r="AC45" s="808"/>
      <c r="AD45" s="808"/>
      <c r="AE45" s="809"/>
      <c r="AF45" s="810"/>
      <c r="AG45" s="811"/>
      <c r="AH45" s="811"/>
      <c r="AI45" s="811"/>
      <c r="AJ45" s="812"/>
      <c r="AK45" s="879"/>
      <c r="AL45" s="880"/>
      <c r="AM45" s="880"/>
      <c r="AN45" s="880"/>
      <c r="AO45" s="880"/>
      <c r="AP45" s="880"/>
      <c r="AQ45" s="880"/>
      <c r="AR45" s="880"/>
      <c r="AS45" s="880"/>
      <c r="AT45" s="880"/>
      <c r="AU45" s="880"/>
      <c r="AV45" s="880"/>
      <c r="AW45" s="880"/>
      <c r="AX45" s="880"/>
      <c r="AY45" s="880"/>
      <c r="AZ45" s="881"/>
      <c r="BA45" s="881"/>
      <c r="BB45" s="881"/>
      <c r="BC45" s="881"/>
      <c r="BD45" s="881"/>
      <c r="BE45" s="877"/>
      <c r="BF45" s="877"/>
      <c r="BG45" s="877"/>
      <c r="BH45" s="877"/>
      <c r="BI45" s="878"/>
      <c r="BJ45" s="253"/>
      <c r="BK45" s="253"/>
      <c r="BL45" s="253"/>
      <c r="BM45" s="253"/>
      <c r="BN45" s="253"/>
      <c r="BO45" s="266"/>
      <c r="BP45" s="266"/>
      <c r="BQ45" s="263">
        <v>39</v>
      </c>
      <c r="BR45" s="264"/>
      <c r="BS45" s="817"/>
      <c r="BT45" s="818"/>
      <c r="BU45" s="818"/>
      <c r="BV45" s="818"/>
      <c r="BW45" s="818"/>
      <c r="BX45" s="818"/>
      <c r="BY45" s="818"/>
      <c r="BZ45" s="818"/>
      <c r="CA45" s="818"/>
      <c r="CB45" s="818"/>
      <c r="CC45" s="818"/>
      <c r="CD45" s="818"/>
      <c r="CE45" s="818"/>
      <c r="CF45" s="818"/>
      <c r="CG45" s="819"/>
      <c r="CH45" s="830"/>
      <c r="CI45" s="831"/>
      <c r="CJ45" s="831"/>
      <c r="CK45" s="831"/>
      <c r="CL45" s="832"/>
      <c r="CM45" s="830"/>
      <c r="CN45" s="831"/>
      <c r="CO45" s="831"/>
      <c r="CP45" s="831"/>
      <c r="CQ45" s="832"/>
      <c r="CR45" s="830"/>
      <c r="CS45" s="831"/>
      <c r="CT45" s="831"/>
      <c r="CU45" s="831"/>
      <c r="CV45" s="832"/>
      <c r="CW45" s="830"/>
      <c r="CX45" s="831"/>
      <c r="CY45" s="831"/>
      <c r="CZ45" s="831"/>
      <c r="DA45" s="832"/>
      <c r="DB45" s="830"/>
      <c r="DC45" s="831"/>
      <c r="DD45" s="831"/>
      <c r="DE45" s="831"/>
      <c r="DF45" s="832"/>
      <c r="DG45" s="830"/>
      <c r="DH45" s="831"/>
      <c r="DI45" s="831"/>
      <c r="DJ45" s="831"/>
      <c r="DK45" s="832"/>
      <c r="DL45" s="830"/>
      <c r="DM45" s="831"/>
      <c r="DN45" s="831"/>
      <c r="DO45" s="831"/>
      <c r="DP45" s="832"/>
      <c r="DQ45" s="830"/>
      <c r="DR45" s="831"/>
      <c r="DS45" s="831"/>
      <c r="DT45" s="831"/>
      <c r="DU45" s="832"/>
      <c r="DV45" s="833"/>
      <c r="DW45" s="834"/>
      <c r="DX45" s="834"/>
      <c r="DY45" s="834"/>
      <c r="DZ45" s="835"/>
      <c r="EA45" s="247"/>
    </row>
    <row r="46" spans="1:131" s="248" customFormat="1" ht="26.25" customHeight="1" x14ac:dyDescent="0.15">
      <c r="A46" s="262">
        <v>19</v>
      </c>
      <c r="B46" s="804"/>
      <c r="C46" s="805"/>
      <c r="D46" s="805"/>
      <c r="E46" s="805"/>
      <c r="F46" s="805"/>
      <c r="G46" s="805"/>
      <c r="H46" s="805"/>
      <c r="I46" s="805"/>
      <c r="J46" s="805"/>
      <c r="K46" s="805"/>
      <c r="L46" s="805"/>
      <c r="M46" s="805"/>
      <c r="N46" s="805"/>
      <c r="O46" s="805"/>
      <c r="P46" s="806"/>
      <c r="Q46" s="807"/>
      <c r="R46" s="808"/>
      <c r="S46" s="808"/>
      <c r="T46" s="808"/>
      <c r="U46" s="808"/>
      <c r="V46" s="808"/>
      <c r="W46" s="808"/>
      <c r="X46" s="808"/>
      <c r="Y46" s="808"/>
      <c r="Z46" s="808"/>
      <c r="AA46" s="808"/>
      <c r="AB46" s="808"/>
      <c r="AC46" s="808"/>
      <c r="AD46" s="808"/>
      <c r="AE46" s="809"/>
      <c r="AF46" s="810"/>
      <c r="AG46" s="811"/>
      <c r="AH46" s="811"/>
      <c r="AI46" s="811"/>
      <c r="AJ46" s="812"/>
      <c r="AK46" s="879"/>
      <c r="AL46" s="880"/>
      <c r="AM46" s="880"/>
      <c r="AN46" s="880"/>
      <c r="AO46" s="880"/>
      <c r="AP46" s="880"/>
      <c r="AQ46" s="880"/>
      <c r="AR46" s="880"/>
      <c r="AS46" s="880"/>
      <c r="AT46" s="880"/>
      <c r="AU46" s="880"/>
      <c r="AV46" s="880"/>
      <c r="AW46" s="880"/>
      <c r="AX46" s="880"/>
      <c r="AY46" s="880"/>
      <c r="AZ46" s="881"/>
      <c r="BA46" s="881"/>
      <c r="BB46" s="881"/>
      <c r="BC46" s="881"/>
      <c r="BD46" s="881"/>
      <c r="BE46" s="877"/>
      <c r="BF46" s="877"/>
      <c r="BG46" s="877"/>
      <c r="BH46" s="877"/>
      <c r="BI46" s="878"/>
      <c r="BJ46" s="253"/>
      <c r="BK46" s="253"/>
      <c r="BL46" s="253"/>
      <c r="BM46" s="253"/>
      <c r="BN46" s="253"/>
      <c r="BO46" s="266"/>
      <c r="BP46" s="266"/>
      <c r="BQ46" s="263">
        <v>40</v>
      </c>
      <c r="BR46" s="264"/>
      <c r="BS46" s="817"/>
      <c r="BT46" s="818"/>
      <c r="BU46" s="818"/>
      <c r="BV46" s="818"/>
      <c r="BW46" s="818"/>
      <c r="BX46" s="818"/>
      <c r="BY46" s="818"/>
      <c r="BZ46" s="818"/>
      <c r="CA46" s="818"/>
      <c r="CB46" s="818"/>
      <c r="CC46" s="818"/>
      <c r="CD46" s="818"/>
      <c r="CE46" s="818"/>
      <c r="CF46" s="818"/>
      <c r="CG46" s="819"/>
      <c r="CH46" s="830"/>
      <c r="CI46" s="831"/>
      <c r="CJ46" s="831"/>
      <c r="CK46" s="831"/>
      <c r="CL46" s="832"/>
      <c r="CM46" s="830"/>
      <c r="CN46" s="831"/>
      <c r="CO46" s="831"/>
      <c r="CP46" s="831"/>
      <c r="CQ46" s="832"/>
      <c r="CR46" s="830"/>
      <c r="CS46" s="831"/>
      <c r="CT46" s="831"/>
      <c r="CU46" s="831"/>
      <c r="CV46" s="832"/>
      <c r="CW46" s="830"/>
      <c r="CX46" s="831"/>
      <c r="CY46" s="831"/>
      <c r="CZ46" s="831"/>
      <c r="DA46" s="832"/>
      <c r="DB46" s="830"/>
      <c r="DC46" s="831"/>
      <c r="DD46" s="831"/>
      <c r="DE46" s="831"/>
      <c r="DF46" s="832"/>
      <c r="DG46" s="830"/>
      <c r="DH46" s="831"/>
      <c r="DI46" s="831"/>
      <c r="DJ46" s="831"/>
      <c r="DK46" s="832"/>
      <c r="DL46" s="830"/>
      <c r="DM46" s="831"/>
      <c r="DN46" s="831"/>
      <c r="DO46" s="831"/>
      <c r="DP46" s="832"/>
      <c r="DQ46" s="830"/>
      <c r="DR46" s="831"/>
      <c r="DS46" s="831"/>
      <c r="DT46" s="831"/>
      <c r="DU46" s="832"/>
      <c r="DV46" s="833"/>
      <c r="DW46" s="834"/>
      <c r="DX46" s="834"/>
      <c r="DY46" s="834"/>
      <c r="DZ46" s="835"/>
      <c r="EA46" s="247"/>
    </row>
    <row r="47" spans="1:131" s="248" customFormat="1" ht="26.25" customHeight="1" x14ac:dyDescent="0.15">
      <c r="A47" s="262">
        <v>20</v>
      </c>
      <c r="B47" s="804"/>
      <c r="C47" s="805"/>
      <c r="D47" s="805"/>
      <c r="E47" s="805"/>
      <c r="F47" s="805"/>
      <c r="G47" s="805"/>
      <c r="H47" s="805"/>
      <c r="I47" s="805"/>
      <c r="J47" s="805"/>
      <c r="K47" s="805"/>
      <c r="L47" s="805"/>
      <c r="M47" s="805"/>
      <c r="N47" s="805"/>
      <c r="O47" s="805"/>
      <c r="P47" s="806"/>
      <c r="Q47" s="807"/>
      <c r="R47" s="808"/>
      <c r="S47" s="808"/>
      <c r="T47" s="808"/>
      <c r="U47" s="808"/>
      <c r="V47" s="808"/>
      <c r="W47" s="808"/>
      <c r="X47" s="808"/>
      <c r="Y47" s="808"/>
      <c r="Z47" s="808"/>
      <c r="AA47" s="808"/>
      <c r="AB47" s="808"/>
      <c r="AC47" s="808"/>
      <c r="AD47" s="808"/>
      <c r="AE47" s="809"/>
      <c r="AF47" s="810"/>
      <c r="AG47" s="811"/>
      <c r="AH47" s="811"/>
      <c r="AI47" s="811"/>
      <c r="AJ47" s="812"/>
      <c r="AK47" s="879"/>
      <c r="AL47" s="880"/>
      <c r="AM47" s="880"/>
      <c r="AN47" s="880"/>
      <c r="AO47" s="880"/>
      <c r="AP47" s="880"/>
      <c r="AQ47" s="880"/>
      <c r="AR47" s="880"/>
      <c r="AS47" s="880"/>
      <c r="AT47" s="880"/>
      <c r="AU47" s="880"/>
      <c r="AV47" s="880"/>
      <c r="AW47" s="880"/>
      <c r="AX47" s="880"/>
      <c r="AY47" s="880"/>
      <c r="AZ47" s="881"/>
      <c r="BA47" s="881"/>
      <c r="BB47" s="881"/>
      <c r="BC47" s="881"/>
      <c r="BD47" s="881"/>
      <c r="BE47" s="877"/>
      <c r="BF47" s="877"/>
      <c r="BG47" s="877"/>
      <c r="BH47" s="877"/>
      <c r="BI47" s="878"/>
      <c r="BJ47" s="253"/>
      <c r="BK47" s="253"/>
      <c r="BL47" s="253"/>
      <c r="BM47" s="253"/>
      <c r="BN47" s="253"/>
      <c r="BO47" s="266"/>
      <c r="BP47" s="266"/>
      <c r="BQ47" s="263">
        <v>41</v>
      </c>
      <c r="BR47" s="264"/>
      <c r="BS47" s="817"/>
      <c r="BT47" s="818"/>
      <c r="BU47" s="818"/>
      <c r="BV47" s="818"/>
      <c r="BW47" s="818"/>
      <c r="BX47" s="818"/>
      <c r="BY47" s="818"/>
      <c r="BZ47" s="818"/>
      <c r="CA47" s="818"/>
      <c r="CB47" s="818"/>
      <c r="CC47" s="818"/>
      <c r="CD47" s="818"/>
      <c r="CE47" s="818"/>
      <c r="CF47" s="818"/>
      <c r="CG47" s="819"/>
      <c r="CH47" s="830"/>
      <c r="CI47" s="831"/>
      <c r="CJ47" s="831"/>
      <c r="CK47" s="831"/>
      <c r="CL47" s="832"/>
      <c r="CM47" s="830"/>
      <c r="CN47" s="831"/>
      <c r="CO47" s="831"/>
      <c r="CP47" s="831"/>
      <c r="CQ47" s="832"/>
      <c r="CR47" s="830"/>
      <c r="CS47" s="831"/>
      <c r="CT47" s="831"/>
      <c r="CU47" s="831"/>
      <c r="CV47" s="832"/>
      <c r="CW47" s="830"/>
      <c r="CX47" s="831"/>
      <c r="CY47" s="831"/>
      <c r="CZ47" s="831"/>
      <c r="DA47" s="832"/>
      <c r="DB47" s="830"/>
      <c r="DC47" s="831"/>
      <c r="DD47" s="831"/>
      <c r="DE47" s="831"/>
      <c r="DF47" s="832"/>
      <c r="DG47" s="830"/>
      <c r="DH47" s="831"/>
      <c r="DI47" s="831"/>
      <c r="DJ47" s="831"/>
      <c r="DK47" s="832"/>
      <c r="DL47" s="830"/>
      <c r="DM47" s="831"/>
      <c r="DN47" s="831"/>
      <c r="DO47" s="831"/>
      <c r="DP47" s="832"/>
      <c r="DQ47" s="830"/>
      <c r="DR47" s="831"/>
      <c r="DS47" s="831"/>
      <c r="DT47" s="831"/>
      <c r="DU47" s="832"/>
      <c r="DV47" s="833"/>
      <c r="DW47" s="834"/>
      <c r="DX47" s="834"/>
      <c r="DY47" s="834"/>
      <c r="DZ47" s="835"/>
      <c r="EA47" s="247"/>
    </row>
    <row r="48" spans="1:131" s="248" customFormat="1" ht="26.25" customHeight="1" x14ac:dyDescent="0.15">
      <c r="A48" s="262">
        <v>21</v>
      </c>
      <c r="B48" s="804"/>
      <c r="C48" s="805"/>
      <c r="D48" s="805"/>
      <c r="E48" s="805"/>
      <c r="F48" s="805"/>
      <c r="G48" s="805"/>
      <c r="H48" s="805"/>
      <c r="I48" s="805"/>
      <c r="J48" s="805"/>
      <c r="K48" s="805"/>
      <c r="L48" s="805"/>
      <c r="M48" s="805"/>
      <c r="N48" s="805"/>
      <c r="O48" s="805"/>
      <c r="P48" s="806"/>
      <c r="Q48" s="807"/>
      <c r="R48" s="808"/>
      <c r="S48" s="808"/>
      <c r="T48" s="808"/>
      <c r="U48" s="808"/>
      <c r="V48" s="808"/>
      <c r="W48" s="808"/>
      <c r="X48" s="808"/>
      <c r="Y48" s="808"/>
      <c r="Z48" s="808"/>
      <c r="AA48" s="808"/>
      <c r="AB48" s="808"/>
      <c r="AC48" s="808"/>
      <c r="AD48" s="808"/>
      <c r="AE48" s="809"/>
      <c r="AF48" s="810"/>
      <c r="AG48" s="811"/>
      <c r="AH48" s="811"/>
      <c r="AI48" s="811"/>
      <c r="AJ48" s="812"/>
      <c r="AK48" s="879"/>
      <c r="AL48" s="880"/>
      <c r="AM48" s="880"/>
      <c r="AN48" s="880"/>
      <c r="AO48" s="880"/>
      <c r="AP48" s="880"/>
      <c r="AQ48" s="880"/>
      <c r="AR48" s="880"/>
      <c r="AS48" s="880"/>
      <c r="AT48" s="880"/>
      <c r="AU48" s="880"/>
      <c r="AV48" s="880"/>
      <c r="AW48" s="880"/>
      <c r="AX48" s="880"/>
      <c r="AY48" s="880"/>
      <c r="AZ48" s="881"/>
      <c r="BA48" s="881"/>
      <c r="BB48" s="881"/>
      <c r="BC48" s="881"/>
      <c r="BD48" s="881"/>
      <c r="BE48" s="877"/>
      <c r="BF48" s="877"/>
      <c r="BG48" s="877"/>
      <c r="BH48" s="877"/>
      <c r="BI48" s="878"/>
      <c r="BJ48" s="253"/>
      <c r="BK48" s="253"/>
      <c r="BL48" s="253"/>
      <c r="BM48" s="253"/>
      <c r="BN48" s="253"/>
      <c r="BO48" s="266"/>
      <c r="BP48" s="266"/>
      <c r="BQ48" s="263">
        <v>42</v>
      </c>
      <c r="BR48" s="264"/>
      <c r="BS48" s="817"/>
      <c r="BT48" s="818"/>
      <c r="BU48" s="818"/>
      <c r="BV48" s="818"/>
      <c r="BW48" s="818"/>
      <c r="BX48" s="818"/>
      <c r="BY48" s="818"/>
      <c r="BZ48" s="818"/>
      <c r="CA48" s="818"/>
      <c r="CB48" s="818"/>
      <c r="CC48" s="818"/>
      <c r="CD48" s="818"/>
      <c r="CE48" s="818"/>
      <c r="CF48" s="818"/>
      <c r="CG48" s="819"/>
      <c r="CH48" s="830"/>
      <c r="CI48" s="831"/>
      <c r="CJ48" s="831"/>
      <c r="CK48" s="831"/>
      <c r="CL48" s="832"/>
      <c r="CM48" s="830"/>
      <c r="CN48" s="831"/>
      <c r="CO48" s="831"/>
      <c r="CP48" s="831"/>
      <c r="CQ48" s="832"/>
      <c r="CR48" s="830"/>
      <c r="CS48" s="831"/>
      <c r="CT48" s="831"/>
      <c r="CU48" s="831"/>
      <c r="CV48" s="832"/>
      <c r="CW48" s="830"/>
      <c r="CX48" s="831"/>
      <c r="CY48" s="831"/>
      <c r="CZ48" s="831"/>
      <c r="DA48" s="832"/>
      <c r="DB48" s="830"/>
      <c r="DC48" s="831"/>
      <c r="DD48" s="831"/>
      <c r="DE48" s="831"/>
      <c r="DF48" s="832"/>
      <c r="DG48" s="830"/>
      <c r="DH48" s="831"/>
      <c r="DI48" s="831"/>
      <c r="DJ48" s="831"/>
      <c r="DK48" s="832"/>
      <c r="DL48" s="830"/>
      <c r="DM48" s="831"/>
      <c r="DN48" s="831"/>
      <c r="DO48" s="831"/>
      <c r="DP48" s="832"/>
      <c r="DQ48" s="830"/>
      <c r="DR48" s="831"/>
      <c r="DS48" s="831"/>
      <c r="DT48" s="831"/>
      <c r="DU48" s="832"/>
      <c r="DV48" s="833"/>
      <c r="DW48" s="834"/>
      <c r="DX48" s="834"/>
      <c r="DY48" s="834"/>
      <c r="DZ48" s="835"/>
      <c r="EA48" s="247"/>
    </row>
    <row r="49" spans="1:131" s="248" customFormat="1" ht="26.25" customHeight="1" x14ac:dyDescent="0.15">
      <c r="A49" s="262">
        <v>22</v>
      </c>
      <c r="B49" s="804"/>
      <c r="C49" s="805"/>
      <c r="D49" s="805"/>
      <c r="E49" s="805"/>
      <c r="F49" s="805"/>
      <c r="G49" s="805"/>
      <c r="H49" s="805"/>
      <c r="I49" s="805"/>
      <c r="J49" s="805"/>
      <c r="K49" s="805"/>
      <c r="L49" s="805"/>
      <c r="M49" s="805"/>
      <c r="N49" s="805"/>
      <c r="O49" s="805"/>
      <c r="P49" s="806"/>
      <c r="Q49" s="807"/>
      <c r="R49" s="808"/>
      <c r="S49" s="808"/>
      <c r="T49" s="808"/>
      <c r="U49" s="808"/>
      <c r="V49" s="808"/>
      <c r="W49" s="808"/>
      <c r="X49" s="808"/>
      <c r="Y49" s="808"/>
      <c r="Z49" s="808"/>
      <c r="AA49" s="808"/>
      <c r="AB49" s="808"/>
      <c r="AC49" s="808"/>
      <c r="AD49" s="808"/>
      <c r="AE49" s="809"/>
      <c r="AF49" s="810"/>
      <c r="AG49" s="811"/>
      <c r="AH49" s="811"/>
      <c r="AI49" s="811"/>
      <c r="AJ49" s="812"/>
      <c r="AK49" s="879"/>
      <c r="AL49" s="880"/>
      <c r="AM49" s="880"/>
      <c r="AN49" s="880"/>
      <c r="AO49" s="880"/>
      <c r="AP49" s="880"/>
      <c r="AQ49" s="880"/>
      <c r="AR49" s="880"/>
      <c r="AS49" s="880"/>
      <c r="AT49" s="880"/>
      <c r="AU49" s="880"/>
      <c r="AV49" s="880"/>
      <c r="AW49" s="880"/>
      <c r="AX49" s="880"/>
      <c r="AY49" s="880"/>
      <c r="AZ49" s="881"/>
      <c r="BA49" s="881"/>
      <c r="BB49" s="881"/>
      <c r="BC49" s="881"/>
      <c r="BD49" s="881"/>
      <c r="BE49" s="877"/>
      <c r="BF49" s="877"/>
      <c r="BG49" s="877"/>
      <c r="BH49" s="877"/>
      <c r="BI49" s="878"/>
      <c r="BJ49" s="253"/>
      <c r="BK49" s="253"/>
      <c r="BL49" s="253"/>
      <c r="BM49" s="253"/>
      <c r="BN49" s="253"/>
      <c r="BO49" s="266"/>
      <c r="BP49" s="266"/>
      <c r="BQ49" s="263">
        <v>43</v>
      </c>
      <c r="BR49" s="264"/>
      <c r="BS49" s="817"/>
      <c r="BT49" s="818"/>
      <c r="BU49" s="818"/>
      <c r="BV49" s="818"/>
      <c r="BW49" s="818"/>
      <c r="BX49" s="818"/>
      <c r="BY49" s="818"/>
      <c r="BZ49" s="818"/>
      <c r="CA49" s="818"/>
      <c r="CB49" s="818"/>
      <c r="CC49" s="818"/>
      <c r="CD49" s="818"/>
      <c r="CE49" s="818"/>
      <c r="CF49" s="818"/>
      <c r="CG49" s="819"/>
      <c r="CH49" s="830"/>
      <c r="CI49" s="831"/>
      <c r="CJ49" s="831"/>
      <c r="CK49" s="831"/>
      <c r="CL49" s="832"/>
      <c r="CM49" s="830"/>
      <c r="CN49" s="831"/>
      <c r="CO49" s="831"/>
      <c r="CP49" s="831"/>
      <c r="CQ49" s="832"/>
      <c r="CR49" s="830"/>
      <c r="CS49" s="831"/>
      <c r="CT49" s="831"/>
      <c r="CU49" s="831"/>
      <c r="CV49" s="832"/>
      <c r="CW49" s="830"/>
      <c r="CX49" s="831"/>
      <c r="CY49" s="831"/>
      <c r="CZ49" s="831"/>
      <c r="DA49" s="832"/>
      <c r="DB49" s="830"/>
      <c r="DC49" s="831"/>
      <c r="DD49" s="831"/>
      <c r="DE49" s="831"/>
      <c r="DF49" s="832"/>
      <c r="DG49" s="830"/>
      <c r="DH49" s="831"/>
      <c r="DI49" s="831"/>
      <c r="DJ49" s="831"/>
      <c r="DK49" s="832"/>
      <c r="DL49" s="830"/>
      <c r="DM49" s="831"/>
      <c r="DN49" s="831"/>
      <c r="DO49" s="831"/>
      <c r="DP49" s="832"/>
      <c r="DQ49" s="830"/>
      <c r="DR49" s="831"/>
      <c r="DS49" s="831"/>
      <c r="DT49" s="831"/>
      <c r="DU49" s="832"/>
      <c r="DV49" s="833"/>
      <c r="DW49" s="834"/>
      <c r="DX49" s="834"/>
      <c r="DY49" s="834"/>
      <c r="DZ49" s="835"/>
      <c r="EA49" s="247"/>
    </row>
    <row r="50" spans="1:131" s="248" customFormat="1" ht="26.25" customHeight="1" x14ac:dyDescent="0.15">
      <c r="A50" s="262">
        <v>23</v>
      </c>
      <c r="B50" s="804"/>
      <c r="C50" s="805"/>
      <c r="D50" s="805"/>
      <c r="E50" s="805"/>
      <c r="F50" s="805"/>
      <c r="G50" s="805"/>
      <c r="H50" s="805"/>
      <c r="I50" s="805"/>
      <c r="J50" s="805"/>
      <c r="K50" s="805"/>
      <c r="L50" s="805"/>
      <c r="M50" s="805"/>
      <c r="N50" s="805"/>
      <c r="O50" s="805"/>
      <c r="P50" s="806"/>
      <c r="Q50" s="882"/>
      <c r="R50" s="883"/>
      <c r="S50" s="883"/>
      <c r="T50" s="883"/>
      <c r="U50" s="883"/>
      <c r="V50" s="883"/>
      <c r="W50" s="883"/>
      <c r="X50" s="883"/>
      <c r="Y50" s="883"/>
      <c r="Z50" s="883"/>
      <c r="AA50" s="883"/>
      <c r="AB50" s="883"/>
      <c r="AC50" s="883"/>
      <c r="AD50" s="883"/>
      <c r="AE50" s="884"/>
      <c r="AF50" s="810"/>
      <c r="AG50" s="811"/>
      <c r="AH50" s="811"/>
      <c r="AI50" s="811"/>
      <c r="AJ50" s="812"/>
      <c r="AK50" s="885"/>
      <c r="AL50" s="883"/>
      <c r="AM50" s="883"/>
      <c r="AN50" s="883"/>
      <c r="AO50" s="883"/>
      <c r="AP50" s="883"/>
      <c r="AQ50" s="883"/>
      <c r="AR50" s="883"/>
      <c r="AS50" s="883"/>
      <c r="AT50" s="883"/>
      <c r="AU50" s="883"/>
      <c r="AV50" s="883"/>
      <c r="AW50" s="883"/>
      <c r="AX50" s="883"/>
      <c r="AY50" s="883"/>
      <c r="AZ50" s="886"/>
      <c r="BA50" s="886"/>
      <c r="BB50" s="886"/>
      <c r="BC50" s="886"/>
      <c r="BD50" s="886"/>
      <c r="BE50" s="877"/>
      <c r="BF50" s="877"/>
      <c r="BG50" s="877"/>
      <c r="BH50" s="877"/>
      <c r="BI50" s="878"/>
      <c r="BJ50" s="253"/>
      <c r="BK50" s="253"/>
      <c r="BL50" s="253"/>
      <c r="BM50" s="253"/>
      <c r="BN50" s="253"/>
      <c r="BO50" s="266"/>
      <c r="BP50" s="266"/>
      <c r="BQ50" s="263">
        <v>44</v>
      </c>
      <c r="BR50" s="264"/>
      <c r="BS50" s="817"/>
      <c r="BT50" s="818"/>
      <c r="BU50" s="818"/>
      <c r="BV50" s="818"/>
      <c r="BW50" s="818"/>
      <c r="BX50" s="818"/>
      <c r="BY50" s="818"/>
      <c r="BZ50" s="818"/>
      <c r="CA50" s="818"/>
      <c r="CB50" s="818"/>
      <c r="CC50" s="818"/>
      <c r="CD50" s="818"/>
      <c r="CE50" s="818"/>
      <c r="CF50" s="818"/>
      <c r="CG50" s="819"/>
      <c r="CH50" s="830"/>
      <c r="CI50" s="831"/>
      <c r="CJ50" s="831"/>
      <c r="CK50" s="831"/>
      <c r="CL50" s="832"/>
      <c r="CM50" s="830"/>
      <c r="CN50" s="831"/>
      <c r="CO50" s="831"/>
      <c r="CP50" s="831"/>
      <c r="CQ50" s="832"/>
      <c r="CR50" s="830"/>
      <c r="CS50" s="831"/>
      <c r="CT50" s="831"/>
      <c r="CU50" s="831"/>
      <c r="CV50" s="832"/>
      <c r="CW50" s="830"/>
      <c r="CX50" s="831"/>
      <c r="CY50" s="831"/>
      <c r="CZ50" s="831"/>
      <c r="DA50" s="832"/>
      <c r="DB50" s="830"/>
      <c r="DC50" s="831"/>
      <c r="DD50" s="831"/>
      <c r="DE50" s="831"/>
      <c r="DF50" s="832"/>
      <c r="DG50" s="830"/>
      <c r="DH50" s="831"/>
      <c r="DI50" s="831"/>
      <c r="DJ50" s="831"/>
      <c r="DK50" s="832"/>
      <c r="DL50" s="830"/>
      <c r="DM50" s="831"/>
      <c r="DN50" s="831"/>
      <c r="DO50" s="831"/>
      <c r="DP50" s="832"/>
      <c r="DQ50" s="830"/>
      <c r="DR50" s="831"/>
      <c r="DS50" s="831"/>
      <c r="DT50" s="831"/>
      <c r="DU50" s="832"/>
      <c r="DV50" s="833"/>
      <c r="DW50" s="834"/>
      <c r="DX50" s="834"/>
      <c r="DY50" s="834"/>
      <c r="DZ50" s="835"/>
      <c r="EA50" s="247"/>
    </row>
    <row r="51" spans="1:131" s="248" customFormat="1" ht="26.25" customHeight="1" x14ac:dyDescent="0.15">
      <c r="A51" s="262">
        <v>24</v>
      </c>
      <c r="B51" s="804"/>
      <c r="C51" s="805"/>
      <c r="D51" s="805"/>
      <c r="E51" s="805"/>
      <c r="F51" s="805"/>
      <c r="G51" s="805"/>
      <c r="H51" s="805"/>
      <c r="I51" s="805"/>
      <c r="J51" s="805"/>
      <c r="K51" s="805"/>
      <c r="L51" s="805"/>
      <c r="M51" s="805"/>
      <c r="N51" s="805"/>
      <c r="O51" s="805"/>
      <c r="P51" s="806"/>
      <c r="Q51" s="882"/>
      <c r="R51" s="883"/>
      <c r="S51" s="883"/>
      <c r="T51" s="883"/>
      <c r="U51" s="883"/>
      <c r="V51" s="883"/>
      <c r="W51" s="883"/>
      <c r="X51" s="883"/>
      <c r="Y51" s="883"/>
      <c r="Z51" s="883"/>
      <c r="AA51" s="883"/>
      <c r="AB51" s="883"/>
      <c r="AC51" s="883"/>
      <c r="AD51" s="883"/>
      <c r="AE51" s="884"/>
      <c r="AF51" s="810"/>
      <c r="AG51" s="811"/>
      <c r="AH51" s="811"/>
      <c r="AI51" s="811"/>
      <c r="AJ51" s="812"/>
      <c r="AK51" s="885"/>
      <c r="AL51" s="883"/>
      <c r="AM51" s="883"/>
      <c r="AN51" s="883"/>
      <c r="AO51" s="883"/>
      <c r="AP51" s="883"/>
      <c r="AQ51" s="883"/>
      <c r="AR51" s="883"/>
      <c r="AS51" s="883"/>
      <c r="AT51" s="883"/>
      <c r="AU51" s="883"/>
      <c r="AV51" s="883"/>
      <c r="AW51" s="883"/>
      <c r="AX51" s="883"/>
      <c r="AY51" s="883"/>
      <c r="AZ51" s="886"/>
      <c r="BA51" s="886"/>
      <c r="BB51" s="886"/>
      <c r="BC51" s="886"/>
      <c r="BD51" s="886"/>
      <c r="BE51" s="877"/>
      <c r="BF51" s="877"/>
      <c r="BG51" s="877"/>
      <c r="BH51" s="877"/>
      <c r="BI51" s="878"/>
      <c r="BJ51" s="253"/>
      <c r="BK51" s="253"/>
      <c r="BL51" s="253"/>
      <c r="BM51" s="253"/>
      <c r="BN51" s="253"/>
      <c r="BO51" s="266"/>
      <c r="BP51" s="266"/>
      <c r="BQ51" s="263">
        <v>45</v>
      </c>
      <c r="BR51" s="264"/>
      <c r="BS51" s="817"/>
      <c r="BT51" s="818"/>
      <c r="BU51" s="818"/>
      <c r="BV51" s="818"/>
      <c r="BW51" s="818"/>
      <c r="BX51" s="818"/>
      <c r="BY51" s="818"/>
      <c r="BZ51" s="818"/>
      <c r="CA51" s="818"/>
      <c r="CB51" s="818"/>
      <c r="CC51" s="818"/>
      <c r="CD51" s="818"/>
      <c r="CE51" s="818"/>
      <c r="CF51" s="818"/>
      <c r="CG51" s="819"/>
      <c r="CH51" s="830"/>
      <c r="CI51" s="831"/>
      <c r="CJ51" s="831"/>
      <c r="CK51" s="831"/>
      <c r="CL51" s="832"/>
      <c r="CM51" s="830"/>
      <c r="CN51" s="831"/>
      <c r="CO51" s="831"/>
      <c r="CP51" s="831"/>
      <c r="CQ51" s="832"/>
      <c r="CR51" s="830"/>
      <c r="CS51" s="831"/>
      <c r="CT51" s="831"/>
      <c r="CU51" s="831"/>
      <c r="CV51" s="832"/>
      <c r="CW51" s="830"/>
      <c r="CX51" s="831"/>
      <c r="CY51" s="831"/>
      <c r="CZ51" s="831"/>
      <c r="DA51" s="832"/>
      <c r="DB51" s="830"/>
      <c r="DC51" s="831"/>
      <c r="DD51" s="831"/>
      <c r="DE51" s="831"/>
      <c r="DF51" s="832"/>
      <c r="DG51" s="830"/>
      <c r="DH51" s="831"/>
      <c r="DI51" s="831"/>
      <c r="DJ51" s="831"/>
      <c r="DK51" s="832"/>
      <c r="DL51" s="830"/>
      <c r="DM51" s="831"/>
      <c r="DN51" s="831"/>
      <c r="DO51" s="831"/>
      <c r="DP51" s="832"/>
      <c r="DQ51" s="830"/>
      <c r="DR51" s="831"/>
      <c r="DS51" s="831"/>
      <c r="DT51" s="831"/>
      <c r="DU51" s="832"/>
      <c r="DV51" s="833"/>
      <c r="DW51" s="834"/>
      <c r="DX51" s="834"/>
      <c r="DY51" s="834"/>
      <c r="DZ51" s="835"/>
      <c r="EA51" s="247"/>
    </row>
    <row r="52" spans="1:131" s="248" customFormat="1" ht="26.25" customHeight="1" x14ac:dyDescent="0.15">
      <c r="A52" s="262">
        <v>25</v>
      </c>
      <c r="B52" s="804"/>
      <c r="C52" s="805"/>
      <c r="D52" s="805"/>
      <c r="E52" s="805"/>
      <c r="F52" s="805"/>
      <c r="G52" s="805"/>
      <c r="H52" s="805"/>
      <c r="I52" s="805"/>
      <c r="J52" s="805"/>
      <c r="K52" s="805"/>
      <c r="L52" s="805"/>
      <c r="M52" s="805"/>
      <c r="N52" s="805"/>
      <c r="O52" s="805"/>
      <c r="P52" s="806"/>
      <c r="Q52" s="882"/>
      <c r="R52" s="883"/>
      <c r="S52" s="883"/>
      <c r="T52" s="883"/>
      <c r="U52" s="883"/>
      <c r="V52" s="883"/>
      <c r="W52" s="883"/>
      <c r="X52" s="883"/>
      <c r="Y52" s="883"/>
      <c r="Z52" s="883"/>
      <c r="AA52" s="883"/>
      <c r="AB52" s="883"/>
      <c r="AC52" s="883"/>
      <c r="AD52" s="883"/>
      <c r="AE52" s="884"/>
      <c r="AF52" s="810"/>
      <c r="AG52" s="811"/>
      <c r="AH52" s="811"/>
      <c r="AI52" s="811"/>
      <c r="AJ52" s="812"/>
      <c r="AK52" s="885"/>
      <c r="AL52" s="883"/>
      <c r="AM52" s="883"/>
      <c r="AN52" s="883"/>
      <c r="AO52" s="883"/>
      <c r="AP52" s="883"/>
      <c r="AQ52" s="883"/>
      <c r="AR52" s="883"/>
      <c r="AS52" s="883"/>
      <c r="AT52" s="883"/>
      <c r="AU52" s="883"/>
      <c r="AV52" s="883"/>
      <c r="AW52" s="883"/>
      <c r="AX52" s="883"/>
      <c r="AY52" s="883"/>
      <c r="AZ52" s="886"/>
      <c r="BA52" s="886"/>
      <c r="BB52" s="886"/>
      <c r="BC52" s="886"/>
      <c r="BD52" s="886"/>
      <c r="BE52" s="877"/>
      <c r="BF52" s="877"/>
      <c r="BG52" s="877"/>
      <c r="BH52" s="877"/>
      <c r="BI52" s="878"/>
      <c r="BJ52" s="253"/>
      <c r="BK52" s="253"/>
      <c r="BL52" s="253"/>
      <c r="BM52" s="253"/>
      <c r="BN52" s="253"/>
      <c r="BO52" s="266"/>
      <c r="BP52" s="266"/>
      <c r="BQ52" s="263">
        <v>46</v>
      </c>
      <c r="BR52" s="264"/>
      <c r="BS52" s="817"/>
      <c r="BT52" s="818"/>
      <c r="BU52" s="818"/>
      <c r="BV52" s="818"/>
      <c r="BW52" s="818"/>
      <c r="BX52" s="818"/>
      <c r="BY52" s="818"/>
      <c r="BZ52" s="818"/>
      <c r="CA52" s="818"/>
      <c r="CB52" s="818"/>
      <c r="CC52" s="818"/>
      <c r="CD52" s="818"/>
      <c r="CE52" s="818"/>
      <c r="CF52" s="818"/>
      <c r="CG52" s="819"/>
      <c r="CH52" s="830"/>
      <c r="CI52" s="831"/>
      <c r="CJ52" s="831"/>
      <c r="CK52" s="831"/>
      <c r="CL52" s="832"/>
      <c r="CM52" s="830"/>
      <c r="CN52" s="831"/>
      <c r="CO52" s="831"/>
      <c r="CP52" s="831"/>
      <c r="CQ52" s="832"/>
      <c r="CR52" s="830"/>
      <c r="CS52" s="831"/>
      <c r="CT52" s="831"/>
      <c r="CU52" s="831"/>
      <c r="CV52" s="832"/>
      <c r="CW52" s="830"/>
      <c r="CX52" s="831"/>
      <c r="CY52" s="831"/>
      <c r="CZ52" s="831"/>
      <c r="DA52" s="832"/>
      <c r="DB52" s="830"/>
      <c r="DC52" s="831"/>
      <c r="DD52" s="831"/>
      <c r="DE52" s="831"/>
      <c r="DF52" s="832"/>
      <c r="DG52" s="830"/>
      <c r="DH52" s="831"/>
      <c r="DI52" s="831"/>
      <c r="DJ52" s="831"/>
      <c r="DK52" s="832"/>
      <c r="DL52" s="830"/>
      <c r="DM52" s="831"/>
      <c r="DN52" s="831"/>
      <c r="DO52" s="831"/>
      <c r="DP52" s="832"/>
      <c r="DQ52" s="830"/>
      <c r="DR52" s="831"/>
      <c r="DS52" s="831"/>
      <c r="DT52" s="831"/>
      <c r="DU52" s="832"/>
      <c r="DV52" s="833"/>
      <c r="DW52" s="834"/>
      <c r="DX52" s="834"/>
      <c r="DY52" s="834"/>
      <c r="DZ52" s="835"/>
      <c r="EA52" s="247"/>
    </row>
    <row r="53" spans="1:131" s="248" customFormat="1" ht="26.25" customHeight="1" x14ac:dyDescent="0.15">
      <c r="A53" s="262">
        <v>26</v>
      </c>
      <c r="B53" s="804"/>
      <c r="C53" s="805"/>
      <c r="D53" s="805"/>
      <c r="E53" s="805"/>
      <c r="F53" s="805"/>
      <c r="G53" s="805"/>
      <c r="H53" s="805"/>
      <c r="I53" s="805"/>
      <c r="J53" s="805"/>
      <c r="K53" s="805"/>
      <c r="L53" s="805"/>
      <c r="M53" s="805"/>
      <c r="N53" s="805"/>
      <c r="O53" s="805"/>
      <c r="P53" s="806"/>
      <c r="Q53" s="882"/>
      <c r="R53" s="883"/>
      <c r="S53" s="883"/>
      <c r="T53" s="883"/>
      <c r="U53" s="883"/>
      <c r="V53" s="883"/>
      <c r="W53" s="883"/>
      <c r="X53" s="883"/>
      <c r="Y53" s="883"/>
      <c r="Z53" s="883"/>
      <c r="AA53" s="883"/>
      <c r="AB53" s="883"/>
      <c r="AC53" s="883"/>
      <c r="AD53" s="883"/>
      <c r="AE53" s="884"/>
      <c r="AF53" s="810"/>
      <c r="AG53" s="811"/>
      <c r="AH53" s="811"/>
      <c r="AI53" s="811"/>
      <c r="AJ53" s="812"/>
      <c r="AK53" s="885"/>
      <c r="AL53" s="883"/>
      <c r="AM53" s="883"/>
      <c r="AN53" s="883"/>
      <c r="AO53" s="883"/>
      <c r="AP53" s="883"/>
      <c r="AQ53" s="883"/>
      <c r="AR53" s="883"/>
      <c r="AS53" s="883"/>
      <c r="AT53" s="883"/>
      <c r="AU53" s="883"/>
      <c r="AV53" s="883"/>
      <c r="AW53" s="883"/>
      <c r="AX53" s="883"/>
      <c r="AY53" s="883"/>
      <c r="AZ53" s="886"/>
      <c r="BA53" s="886"/>
      <c r="BB53" s="886"/>
      <c r="BC53" s="886"/>
      <c r="BD53" s="886"/>
      <c r="BE53" s="877"/>
      <c r="BF53" s="877"/>
      <c r="BG53" s="877"/>
      <c r="BH53" s="877"/>
      <c r="BI53" s="878"/>
      <c r="BJ53" s="253"/>
      <c r="BK53" s="253"/>
      <c r="BL53" s="253"/>
      <c r="BM53" s="253"/>
      <c r="BN53" s="253"/>
      <c r="BO53" s="266"/>
      <c r="BP53" s="266"/>
      <c r="BQ53" s="263">
        <v>47</v>
      </c>
      <c r="BR53" s="264"/>
      <c r="BS53" s="817"/>
      <c r="BT53" s="818"/>
      <c r="BU53" s="818"/>
      <c r="BV53" s="818"/>
      <c r="BW53" s="818"/>
      <c r="BX53" s="818"/>
      <c r="BY53" s="818"/>
      <c r="BZ53" s="818"/>
      <c r="CA53" s="818"/>
      <c r="CB53" s="818"/>
      <c r="CC53" s="818"/>
      <c r="CD53" s="818"/>
      <c r="CE53" s="818"/>
      <c r="CF53" s="818"/>
      <c r="CG53" s="819"/>
      <c r="CH53" s="830"/>
      <c r="CI53" s="831"/>
      <c r="CJ53" s="831"/>
      <c r="CK53" s="831"/>
      <c r="CL53" s="832"/>
      <c r="CM53" s="830"/>
      <c r="CN53" s="831"/>
      <c r="CO53" s="831"/>
      <c r="CP53" s="831"/>
      <c r="CQ53" s="832"/>
      <c r="CR53" s="830"/>
      <c r="CS53" s="831"/>
      <c r="CT53" s="831"/>
      <c r="CU53" s="831"/>
      <c r="CV53" s="832"/>
      <c r="CW53" s="830"/>
      <c r="CX53" s="831"/>
      <c r="CY53" s="831"/>
      <c r="CZ53" s="831"/>
      <c r="DA53" s="832"/>
      <c r="DB53" s="830"/>
      <c r="DC53" s="831"/>
      <c r="DD53" s="831"/>
      <c r="DE53" s="831"/>
      <c r="DF53" s="832"/>
      <c r="DG53" s="830"/>
      <c r="DH53" s="831"/>
      <c r="DI53" s="831"/>
      <c r="DJ53" s="831"/>
      <c r="DK53" s="832"/>
      <c r="DL53" s="830"/>
      <c r="DM53" s="831"/>
      <c r="DN53" s="831"/>
      <c r="DO53" s="831"/>
      <c r="DP53" s="832"/>
      <c r="DQ53" s="830"/>
      <c r="DR53" s="831"/>
      <c r="DS53" s="831"/>
      <c r="DT53" s="831"/>
      <c r="DU53" s="832"/>
      <c r="DV53" s="833"/>
      <c r="DW53" s="834"/>
      <c r="DX53" s="834"/>
      <c r="DY53" s="834"/>
      <c r="DZ53" s="835"/>
      <c r="EA53" s="247"/>
    </row>
    <row r="54" spans="1:131" s="248" customFormat="1" ht="26.25" customHeight="1" x14ac:dyDescent="0.15">
      <c r="A54" s="262">
        <v>27</v>
      </c>
      <c r="B54" s="804"/>
      <c r="C54" s="805"/>
      <c r="D54" s="805"/>
      <c r="E54" s="805"/>
      <c r="F54" s="805"/>
      <c r="G54" s="805"/>
      <c r="H54" s="805"/>
      <c r="I54" s="805"/>
      <c r="J54" s="805"/>
      <c r="K54" s="805"/>
      <c r="L54" s="805"/>
      <c r="M54" s="805"/>
      <c r="N54" s="805"/>
      <c r="O54" s="805"/>
      <c r="P54" s="806"/>
      <c r="Q54" s="882"/>
      <c r="R54" s="883"/>
      <c r="S54" s="883"/>
      <c r="T54" s="883"/>
      <c r="U54" s="883"/>
      <c r="V54" s="883"/>
      <c r="W54" s="883"/>
      <c r="X54" s="883"/>
      <c r="Y54" s="883"/>
      <c r="Z54" s="883"/>
      <c r="AA54" s="883"/>
      <c r="AB54" s="883"/>
      <c r="AC54" s="883"/>
      <c r="AD54" s="883"/>
      <c r="AE54" s="884"/>
      <c r="AF54" s="810"/>
      <c r="AG54" s="811"/>
      <c r="AH54" s="811"/>
      <c r="AI54" s="811"/>
      <c r="AJ54" s="812"/>
      <c r="AK54" s="885"/>
      <c r="AL54" s="883"/>
      <c r="AM54" s="883"/>
      <c r="AN54" s="883"/>
      <c r="AO54" s="883"/>
      <c r="AP54" s="883"/>
      <c r="AQ54" s="883"/>
      <c r="AR54" s="883"/>
      <c r="AS54" s="883"/>
      <c r="AT54" s="883"/>
      <c r="AU54" s="883"/>
      <c r="AV54" s="883"/>
      <c r="AW54" s="883"/>
      <c r="AX54" s="883"/>
      <c r="AY54" s="883"/>
      <c r="AZ54" s="886"/>
      <c r="BA54" s="886"/>
      <c r="BB54" s="886"/>
      <c r="BC54" s="886"/>
      <c r="BD54" s="886"/>
      <c r="BE54" s="877"/>
      <c r="BF54" s="877"/>
      <c r="BG54" s="877"/>
      <c r="BH54" s="877"/>
      <c r="BI54" s="878"/>
      <c r="BJ54" s="253"/>
      <c r="BK54" s="253"/>
      <c r="BL54" s="253"/>
      <c r="BM54" s="253"/>
      <c r="BN54" s="253"/>
      <c r="BO54" s="266"/>
      <c r="BP54" s="266"/>
      <c r="BQ54" s="263">
        <v>48</v>
      </c>
      <c r="BR54" s="264"/>
      <c r="BS54" s="817"/>
      <c r="BT54" s="818"/>
      <c r="BU54" s="818"/>
      <c r="BV54" s="818"/>
      <c r="BW54" s="818"/>
      <c r="BX54" s="818"/>
      <c r="BY54" s="818"/>
      <c r="BZ54" s="818"/>
      <c r="CA54" s="818"/>
      <c r="CB54" s="818"/>
      <c r="CC54" s="818"/>
      <c r="CD54" s="818"/>
      <c r="CE54" s="818"/>
      <c r="CF54" s="818"/>
      <c r="CG54" s="819"/>
      <c r="CH54" s="830"/>
      <c r="CI54" s="831"/>
      <c r="CJ54" s="831"/>
      <c r="CK54" s="831"/>
      <c r="CL54" s="832"/>
      <c r="CM54" s="830"/>
      <c r="CN54" s="831"/>
      <c r="CO54" s="831"/>
      <c r="CP54" s="831"/>
      <c r="CQ54" s="832"/>
      <c r="CR54" s="830"/>
      <c r="CS54" s="831"/>
      <c r="CT54" s="831"/>
      <c r="CU54" s="831"/>
      <c r="CV54" s="832"/>
      <c r="CW54" s="830"/>
      <c r="CX54" s="831"/>
      <c r="CY54" s="831"/>
      <c r="CZ54" s="831"/>
      <c r="DA54" s="832"/>
      <c r="DB54" s="830"/>
      <c r="DC54" s="831"/>
      <c r="DD54" s="831"/>
      <c r="DE54" s="831"/>
      <c r="DF54" s="832"/>
      <c r="DG54" s="830"/>
      <c r="DH54" s="831"/>
      <c r="DI54" s="831"/>
      <c r="DJ54" s="831"/>
      <c r="DK54" s="832"/>
      <c r="DL54" s="830"/>
      <c r="DM54" s="831"/>
      <c r="DN54" s="831"/>
      <c r="DO54" s="831"/>
      <c r="DP54" s="832"/>
      <c r="DQ54" s="830"/>
      <c r="DR54" s="831"/>
      <c r="DS54" s="831"/>
      <c r="DT54" s="831"/>
      <c r="DU54" s="832"/>
      <c r="DV54" s="833"/>
      <c r="DW54" s="834"/>
      <c r="DX54" s="834"/>
      <c r="DY54" s="834"/>
      <c r="DZ54" s="835"/>
      <c r="EA54" s="247"/>
    </row>
    <row r="55" spans="1:131" s="248" customFormat="1" ht="26.25" customHeight="1" x14ac:dyDescent="0.15">
      <c r="A55" s="262">
        <v>28</v>
      </c>
      <c r="B55" s="804"/>
      <c r="C55" s="805"/>
      <c r="D55" s="805"/>
      <c r="E55" s="805"/>
      <c r="F55" s="805"/>
      <c r="G55" s="805"/>
      <c r="H55" s="805"/>
      <c r="I55" s="805"/>
      <c r="J55" s="805"/>
      <c r="K55" s="805"/>
      <c r="L55" s="805"/>
      <c r="M55" s="805"/>
      <c r="N55" s="805"/>
      <c r="O55" s="805"/>
      <c r="P55" s="806"/>
      <c r="Q55" s="882"/>
      <c r="R55" s="883"/>
      <c r="S55" s="883"/>
      <c r="T55" s="883"/>
      <c r="U55" s="883"/>
      <c r="V55" s="883"/>
      <c r="W55" s="883"/>
      <c r="X55" s="883"/>
      <c r="Y55" s="883"/>
      <c r="Z55" s="883"/>
      <c r="AA55" s="883"/>
      <c r="AB55" s="883"/>
      <c r="AC55" s="883"/>
      <c r="AD55" s="883"/>
      <c r="AE55" s="884"/>
      <c r="AF55" s="810"/>
      <c r="AG55" s="811"/>
      <c r="AH55" s="811"/>
      <c r="AI55" s="811"/>
      <c r="AJ55" s="812"/>
      <c r="AK55" s="885"/>
      <c r="AL55" s="883"/>
      <c r="AM55" s="883"/>
      <c r="AN55" s="883"/>
      <c r="AO55" s="883"/>
      <c r="AP55" s="883"/>
      <c r="AQ55" s="883"/>
      <c r="AR55" s="883"/>
      <c r="AS55" s="883"/>
      <c r="AT55" s="883"/>
      <c r="AU55" s="883"/>
      <c r="AV55" s="883"/>
      <c r="AW55" s="883"/>
      <c r="AX55" s="883"/>
      <c r="AY55" s="883"/>
      <c r="AZ55" s="886"/>
      <c r="BA55" s="886"/>
      <c r="BB55" s="886"/>
      <c r="BC55" s="886"/>
      <c r="BD55" s="886"/>
      <c r="BE55" s="877"/>
      <c r="BF55" s="877"/>
      <c r="BG55" s="877"/>
      <c r="BH55" s="877"/>
      <c r="BI55" s="878"/>
      <c r="BJ55" s="253"/>
      <c r="BK55" s="253"/>
      <c r="BL55" s="253"/>
      <c r="BM55" s="253"/>
      <c r="BN55" s="253"/>
      <c r="BO55" s="266"/>
      <c r="BP55" s="266"/>
      <c r="BQ55" s="263">
        <v>49</v>
      </c>
      <c r="BR55" s="264"/>
      <c r="BS55" s="817"/>
      <c r="BT55" s="818"/>
      <c r="BU55" s="818"/>
      <c r="BV55" s="818"/>
      <c r="BW55" s="818"/>
      <c r="BX55" s="818"/>
      <c r="BY55" s="818"/>
      <c r="BZ55" s="818"/>
      <c r="CA55" s="818"/>
      <c r="CB55" s="818"/>
      <c r="CC55" s="818"/>
      <c r="CD55" s="818"/>
      <c r="CE55" s="818"/>
      <c r="CF55" s="818"/>
      <c r="CG55" s="819"/>
      <c r="CH55" s="830"/>
      <c r="CI55" s="831"/>
      <c r="CJ55" s="831"/>
      <c r="CK55" s="831"/>
      <c r="CL55" s="832"/>
      <c r="CM55" s="830"/>
      <c r="CN55" s="831"/>
      <c r="CO55" s="831"/>
      <c r="CP55" s="831"/>
      <c r="CQ55" s="832"/>
      <c r="CR55" s="830"/>
      <c r="CS55" s="831"/>
      <c r="CT55" s="831"/>
      <c r="CU55" s="831"/>
      <c r="CV55" s="832"/>
      <c r="CW55" s="830"/>
      <c r="CX55" s="831"/>
      <c r="CY55" s="831"/>
      <c r="CZ55" s="831"/>
      <c r="DA55" s="832"/>
      <c r="DB55" s="830"/>
      <c r="DC55" s="831"/>
      <c r="DD55" s="831"/>
      <c r="DE55" s="831"/>
      <c r="DF55" s="832"/>
      <c r="DG55" s="830"/>
      <c r="DH55" s="831"/>
      <c r="DI55" s="831"/>
      <c r="DJ55" s="831"/>
      <c r="DK55" s="832"/>
      <c r="DL55" s="830"/>
      <c r="DM55" s="831"/>
      <c r="DN55" s="831"/>
      <c r="DO55" s="831"/>
      <c r="DP55" s="832"/>
      <c r="DQ55" s="830"/>
      <c r="DR55" s="831"/>
      <c r="DS55" s="831"/>
      <c r="DT55" s="831"/>
      <c r="DU55" s="832"/>
      <c r="DV55" s="833"/>
      <c r="DW55" s="834"/>
      <c r="DX55" s="834"/>
      <c r="DY55" s="834"/>
      <c r="DZ55" s="835"/>
      <c r="EA55" s="247"/>
    </row>
    <row r="56" spans="1:131" s="248" customFormat="1" ht="26.25" customHeight="1" x14ac:dyDescent="0.15">
      <c r="A56" s="262">
        <v>29</v>
      </c>
      <c r="B56" s="804"/>
      <c r="C56" s="805"/>
      <c r="D56" s="805"/>
      <c r="E56" s="805"/>
      <c r="F56" s="805"/>
      <c r="G56" s="805"/>
      <c r="H56" s="805"/>
      <c r="I56" s="805"/>
      <c r="J56" s="805"/>
      <c r="K56" s="805"/>
      <c r="L56" s="805"/>
      <c r="M56" s="805"/>
      <c r="N56" s="805"/>
      <c r="O56" s="805"/>
      <c r="P56" s="806"/>
      <c r="Q56" s="882"/>
      <c r="R56" s="883"/>
      <c r="S56" s="883"/>
      <c r="T56" s="883"/>
      <c r="U56" s="883"/>
      <c r="V56" s="883"/>
      <c r="W56" s="883"/>
      <c r="X56" s="883"/>
      <c r="Y56" s="883"/>
      <c r="Z56" s="883"/>
      <c r="AA56" s="883"/>
      <c r="AB56" s="883"/>
      <c r="AC56" s="883"/>
      <c r="AD56" s="883"/>
      <c r="AE56" s="884"/>
      <c r="AF56" s="810"/>
      <c r="AG56" s="811"/>
      <c r="AH56" s="811"/>
      <c r="AI56" s="811"/>
      <c r="AJ56" s="812"/>
      <c r="AK56" s="885"/>
      <c r="AL56" s="883"/>
      <c r="AM56" s="883"/>
      <c r="AN56" s="883"/>
      <c r="AO56" s="883"/>
      <c r="AP56" s="883"/>
      <c r="AQ56" s="883"/>
      <c r="AR56" s="883"/>
      <c r="AS56" s="883"/>
      <c r="AT56" s="883"/>
      <c r="AU56" s="883"/>
      <c r="AV56" s="883"/>
      <c r="AW56" s="883"/>
      <c r="AX56" s="883"/>
      <c r="AY56" s="883"/>
      <c r="AZ56" s="886"/>
      <c r="BA56" s="886"/>
      <c r="BB56" s="886"/>
      <c r="BC56" s="886"/>
      <c r="BD56" s="886"/>
      <c r="BE56" s="877"/>
      <c r="BF56" s="877"/>
      <c r="BG56" s="877"/>
      <c r="BH56" s="877"/>
      <c r="BI56" s="878"/>
      <c r="BJ56" s="253"/>
      <c r="BK56" s="253"/>
      <c r="BL56" s="253"/>
      <c r="BM56" s="253"/>
      <c r="BN56" s="253"/>
      <c r="BO56" s="266"/>
      <c r="BP56" s="266"/>
      <c r="BQ56" s="263">
        <v>50</v>
      </c>
      <c r="BR56" s="264"/>
      <c r="BS56" s="817"/>
      <c r="BT56" s="818"/>
      <c r="BU56" s="818"/>
      <c r="BV56" s="818"/>
      <c r="BW56" s="818"/>
      <c r="BX56" s="818"/>
      <c r="BY56" s="818"/>
      <c r="BZ56" s="818"/>
      <c r="CA56" s="818"/>
      <c r="CB56" s="818"/>
      <c r="CC56" s="818"/>
      <c r="CD56" s="818"/>
      <c r="CE56" s="818"/>
      <c r="CF56" s="818"/>
      <c r="CG56" s="819"/>
      <c r="CH56" s="830"/>
      <c r="CI56" s="831"/>
      <c r="CJ56" s="831"/>
      <c r="CK56" s="831"/>
      <c r="CL56" s="832"/>
      <c r="CM56" s="830"/>
      <c r="CN56" s="831"/>
      <c r="CO56" s="831"/>
      <c r="CP56" s="831"/>
      <c r="CQ56" s="832"/>
      <c r="CR56" s="830"/>
      <c r="CS56" s="831"/>
      <c r="CT56" s="831"/>
      <c r="CU56" s="831"/>
      <c r="CV56" s="832"/>
      <c r="CW56" s="830"/>
      <c r="CX56" s="831"/>
      <c r="CY56" s="831"/>
      <c r="CZ56" s="831"/>
      <c r="DA56" s="832"/>
      <c r="DB56" s="830"/>
      <c r="DC56" s="831"/>
      <c r="DD56" s="831"/>
      <c r="DE56" s="831"/>
      <c r="DF56" s="832"/>
      <c r="DG56" s="830"/>
      <c r="DH56" s="831"/>
      <c r="DI56" s="831"/>
      <c r="DJ56" s="831"/>
      <c r="DK56" s="832"/>
      <c r="DL56" s="830"/>
      <c r="DM56" s="831"/>
      <c r="DN56" s="831"/>
      <c r="DO56" s="831"/>
      <c r="DP56" s="832"/>
      <c r="DQ56" s="830"/>
      <c r="DR56" s="831"/>
      <c r="DS56" s="831"/>
      <c r="DT56" s="831"/>
      <c r="DU56" s="832"/>
      <c r="DV56" s="833"/>
      <c r="DW56" s="834"/>
      <c r="DX56" s="834"/>
      <c r="DY56" s="834"/>
      <c r="DZ56" s="835"/>
      <c r="EA56" s="247"/>
    </row>
    <row r="57" spans="1:131" s="248" customFormat="1" ht="26.25" customHeight="1" x14ac:dyDescent="0.15">
      <c r="A57" s="262">
        <v>30</v>
      </c>
      <c r="B57" s="804"/>
      <c r="C57" s="805"/>
      <c r="D57" s="805"/>
      <c r="E57" s="805"/>
      <c r="F57" s="805"/>
      <c r="G57" s="805"/>
      <c r="H57" s="805"/>
      <c r="I57" s="805"/>
      <c r="J57" s="805"/>
      <c r="K57" s="805"/>
      <c r="L57" s="805"/>
      <c r="M57" s="805"/>
      <c r="N57" s="805"/>
      <c r="O57" s="805"/>
      <c r="P57" s="806"/>
      <c r="Q57" s="882"/>
      <c r="R57" s="883"/>
      <c r="S57" s="883"/>
      <c r="T57" s="883"/>
      <c r="U57" s="883"/>
      <c r="V57" s="883"/>
      <c r="W57" s="883"/>
      <c r="X57" s="883"/>
      <c r="Y57" s="883"/>
      <c r="Z57" s="883"/>
      <c r="AA57" s="883"/>
      <c r="AB57" s="883"/>
      <c r="AC57" s="883"/>
      <c r="AD57" s="883"/>
      <c r="AE57" s="884"/>
      <c r="AF57" s="810"/>
      <c r="AG57" s="811"/>
      <c r="AH57" s="811"/>
      <c r="AI57" s="811"/>
      <c r="AJ57" s="812"/>
      <c r="AK57" s="885"/>
      <c r="AL57" s="883"/>
      <c r="AM57" s="883"/>
      <c r="AN57" s="883"/>
      <c r="AO57" s="883"/>
      <c r="AP57" s="883"/>
      <c r="AQ57" s="883"/>
      <c r="AR57" s="883"/>
      <c r="AS57" s="883"/>
      <c r="AT57" s="883"/>
      <c r="AU57" s="883"/>
      <c r="AV57" s="883"/>
      <c r="AW57" s="883"/>
      <c r="AX57" s="883"/>
      <c r="AY57" s="883"/>
      <c r="AZ57" s="886"/>
      <c r="BA57" s="886"/>
      <c r="BB57" s="886"/>
      <c r="BC57" s="886"/>
      <c r="BD57" s="886"/>
      <c r="BE57" s="877"/>
      <c r="BF57" s="877"/>
      <c r="BG57" s="877"/>
      <c r="BH57" s="877"/>
      <c r="BI57" s="878"/>
      <c r="BJ57" s="253"/>
      <c r="BK57" s="253"/>
      <c r="BL57" s="253"/>
      <c r="BM57" s="253"/>
      <c r="BN57" s="253"/>
      <c r="BO57" s="266"/>
      <c r="BP57" s="266"/>
      <c r="BQ57" s="263">
        <v>51</v>
      </c>
      <c r="BR57" s="264"/>
      <c r="BS57" s="817"/>
      <c r="BT57" s="818"/>
      <c r="BU57" s="818"/>
      <c r="BV57" s="818"/>
      <c r="BW57" s="818"/>
      <c r="BX57" s="818"/>
      <c r="BY57" s="818"/>
      <c r="BZ57" s="818"/>
      <c r="CA57" s="818"/>
      <c r="CB57" s="818"/>
      <c r="CC57" s="818"/>
      <c r="CD57" s="818"/>
      <c r="CE57" s="818"/>
      <c r="CF57" s="818"/>
      <c r="CG57" s="819"/>
      <c r="CH57" s="830"/>
      <c r="CI57" s="831"/>
      <c r="CJ57" s="831"/>
      <c r="CK57" s="831"/>
      <c r="CL57" s="832"/>
      <c r="CM57" s="830"/>
      <c r="CN57" s="831"/>
      <c r="CO57" s="831"/>
      <c r="CP57" s="831"/>
      <c r="CQ57" s="832"/>
      <c r="CR57" s="830"/>
      <c r="CS57" s="831"/>
      <c r="CT57" s="831"/>
      <c r="CU57" s="831"/>
      <c r="CV57" s="832"/>
      <c r="CW57" s="830"/>
      <c r="CX57" s="831"/>
      <c r="CY57" s="831"/>
      <c r="CZ57" s="831"/>
      <c r="DA57" s="832"/>
      <c r="DB57" s="830"/>
      <c r="DC57" s="831"/>
      <c r="DD57" s="831"/>
      <c r="DE57" s="831"/>
      <c r="DF57" s="832"/>
      <c r="DG57" s="830"/>
      <c r="DH57" s="831"/>
      <c r="DI57" s="831"/>
      <c r="DJ57" s="831"/>
      <c r="DK57" s="832"/>
      <c r="DL57" s="830"/>
      <c r="DM57" s="831"/>
      <c r="DN57" s="831"/>
      <c r="DO57" s="831"/>
      <c r="DP57" s="832"/>
      <c r="DQ57" s="830"/>
      <c r="DR57" s="831"/>
      <c r="DS57" s="831"/>
      <c r="DT57" s="831"/>
      <c r="DU57" s="832"/>
      <c r="DV57" s="833"/>
      <c r="DW57" s="834"/>
      <c r="DX57" s="834"/>
      <c r="DY57" s="834"/>
      <c r="DZ57" s="835"/>
      <c r="EA57" s="247"/>
    </row>
    <row r="58" spans="1:131" s="248" customFormat="1" ht="26.25" customHeight="1" x14ac:dyDescent="0.15">
      <c r="A58" s="262">
        <v>31</v>
      </c>
      <c r="B58" s="804"/>
      <c r="C58" s="805"/>
      <c r="D58" s="805"/>
      <c r="E58" s="805"/>
      <c r="F58" s="805"/>
      <c r="G58" s="805"/>
      <c r="H58" s="805"/>
      <c r="I58" s="805"/>
      <c r="J58" s="805"/>
      <c r="K58" s="805"/>
      <c r="L58" s="805"/>
      <c r="M58" s="805"/>
      <c r="N58" s="805"/>
      <c r="O58" s="805"/>
      <c r="P58" s="806"/>
      <c r="Q58" s="882"/>
      <c r="R58" s="883"/>
      <c r="S58" s="883"/>
      <c r="T58" s="883"/>
      <c r="U58" s="883"/>
      <c r="V58" s="883"/>
      <c r="W58" s="883"/>
      <c r="X58" s="883"/>
      <c r="Y58" s="883"/>
      <c r="Z58" s="883"/>
      <c r="AA58" s="883"/>
      <c r="AB58" s="883"/>
      <c r="AC58" s="883"/>
      <c r="AD58" s="883"/>
      <c r="AE58" s="884"/>
      <c r="AF58" s="810"/>
      <c r="AG58" s="811"/>
      <c r="AH58" s="811"/>
      <c r="AI58" s="811"/>
      <c r="AJ58" s="812"/>
      <c r="AK58" s="885"/>
      <c r="AL58" s="883"/>
      <c r="AM58" s="883"/>
      <c r="AN58" s="883"/>
      <c r="AO58" s="883"/>
      <c r="AP58" s="883"/>
      <c r="AQ58" s="883"/>
      <c r="AR58" s="883"/>
      <c r="AS58" s="883"/>
      <c r="AT58" s="883"/>
      <c r="AU58" s="883"/>
      <c r="AV58" s="883"/>
      <c r="AW58" s="883"/>
      <c r="AX58" s="883"/>
      <c r="AY58" s="883"/>
      <c r="AZ58" s="886"/>
      <c r="BA58" s="886"/>
      <c r="BB58" s="886"/>
      <c r="BC58" s="886"/>
      <c r="BD58" s="886"/>
      <c r="BE58" s="877"/>
      <c r="BF58" s="877"/>
      <c r="BG58" s="877"/>
      <c r="BH58" s="877"/>
      <c r="BI58" s="878"/>
      <c r="BJ58" s="253"/>
      <c r="BK58" s="253"/>
      <c r="BL58" s="253"/>
      <c r="BM58" s="253"/>
      <c r="BN58" s="253"/>
      <c r="BO58" s="266"/>
      <c r="BP58" s="266"/>
      <c r="BQ58" s="263">
        <v>52</v>
      </c>
      <c r="BR58" s="264"/>
      <c r="BS58" s="817"/>
      <c r="BT58" s="818"/>
      <c r="BU58" s="818"/>
      <c r="BV58" s="818"/>
      <c r="BW58" s="818"/>
      <c r="BX58" s="818"/>
      <c r="BY58" s="818"/>
      <c r="BZ58" s="818"/>
      <c r="CA58" s="818"/>
      <c r="CB58" s="818"/>
      <c r="CC58" s="818"/>
      <c r="CD58" s="818"/>
      <c r="CE58" s="818"/>
      <c r="CF58" s="818"/>
      <c r="CG58" s="819"/>
      <c r="CH58" s="830"/>
      <c r="CI58" s="831"/>
      <c r="CJ58" s="831"/>
      <c r="CK58" s="831"/>
      <c r="CL58" s="832"/>
      <c r="CM58" s="830"/>
      <c r="CN58" s="831"/>
      <c r="CO58" s="831"/>
      <c r="CP58" s="831"/>
      <c r="CQ58" s="832"/>
      <c r="CR58" s="830"/>
      <c r="CS58" s="831"/>
      <c r="CT58" s="831"/>
      <c r="CU58" s="831"/>
      <c r="CV58" s="832"/>
      <c r="CW58" s="830"/>
      <c r="CX58" s="831"/>
      <c r="CY58" s="831"/>
      <c r="CZ58" s="831"/>
      <c r="DA58" s="832"/>
      <c r="DB58" s="830"/>
      <c r="DC58" s="831"/>
      <c r="DD58" s="831"/>
      <c r="DE58" s="831"/>
      <c r="DF58" s="832"/>
      <c r="DG58" s="830"/>
      <c r="DH58" s="831"/>
      <c r="DI58" s="831"/>
      <c r="DJ58" s="831"/>
      <c r="DK58" s="832"/>
      <c r="DL58" s="830"/>
      <c r="DM58" s="831"/>
      <c r="DN58" s="831"/>
      <c r="DO58" s="831"/>
      <c r="DP58" s="832"/>
      <c r="DQ58" s="830"/>
      <c r="DR58" s="831"/>
      <c r="DS58" s="831"/>
      <c r="DT58" s="831"/>
      <c r="DU58" s="832"/>
      <c r="DV58" s="833"/>
      <c r="DW58" s="834"/>
      <c r="DX58" s="834"/>
      <c r="DY58" s="834"/>
      <c r="DZ58" s="835"/>
      <c r="EA58" s="247"/>
    </row>
    <row r="59" spans="1:131" s="248" customFormat="1" ht="26.25" customHeight="1" x14ac:dyDescent="0.15">
      <c r="A59" s="262">
        <v>32</v>
      </c>
      <c r="B59" s="804"/>
      <c r="C59" s="805"/>
      <c r="D59" s="805"/>
      <c r="E59" s="805"/>
      <c r="F59" s="805"/>
      <c r="G59" s="805"/>
      <c r="H59" s="805"/>
      <c r="I59" s="805"/>
      <c r="J59" s="805"/>
      <c r="K59" s="805"/>
      <c r="L59" s="805"/>
      <c r="M59" s="805"/>
      <c r="N59" s="805"/>
      <c r="O59" s="805"/>
      <c r="P59" s="806"/>
      <c r="Q59" s="882"/>
      <c r="R59" s="883"/>
      <c r="S59" s="883"/>
      <c r="T59" s="883"/>
      <c r="U59" s="883"/>
      <c r="V59" s="883"/>
      <c r="W59" s="883"/>
      <c r="X59" s="883"/>
      <c r="Y59" s="883"/>
      <c r="Z59" s="883"/>
      <c r="AA59" s="883"/>
      <c r="AB59" s="883"/>
      <c r="AC59" s="883"/>
      <c r="AD59" s="883"/>
      <c r="AE59" s="884"/>
      <c r="AF59" s="810"/>
      <c r="AG59" s="811"/>
      <c r="AH59" s="811"/>
      <c r="AI59" s="811"/>
      <c r="AJ59" s="812"/>
      <c r="AK59" s="885"/>
      <c r="AL59" s="883"/>
      <c r="AM59" s="883"/>
      <c r="AN59" s="883"/>
      <c r="AO59" s="883"/>
      <c r="AP59" s="883"/>
      <c r="AQ59" s="883"/>
      <c r="AR59" s="883"/>
      <c r="AS59" s="883"/>
      <c r="AT59" s="883"/>
      <c r="AU59" s="883"/>
      <c r="AV59" s="883"/>
      <c r="AW59" s="883"/>
      <c r="AX59" s="883"/>
      <c r="AY59" s="883"/>
      <c r="AZ59" s="886"/>
      <c r="BA59" s="886"/>
      <c r="BB59" s="886"/>
      <c r="BC59" s="886"/>
      <c r="BD59" s="886"/>
      <c r="BE59" s="877"/>
      <c r="BF59" s="877"/>
      <c r="BG59" s="877"/>
      <c r="BH59" s="877"/>
      <c r="BI59" s="878"/>
      <c r="BJ59" s="253"/>
      <c r="BK59" s="253"/>
      <c r="BL59" s="253"/>
      <c r="BM59" s="253"/>
      <c r="BN59" s="253"/>
      <c r="BO59" s="266"/>
      <c r="BP59" s="266"/>
      <c r="BQ59" s="263">
        <v>53</v>
      </c>
      <c r="BR59" s="264"/>
      <c r="BS59" s="817"/>
      <c r="BT59" s="818"/>
      <c r="BU59" s="818"/>
      <c r="BV59" s="818"/>
      <c r="BW59" s="818"/>
      <c r="BX59" s="818"/>
      <c r="BY59" s="818"/>
      <c r="BZ59" s="818"/>
      <c r="CA59" s="818"/>
      <c r="CB59" s="818"/>
      <c r="CC59" s="818"/>
      <c r="CD59" s="818"/>
      <c r="CE59" s="818"/>
      <c r="CF59" s="818"/>
      <c r="CG59" s="819"/>
      <c r="CH59" s="830"/>
      <c r="CI59" s="831"/>
      <c r="CJ59" s="831"/>
      <c r="CK59" s="831"/>
      <c r="CL59" s="832"/>
      <c r="CM59" s="830"/>
      <c r="CN59" s="831"/>
      <c r="CO59" s="831"/>
      <c r="CP59" s="831"/>
      <c r="CQ59" s="832"/>
      <c r="CR59" s="830"/>
      <c r="CS59" s="831"/>
      <c r="CT59" s="831"/>
      <c r="CU59" s="831"/>
      <c r="CV59" s="832"/>
      <c r="CW59" s="830"/>
      <c r="CX59" s="831"/>
      <c r="CY59" s="831"/>
      <c r="CZ59" s="831"/>
      <c r="DA59" s="832"/>
      <c r="DB59" s="830"/>
      <c r="DC59" s="831"/>
      <c r="DD59" s="831"/>
      <c r="DE59" s="831"/>
      <c r="DF59" s="832"/>
      <c r="DG59" s="830"/>
      <c r="DH59" s="831"/>
      <c r="DI59" s="831"/>
      <c r="DJ59" s="831"/>
      <c r="DK59" s="832"/>
      <c r="DL59" s="830"/>
      <c r="DM59" s="831"/>
      <c r="DN59" s="831"/>
      <c r="DO59" s="831"/>
      <c r="DP59" s="832"/>
      <c r="DQ59" s="830"/>
      <c r="DR59" s="831"/>
      <c r="DS59" s="831"/>
      <c r="DT59" s="831"/>
      <c r="DU59" s="832"/>
      <c r="DV59" s="833"/>
      <c r="DW59" s="834"/>
      <c r="DX59" s="834"/>
      <c r="DY59" s="834"/>
      <c r="DZ59" s="835"/>
      <c r="EA59" s="247"/>
    </row>
    <row r="60" spans="1:131" s="248" customFormat="1" ht="26.25" customHeight="1" x14ac:dyDescent="0.15">
      <c r="A60" s="262">
        <v>33</v>
      </c>
      <c r="B60" s="804"/>
      <c r="C60" s="805"/>
      <c r="D60" s="805"/>
      <c r="E60" s="805"/>
      <c r="F60" s="805"/>
      <c r="G60" s="805"/>
      <c r="H60" s="805"/>
      <c r="I60" s="805"/>
      <c r="J60" s="805"/>
      <c r="K60" s="805"/>
      <c r="L60" s="805"/>
      <c r="M60" s="805"/>
      <c r="N60" s="805"/>
      <c r="O60" s="805"/>
      <c r="P60" s="806"/>
      <c r="Q60" s="882"/>
      <c r="R60" s="883"/>
      <c r="S60" s="883"/>
      <c r="T60" s="883"/>
      <c r="U60" s="883"/>
      <c r="V60" s="883"/>
      <c r="W60" s="883"/>
      <c r="X60" s="883"/>
      <c r="Y60" s="883"/>
      <c r="Z60" s="883"/>
      <c r="AA60" s="883"/>
      <c r="AB60" s="883"/>
      <c r="AC60" s="883"/>
      <c r="AD60" s="883"/>
      <c r="AE60" s="884"/>
      <c r="AF60" s="810"/>
      <c r="AG60" s="811"/>
      <c r="AH60" s="811"/>
      <c r="AI60" s="811"/>
      <c r="AJ60" s="812"/>
      <c r="AK60" s="885"/>
      <c r="AL60" s="883"/>
      <c r="AM60" s="883"/>
      <c r="AN60" s="883"/>
      <c r="AO60" s="883"/>
      <c r="AP60" s="883"/>
      <c r="AQ60" s="883"/>
      <c r="AR60" s="883"/>
      <c r="AS60" s="883"/>
      <c r="AT60" s="883"/>
      <c r="AU60" s="883"/>
      <c r="AV60" s="883"/>
      <c r="AW60" s="883"/>
      <c r="AX60" s="883"/>
      <c r="AY60" s="883"/>
      <c r="AZ60" s="886"/>
      <c r="BA60" s="886"/>
      <c r="BB60" s="886"/>
      <c r="BC60" s="886"/>
      <c r="BD60" s="886"/>
      <c r="BE60" s="877"/>
      <c r="BF60" s="877"/>
      <c r="BG60" s="877"/>
      <c r="BH60" s="877"/>
      <c r="BI60" s="878"/>
      <c r="BJ60" s="253"/>
      <c r="BK60" s="253"/>
      <c r="BL60" s="253"/>
      <c r="BM60" s="253"/>
      <c r="BN60" s="253"/>
      <c r="BO60" s="266"/>
      <c r="BP60" s="266"/>
      <c r="BQ60" s="263">
        <v>54</v>
      </c>
      <c r="BR60" s="264"/>
      <c r="BS60" s="817"/>
      <c r="BT60" s="818"/>
      <c r="BU60" s="818"/>
      <c r="BV60" s="818"/>
      <c r="BW60" s="818"/>
      <c r="BX60" s="818"/>
      <c r="BY60" s="818"/>
      <c r="BZ60" s="818"/>
      <c r="CA60" s="818"/>
      <c r="CB60" s="818"/>
      <c r="CC60" s="818"/>
      <c r="CD60" s="818"/>
      <c r="CE60" s="818"/>
      <c r="CF60" s="818"/>
      <c r="CG60" s="819"/>
      <c r="CH60" s="830"/>
      <c r="CI60" s="831"/>
      <c r="CJ60" s="831"/>
      <c r="CK60" s="831"/>
      <c r="CL60" s="832"/>
      <c r="CM60" s="830"/>
      <c r="CN60" s="831"/>
      <c r="CO60" s="831"/>
      <c r="CP60" s="831"/>
      <c r="CQ60" s="832"/>
      <c r="CR60" s="830"/>
      <c r="CS60" s="831"/>
      <c r="CT60" s="831"/>
      <c r="CU60" s="831"/>
      <c r="CV60" s="832"/>
      <c r="CW60" s="830"/>
      <c r="CX60" s="831"/>
      <c r="CY60" s="831"/>
      <c r="CZ60" s="831"/>
      <c r="DA60" s="832"/>
      <c r="DB60" s="830"/>
      <c r="DC60" s="831"/>
      <c r="DD60" s="831"/>
      <c r="DE60" s="831"/>
      <c r="DF60" s="832"/>
      <c r="DG60" s="830"/>
      <c r="DH60" s="831"/>
      <c r="DI60" s="831"/>
      <c r="DJ60" s="831"/>
      <c r="DK60" s="832"/>
      <c r="DL60" s="830"/>
      <c r="DM60" s="831"/>
      <c r="DN60" s="831"/>
      <c r="DO60" s="831"/>
      <c r="DP60" s="832"/>
      <c r="DQ60" s="830"/>
      <c r="DR60" s="831"/>
      <c r="DS60" s="831"/>
      <c r="DT60" s="831"/>
      <c r="DU60" s="832"/>
      <c r="DV60" s="833"/>
      <c r="DW60" s="834"/>
      <c r="DX60" s="834"/>
      <c r="DY60" s="834"/>
      <c r="DZ60" s="835"/>
      <c r="EA60" s="247"/>
    </row>
    <row r="61" spans="1:131" s="248" customFormat="1" ht="26.25" customHeight="1" thickBot="1" x14ac:dyDescent="0.2">
      <c r="A61" s="262">
        <v>34</v>
      </c>
      <c r="B61" s="804"/>
      <c r="C61" s="805"/>
      <c r="D61" s="805"/>
      <c r="E61" s="805"/>
      <c r="F61" s="805"/>
      <c r="G61" s="805"/>
      <c r="H61" s="805"/>
      <c r="I61" s="805"/>
      <c r="J61" s="805"/>
      <c r="K61" s="805"/>
      <c r="L61" s="805"/>
      <c r="M61" s="805"/>
      <c r="N61" s="805"/>
      <c r="O61" s="805"/>
      <c r="P61" s="806"/>
      <c r="Q61" s="882"/>
      <c r="R61" s="883"/>
      <c r="S61" s="883"/>
      <c r="T61" s="883"/>
      <c r="U61" s="883"/>
      <c r="V61" s="883"/>
      <c r="W61" s="883"/>
      <c r="X61" s="883"/>
      <c r="Y61" s="883"/>
      <c r="Z61" s="883"/>
      <c r="AA61" s="883"/>
      <c r="AB61" s="883"/>
      <c r="AC61" s="883"/>
      <c r="AD61" s="883"/>
      <c r="AE61" s="884"/>
      <c r="AF61" s="810"/>
      <c r="AG61" s="811"/>
      <c r="AH61" s="811"/>
      <c r="AI61" s="811"/>
      <c r="AJ61" s="812"/>
      <c r="AK61" s="885"/>
      <c r="AL61" s="883"/>
      <c r="AM61" s="883"/>
      <c r="AN61" s="883"/>
      <c r="AO61" s="883"/>
      <c r="AP61" s="883"/>
      <c r="AQ61" s="883"/>
      <c r="AR61" s="883"/>
      <c r="AS61" s="883"/>
      <c r="AT61" s="883"/>
      <c r="AU61" s="883"/>
      <c r="AV61" s="883"/>
      <c r="AW61" s="883"/>
      <c r="AX61" s="883"/>
      <c r="AY61" s="883"/>
      <c r="AZ61" s="886"/>
      <c r="BA61" s="886"/>
      <c r="BB61" s="886"/>
      <c r="BC61" s="886"/>
      <c r="BD61" s="886"/>
      <c r="BE61" s="877"/>
      <c r="BF61" s="877"/>
      <c r="BG61" s="877"/>
      <c r="BH61" s="877"/>
      <c r="BI61" s="878"/>
      <c r="BJ61" s="253"/>
      <c r="BK61" s="253"/>
      <c r="BL61" s="253"/>
      <c r="BM61" s="253"/>
      <c r="BN61" s="253"/>
      <c r="BO61" s="266"/>
      <c r="BP61" s="266"/>
      <c r="BQ61" s="263">
        <v>55</v>
      </c>
      <c r="BR61" s="264"/>
      <c r="BS61" s="817"/>
      <c r="BT61" s="818"/>
      <c r="BU61" s="818"/>
      <c r="BV61" s="818"/>
      <c r="BW61" s="818"/>
      <c r="BX61" s="818"/>
      <c r="BY61" s="818"/>
      <c r="BZ61" s="818"/>
      <c r="CA61" s="818"/>
      <c r="CB61" s="818"/>
      <c r="CC61" s="818"/>
      <c r="CD61" s="818"/>
      <c r="CE61" s="818"/>
      <c r="CF61" s="818"/>
      <c r="CG61" s="819"/>
      <c r="CH61" s="830"/>
      <c r="CI61" s="831"/>
      <c r="CJ61" s="831"/>
      <c r="CK61" s="831"/>
      <c r="CL61" s="832"/>
      <c r="CM61" s="830"/>
      <c r="CN61" s="831"/>
      <c r="CO61" s="831"/>
      <c r="CP61" s="831"/>
      <c r="CQ61" s="832"/>
      <c r="CR61" s="830"/>
      <c r="CS61" s="831"/>
      <c r="CT61" s="831"/>
      <c r="CU61" s="831"/>
      <c r="CV61" s="832"/>
      <c r="CW61" s="830"/>
      <c r="CX61" s="831"/>
      <c r="CY61" s="831"/>
      <c r="CZ61" s="831"/>
      <c r="DA61" s="832"/>
      <c r="DB61" s="830"/>
      <c r="DC61" s="831"/>
      <c r="DD61" s="831"/>
      <c r="DE61" s="831"/>
      <c r="DF61" s="832"/>
      <c r="DG61" s="830"/>
      <c r="DH61" s="831"/>
      <c r="DI61" s="831"/>
      <c r="DJ61" s="831"/>
      <c r="DK61" s="832"/>
      <c r="DL61" s="830"/>
      <c r="DM61" s="831"/>
      <c r="DN61" s="831"/>
      <c r="DO61" s="831"/>
      <c r="DP61" s="832"/>
      <c r="DQ61" s="830"/>
      <c r="DR61" s="831"/>
      <c r="DS61" s="831"/>
      <c r="DT61" s="831"/>
      <c r="DU61" s="832"/>
      <c r="DV61" s="833"/>
      <c r="DW61" s="834"/>
      <c r="DX61" s="834"/>
      <c r="DY61" s="834"/>
      <c r="DZ61" s="835"/>
      <c r="EA61" s="247"/>
    </row>
    <row r="62" spans="1:131" s="248" customFormat="1" ht="26.25" customHeight="1" x14ac:dyDescent="0.15">
      <c r="A62" s="262">
        <v>35</v>
      </c>
      <c r="B62" s="804"/>
      <c r="C62" s="805"/>
      <c r="D62" s="805"/>
      <c r="E62" s="805"/>
      <c r="F62" s="805"/>
      <c r="G62" s="805"/>
      <c r="H62" s="805"/>
      <c r="I62" s="805"/>
      <c r="J62" s="805"/>
      <c r="K62" s="805"/>
      <c r="L62" s="805"/>
      <c r="M62" s="805"/>
      <c r="N62" s="805"/>
      <c r="O62" s="805"/>
      <c r="P62" s="806"/>
      <c r="Q62" s="882"/>
      <c r="R62" s="883"/>
      <c r="S62" s="883"/>
      <c r="T62" s="883"/>
      <c r="U62" s="883"/>
      <c r="V62" s="883"/>
      <c r="W62" s="883"/>
      <c r="X62" s="883"/>
      <c r="Y62" s="883"/>
      <c r="Z62" s="883"/>
      <c r="AA62" s="883"/>
      <c r="AB62" s="883"/>
      <c r="AC62" s="883"/>
      <c r="AD62" s="883"/>
      <c r="AE62" s="884"/>
      <c r="AF62" s="810"/>
      <c r="AG62" s="811"/>
      <c r="AH62" s="811"/>
      <c r="AI62" s="811"/>
      <c r="AJ62" s="812"/>
      <c r="AK62" s="885"/>
      <c r="AL62" s="883"/>
      <c r="AM62" s="883"/>
      <c r="AN62" s="883"/>
      <c r="AO62" s="883"/>
      <c r="AP62" s="883"/>
      <c r="AQ62" s="883"/>
      <c r="AR62" s="883"/>
      <c r="AS62" s="883"/>
      <c r="AT62" s="883"/>
      <c r="AU62" s="883"/>
      <c r="AV62" s="883"/>
      <c r="AW62" s="883"/>
      <c r="AX62" s="883"/>
      <c r="AY62" s="883"/>
      <c r="AZ62" s="886"/>
      <c r="BA62" s="886"/>
      <c r="BB62" s="886"/>
      <c r="BC62" s="886"/>
      <c r="BD62" s="886"/>
      <c r="BE62" s="877"/>
      <c r="BF62" s="877"/>
      <c r="BG62" s="877"/>
      <c r="BH62" s="877"/>
      <c r="BI62" s="878"/>
      <c r="BJ62" s="894" t="s">
        <v>416</v>
      </c>
      <c r="BK62" s="855"/>
      <c r="BL62" s="855"/>
      <c r="BM62" s="855"/>
      <c r="BN62" s="856"/>
      <c r="BO62" s="266"/>
      <c r="BP62" s="266"/>
      <c r="BQ62" s="263">
        <v>56</v>
      </c>
      <c r="BR62" s="264"/>
      <c r="BS62" s="817"/>
      <c r="BT62" s="818"/>
      <c r="BU62" s="818"/>
      <c r="BV62" s="818"/>
      <c r="BW62" s="818"/>
      <c r="BX62" s="818"/>
      <c r="BY62" s="818"/>
      <c r="BZ62" s="818"/>
      <c r="CA62" s="818"/>
      <c r="CB62" s="818"/>
      <c r="CC62" s="818"/>
      <c r="CD62" s="818"/>
      <c r="CE62" s="818"/>
      <c r="CF62" s="818"/>
      <c r="CG62" s="819"/>
      <c r="CH62" s="830"/>
      <c r="CI62" s="831"/>
      <c r="CJ62" s="831"/>
      <c r="CK62" s="831"/>
      <c r="CL62" s="832"/>
      <c r="CM62" s="830"/>
      <c r="CN62" s="831"/>
      <c r="CO62" s="831"/>
      <c r="CP62" s="831"/>
      <c r="CQ62" s="832"/>
      <c r="CR62" s="830"/>
      <c r="CS62" s="831"/>
      <c r="CT62" s="831"/>
      <c r="CU62" s="831"/>
      <c r="CV62" s="832"/>
      <c r="CW62" s="830"/>
      <c r="CX62" s="831"/>
      <c r="CY62" s="831"/>
      <c r="CZ62" s="831"/>
      <c r="DA62" s="832"/>
      <c r="DB62" s="830"/>
      <c r="DC62" s="831"/>
      <c r="DD62" s="831"/>
      <c r="DE62" s="831"/>
      <c r="DF62" s="832"/>
      <c r="DG62" s="830"/>
      <c r="DH62" s="831"/>
      <c r="DI62" s="831"/>
      <c r="DJ62" s="831"/>
      <c r="DK62" s="832"/>
      <c r="DL62" s="830"/>
      <c r="DM62" s="831"/>
      <c r="DN62" s="831"/>
      <c r="DO62" s="831"/>
      <c r="DP62" s="832"/>
      <c r="DQ62" s="830"/>
      <c r="DR62" s="831"/>
      <c r="DS62" s="831"/>
      <c r="DT62" s="831"/>
      <c r="DU62" s="832"/>
      <c r="DV62" s="833"/>
      <c r="DW62" s="834"/>
      <c r="DX62" s="834"/>
      <c r="DY62" s="834"/>
      <c r="DZ62" s="835"/>
      <c r="EA62" s="247"/>
    </row>
    <row r="63" spans="1:131" s="248" customFormat="1" ht="26.25" customHeight="1" thickBot="1" x14ac:dyDescent="0.2">
      <c r="A63" s="265" t="s">
        <v>389</v>
      </c>
      <c r="B63" s="839" t="s">
        <v>417</v>
      </c>
      <c r="C63" s="840"/>
      <c r="D63" s="840"/>
      <c r="E63" s="840"/>
      <c r="F63" s="840"/>
      <c r="G63" s="840"/>
      <c r="H63" s="840"/>
      <c r="I63" s="840"/>
      <c r="J63" s="840"/>
      <c r="K63" s="840"/>
      <c r="L63" s="840"/>
      <c r="M63" s="840"/>
      <c r="N63" s="840"/>
      <c r="O63" s="840"/>
      <c r="P63" s="841"/>
      <c r="Q63" s="887"/>
      <c r="R63" s="888"/>
      <c r="S63" s="888"/>
      <c r="T63" s="888"/>
      <c r="U63" s="888"/>
      <c r="V63" s="888"/>
      <c r="W63" s="888"/>
      <c r="X63" s="888"/>
      <c r="Y63" s="888"/>
      <c r="Z63" s="888"/>
      <c r="AA63" s="888"/>
      <c r="AB63" s="888"/>
      <c r="AC63" s="888"/>
      <c r="AD63" s="888"/>
      <c r="AE63" s="889"/>
      <c r="AF63" s="890">
        <v>666</v>
      </c>
      <c r="AG63" s="891"/>
      <c r="AH63" s="891"/>
      <c r="AI63" s="891"/>
      <c r="AJ63" s="892"/>
      <c r="AK63" s="893"/>
      <c r="AL63" s="888"/>
      <c r="AM63" s="888"/>
      <c r="AN63" s="888"/>
      <c r="AO63" s="888"/>
      <c r="AP63" s="891">
        <v>3963</v>
      </c>
      <c r="AQ63" s="891"/>
      <c r="AR63" s="891"/>
      <c r="AS63" s="891"/>
      <c r="AT63" s="891"/>
      <c r="AU63" s="891">
        <v>2614</v>
      </c>
      <c r="AV63" s="891"/>
      <c r="AW63" s="891"/>
      <c r="AX63" s="891"/>
      <c r="AY63" s="891"/>
      <c r="AZ63" s="895"/>
      <c r="BA63" s="895"/>
      <c r="BB63" s="895"/>
      <c r="BC63" s="895"/>
      <c r="BD63" s="895"/>
      <c r="BE63" s="896"/>
      <c r="BF63" s="896"/>
      <c r="BG63" s="896"/>
      <c r="BH63" s="896"/>
      <c r="BI63" s="897"/>
      <c r="BJ63" s="898" t="s">
        <v>391</v>
      </c>
      <c r="BK63" s="899"/>
      <c r="BL63" s="899"/>
      <c r="BM63" s="899"/>
      <c r="BN63" s="900"/>
      <c r="BO63" s="266"/>
      <c r="BP63" s="266"/>
      <c r="BQ63" s="263">
        <v>57</v>
      </c>
      <c r="BR63" s="264"/>
      <c r="BS63" s="817"/>
      <c r="BT63" s="818"/>
      <c r="BU63" s="818"/>
      <c r="BV63" s="818"/>
      <c r="BW63" s="818"/>
      <c r="BX63" s="818"/>
      <c r="BY63" s="818"/>
      <c r="BZ63" s="818"/>
      <c r="CA63" s="818"/>
      <c r="CB63" s="818"/>
      <c r="CC63" s="818"/>
      <c r="CD63" s="818"/>
      <c r="CE63" s="818"/>
      <c r="CF63" s="818"/>
      <c r="CG63" s="819"/>
      <c r="CH63" s="830"/>
      <c r="CI63" s="831"/>
      <c r="CJ63" s="831"/>
      <c r="CK63" s="831"/>
      <c r="CL63" s="832"/>
      <c r="CM63" s="830"/>
      <c r="CN63" s="831"/>
      <c r="CO63" s="831"/>
      <c r="CP63" s="831"/>
      <c r="CQ63" s="832"/>
      <c r="CR63" s="830"/>
      <c r="CS63" s="831"/>
      <c r="CT63" s="831"/>
      <c r="CU63" s="831"/>
      <c r="CV63" s="832"/>
      <c r="CW63" s="830"/>
      <c r="CX63" s="831"/>
      <c r="CY63" s="831"/>
      <c r="CZ63" s="831"/>
      <c r="DA63" s="832"/>
      <c r="DB63" s="830"/>
      <c r="DC63" s="831"/>
      <c r="DD63" s="831"/>
      <c r="DE63" s="831"/>
      <c r="DF63" s="832"/>
      <c r="DG63" s="830"/>
      <c r="DH63" s="831"/>
      <c r="DI63" s="831"/>
      <c r="DJ63" s="831"/>
      <c r="DK63" s="832"/>
      <c r="DL63" s="830"/>
      <c r="DM63" s="831"/>
      <c r="DN63" s="831"/>
      <c r="DO63" s="831"/>
      <c r="DP63" s="832"/>
      <c r="DQ63" s="830"/>
      <c r="DR63" s="831"/>
      <c r="DS63" s="831"/>
      <c r="DT63" s="831"/>
      <c r="DU63" s="832"/>
      <c r="DV63" s="833"/>
      <c r="DW63" s="834"/>
      <c r="DX63" s="834"/>
      <c r="DY63" s="834"/>
      <c r="DZ63" s="835"/>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7"/>
      <c r="BT64" s="818"/>
      <c r="BU64" s="818"/>
      <c r="BV64" s="818"/>
      <c r="BW64" s="818"/>
      <c r="BX64" s="818"/>
      <c r="BY64" s="818"/>
      <c r="BZ64" s="818"/>
      <c r="CA64" s="818"/>
      <c r="CB64" s="818"/>
      <c r="CC64" s="818"/>
      <c r="CD64" s="818"/>
      <c r="CE64" s="818"/>
      <c r="CF64" s="818"/>
      <c r="CG64" s="819"/>
      <c r="CH64" s="830"/>
      <c r="CI64" s="831"/>
      <c r="CJ64" s="831"/>
      <c r="CK64" s="831"/>
      <c r="CL64" s="832"/>
      <c r="CM64" s="830"/>
      <c r="CN64" s="831"/>
      <c r="CO64" s="831"/>
      <c r="CP64" s="831"/>
      <c r="CQ64" s="832"/>
      <c r="CR64" s="830"/>
      <c r="CS64" s="831"/>
      <c r="CT64" s="831"/>
      <c r="CU64" s="831"/>
      <c r="CV64" s="832"/>
      <c r="CW64" s="830"/>
      <c r="CX64" s="831"/>
      <c r="CY64" s="831"/>
      <c r="CZ64" s="831"/>
      <c r="DA64" s="832"/>
      <c r="DB64" s="830"/>
      <c r="DC64" s="831"/>
      <c r="DD64" s="831"/>
      <c r="DE64" s="831"/>
      <c r="DF64" s="832"/>
      <c r="DG64" s="830"/>
      <c r="DH64" s="831"/>
      <c r="DI64" s="831"/>
      <c r="DJ64" s="831"/>
      <c r="DK64" s="832"/>
      <c r="DL64" s="830"/>
      <c r="DM64" s="831"/>
      <c r="DN64" s="831"/>
      <c r="DO64" s="831"/>
      <c r="DP64" s="832"/>
      <c r="DQ64" s="830"/>
      <c r="DR64" s="831"/>
      <c r="DS64" s="831"/>
      <c r="DT64" s="831"/>
      <c r="DU64" s="832"/>
      <c r="DV64" s="833"/>
      <c r="DW64" s="834"/>
      <c r="DX64" s="834"/>
      <c r="DY64" s="834"/>
      <c r="DZ64" s="835"/>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7"/>
      <c r="BT65" s="818"/>
      <c r="BU65" s="818"/>
      <c r="BV65" s="818"/>
      <c r="BW65" s="818"/>
      <c r="BX65" s="818"/>
      <c r="BY65" s="818"/>
      <c r="BZ65" s="818"/>
      <c r="CA65" s="818"/>
      <c r="CB65" s="818"/>
      <c r="CC65" s="818"/>
      <c r="CD65" s="818"/>
      <c r="CE65" s="818"/>
      <c r="CF65" s="818"/>
      <c r="CG65" s="819"/>
      <c r="CH65" s="830"/>
      <c r="CI65" s="831"/>
      <c r="CJ65" s="831"/>
      <c r="CK65" s="831"/>
      <c r="CL65" s="832"/>
      <c r="CM65" s="830"/>
      <c r="CN65" s="831"/>
      <c r="CO65" s="831"/>
      <c r="CP65" s="831"/>
      <c r="CQ65" s="832"/>
      <c r="CR65" s="830"/>
      <c r="CS65" s="831"/>
      <c r="CT65" s="831"/>
      <c r="CU65" s="831"/>
      <c r="CV65" s="832"/>
      <c r="CW65" s="830"/>
      <c r="CX65" s="831"/>
      <c r="CY65" s="831"/>
      <c r="CZ65" s="831"/>
      <c r="DA65" s="832"/>
      <c r="DB65" s="830"/>
      <c r="DC65" s="831"/>
      <c r="DD65" s="831"/>
      <c r="DE65" s="831"/>
      <c r="DF65" s="832"/>
      <c r="DG65" s="830"/>
      <c r="DH65" s="831"/>
      <c r="DI65" s="831"/>
      <c r="DJ65" s="831"/>
      <c r="DK65" s="832"/>
      <c r="DL65" s="830"/>
      <c r="DM65" s="831"/>
      <c r="DN65" s="831"/>
      <c r="DO65" s="831"/>
      <c r="DP65" s="832"/>
      <c r="DQ65" s="830"/>
      <c r="DR65" s="831"/>
      <c r="DS65" s="831"/>
      <c r="DT65" s="831"/>
      <c r="DU65" s="832"/>
      <c r="DV65" s="833"/>
      <c r="DW65" s="834"/>
      <c r="DX65" s="834"/>
      <c r="DY65" s="834"/>
      <c r="DZ65" s="835"/>
      <c r="EA65" s="247"/>
    </row>
    <row r="66" spans="1:131" s="248" customFormat="1" ht="26.25" customHeight="1" x14ac:dyDescent="0.15">
      <c r="A66" s="789" t="s">
        <v>419</v>
      </c>
      <c r="B66" s="790"/>
      <c r="C66" s="790"/>
      <c r="D66" s="790"/>
      <c r="E66" s="790"/>
      <c r="F66" s="790"/>
      <c r="G66" s="790"/>
      <c r="H66" s="790"/>
      <c r="I66" s="790"/>
      <c r="J66" s="790"/>
      <c r="K66" s="790"/>
      <c r="L66" s="790"/>
      <c r="M66" s="790"/>
      <c r="N66" s="790"/>
      <c r="O66" s="790"/>
      <c r="P66" s="791"/>
      <c r="Q66" s="766" t="s">
        <v>420</v>
      </c>
      <c r="R66" s="767"/>
      <c r="S66" s="767"/>
      <c r="T66" s="767"/>
      <c r="U66" s="768"/>
      <c r="V66" s="766" t="s">
        <v>395</v>
      </c>
      <c r="W66" s="767"/>
      <c r="X66" s="767"/>
      <c r="Y66" s="767"/>
      <c r="Z66" s="768"/>
      <c r="AA66" s="766" t="s">
        <v>421</v>
      </c>
      <c r="AB66" s="767"/>
      <c r="AC66" s="767"/>
      <c r="AD66" s="767"/>
      <c r="AE66" s="768"/>
      <c r="AF66" s="901" t="s">
        <v>422</v>
      </c>
      <c r="AG66" s="862"/>
      <c r="AH66" s="862"/>
      <c r="AI66" s="862"/>
      <c r="AJ66" s="902"/>
      <c r="AK66" s="766" t="s">
        <v>398</v>
      </c>
      <c r="AL66" s="790"/>
      <c r="AM66" s="790"/>
      <c r="AN66" s="790"/>
      <c r="AO66" s="791"/>
      <c r="AP66" s="766" t="s">
        <v>399</v>
      </c>
      <c r="AQ66" s="767"/>
      <c r="AR66" s="767"/>
      <c r="AS66" s="767"/>
      <c r="AT66" s="768"/>
      <c r="AU66" s="766" t="s">
        <v>423</v>
      </c>
      <c r="AV66" s="767"/>
      <c r="AW66" s="767"/>
      <c r="AX66" s="767"/>
      <c r="AY66" s="768"/>
      <c r="AZ66" s="766" t="s">
        <v>377</v>
      </c>
      <c r="BA66" s="767"/>
      <c r="BB66" s="767"/>
      <c r="BC66" s="767"/>
      <c r="BD66" s="778"/>
      <c r="BE66" s="266"/>
      <c r="BF66" s="266"/>
      <c r="BG66" s="266"/>
      <c r="BH66" s="266"/>
      <c r="BI66" s="266"/>
      <c r="BJ66" s="266"/>
      <c r="BK66" s="266"/>
      <c r="BL66" s="266"/>
      <c r="BM66" s="266"/>
      <c r="BN66" s="266"/>
      <c r="BO66" s="266"/>
      <c r="BP66" s="266"/>
      <c r="BQ66" s="263">
        <v>60</v>
      </c>
      <c r="BR66" s="268"/>
      <c r="BS66" s="912"/>
      <c r="BT66" s="913"/>
      <c r="BU66" s="913"/>
      <c r="BV66" s="913"/>
      <c r="BW66" s="913"/>
      <c r="BX66" s="913"/>
      <c r="BY66" s="913"/>
      <c r="BZ66" s="913"/>
      <c r="CA66" s="913"/>
      <c r="CB66" s="913"/>
      <c r="CC66" s="913"/>
      <c r="CD66" s="913"/>
      <c r="CE66" s="913"/>
      <c r="CF66" s="913"/>
      <c r="CG66" s="914"/>
      <c r="CH66" s="909"/>
      <c r="CI66" s="910"/>
      <c r="CJ66" s="910"/>
      <c r="CK66" s="910"/>
      <c r="CL66" s="911"/>
      <c r="CM66" s="909"/>
      <c r="CN66" s="910"/>
      <c r="CO66" s="910"/>
      <c r="CP66" s="910"/>
      <c r="CQ66" s="911"/>
      <c r="CR66" s="909"/>
      <c r="CS66" s="910"/>
      <c r="CT66" s="910"/>
      <c r="CU66" s="910"/>
      <c r="CV66" s="911"/>
      <c r="CW66" s="909"/>
      <c r="CX66" s="910"/>
      <c r="CY66" s="910"/>
      <c r="CZ66" s="910"/>
      <c r="DA66" s="911"/>
      <c r="DB66" s="909"/>
      <c r="DC66" s="910"/>
      <c r="DD66" s="910"/>
      <c r="DE66" s="910"/>
      <c r="DF66" s="911"/>
      <c r="DG66" s="909"/>
      <c r="DH66" s="910"/>
      <c r="DI66" s="910"/>
      <c r="DJ66" s="910"/>
      <c r="DK66" s="911"/>
      <c r="DL66" s="909"/>
      <c r="DM66" s="910"/>
      <c r="DN66" s="910"/>
      <c r="DO66" s="910"/>
      <c r="DP66" s="911"/>
      <c r="DQ66" s="909"/>
      <c r="DR66" s="910"/>
      <c r="DS66" s="910"/>
      <c r="DT66" s="910"/>
      <c r="DU66" s="911"/>
      <c r="DV66" s="906"/>
      <c r="DW66" s="907"/>
      <c r="DX66" s="907"/>
      <c r="DY66" s="907"/>
      <c r="DZ66" s="908"/>
      <c r="EA66" s="247"/>
    </row>
    <row r="67" spans="1:131" s="248" customFormat="1" ht="26.25" customHeight="1" thickBot="1" x14ac:dyDescent="0.2">
      <c r="A67" s="792"/>
      <c r="B67" s="793"/>
      <c r="C67" s="793"/>
      <c r="D67" s="793"/>
      <c r="E67" s="793"/>
      <c r="F67" s="793"/>
      <c r="G67" s="793"/>
      <c r="H67" s="793"/>
      <c r="I67" s="793"/>
      <c r="J67" s="793"/>
      <c r="K67" s="793"/>
      <c r="L67" s="793"/>
      <c r="M67" s="793"/>
      <c r="N67" s="793"/>
      <c r="O67" s="793"/>
      <c r="P67" s="794"/>
      <c r="Q67" s="769"/>
      <c r="R67" s="770"/>
      <c r="S67" s="770"/>
      <c r="T67" s="770"/>
      <c r="U67" s="771"/>
      <c r="V67" s="769"/>
      <c r="W67" s="770"/>
      <c r="X67" s="770"/>
      <c r="Y67" s="770"/>
      <c r="Z67" s="771"/>
      <c r="AA67" s="769"/>
      <c r="AB67" s="770"/>
      <c r="AC67" s="770"/>
      <c r="AD67" s="770"/>
      <c r="AE67" s="771"/>
      <c r="AF67" s="903"/>
      <c r="AG67" s="865"/>
      <c r="AH67" s="865"/>
      <c r="AI67" s="865"/>
      <c r="AJ67" s="904"/>
      <c r="AK67" s="905"/>
      <c r="AL67" s="793"/>
      <c r="AM67" s="793"/>
      <c r="AN67" s="793"/>
      <c r="AO67" s="794"/>
      <c r="AP67" s="769"/>
      <c r="AQ67" s="770"/>
      <c r="AR67" s="770"/>
      <c r="AS67" s="770"/>
      <c r="AT67" s="771"/>
      <c r="AU67" s="769"/>
      <c r="AV67" s="770"/>
      <c r="AW67" s="770"/>
      <c r="AX67" s="770"/>
      <c r="AY67" s="771"/>
      <c r="AZ67" s="769"/>
      <c r="BA67" s="770"/>
      <c r="BB67" s="770"/>
      <c r="BC67" s="770"/>
      <c r="BD67" s="779"/>
      <c r="BE67" s="266"/>
      <c r="BF67" s="266"/>
      <c r="BG67" s="266"/>
      <c r="BH67" s="266"/>
      <c r="BI67" s="266"/>
      <c r="BJ67" s="266"/>
      <c r="BK67" s="266"/>
      <c r="BL67" s="266"/>
      <c r="BM67" s="266"/>
      <c r="BN67" s="266"/>
      <c r="BO67" s="266"/>
      <c r="BP67" s="266"/>
      <c r="BQ67" s="263">
        <v>61</v>
      </c>
      <c r="BR67" s="268"/>
      <c r="BS67" s="912"/>
      <c r="BT67" s="913"/>
      <c r="BU67" s="913"/>
      <c r="BV67" s="913"/>
      <c r="BW67" s="913"/>
      <c r="BX67" s="913"/>
      <c r="BY67" s="913"/>
      <c r="BZ67" s="913"/>
      <c r="CA67" s="913"/>
      <c r="CB67" s="913"/>
      <c r="CC67" s="913"/>
      <c r="CD67" s="913"/>
      <c r="CE67" s="913"/>
      <c r="CF67" s="913"/>
      <c r="CG67" s="914"/>
      <c r="CH67" s="909"/>
      <c r="CI67" s="910"/>
      <c r="CJ67" s="910"/>
      <c r="CK67" s="910"/>
      <c r="CL67" s="911"/>
      <c r="CM67" s="909"/>
      <c r="CN67" s="910"/>
      <c r="CO67" s="910"/>
      <c r="CP67" s="910"/>
      <c r="CQ67" s="911"/>
      <c r="CR67" s="909"/>
      <c r="CS67" s="910"/>
      <c r="CT67" s="910"/>
      <c r="CU67" s="910"/>
      <c r="CV67" s="911"/>
      <c r="CW67" s="909"/>
      <c r="CX67" s="910"/>
      <c r="CY67" s="910"/>
      <c r="CZ67" s="910"/>
      <c r="DA67" s="911"/>
      <c r="DB67" s="909"/>
      <c r="DC67" s="910"/>
      <c r="DD67" s="910"/>
      <c r="DE67" s="910"/>
      <c r="DF67" s="911"/>
      <c r="DG67" s="909"/>
      <c r="DH67" s="910"/>
      <c r="DI67" s="910"/>
      <c r="DJ67" s="910"/>
      <c r="DK67" s="911"/>
      <c r="DL67" s="909"/>
      <c r="DM67" s="910"/>
      <c r="DN67" s="910"/>
      <c r="DO67" s="910"/>
      <c r="DP67" s="911"/>
      <c r="DQ67" s="909"/>
      <c r="DR67" s="910"/>
      <c r="DS67" s="910"/>
      <c r="DT67" s="910"/>
      <c r="DU67" s="911"/>
      <c r="DV67" s="906"/>
      <c r="DW67" s="907"/>
      <c r="DX67" s="907"/>
      <c r="DY67" s="907"/>
      <c r="DZ67" s="908"/>
      <c r="EA67" s="247"/>
    </row>
    <row r="68" spans="1:131" s="248" customFormat="1" ht="26.25" customHeight="1" thickTop="1" x14ac:dyDescent="0.15">
      <c r="A68" s="259">
        <v>1</v>
      </c>
      <c r="B68" s="918" t="s">
        <v>586</v>
      </c>
      <c r="C68" s="919"/>
      <c r="D68" s="919"/>
      <c r="E68" s="919"/>
      <c r="F68" s="919"/>
      <c r="G68" s="919"/>
      <c r="H68" s="919"/>
      <c r="I68" s="919"/>
      <c r="J68" s="919"/>
      <c r="K68" s="919"/>
      <c r="L68" s="919"/>
      <c r="M68" s="919"/>
      <c r="N68" s="919"/>
      <c r="O68" s="919"/>
      <c r="P68" s="920"/>
      <c r="Q68" s="921">
        <v>1094</v>
      </c>
      <c r="R68" s="915"/>
      <c r="S68" s="915"/>
      <c r="T68" s="915"/>
      <c r="U68" s="915"/>
      <c r="V68" s="915">
        <v>1090</v>
      </c>
      <c r="W68" s="915"/>
      <c r="X68" s="915"/>
      <c r="Y68" s="915"/>
      <c r="Z68" s="915"/>
      <c r="AA68" s="915">
        <v>4</v>
      </c>
      <c r="AB68" s="915"/>
      <c r="AC68" s="915"/>
      <c r="AD68" s="915"/>
      <c r="AE68" s="915"/>
      <c r="AF68" s="915">
        <v>4</v>
      </c>
      <c r="AG68" s="915"/>
      <c r="AH68" s="915"/>
      <c r="AI68" s="915"/>
      <c r="AJ68" s="915"/>
      <c r="AK68" s="915" t="s">
        <v>593</v>
      </c>
      <c r="AL68" s="915"/>
      <c r="AM68" s="915"/>
      <c r="AN68" s="915"/>
      <c r="AO68" s="915"/>
      <c r="AP68" s="915" t="s">
        <v>593</v>
      </c>
      <c r="AQ68" s="915"/>
      <c r="AR68" s="915"/>
      <c r="AS68" s="915"/>
      <c r="AT68" s="915"/>
      <c r="AU68" s="915" t="s">
        <v>593</v>
      </c>
      <c r="AV68" s="915"/>
      <c r="AW68" s="915"/>
      <c r="AX68" s="915"/>
      <c r="AY68" s="915"/>
      <c r="AZ68" s="916"/>
      <c r="BA68" s="916"/>
      <c r="BB68" s="916"/>
      <c r="BC68" s="916"/>
      <c r="BD68" s="917"/>
      <c r="BE68" s="266"/>
      <c r="BF68" s="266"/>
      <c r="BG68" s="266"/>
      <c r="BH68" s="266"/>
      <c r="BI68" s="266"/>
      <c r="BJ68" s="266"/>
      <c r="BK68" s="266"/>
      <c r="BL68" s="266"/>
      <c r="BM68" s="266"/>
      <c r="BN68" s="266"/>
      <c r="BO68" s="266"/>
      <c r="BP68" s="266"/>
      <c r="BQ68" s="263">
        <v>62</v>
      </c>
      <c r="BR68" s="268"/>
      <c r="BS68" s="912"/>
      <c r="BT68" s="913"/>
      <c r="BU68" s="913"/>
      <c r="BV68" s="913"/>
      <c r="BW68" s="913"/>
      <c r="BX68" s="913"/>
      <c r="BY68" s="913"/>
      <c r="BZ68" s="913"/>
      <c r="CA68" s="913"/>
      <c r="CB68" s="913"/>
      <c r="CC68" s="913"/>
      <c r="CD68" s="913"/>
      <c r="CE68" s="913"/>
      <c r="CF68" s="913"/>
      <c r="CG68" s="914"/>
      <c r="CH68" s="909"/>
      <c r="CI68" s="910"/>
      <c r="CJ68" s="910"/>
      <c r="CK68" s="910"/>
      <c r="CL68" s="911"/>
      <c r="CM68" s="909"/>
      <c r="CN68" s="910"/>
      <c r="CO68" s="910"/>
      <c r="CP68" s="910"/>
      <c r="CQ68" s="911"/>
      <c r="CR68" s="909"/>
      <c r="CS68" s="910"/>
      <c r="CT68" s="910"/>
      <c r="CU68" s="910"/>
      <c r="CV68" s="911"/>
      <c r="CW68" s="909"/>
      <c r="CX68" s="910"/>
      <c r="CY68" s="910"/>
      <c r="CZ68" s="910"/>
      <c r="DA68" s="911"/>
      <c r="DB68" s="909"/>
      <c r="DC68" s="910"/>
      <c r="DD68" s="910"/>
      <c r="DE68" s="910"/>
      <c r="DF68" s="911"/>
      <c r="DG68" s="909"/>
      <c r="DH68" s="910"/>
      <c r="DI68" s="910"/>
      <c r="DJ68" s="910"/>
      <c r="DK68" s="911"/>
      <c r="DL68" s="909"/>
      <c r="DM68" s="910"/>
      <c r="DN68" s="910"/>
      <c r="DO68" s="910"/>
      <c r="DP68" s="911"/>
      <c r="DQ68" s="909"/>
      <c r="DR68" s="910"/>
      <c r="DS68" s="910"/>
      <c r="DT68" s="910"/>
      <c r="DU68" s="911"/>
      <c r="DV68" s="906"/>
      <c r="DW68" s="907"/>
      <c r="DX68" s="907"/>
      <c r="DY68" s="907"/>
      <c r="DZ68" s="908"/>
      <c r="EA68" s="247"/>
    </row>
    <row r="69" spans="1:131" s="248" customFormat="1" ht="26.25" customHeight="1" x14ac:dyDescent="0.15">
      <c r="A69" s="262">
        <v>2</v>
      </c>
      <c r="B69" s="922" t="s">
        <v>587</v>
      </c>
      <c r="C69" s="923"/>
      <c r="D69" s="923"/>
      <c r="E69" s="923"/>
      <c r="F69" s="923"/>
      <c r="G69" s="923"/>
      <c r="H69" s="923"/>
      <c r="I69" s="923"/>
      <c r="J69" s="923"/>
      <c r="K69" s="923"/>
      <c r="L69" s="923"/>
      <c r="M69" s="923"/>
      <c r="N69" s="923"/>
      <c r="O69" s="923"/>
      <c r="P69" s="924"/>
      <c r="Q69" s="925">
        <v>89</v>
      </c>
      <c r="R69" s="880"/>
      <c r="S69" s="880"/>
      <c r="T69" s="880"/>
      <c r="U69" s="880"/>
      <c r="V69" s="880">
        <v>73</v>
      </c>
      <c r="W69" s="880"/>
      <c r="X69" s="880"/>
      <c r="Y69" s="880"/>
      <c r="Z69" s="880"/>
      <c r="AA69" s="880">
        <v>15</v>
      </c>
      <c r="AB69" s="880"/>
      <c r="AC69" s="880"/>
      <c r="AD69" s="880"/>
      <c r="AE69" s="880"/>
      <c r="AF69" s="880">
        <v>15</v>
      </c>
      <c r="AG69" s="880"/>
      <c r="AH69" s="880"/>
      <c r="AI69" s="880"/>
      <c r="AJ69" s="880"/>
      <c r="AK69" s="880">
        <v>5</v>
      </c>
      <c r="AL69" s="880"/>
      <c r="AM69" s="880"/>
      <c r="AN69" s="880"/>
      <c r="AO69" s="880"/>
      <c r="AP69" s="926" t="s">
        <v>593</v>
      </c>
      <c r="AQ69" s="927"/>
      <c r="AR69" s="927"/>
      <c r="AS69" s="927"/>
      <c r="AT69" s="879"/>
      <c r="AU69" s="926" t="s">
        <v>593</v>
      </c>
      <c r="AV69" s="927"/>
      <c r="AW69" s="927"/>
      <c r="AX69" s="927"/>
      <c r="AY69" s="879"/>
      <c r="AZ69" s="928"/>
      <c r="BA69" s="928"/>
      <c r="BB69" s="928"/>
      <c r="BC69" s="928"/>
      <c r="BD69" s="929"/>
      <c r="BE69" s="266"/>
      <c r="BF69" s="266"/>
      <c r="BG69" s="266"/>
      <c r="BH69" s="266"/>
      <c r="BI69" s="266"/>
      <c r="BJ69" s="266"/>
      <c r="BK69" s="266"/>
      <c r="BL69" s="266"/>
      <c r="BM69" s="266"/>
      <c r="BN69" s="266"/>
      <c r="BO69" s="266"/>
      <c r="BP69" s="266"/>
      <c r="BQ69" s="263">
        <v>63</v>
      </c>
      <c r="BR69" s="268"/>
      <c r="BS69" s="912"/>
      <c r="BT69" s="913"/>
      <c r="BU69" s="913"/>
      <c r="BV69" s="913"/>
      <c r="BW69" s="913"/>
      <c r="BX69" s="913"/>
      <c r="BY69" s="913"/>
      <c r="BZ69" s="913"/>
      <c r="CA69" s="913"/>
      <c r="CB69" s="913"/>
      <c r="CC69" s="913"/>
      <c r="CD69" s="913"/>
      <c r="CE69" s="913"/>
      <c r="CF69" s="913"/>
      <c r="CG69" s="914"/>
      <c r="CH69" s="909"/>
      <c r="CI69" s="910"/>
      <c r="CJ69" s="910"/>
      <c r="CK69" s="910"/>
      <c r="CL69" s="911"/>
      <c r="CM69" s="909"/>
      <c r="CN69" s="910"/>
      <c r="CO69" s="910"/>
      <c r="CP69" s="910"/>
      <c r="CQ69" s="911"/>
      <c r="CR69" s="909"/>
      <c r="CS69" s="910"/>
      <c r="CT69" s="910"/>
      <c r="CU69" s="910"/>
      <c r="CV69" s="911"/>
      <c r="CW69" s="909"/>
      <c r="CX69" s="910"/>
      <c r="CY69" s="910"/>
      <c r="CZ69" s="910"/>
      <c r="DA69" s="911"/>
      <c r="DB69" s="909"/>
      <c r="DC69" s="910"/>
      <c r="DD69" s="910"/>
      <c r="DE69" s="910"/>
      <c r="DF69" s="911"/>
      <c r="DG69" s="909"/>
      <c r="DH69" s="910"/>
      <c r="DI69" s="910"/>
      <c r="DJ69" s="910"/>
      <c r="DK69" s="911"/>
      <c r="DL69" s="909"/>
      <c r="DM69" s="910"/>
      <c r="DN69" s="910"/>
      <c r="DO69" s="910"/>
      <c r="DP69" s="911"/>
      <c r="DQ69" s="909"/>
      <c r="DR69" s="910"/>
      <c r="DS69" s="910"/>
      <c r="DT69" s="910"/>
      <c r="DU69" s="911"/>
      <c r="DV69" s="906"/>
      <c r="DW69" s="907"/>
      <c r="DX69" s="907"/>
      <c r="DY69" s="907"/>
      <c r="DZ69" s="908"/>
      <c r="EA69" s="247"/>
    </row>
    <row r="70" spans="1:131" s="248" customFormat="1" ht="26.25" customHeight="1" x14ac:dyDescent="0.15">
      <c r="A70" s="262">
        <v>3</v>
      </c>
      <c r="B70" s="922" t="s">
        <v>588</v>
      </c>
      <c r="C70" s="923"/>
      <c r="D70" s="923"/>
      <c r="E70" s="923"/>
      <c r="F70" s="923"/>
      <c r="G70" s="923"/>
      <c r="H70" s="923"/>
      <c r="I70" s="923"/>
      <c r="J70" s="923"/>
      <c r="K70" s="923"/>
      <c r="L70" s="923"/>
      <c r="M70" s="923"/>
      <c r="N70" s="923"/>
      <c r="O70" s="923"/>
      <c r="P70" s="924"/>
      <c r="Q70" s="925">
        <v>7112</v>
      </c>
      <c r="R70" s="880"/>
      <c r="S70" s="880"/>
      <c r="T70" s="880"/>
      <c r="U70" s="880"/>
      <c r="V70" s="880">
        <v>6945</v>
      </c>
      <c r="W70" s="880"/>
      <c r="X70" s="880"/>
      <c r="Y70" s="880"/>
      <c r="Z70" s="880"/>
      <c r="AA70" s="880">
        <v>167</v>
      </c>
      <c r="AB70" s="880"/>
      <c r="AC70" s="880"/>
      <c r="AD70" s="880"/>
      <c r="AE70" s="880"/>
      <c r="AF70" s="880">
        <v>167</v>
      </c>
      <c r="AG70" s="880"/>
      <c r="AH70" s="880"/>
      <c r="AI70" s="880"/>
      <c r="AJ70" s="880"/>
      <c r="AK70" s="880" t="s">
        <v>593</v>
      </c>
      <c r="AL70" s="880"/>
      <c r="AM70" s="880"/>
      <c r="AN70" s="880"/>
      <c r="AO70" s="880"/>
      <c r="AP70" s="880" t="s">
        <v>593</v>
      </c>
      <c r="AQ70" s="880"/>
      <c r="AR70" s="880"/>
      <c r="AS70" s="880"/>
      <c r="AT70" s="880"/>
      <c r="AU70" s="880" t="s">
        <v>593</v>
      </c>
      <c r="AV70" s="880"/>
      <c r="AW70" s="880"/>
      <c r="AX70" s="880"/>
      <c r="AY70" s="880"/>
      <c r="AZ70" s="928"/>
      <c r="BA70" s="928"/>
      <c r="BB70" s="928"/>
      <c r="BC70" s="928"/>
      <c r="BD70" s="929"/>
      <c r="BE70" s="266"/>
      <c r="BF70" s="266"/>
      <c r="BG70" s="266"/>
      <c r="BH70" s="266"/>
      <c r="BI70" s="266"/>
      <c r="BJ70" s="266"/>
      <c r="BK70" s="266"/>
      <c r="BL70" s="266"/>
      <c r="BM70" s="266"/>
      <c r="BN70" s="266"/>
      <c r="BO70" s="266"/>
      <c r="BP70" s="266"/>
      <c r="BQ70" s="263">
        <v>64</v>
      </c>
      <c r="BR70" s="268"/>
      <c r="BS70" s="912"/>
      <c r="BT70" s="913"/>
      <c r="BU70" s="913"/>
      <c r="BV70" s="913"/>
      <c r="BW70" s="913"/>
      <c r="BX70" s="913"/>
      <c r="BY70" s="913"/>
      <c r="BZ70" s="913"/>
      <c r="CA70" s="913"/>
      <c r="CB70" s="913"/>
      <c r="CC70" s="913"/>
      <c r="CD70" s="913"/>
      <c r="CE70" s="913"/>
      <c r="CF70" s="913"/>
      <c r="CG70" s="914"/>
      <c r="CH70" s="909"/>
      <c r="CI70" s="910"/>
      <c r="CJ70" s="910"/>
      <c r="CK70" s="910"/>
      <c r="CL70" s="911"/>
      <c r="CM70" s="909"/>
      <c r="CN70" s="910"/>
      <c r="CO70" s="910"/>
      <c r="CP70" s="910"/>
      <c r="CQ70" s="911"/>
      <c r="CR70" s="909"/>
      <c r="CS70" s="910"/>
      <c r="CT70" s="910"/>
      <c r="CU70" s="910"/>
      <c r="CV70" s="911"/>
      <c r="CW70" s="909"/>
      <c r="CX70" s="910"/>
      <c r="CY70" s="910"/>
      <c r="CZ70" s="910"/>
      <c r="DA70" s="911"/>
      <c r="DB70" s="909"/>
      <c r="DC70" s="910"/>
      <c r="DD70" s="910"/>
      <c r="DE70" s="910"/>
      <c r="DF70" s="911"/>
      <c r="DG70" s="909"/>
      <c r="DH70" s="910"/>
      <c r="DI70" s="910"/>
      <c r="DJ70" s="910"/>
      <c r="DK70" s="911"/>
      <c r="DL70" s="909"/>
      <c r="DM70" s="910"/>
      <c r="DN70" s="910"/>
      <c r="DO70" s="910"/>
      <c r="DP70" s="911"/>
      <c r="DQ70" s="909"/>
      <c r="DR70" s="910"/>
      <c r="DS70" s="910"/>
      <c r="DT70" s="910"/>
      <c r="DU70" s="911"/>
      <c r="DV70" s="906"/>
      <c r="DW70" s="907"/>
      <c r="DX70" s="907"/>
      <c r="DY70" s="907"/>
      <c r="DZ70" s="908"/>
      <c r="EA70" s="247"/>
    </row>
    <row r="71" spans="1:131" s="248" customFormat="1" ht="26.25" customHeight="1" x14ac:dyDescent="0.15">
      <c r="A71" s="262">
        <v>4</v>
      </c>
      <c r="B71" s="922" t="s">
        <v>589</v>
      </c>
      <c r="C71" s="923"/>
      <c r="D71" s="923"/>
      <c r="E71" s="923"/>
      <c r="F71" s="923"/>
      <c r="G71" s="923"/>
      <c r="H71" s="923"/>
      <c r="I71" s="923"/>
      <c r="J71" s="923"/>
      <c r="K71" s="923"/>
      <c r="L71" s="923"/>
      <c r="M71" s="923"/>
      <c r="N71" s="923"/>
      <c r="O71" s="923"/>
      <c r="P71" s="924"/>
      <c r="Q71" s="925">
        <v>33</v>
      </c>
      <c r="R71" s="880"/>
      <c r="S71" s="880"/>
      <c r="T71" s="880"/>
      <c r="U71" s="880"/>
      <c r="V71" s="880">
        <v>30</v>
      </c>
      <c r="W71" s="880"/>
      <c r="X71" s="880"/>
      <c r="Y71" s="880"/>
      <c r="Z71" s="880"/>
      <c r="AA71" s="880">
        <v>3</v>
      </c>
      <c r="AB71" s="880"/>
      <c r="AC71" s="880"/>
      <c r="AD71" s="880"/>
      <c r="AE71" s="880"/>
      <c r="AF71" s="880">
        <v>3</v>
      </c>
      <c r="AG71" s="880"/>
      <c r="AH71" s="880"/>
      <c r="AI71" s="880"/>
      <c r="AJ71" s="880"/>
      <c r="AK71" s="880">
        <v>8</v>
      </c>
      <c r="AL71" s="880"/>
      <c r="AM71" s="880"/>
      <c r="AN71" s="880"/>
      <c r="AO71" s="880"/>
      <c r="AP71" s="880" t="s">
        <v>593</v>
      </c>
      <c r="AQ71" s="880"/>
      <c r="AR71" s="880"/>
      <c r="AS71" s="880"/>
      <c r="AT71" s="880"/>
      <c r="AU71" s="880" t="s">
        <v>593</v>
      </c>
      <c r="AV71" s="880"/>
      <c r="AW71" s="880"/>
      <c r="AX71" s="880"/>
      <c r="AY71" s="880"/>
      <c r="AZ71" s="928"/>
      <c r="BA71" s="928"/>
      <c r="BB71" s="928"/>
      <c r="BC71" s="928"/>
      <c r="BD71" s="929"/>
      <c r="BE71" s="266"/>
      <c r="BF71" s="266"/>
      <c r="BG71" s="266"/>
      <c r="BH71" s="266"/>
      <c r="BI71" s="266"/>
      <c r="BJ71" s="266"/>
      <c r="BK71" s="266"/>
      <c r="BL71" s="266"/>
      <c r="BM71" s="266"/>
      <c r="BN71" s="266"/>
      <c r="BO71" s="266"/>
      <c r="BP71" s="266"/>
      <c r="BQ71" s="263">
        <v>65</v>
      </c>
      <c r="BR71" s="268"/>
      <c r="BS71" s="912"/>
      <c r="BT71" s="913"/>
      <c r="BU71" s="913"/>
      <c r="BV71" s="913"/>
      <c r="BW71" s="913"/>
      <c r="BX71" s="913"/>
      <c r="BY71" s="913"/>
      <c r="BZ71" s="913"/>
      <c r="CA71" s="913"/>
      <c r="CB71" s="913"/>
      <c r="CC71" s="913"/>
      <c r="CD71" s="913"/>
      <c r="CE71" s="913"/>
      <c r="CF71" s="913"/>
      <c r="CG71" s="914"/>
      <c r="CH71" s="909"/>
      <c r="CI71" s="910"/>
      <c r="CJ71" s="910"/>
      <c r="CK71" s="910"/>
      <c r="CL71" s="911"/>
      <c r="CM71" s="909"/>
      <c r="CN71" s="910"/>
      <c r="CO71" s="910"/>
      <c r="CP71" s="910"/>
      <c r="CQ71" s="911"/>
      <c r="CR71" s="909"/>
      <c r="CS71" s="910"/>
      <c r="CT71" s="910"/>
      <c r="CU71" s="910"/>
      <c r="CV71" s="911"/>
      <c r="CW71" s="909"/>
      <c r="CX71" s="910"/>
      <c r="CY71" s="910"/>
      <c r="CZ71" s="910"/>
      <c r="DA71" s="911"/>
      <c r="DB71" s="909"/>
      <c r="DC71" s="910"/>
      <c r="DD71" s="910"/>
      <c r="DE71" s="910"/>
      <c r="DF71" s="911"/>
      <c r="DG71" s="909"/>
      <c r="DH71" s="910"/>
      <c r="DI71" s="910"/>
      <c r="DJ71" s="910"/>
      <c r="DK71" s="911"/>
      <c r="DL71" s="909"/>
      <c r="DM71" s="910"/>
      <c r="DN71" s="910"/>
      <c r="DO71" s="910"/>
      <c r="DP71" s="911"/>
      <c r="DQ71" s="909"/>
      <c r="DR71" s="910"/>
      <c r="DS71" s="910"/>
      <c r="DT71" s="910"/>
      <c r="DU71" s="911"/>
      <c r="DV71" s="906"/>
      <c r="DW71" s="907"/>
      <c r="DX71" s="907"/>
      <c r="DY71" s="907"/>
      <c r="DZ71" s="908"/>
      <c r="EA71" s="247"/>
    </row>
    <row r="72" spans="1:131" s="248" customFormat="1" ht="26.25" customHeight="1" x14ac:dyDescent="0.15">
      <c r="A72" s="262">
        <v>5</v>
      </c>
      <c r="B72" s="922" t="s">
        <v>590</v>
      </c>
      <c r="C72" s="923"/>
      <c r="D72" s="923"/>
      <c r="E72" s="923"/>
      <c r="F72" s="923"/>
      <c r="G72" s="923"/>
      <c r="H72" s="923"/>
      <c r="I72" s="923"/>
      <c r="J72" s="923"/>
      <c r="K72" s="923"/>
      <c r="L72" s="923"/>
      <c r="M72" s="923"/>
      <c r="N72" s="923"/>
      <c r="O72" s="923"/>
      <c r="P72" s="924"/>
      <c r="Q72" s="925">
        <v>2901</v>
      </c>
      <c r="R72" s="880"/>
      <c r="S72" s="880"/>
      <c r="T72" s="880"/>
      <c r="U72" s="880"/>
      <c r="V72" s="880">
        <v>2795</v>
      </c>
      <c r="W72" s="880"/>
      <c r="X72" s="880"/>
      <c r="Y72" s="880"/>
      <c r="Z72" s="880"/>
      <c r="AA72" s="880">
        <v>106</v>
      </c>
      <c r="AB72" s="880"/>
      <c r="AC72" s="880"/>
      <c r="AD72" s="880"/>
      <c r="AE72" s="880"/>
      <c r="AF72" s="880">
        <v>106</v>
      </c>
      <c r="AG72" s="880"/>
      <c r="AH72" s="880"/>
      <c r="AI72" s="880"/>
      <c r="AJ72" s="880"/>
      <c r="AK72" s="880">
        <v>8</v>
      </c>
      <c r="AL72" s="880"/>
      <c r="AM72" s="880"/>
      <c r="AN72" s="880"/>
      <c r="AO72" s="880"/>
      <c r="AP72" s="880">
        <v>1023</v>
      </c>
      <c r="AQ72" s="880"/>
      <c r="AR72" s="880"/>
      <c r="AS72" s="880"/>
      <c r="AT72" s="880"/>
      <c r="AU72" s="880">
        <v>22</v>
      </c>
      <c r="AV72" s="880"/>
      <c r="AW72" s="880"/>
      <c r="AX72" s="880"/>
      <c r="AY72" s="880"/>
      <c r="AZ72" s="928"/>
      <c r="BA72" s="928"/>
      <c r="BB72" s="928"/>
      <c r="BC72" s="928"/>
      <c r="BD72" s="929"/>
      <c r="BE72" s="266"/>
      <c r="BF72" s="266"/>
      <c r="BG72" s="266"/>
      <c r="BH72" s="266"/>
      <c r="BI72" s="266"/>
      <c r="BJ72" s="266"/>
      <c r="BK72" s="266"/>
      <c r="BL72" s="266"/>
      <c r="BM72" s="266"/>
      <c r="BN72" s="266"/>
      <c r="BO72" s="266"/>
      <c r="BP72" s="266"/>
      <c r="BQ72" s="263">
        <v>66</v>
      </c>
      <c r="BR72" s="268"/>
      <c r="BS72" s="912"/>
      <c r="BT72" s="913"/>
      <c r="BU72" s="913"/>
      <c r="BV72" s="913"/>
      <c r="BW72" s="913"/>
      <c r="BX72" s="913"/>
      <c r="BY72" s="913"/>
      <c r="BZ72" s="913"/>
      <c r="CA72" s="913"/>
      <c r="CB72" s="913"/>
      <c r="CC72" s="913"/>
      <c r="CD72" s="913"/>
      <c r="CE72" s="913"/>
      <c r="CF72" s="913"/>
      <c r="CG72" s="914"/>
      <c r="CH72" s="909"/>
      <c r="CI72" s="910"/>
      <c r="CJ72" s="910"/>
      <c r="CK72" s="910"/>
      <c r="CL72" s="911"/>
      <c r="CM72" s="909"/>
      <c r="CN72" s="910"/>
      <c r="CO72" s="910"/>
      <c r="CP72" s="910"/>
      <c r="CQ72" s="911"/>
      <c r="CR72" s="909"/>
      <c r="CS72" s="910"/>
      <c r="CT72" s="910"/>
      <c r="CU72" s="910"/>
      <c r="CV72" s="911"/>
      <c r="CW72" s="909"/>
      <c r="CX72" s="910"/>
      <c r="CY72" s="910"/>
      <c r="CZ72" s="910"/>
      <c r="DA72" s="911"/>
      <c r="DB72" s="909"/>
      <c r="DC72" s="910"/>
      <c r="DD72" s="910"/>
      <c r="DE72" s="910"/>
      <c r="DF72" s="911"/>
      <c r="DG72" s="909"/>
      <c r="DH72" s="910"/>
      <c r="DI72" s="910"/>
      <c r="DJ72" s="910"/>
      <c r="DK72" s="911"/>
      <c r="DL72" s="909"/>
      <c r="DM72" s="910"/>
      <c r="DN72" s="910"/>
      <c r="DO72" s="910"/>
      <c r="DP72" s="911"/>
      <c r="DQ72" s="909"/>
      <c r="DR72" s="910"/>
      <c r="DS72" s="910"/>
      <c r="DT72" s="910"/>
      <c r="DU72" s="911"/>
      <c r="DV72" s="906"/>
      <c r="DW72" s="907"/>
      <c r="DX72" s="907"/>
      <c r="DY72" s="907"/>
      <c r="DZ72" s="908"/>
      <c r="EA72" s="247"/>
    </row>
    <row r="73" spans="1:131" s="248" customFormat="1" ht="26.25" customHeight="1" x14ac:dyDescent="0.15">
      <c r="A73" s="262">
        <v>6</v>
      </c>
      <c r="B73" s="922" t="s">
        <v>591</v>
      </c>
      <c r="C73" s="923"/>
      <c r="D73" s="923"/>
      <c r="E73" s="923"/>
      <c r="F73" s="923"/>
      <c r="G73" s="923"/>
      <c r="H73" s="923"/>
      <c r="I73" s="923"/>
      <c r="J73" s="923"/>
      <c r="K73" s="923"/>
      <c r="L73" s="923"/>
      <c r="M73" s="923"/>
      <c r="N73" s="923"/>
      <c r="O73" s="923"/>
      <c r="P73" s="924"/>
      <c r="Q73" s="925">
        <v>591</v>
      </c>
      <c r="R73" s="880"/>
      <c r="S73" s="880"/>
      <c r="T73" s="880"/>
      <c r="U73" s="880"/>
      <c r="V73" s="880">
        <v>542</v>
      </c>
      <c r="W73" s="880"/>
      <c r="X73" s="880"/>
      <c r="Y73" s="880"/>
      <c r="Z73" s="880"/>
      <c r="AA73" s="880">
        <v>49</v>
      </c>
      <c r="AB73" s="880"/>
      <c r="AC73" s="880"/>
      <c r="AD73" s="880"/>
      <c r="AE73" s="880"/>
      <c r="AF73" s="880">
        <v>49</v>
      </c>
      <c r="AG73" s="880"/>
      <c r="AH73" s="880"/>
      <c r="AI73" s="880"/>
      <c r="AJ73" s="880"/>
      <c r="AK73" s="880" t="s">
        <v>593</v>
      </c>
      <c r="AL73" s="880"/>
      <c r="AM73" s="880"/>
      <c r="AN73" s="880"/>
      <c r="AO73" s="880"/>
      <c r="AP73" s="880" t="s">
        <v>593</v>
      </c>
      <c r="AQ73" s="880"/>
      <c r="AR73" s="880"/>
      <c r="AS73" s="880"/>
      <c r="AT73" s="880"/>
      <c r="AU73" s="880" t="s">
        <v>593</v>
      </c>
      <c r="AV73" s="880"/>
      <c r="AW73" s="880"/>
      <c r="AX73" s="880"/>
      <c r="AY73" s="880"/>
      <c r="AZ73" s="928"/>
      <c r="BA73" s="928"/>
      <c r="BB73" s="928"/>
      <c r="BC73" s="928"/>
      <c r="BD73" s="929"/>
      <c r="BE73" s="266"/>
      <c r="BF73" s="266"/>
      <c r="BG73" s="266"/>
      <c r="BH73" s="266"/>
      <c r="BI73" s="266"/>
      <c r="BJ73" s="266"/>
      <c r="BK73" s="266"/>
      <c r="BL73" s="266"/>
      <c r="BM73" s="266"/>
      <c r="BN73" s="266"/>
      <c r="BO73" s="266"/>
      <c r="BP73" s="266"/>
      <c r="BQ73" s="263">
        <v>67</v>
      </c>
      <c r="BR73" s="268"/>
      <c r="BS73" s="912"/>
      <c r="BT73" s="913"/>
      <c r="BU73" s="913"/>
      <c r="BV73" s="913"/>
      <c r="BW73" s="913"/>
      <c r="BX73" s="913"/>
      <c r="BY73" s="913"/>
      <c r="BZ73" s="913"/>
      <c r="CA73" s="913"/>
      <c r="CB73" s="913"/>
      <c r="CC73" s="913"/>
      <c r="CD73" s="913"/>
      <c r="CE73" s="913"/>
      <c r="CF73" s="913"/>
      <c r="CG73" s="914"/>
      <c r="CH73" s="909"/>
      <c r="CI73" s="910"/>
      <c r="CJ73" s="910"/>
      <c r="CK73" s="910"/>
      <c r="CL73" s="911"/>
      <c r="CM73" s="909"/>
      <c r="CN73" s="910"/>
      <c r="CO73" s="910"/>
      <c r="CP73" s="910"/>
      <c r="CQ73" s="911"/>
      <c r="CR73" s="909"/>
      <c r="CS73" s="910"/>
      <c r="CT73" s="910"/>
      <c r="CU73" s="910"/>
      <c r="CV73" s="911"/>
      <c r="CW73" s="909"/>
      <c r="CX73" s="910"/>
      <c r="CY73" s="910"/>
      <c r="CZ73" s="910"/>
      <c r="DA73" s="911"/>
      <c r="DB73" s="909"/>
      <c r="DC73" s="910"/>
      <c r="DD73" s="910"/>
      <c r="DE73" s="910"/>
      <c r="DF73" s="911"/>
      <c r="DG73" s="909"/>
      <c r="DH73" s="910"/>
      <c r="DI73" s="910"/>
      <c r="DJ73" s="910"/>
      <c r="DK73" s="911"/>
      <c r="DL73" s="909"/>
      <c r="DM73" s="910"/>
      <c r="DN73" s="910"/>
      <c r="DO73" s="910"/>
      <c r="DP73" s="911"/>
      <c r="DQ73" s="909"/>
      <c r="DR73" s="910"/>
      <c r="DS73" s="910"/>
      <c r="DT73" s="910"/>
      <c r="DU73" s="911"/>
      <c r="DV73" s="906"/>
      <c r="DW73" s="907"/>
      <c r="DX73" s="907"/>
      <c r="DY73" s="907"/>
      <c r="DZ73" s="908"/>
      <c r="EA73" s="247"/>
    </row>
    <row r="74" spans="1:131" s="248" customFormat="1" ht="26.25" customHeight="1" x14ac:dyDescent="0.15">
      <c r="A74" s="262">
        <v>7</v>
      </c>
      <c r="B74" s="922" t="s">
        <v>592</v>
      </c>
      <c r="C74" s="923"/>
      <c r="D74" s="923"/>
      <c r="E74" s="923"/>
      <c r="F74" s="923"/>
      <c r="G74" s="923"/>
      <c r="H74" s="923"/>
      <c r="I74" s="923"/>
      <c r="J74" s="923"/>
      <c r="K74" s="923"/>
      <c r="L74" s="923"/>
      <c r="M74" s="923"/>
      <c r="N74" s="923"/>
      <c r="O74" s="923"/>
      <c r="P74" s="924"/>
      <c r="Q74" s="925">
        <v>159720</v>
      </c>
      <c r="R74" s="880"/>
      <c r="S74" s="880"/>
      <c r="T74" s="880"/>
      <c r="U74" s="880"/>
      <c r="V74" s="880">
        <v>156204</v>
      </c>
      <c r="W74" s="880"/>
      <c r="X74" s="880"/>
      <c r="Y74" s="880"/>
      <c r="Z74" s="880"/>
      <c r="AA74" s="880">
        <v>3516</v>
      </c>
      <c r="AB74" s="880"/>
      <c r="AC74" s="880"/>
      <c r="AD74" s="880"/>
      <c r="AE74" s="880"/>
      <c r="AF74" s="880">
        <v>3516</v>
      </c>
      <c r="AG74" s="880"/>
      <c r="AH74" s="880"/>
      <c r="AI74" s="880"/>
      <c r="AJ74" s="880"/>
      <c r="AK74" s="880">
        <v>2022</v>
      </c>
      <c r="AL74" s="880"/>
      <c r="AM74" s="880"/>
      <c r="AN74" s="880"/>
      <c r="AO74" s="880"/>
      <c r="AP74" s="880" t="s">
        <v>593</v>
      </c>
      <c r="AQ74" s="880"/>
      <c r="AR74" s="880"/>
      <c r="AS74" s="880"/>
      <c r="AT74" s="880"/>
      <c r="AU74" s="880" t="s">
        <v>593</v>
      </c>
      <c r="AV74" s="880"/>
      <c r="AW74" s="880"/>
      <c r="AX74" s="880"/>
      <c r="AY74" s="880"/>
      <c r="AZ74" s="928"/>
      <c r="BA74" s="928"/>
      <c r="BB74" s="928"/>
      <c r="BC74" s="928"/>
      <c r="BD74" s="929"/>
      <c r="BE74" s="266"/>
      <c r="BF74" s="266"/>
      <c r="BG74" s="266"/>
      <c r="BH74" s="266"/>
      <c r="BI74" s="266"/>
      <c r="BJ74" s="266"/>
      <c r="BK74" s="266"/>
      <c r="BL74" s="266"/>
      <c r="BM74" s="266"/>
      <c r="BN74" s="266"/>
      <c r="BO74" s="266"/>
      <c r="BP74" s="266"/>
      <c r="BQ74" s="263">
        <v>68</v>
      </c>
      <c r="BR74" s="268"/>
      <c r="BS74" s="912"/>
      <c r="BT74" s="913"/>
      <c r="BU74" s="913"/>
      <c r="BV74" s="913"/>
      <c r="BW74" s="913"/>
      <c r="BX74" s="913"/>
      <c r="BY74" s="913"/>
      <c r="BZ74" s="913"/>
      <c r="CA74" s="913"/>
      <c r="CB74" s="913"/>
      <c r="CC74" s="913"/>
      <c r="CD74" s="913"/>
      <c r="CE74" s="913"/>
      <c r="CF74" s="913"/>
      <c r="CG74" s="914"/>
      <c r="CH74" s="909"/>
      <c r="CI74" s="910"/>
      <c r="CJ74" s="910"/>
      <c r="CK74" s="910"/>
      <c r="CL74" s="911"/>
      <c r="CM74" s="909"/>
      <c r="CN74" s="910"/>
      <c r="CO74" s="910"/>
      <c r="CP74" s="910"/>
      <c r="CQ74" s="911"/>
      <c r="CR74" s="909"/>
      <c r="CS74" s="910"/>
      <c r="CT74" s="910"/>
      <c r="CU74" s="910"/>
      <c r="CV74" s="911"/>
      <c r="CW74" s="909"/>
      <c r="CX74" s="910"/>
      <c r="CY74" s="910"/>
      <c r="CZ74" s="910"/>
      <c r="DA74" s="911"/>
      <c r="DB74" s="909"/>
      <c r="DC74" s="910"/>
      <c r="DD74" s="910"/>
      <c r="DE74" s="910"/>
      <c r="DF74" s="911"/>
      <c r="DG74" s="909"/>
      <c r="DH74" s="910"/>
      <c r="DI74" s="910"/>
      <c r="DJ74" s="910"/>
      <c r="DK74" s="911"/>
      <c r="DL74" s="909"/>
      <c r="DM74" s="910"/>
      <c r="DN74" s="910"/>
      <c r="DO74" s="910"/>
      <c r="DP74" s="911"/>
      <c r="DQ74" s="909"/>
      <c r="DR74" s="910"/>
      <c r="DS74" s="910"/>
      <c r="DT74" s="910"/>
      <c r="DU74" s="911"/>
      <c r="DV74" s="906"/>
      <c r="DW74" s="907"/>
      <c r="DX74" s="907"/>
      <c r="DY74" s="907"/>
      <c r="DZ74" s="908"/>
      <c r="EA74" s="247"/>
    </row>
    <row r="75" spans="1:131" s="248" customFormat="1" ht="26.25" customHeight="1" x14ac:dyDescent="0.15">
      <c r="A75" s="262">
        <v>8</v>
      </c>
      <c r="B75" s="922"/>
      <c r="C75" s="923"/>
      <c r="D75" s="923"/>
      <c r="E75" s="923"/>
      <c r="F75" s="923"/>
      <c r="G75" s="923"/>
      <c r="H75" s="923"/>
      <c r="I75" s="923"/>
      <c r="J75" s="923"/>
      <c r="K75" s="923"/>
      <c r="L75" s="923"/>
      <c r="M75" s="923"/>
      <c r="N75" s="923"/>
      <c r="O75" s="923"/>
      <c r="P75" s="924"/>
      <c r="Q75" s="930"/>
      <c r="R75" s="927"/>
      <c r="S75" s="927"/>
      <c r="T75" s="927"/>
      <c r="U75" s="879"/>
      <c r="V75" s="926"/>
      <c r="W75" s="927"/>
      <c r="X75" s="927"/>
      <c r="Y75" s="927"/>
      <c r="Z75" s="879"/>
      <c r="AA75" s="926"/>
      <c r="AB75" s="927"/>
      <c r="AC75" s="927"/>
      <c r="AD75" s="927"/>
      <c r="AE75" s="879"/>
      <c r="AF75" s="926"/>
      <c r="AG75" s="927"/>
      <c r="AH75" s="927"/>
      <c r="AI75" s="927"/>
      <c r="AJ75" s="879"/>
      <c r="AK75" s="926"/>
      <c r="AL75" s="927"/>
      <c r="AM75" s="927"/>
      <c r="AN75" s="927"/>
      <c r="AO75" s="879"/>
      <c r="AP75" s="926"/>
      <c r="AQ75" s="927"/>
      <c r="AR75" s="927"/>
      <c r="AS75" s="927"/>
      <c r="AT75" s="879"/>
      <c r="AU75" s="926"/>
      <c r="AV75" s="927"/>
      <c r="AW75" s="927"/>
      <c r="AX75" s="927"/>
      <c r="AY75" s="879"/>
      <c r="AZ75" s="928"/>
      <c r="BA75" s="928"/>
      <c r="BB75" s="928"/>
      <c r="BC75" s="928"/>
      <c r="BD75" s="929"/>
      <c r="BE75" s="266"/>
      <c r="BF75" s="266"/>
      <c r="BG75" s="266"/>
      <c r="BH75" s="266"/>
      <c r="BI75" s="266"/>
      <c r="BJ75" s="266"/>
      <c r="BK75" s="266"/>
      <c r="BL75" s="266"/>
      <c r="BM75" s="266"/>
      <c r="BN75" s="266"/>
      <c r="BO75" s="266"/>
      <c r="BP75" s="266"/>
      <c r="BQ75" s="263">
        <v>69</v>
      </c>
      <c r="BR75" s="268"/>
      <c r="BS75" s="912"/>
      <c r="BT75" s="913"/>
      <c r="BU75" s="913"/>
      <c r="BV75" s="913"/>
      <c r="BW75" s="913"/>
      <c r="BX75" s="913"/>
      <c r="BY75" s="913"/>
      <c r="BZ75" s="913"/>
      <c r="CA75" s="913"/>
      <c r="CB75" s="913"/>
      <c r="CC75" s="913"/>
      <c r="CD75" s="913"/>
      <c r="CE75" s="913"/>
      <c r="CF75" s="913"/>
      <c r="CG75" s="914"/>
      <c r="CH75" s="909"/>
      <c r="CI75" s="910"/>
      <c r="CJ75" s="910"/>
      <c r="CK75" s="910"/>
      <c r="CL75" s="911"/>
      <c r="CM75" s="909"/>
      <c r="CN75" s="910"/>
      <c r="CO75" s="910"/>
      <c r="CP75" s="910"/>
      <c r="CQ75" s="911"/>
      <c r="CR75" s="909"/>
      <c r="CS75" s="910"/>
      <c r="CT75" s="910"/>
      <c r="CU75" s="910"/>
      <c r="CV75" s="911"/>
      <c r="CW75" s="909"/>
      <c r="CX75" s="910"/>
      <c r="CY75" s="910"/>
      <c r="CZ75" s="910"/>
      <c r="DA75" s="911"/>
      <c r="DB75" s="909"/>
      <c r="DC75" s="910"/>
      <c r="DD75" s="910"/>
      <c r="DE75" s="910"/>
      <c r="DF75" s="911"/>
      <c r="DG75" s="909"/>
      <c r="DH75" s="910"/>
      <c r="DI75" s="910"/>
      <c r="DJ75" s="910"/>
      <c r="DK75" s="911"/>
      <c r="DL75" s="909"/>
      <c r="DM75" s="910"/>
      <c r="DN75" s="910"/>
      <c r="DO75" s="910"/>
      <c r="DP75" s="911"/>
      <c r="DQ75" s="909"/>
      <c r="DR75" s="910"/>
      <c r="DS75" s="910"/>
      <c r="DT75" s="910"/>
      <c r="DU75" s="911"/>
      <c r="DV75" s="906"/>
      <c r="DW75" s="907"/>
      <c r="DX75" s="907"/>
      <c r="DY75" s="907"/>
      <c r="DZ75" s="908"/>
      <c r="EA75" s="247"/>
    </row>
    <row r="76" spans="1:131" s="248" customFormat="1" ht="26.25" customHeight="1" x14ac:dyDescent="0.15">
      <c r="A76" s="262">
        <v>9</v>
      </c>
      <c r="B76" s="922"/>
      <c r="C76" s="923"/>
      <c r="D76" s="923"/>
      <c r="E76" s="923"/>
      <c r="F76" s="923"/>
      <c r="G76" s="923"/>
      <c r="H76" s="923"/>
      <c r="I76" s="923"/>
      <c r="J76" s="923"/>
      <c r="K76" s="923"/>
      <c r="L76" s="923"/>
      <c r="M76" s="923"/>
      <c r="N76" s="923"/>
      <c r="O76" s="923"/>
      <c r="P76" s="924"/>
      <c r="Q76" s="930"/>
      <c r="R76" s="927"/>
      <c r="S76" s="927"/>
      <c r="T76" s="927"/>
      <c r="U76" s="879"/>
      <c r="V76" s="926"/>
      <c r="W76" s="927"/>
      <c r="X76" s="927"/>
      <c r="Y76" s="927"/>
      <c r="Z76" s="879"/>
      <c r="AA76" s="926"/>
      <c r="AB76" s="927"/>
      <c r="AC76" s="927"/>
      <c r="AD76" s="927"/>
      <c r="AE76" s="879"/>
      <c r="AF76" s="926"/>
      <c r="AG76" s="927"/>
      <c r="AH76" s="927"/>
      <c r="AI76" s="927"/>
      <c r="AJ76" s="879"/>
      <c r="AK76" s="926"/>
      <c r="AL76" s="927"/>
      <c r="AM76" s="927"/>
      <c r="AN76" s="927"/>
      <c r="AO76" s="879"/>
      <c r="AP76" s="926"/>
      <c r="AQ76" s="927"/>
      <c r="AR76" s="927"/>
      <c r="AS76" s="927"/>
      <c r="AT76" s="879"/>
      <c r="AU76" s="926"/>
      <c r="AV76" s="927"/>
      <c r="AW76" s="927"/>
      <c r="AX76" s="927"/>
      <c r="AY76" s="879"/>
      <c r="AZ76" s="928"/>
      <c r="BA76" s="928"/>
      <c r="BB76" s="928"/>
      <c r="BC76" s="928"/>
      <c r="BD76" s="929"/>
      <c r="BE76" s="266"/>
      <c r="BF76" s="266"/>
      <c r="BG76" s="266"/>
      <c r="BH76" s="266"/>
      <c r="BI76" s="266"/>
      <c r="BJ76" s="266"/>
      <c r="BK76" s="266"/>
      <c r="BL76" s="266"/>
      <c r="BM76" s="266"/>
      <c r="BN76" s="266"/>
      <c r="BO76" s="266"/>
      <c r="BP76" s="266"/>
      <c r="BQ76" s="263">
        <v>70</v>
      </c>
      <c r="BR76" s="268"/>
      <c r="BS76" s="912"/>
      <c r="BT76" s="913"/>
      <c r="BU76" s="913"/>
      <c r="BV76" s="913"/>
      <c r="BW76" s="913"/>
      <c r="BX76" s="913"/>
      <c r="BY76" s="913"/>
      <c r="BZ76" s="913"/>
      <c r="CA76" s="913"/>
      <c r="CB76" s="913"/>
      <c r="CC76" s="913"/>
      <c r="CD76" s="913"/>
      <c r="CE76" s="913"/>
      <c r="CF76" s="913"/>
      <c r="CG76" s="914"/>
      <c r="CH76" s="909"/>
      <c r="CI76" s="910"/>
      <c r="CJ76" s="910"/>
      <c r="CK76" s="910"/>
      <c r="CL76" s="911"/>
      <c r="CM76" s="909"/>
      <c r="CN76" s="910"/>
      <c r="CO76" s="910"/>
      <c r="CP76" s="910"/>
      <c r="CQ76" s="911"/>
      <c r="CR76" s="909"/>
      <c r="CS76" s="910"/>
      <c r="CT76" s="910"/>
      <c r="CU76" s="910"/>
      <c r="CV76" s="911"/>
      <c r="CW76" s="909"/>
      <c r="CX76" s="910"/>
      <c r="CY76" s="910"/>
      <c r="CZ76" s="910"/>
      <c r="DA76" s="911"/>
      <c r="DB76" s="909"/>
      <c r="DC76" s="910"/>
      <c r="DD76" s="910"/>
      <c r="DE76" s="910"/>
      <c r="DF76" s="911"/>
      <c r="DG76" s="909"/>
      <c r="DH76" s="910"/>
      <c r="DI76" s="910"/>
      <c r="DJ76" s="910"/>
      <c r="DK76" s="911"/>
      <c r="DL76" s="909"/>
      <c r="DM76" s="910"/>
      <c r="DN76" s="910"/>
      <c r="DO76" s="910"/>
      <c r="DP76" s="911"/>
      <c r="DQ76" s="909"/>
      <c r="DR76" s="910"/>
      <c r="DS76" s="910"/>
      <c r="DT76" s="910"/>
      <c r="DU76" s="911"/>
      <c r="DV76" s="906"/>
      <c r="DW76" s="907"/>
      <c r="DX76" s="907"/>
      <c r="DY76" s="907"/>
      <c r="DZ76" s="908"/>
      <c r="EA76" s="247"/>
    </row>
    <row r="77" spans="1:131" s="248" customFormat="1" ht="26.25" customHeight="1" x14ac:dyDescent="0.15">
      <c r="A77" s="262">
        <v>10</v>
      </c>
      <c r="B77" s="922"/>
      <c r="C77" s="923"/>
      <c r="D77" s="923"/>
      <c r="E77" s="923"/>
      <c r="F77" s="923"/>
      <c r="G77" s="923"/>
      <c r="H77" s="923"/>
      <c r="I77" s="923"/>
      <c r="J77" s="923"/>
      <c r="K77" s="923"/>
      <c r="L77" s="923"/>
      <c r="M77" s="923"/>
      <c r="N77" s="923"/>
      <c r="O77" s="923"/>
      <c r="P77" s="924"/>
      <c r="Q77" s="930"/>
      <c r="R77" s="927"/>
      <c r="S77" s="927"/>
      <c r="T77" s="927"/>
      <c r="U77" s="879"/>
      <c r="V77" s="926"/>
      <c r="W77" s="927"/>
      <c r="X77" s="927"/>
      <c r="Y77" s="927"/>
      <c r="Z77" s="879"/>
      <c r="AA77" s="926"/>
      <c r="AB77" s="927"/>
      <c r="AC77" s="927"/>
      <c r="AD77" s="927"/>
      <c r="AE77" s="879"/>
      <c r="AF77" s="926"/>
      <c r="AG77" s="927"/>
      <c r="AH77" s="927"/>
      <c r="AI77" s="927"/>
      <c r="AJ77" s="879"/>
      <c r="AK77" s="926"/>
      <c r="AL77" s="927"/>
      <c r="AM77" s="927"/>
      <c r="AN77" s="927"/>
      <c r="AO77" s="879"/>
      <c r="AP77" s="926"/>
      <c r="AQ77" s="927"/>
      <c r="AR77" s="927"/>
      <c r="AS77" s="927"/>
      <c r="AT77" s="879"/>
      <c r="AU77" s="926"/>
      <c r="AV77" s="927"/>
      <c r="AW77" s="927"/>
      <c r="AX77" s="927"/>
      <c r="AY77" s="879"/>
      <c r="AZ77" s="928"/>
      <c r="BA77" s="928"/>
      <c r="BB77" s="928"/>
      <c r="BC77" s="928"/>
      <c r="BD77" s="929"/>
      <c r="BE77" s="266"/>
      <c r="BF77" s="266"/>
      <c r="BG77" s="266"/>
      <c r="BH77" s="266"/>
      <c r="BI77" s="266"/>
      <c r="BJ77" s="266"/>
      <c r="BK77" s="266"/>
      <c r="BL77" s="266"/>
      <c r="BM77" s="266"/>
      <c r="BN77" s="266"/>
      <c r="BO77" s="266"/>
      <c r="BP77" s="266"/>
      <c r="BQ77" s="263">
        <v>71</v>
      </c>
      <c r="BR77" s="268"/>
      <c r="BS77" s="912"/>
      <c r="BT77" s="913"/>
      <c r="BU77" s="913"/>
      <c r="BV77" s="913"/>
      <c r="BW77" s="913"/>
      <c r="BX77" s="913"/>
      <c r="BY77" s="913"/>
      <c r="BZ77" s="913"/>
      <c r="CA77" s="913"/>
      <c r="CB77" s="913"/>
      <c r="CC77" s="913"/>
      <c r="CD77" s="913"/>
      <c r="CE77" s="913"/>
      <c r="CF77" s="913"/>
      <c r="CG77" s="914"/>
      <c r="CH77" s="909"/>
      <c r="CI77" s="910"/>
      <c r="CJ77" s="910"/>
      <c r="CK77" s="910"/>
      <c r="CL77" s="911"/>
      <c r="CM77" s="909"/>
      <c r="CN77" s="910"/>
      <c r="CO77" s="910"/>
      <c r="CP77" s="910"/>
      <c r="CQ77" s="911"/>
      <c r="CR77" s="909"/>
      <c r="CS77" s="910"/>
      <c r="CT77" s="910"/>
      <c r="CU77" s="910"/>
      <c r="CV77" s="911"/>
      <c r="CW77" s="909"/>
      <c r="CX77" s="910"/>
      <c r="CY77" s="910"/>
      <c r="CZ77" s="910"/>
      <c r="DA77" s="911"/>
      <c r="DB77" s="909"/>
      <c r="DC77" s="910"/>
      <c r="DD77" s="910"/>
      <c r="DE77" s="910"/>
      <c r="DF77" s="911"/>
      <c r="DG77" s="909"/>
      <c r="DH77" s="910"/>
      <c r="DI77" s="910"/>
      <c r="DJ77" s="910"/>
      <c r="DK77" s="911"/>
      <c r="DL77" s="909"/>
      <c r="DM77" s="910"/>
      <c r="DN77" s="910"/>
      <c r="DO77" s="910"/>
      <c r="DP77" s="911"/>
      <c r="DQ77" s="909"/>
      <c r="DR77" s="910"/>
      <c r="DS77" s="910"/>
      <c r="DT77" s="910"/>
      <c r="DU77" s="911"/>
      <c r="DV77" s="906"/>
      <c r="DW77" s="907"/>
      <c r="DX77" s="907"/>
      <c r="DY77" s="907"/>
      <c r="DZ77" s="908"/>
      <c r="EA77" s="247"/>
    </row>
    <row r="78" spans="1:131" s="248" customFormat="1" ht="26.25" customHeight="1" x14ac:dyDescent="0.15">
      <c r="A78" s="262">
        <v>11</v>
      </c>
      <c r="B78" s="922"/>
      <c r="C78" s="923"/>
      <c r="D78" s="923"/>
      <c r="E78" s="923"/>
      <c r="F78" s="923"/>
      <c r="G78" s="923"/>
      <c r="H78" s="923"/>
      <c r="I78" s="923"/>
      <c r="J78" s="923"/>
      <c r="K78" s="923"/>
      <c r="L78" s="923"/>
      <c r="M78" s="923"/>
      <c r="N78" s="923"/>
      <c r="O78" s="923"/>
      <c r="P78" s="924"/>
      <c r="Q78" s="925"/>
      <c r="R78" s="880"/>
      <c r="S78" s="880"/>
      <c r="T78" s="880"/>
      <c r="U78" s="880"/>
      <c r="V78" s="880"/>
      <c r="W78" s="880"/>
      <c r="X78" s="88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0"/>
      <c r="AY78" s="880"/>
      <c r="AZ78" s="928"/>
      <c r="BA78" s="928"/>
      <c r="BB78" s="928"/>
      <c r="BC78" s="928"/>
      <c r="BD78" s="929"/>
      <c r="BE78" s="266"/>
      <c r="BF78" s="266"/>
      <c r="BG78" s="266"/>
      <c r="BH78" s="266"/>
      <c r="BI78" s="266"/>
      <c r="BJ78" s="269"/>
      <c r="BK78" s="269"/>
      <c r="BL78" s="269"/>
      <c r="BM78" s="269"/>
      <c r="BN78" s="269"/>
      <c r="BO78" s="266"/>
      <c r="BP78" s="266"/>
      <c r="BQ78" s="263">
        <v>72</v>
      </c>
      <c r="BR78" s="268"/>
      <c r="BS78" s="912"/>
      <c r="BT78" s="913"/>
      <c r="BU78" s="913"/>
      <c r="BV78" s="913"/>
      <c r="BW78" s="913"/>
      <c r="BX78" s="913"/>
      <c r="BY78" s="913"/>
      <c r="BZ78" s="913"/>
      <c r="CA78" s="913"/>
      <c r="CB78" s="913"/>
      <c r="CC78" s="913"/>
      <c r="CD78" s="913"/>
      <c r="CE78" s="913"/>
      <c r="CF78" s="913"/>
      <c r="CG78" s="914"/>
      <c r="CH78" s="909"/>
      <c r="CI78" s="910"/>
      <c r="CJ78" s="910"/>
      <c r="CK78" s="910"/>
      <c r="CL78" s="911"/>
      <c r="CM78" s="909"/>
      <c r="CN78" s="910"/>
      <c r="CO78" s="910"/>
      <c r="CP78" s="910"/>
      <c r="CQ78" s="911"/>
      <c r="CR78" s="909"/>
      <c r="CS78" s="910"/>
      <c r="CT78" s="910"/>
      <c r="CU78" s="910"/>
      <c r="CV78" s="911"/>
      <c r="CW78" s="909"/>
      <c r="CX78" s="910"/>
      <c r="CY78" s="910"/>
      <c r="CZ78" s="910"/>
      <c r="DA78" s="911"/>
      <c r="DB78" s="909"/>
      <c r="DC78" s="910"/>
      <c r="DD78" s="910"/>
      <c r="DE78" s="910"/>
      <c r="DF78" s="911"/>
      <c r="DG78" s="909"/>
      <c r="DH78" s="910"/>
      <c r="DI78" s="910"/>
      <c r="DJ78" s="910"/>
      <c r="DK78" s="911"/>
      <c r="DL78" s="909"/>
      <c r="DM78" s="910"/>
      <c r="DN78" s="910"/>
      <c r="DO78" s="910"/>
      <c r="DP78" s="911"/>
      <c r="DQ78" s="909"/>
      <c r="DR78" s="910"/>
      <c r="DS78" s="910"/>
      <c r="DT78" s="910"/>
      <c r="DU78" s="911"/>
      <c r="DV78" s="906"/>
      <c r="DW78" s="907"/>
      <c r="DX78" s="907"/>
      <c r="DY78" s="907"/>
      <c r="DZ78" s="908"/>
      <c r="EA78" s="247"/>
    </row>
    <row r="79" spans="1:131" s="248" customFormat="1" ht="26.25" customHeight="1" x14ac:dyDescent="0.15">
      <c r="A79" s="262">
        <v>12</v>
      </c>
      <c r="B79" s="922"/>
      <c r="C79" s="923"/>
      <c r="D79" s="923"/>
      <c r="E79" s="923"/>
      <c r="F79" s="923"/>
      <c r="G79" s="923"/>
      <c r="H79" s="923"/>
      <c r="I79" s="923"/>
      <c r="J79" s="923"/>
      <c r="K79" s="923"/>
      <c r="L79" s="923"/>
      <c r="M79" s="923"/>
      <c r="N79" s="923"/>
      <c r="O79" s="923"/>
      <c r="P79" s="924"/>
      <c r="Q79" s="925"/>
      <c r="R79" s="880"/>
      <c r="S79" s="880"/>
      <c r="T79" s="880"/>
      <c r="U79" s="880"/>
      <c r="V79" s="880"/>
      <c r="W79" s="880"/>
      <c r="X79" s="880"/>
      <c r="Y79" s="880"/>
      <c r="Z79" s="880"/>
      <c r="AA79" s="880"/>
      <c r="AB79" s="880"/>
      <c r="AC79" s="880"/>
      <c r="AD79" s="880"/>
      <c r="AE79" s="880"/>
      <c r="AF79" s="880"/>
      <c r="AG79" s="880"/>
      <c r="AH79" s="880"/>
      <c r="AI79" s="880"/>
      <c r="AJ79" s="880"/>
      <c r="AK79" s="880"/>
      <c r="AL79" s="880"/>
      <c r="AM79" s="880"/>
      <c r="AN79" s="880"/>
      <c r="AO79" s="880"/>
      <c r="AP79" s="880"/>
      <c r="AQ79" s="880"/>
      <c r="AR79" s="880"/>
      <c r="AS79" s="880"/>
      <c r="AT79" s="880"/>
      <c r="AU79" s="880"/>
      <c r="AV79" s="880"/>
      <c r="AW79" s="880"/>
      <c r="AX79" s="880"/>
      <c r="AY79" s="880"/>
      <c r="AZ79" s="928"/>
      <c r="BA79" s="928"/>
      <c r="BB79" s="928"/>
      <c r="BC79" s="928"/>
      <c r="BD79" s="929"/>
      <c r="BE79" s="266"/>
      <c r="BF79" s="266"/>
      <c r="BG79" s="266"/>
      <c r="BH79" s="266"/>
      <c r="BI79" s="266"/>
      <c r="BJ79" s="269"/>
      <c r="BK79" s="269"/>
      <c r="BL79" s="269"/>
      <c r="BM79" s="269"/>
      <c r="BN79" s="269"/>
      <c r="BO79" s="266"/>
      <c r="BP79" s="266"/>
      <c r="BQ79" s="263">
        <v>73</v>
      </c>
      <c r="BR79" s="268"/>
      <c r="BS79" s="912"/>
      <c r="BT79" s="913"/>
      <c r="BU79" s="913"/>
      <c r="BV79" s="913"/>
      <c r="BW79" s="913"/>
      <c r="BX79" s="913"/>
      <c r="BY79" s="913"/>
      <c r="BZ79" s="913"/>
      <c r="CA79" s="913"/>
      <c r="CB79" s="913"/>
      <c r="CC79" s="913"/>
      <c r="CD79" s="913"/>
      <c r="CE79" s="913"/>
      <c r="CF79" s="913"/>
      <c r="CG79" s="914"/>
      <c r="CH79" s="909"/>
      <c r="CI79" s="910"/>
      <c r="CJ79" s="910"/>
      <c r="CK79" s="910"/>
      <c r="CL79" s="911"/>
      <c r="CM79" s="909"/>
      <c r="CN79" s="910"/>
      <c r="CO79" s="910"/>
      <c r="CP79" s="910"/>
      <c r="CQ79" s="911"/>
      <c r="CR79" s="909"/>
      <c r="CS79" s="910"/>
      <c r="CT79" s="910"/>
      <c r="CU79" s="910"/>
      <c r="CV79" s="911"/>
      <c r="CW79" s="909"/>
      <c r="CX79" s="910"/>
      <c r="CY79" s="910"/>
      <c r="CZ79" s="910"/>
      <c r="DA79" s="911"/>
      <c r="DB79" s="909"/>
      <c r="DC79" s="910"/>
      <c r="DD79" s="910"/>
      <c r="DE79" s="910"/>
      <c r="DF79" s="911"/>
      <c r="DG79" s="909"/>
      <c r="DH79" s="910"/>
      <c r="DI79" s="910"/>
      <c r="DJ79" s="910"/>
      <c r="DK79" s="911"/>
      <c r="DL79" s="909"/>
      <c r="DM79" s="910"/>
      <c r="DN79" s="910"/>
      <c r="DO79" s="910"/>
      <c r="DP79" s="911"/>
      <c r="DQ79" s="909"/>
      <c r="DR79" s="910"/>
      <c r="DS79" s="910"/>
      <c r="DT79" s="910"/>
      <c r="DU79" s="911"/>
      <c r="DV79" s="906"/>
      <c r="DW79" s="907"/>
      <c r="DX79" s="907"/>
      <c r="DY79" s="907"/>
      <c r="DZ79" s="908"/>
      <c r="EA79" s="247"/>
    </row>
    <row r="80" spans="1:131" s="248" customFormat="1" ht="26.25" customHeight="1" x14ac:dyDescent="0.15">
      <c r="A80" s="262">
        <v>13</v>
      </c>
      <c r="B80" s="922"/>
      <c r="C80" s="923"/>
      <c r="D80" s="923"/>
      <c r="E80" s="923"/>
      <c r="F80" s="923"/>
      <c r="G80" s="923"/>
      <c r="H80" s="923"/>
      <c r="I80" s="923"/>
      <c r="J80" s="923"/>
      <c r="K80" s="923"/>
      <c r="L80" s="923"/>
      <c r="M80" s="923"/>
      <c r="N80" s="923"/>
      <c r="O80" s="923"/>
      <c r="P80" s="924"/>
      <c r="Q80" s="925"/>
      <c r="R80" s="880"/>
      <c r="S80" s="880"/>
      <c r="T80" s="880"/>
      <c r="U80" s="880"/>
      <c r="V80" s="880"/>
      <c r="W80" s="880"/>
      <c r="X80" s="880"/>
      <c r="Y80" s="880"/>
      <c r="Z80" s="880"/>
      <c r="AA80" s="880"/>
      <c r="AB80" s="880"/>
      <c r="AC80" s="880"/>
      <c r="AD80" s="880"/>
      <c r="AE80" s="880"/>
      <c r="AF80" s="880"/>
      <c r="AG80" s="880"/>
      <c r="AH80" s="880"/>
      <c r="AI80" s="880"/>
      <c r="AJ80" s="880"/>
      <c r="AK80" s="880"/>
      <c r="AL80" s="880"/>
      <c r="AM80" s="880"/>
      <c r="AN80" s="880"/>
      <c r="AO80" s="880"/>
      <c r="AP80" s="880"/>
      <c r="AQ80" s="880"/>
      <c r="AR80" s="880"/>
      <c r="AS80" s="880"/>
      <c r="AT80" s="880"/>
      <c r="AU80" s="880"/>
      <c r="AV80" s="880"/>
      <c r="AW80" s="880"/>
      <c r="AX80" s="880"/>
      <c r="AY80" s="880"/>
      <c r="AZ80" s="928"/>
      <c r="BA80" s="928"/>
      <c r="BB80" s="928"/>
      <c r="BC80" s="928"/>
      <c r="BD80" s="929"/>
      <c r="BE80" s="266"/>
      <c r="BF80" s="266"/>
      <c r="BG80" s="266"/>
      <c r="BH80" s="266"/>
      <c r="BI80" s="266"/>
      <c r="BJ80" s="266"/>
      <c r="BK80" s="266"/>
      <c r="BL80" s="266"/>
      <c r="BM80" s="266"/>
      <c r="BN80" s="266"/>
      <c r="BO80" s="266"/>
      <c r="BP80" s="266"/>
      <c r="BQ80" s="263">
        <v>74</v>
      </c>
      <c r="BR80" s="268"/>
      <c r="BS80" s="912"/>
      <c r="BT80" s="913"/>
      <c r="BU80" s="913"/>
      <c r="BV80" s="913"/>
      <c r="BW80" s="913"/>
      <c r="BX80" s="913"/>
      <c r="BY80" s="913"/>
      <c r="BZ80" s="913"/>
      <c r="CA80" s="913"/>
      <c r="CB80" s="913"/>
      <c r="CC80" s="913"/>
      <c r="CD80" s="913"/>
      <c r="CE80" s="913"/>
      <c r="CF80" s="913"/>
      <c r="CG80" s="914"/>
      <c r="CH80" s="909"/>
      <c r="CI80" s="910"/>
      <c r="CJ80" s="910"/>
      <c r="CK80" s="910"/>
      <c r="CL80" s="911"/>
      <c r="CM80" s="909"/>
      <c r="CN80" s="910"/>
      <c r="CO80" s="910"/>
      <c r="CP80" s="910"/>
      <c r="CQ80" s="911"/>
      <c r="CR80" s="909"/>
      <c r="CS80" s="910"/>
      <c r="CT80" s="910"/>
      <c r="CU80" s="910"/>
      <c r="CV80" s="911"/>
      <c r="CW80" s="909"/>
      <c r="CX80" s="910"/>
      <c r="CY80" s="910"/>
      <c r="CZ80" s="910"/>
      <c r="DA80" s="911"/>
      <c r="DB80" s="909"/>
      <c r="DC80" s="910"/>
      <c r="DD80" s="910"/>
      <c r="DE80" s="910"/>
      <c r="DF80" s="911"/>
      <c r="DG80" s="909"/>
      <c r="DH80" s="910"/>
      <c r="DI80" s="910"/>
      <c r="DJ80" s="910"/>
      <c r="DK80" s="911"/>
      <c r="DL80" s="909"/>
      <c r="DM80" s="910"/>
      <c r="DN80" s="910"/>
      <c r="DO80" s="910"/>
      <c r="DP80" s="911"/>
      <c r="DQ80" s="909"/>
      <c r="DR80" s="910"/>
      <c r="DS80" s="910"/>
      <c r="DT80" s="910"/>
      <c r="DU80" s="911"/>
      <c r="DV80" s="906"/>
      <c r="DW80" s="907"/>
      <c r="DX80" s="907"/>
      <c r="DY80" s="907"/>
      <c r="DZ80" s="908"/>
      <c r="EA80" s="247"/>
    </row>
    <row r="81" spans="1:131" s="248" customFormat="1" ht="26.25" customHeight="1" x14ac:dyDescent="0.15">
      <c r="A81" s="262">
        <v>14</v>
      </c>
      <c r="B81" s="922"/>
      <c r="C81" s="923"/>
      <c r="D81" s="923"/>
      <c r="E81" s="923"/>
      <c r="F81" s="923"/>
      <c r="G81" s="923"/>
      <c r="H81" s="923"/>
      <c r="I81" s="923"/>
      <c r="J81" s="923"/>
      <c r="K81" s="923"/>
      <c r="L81" s="923"/>
      <c r="M81" s="923"/>
      <c r="N81" s="923"/>
      <c r="O81" s="923"/>
      <c r="P81" s="924"/>
      <c r="Q81" s="925"/>
      <c r="R81" s="880"/>
      <c r="S81" s="880"/>
      <c r="T81" s="880"/>
      <c r="U81" s="880"/>
      <c r="V81" s="880"/>
      <c r="W81" s="880"/>
      <c r="X81" s="880"/>
      <c r="Y81" s="880"/>
      <c r="Z81" s="880"/>
      <c r="AA81" s="880"/>
      <c r="AB81" s="880"/>
      <c r="AC81" s="880"/>
      <c r="AD81" s="880"/>
      <c r="AE81" s="880"/>
      <c r="AF81" s="880"/>
      <c r="AG81" s="880"/>
      <c r="AH81" s="880"/>
      <c r="AI81" s="880"/>
      <c r="AJ81" s="880"/>
      <c r="AK81" s="880"/>
      <c r="AL81" s="880"/>
      <c r="AM81" s="880"/>
      <c r="AN81" s="880"/>
      <c r="AO81" s="880"/>
      <c r="AP81" s="880"/>
      <c r="AQ81" s="880"/>
      <c r="AR81" s="880"/>
      <c r="AS81" s="880"/>
      <c r="AT81" s="880"/>
      <c r="AU81" s="880"/>
      <c r="AV81" s="880"/>
      <c r="AW81" s="880"/>
      <c r="AX81" s="880"/>
      <c r="AY81" s="880"/>
      <c r="AZ81" s="928"/>
      <c r="BA81" s="928"/>
      <c r="BB81" s="928"/>
      <c r="BC81" s="928"/>
      <c r="BD81" s="929"/>
      <c r="BE81" s="266"/>
      <c r="BF81" s="266"/>
      <c r="BG81" s="266"/>
      <c r="BH81" s="266"/>
      <c r="BI81" s="266"/>
      <c r="BJ81" s="266"/>
      <c r="BK81" s="266"/>
      <c r="BL81" s="266"/>
      <c r="BM81" s="266"/>
      <c r="BN81" s="266"/>
      <c r="BO81" s="266"/>
      <c r="BP81" s="266"/>
      <c r="BQ81" s="263">
        <v>75</v>
      </c>
      <c r="BR81" s="268"/>
      <c r="BS81" s="912"/>
      <c r="BT81" s="913"/>
      <c r="BU81" s="913"/>
      <c r="BV81" s="913"/>
      <c r="BW81" s="913"/>
      <c r="BX81" s="913"/>
      <c r="BY81" s="913"/>
      <c r="BZ81" s="913"/>
      <c r="CA81" s="913"/>
      <c r="CB81" s="913"/>
      <c r="CC81" s="913"/>
      <c r="CD81" s="913"/>
      <c r="CE81" s="913"/>
      <c r="CF81" s="913"/>
      <c r="CG81" s="914"/>
      <c r="CH81" s="909"/>
      <c r="CI81" s="910"/>
      <c r="CJ81" s="910"/>
      <c r="CK81" s="910"/>
      <c r="CL81" s="911"/>
      <c r="CM81" s="909"/>
      <c r="CN81" s="910"/>
      <c r="CO81" s="910"/>
      <c r="CP81" s="910"/>
      <c r="CQ81" s="911"/>
      <c r="CR81" s="909"/>
      <c r="CS81" s="910"/>
      <c r="CT81" s="910"/>
      <c r="CU81" s="910"/>
      <c r="CV81" s="911"/>
      <c r="CW81" s="909"/>
      <c r="CX81" s="910"/>
      <c r="CY81" s="910"/>
      <c r="CZ81" s="910"/>
      <c r="DA81" s="911"/>
      <c r="DB81" s="909"/>
      <c r="DC81" s="910"/>
      <c r="DD81" s="910"/>
      <c r="DE81" s="910"/>
      <c r="DF81" s="911"/>
      <c r="DG81" s="909"/>
      <c r="DH81" s="910"/>
      <c r="DI81" s="910"/>
      <c r="DJ81" s="910"/>
      <c r="DK81" s="911"/>
      <c r="DL81" s="909"/>
      <c r="DM81" s="910"/>
      <c r="DN81" s="910"/>
      <c r="DO81" s="910"/>
      <c r="DP81" s="911"/>
      <c r="DQ81" s="909"/>
      <c r="DR81" s="910"/>
      <c r="DS81" s="910"/>
      <c r="DT81" s="910"/>
      <c r="DU81" s="911"/>
      <c r="DV81" s="906"/>
      <c r="DW81" s="907"/>
      <c r="DX81" s="907"/>
      <c r="DY81" s="907"/>
      <c r="DZ81" s="908"/>
      <c r="EA81" s="247"/>
    </row>
    <row r="82" spans="1:131" s="248" customFormat="1" ht="26.25" customHeight="1" x14ac:dyDescent="0.15">
      <c r="A82" s="262">
        <v>15</v>
      </c>
      <c r="B82" s="922"/>
      <c r="C82" s="923"/>
      <c r="D82" s="923"/>
      <c r="E82" s="923"/>
      <c r="F82" s="923"/>
      <c r="G82" s="923"/>
      <c r="H82" s="923"/>
      <c r="I82" s="923"/>
      <c r="J82" s="923"/>
      <c r="K82" s="923"/>
      <c r="L82" s="923"/>
      <c r="M82" s="923"/>
      <c r="N82" s="923"/>
      <c r="O82" s="923"/>
      <c r="P82" s="924"/>
      <c r="Q82" s="925"/>
      <c r="R82" s="880"/>
      <c r="S82" s="880"/>
      <c r="T82" s="880"/>
      <c r="U82" s="880"/>
      <c r="V82" s="880"/>
      <c r="W82" s="880"/>
      <c r="X82" s="880"/>
      <c r="Y82" s="880"/>
      <c r="Z82" s="880"/>
      <c r="AA82" s="880"/>
      <c r="AB82" s="880"/>
      <c r="AC82" s="880"/>
      <c r="AD82" s="880"/>
      <c r="AE82" s="880"/>
      <c r="AF82" s="880"/>
      <c r="AG82" s="880"/>
      <c r="AH82" s="880"/>
      <c r="AI82" s="880"/>
      <c r="AJ82" s="880"/>
      <c r="AK82" s="880"/>
      <c r="AL82" s="880"/>
      <c r="AM82" s="880"/>
      <c r="AN82" s="880"/>
      <c r="AO82" s="880"/>
      <c r="AP82" s="880"/>
      <c r="AQ82" s="880"/>
      <c r="AR82" s="880"/>
      <c r="AS82" s="880"/>
      <c r="AT82" s="880"/>
      <c r="AU82" s="880"/>
      <c r="AV82" s="880"/>
      <c r="AW82" s="880"/>
      <c r="AX82" s="880"/>
      <c r="AY82" s="880"/>
      <c r="AZ82" s="928"/>
      <c r="BA82" s="928"/>
      <c r="BB82" s="928"/>
      <c r="BC82" s="928"/>
      <c r="BD82" s="929"/>
      <c r="BE82" s="266"/>
      <c r="BF82" s="266"/>
      <c r="BG82" s="266"/>
      <c r="BH82" s="266"/>
      <c r="BI82" s="266"/>
      <c r="BJ82" s="266"/>
      <c r="BK82" s="266"/>
      <c r="BL82" s="266"/>
      <c r="BM82" s="266"/>
      <c r="BN82" s="266"/>
      <c r="BO82" s="266"/>
      <c r="BP82" s="266"/>
      <c r="BQ82" s="263">
        <v>76</v>
      </c>
      <c r="BR82" s="268"/>
      <c r="BS82" s="912"/>
      <c r="BT82" s="913"/>
      <c r="BU82" s="913"/>
      <c r="BV82" s="913"/>
      <c r="BW82" s="913"/>
      <c r="BX82" s="913"/>
      <c r="BY82" s="913"/>
      <c r="BZ82" s="913"/>
      <c r="CA82" s="913"/>
      <c r="CB82" s="913"/>
      <c r="CC82" s="913"/>
      <c r="CD82" s="913"/>
      <c r="CE82" s="913"/>
      <c r="CF82" s="913"/>
      <c r="CG82" s="914"/>
      <c r="CH82" s="909"/>
      <c r="CI82" s="910"/>
      <c r="CJ82" s="910"/>
      <c r="CK82" s="910"/>
      <c r="CL82" s="911"/>
      <c r="CM82" s="909"/>
      <c r="CN82" s="910"/>
      <c r="CO82" s="910"/>
      <c r="CP82" s="910"/>
      <c r="CQ82" s="911"/>
      <c r="CR82" s="909"/>
      <c r="CS82" s="910"/>
      <c r="CT82" s="910"/>
      <c r="CU82" s="910"/>
      <c r="CV82" s="911"/>
      <c r="CW82" s="909"/>
      <c r="CX82" s="910"/>
      <c r="CY82" s="910"/>
      <c r="CZ82" s="910"/>
      <c r="DA82" s="911"/>
      <c r="DB82" s="909"/>
      <c r="DC82" s="910"/>
      <c r="DD82" s="910"/>
      <c r="DE82" s="910"/>
      <c r="DF82" s="911"/>
      <c r="DG82" s="909"/>
      <c r="DH82" s="910"/>
      <c r="DI82" s="910"/>
      <c r="DJ82" s="910"/>
      <c r="DK82" s="911"/>
      <c r="DL82" s="909"/>
      <c r="DM82" s="910"/>
      <c r="DN82" s="910"/>
      <c r="DO82" s="910"/>
      <c r="DP82" s="911"/>
      <c r="DQ82" s="909"/>
      <c r="DR82" s="910"/>
      <c r="DS82" s="910"/>
      <c r="DT82" s="910"/>
      <c r="DU82" s="911"/>
      <c r="DV82" s="906"/>
      <c r="DW82" s="907"/>
      <c r="DX82" s="907"/>
      <c r="DY82" s="907"/>
      <c r="DZ82" s="908"/>
      <c r="EA82" s="247"/>
    </row>
    <row r="83" spans="1:131" s="248" customFormat="1" ht="26.25" customHeight="1" x14ac:dyDescent="0.15">
      <c r="A83" s="262">
        <v>16</v>
      </c>
      <c r="B83" s="922"/>
      <c r="C83" s="923"/>
      <c r="D83" s="923"/>
      <c r="E83" s="923"/>
      <c r="F83" s="923"/>
      <c r="G83" s="923"/>
      <c r="H83" s="923"/>
      <c r="I83" s="923"/>
      <c r="J83" s="923"/>
      <c r="K83" s="923"/>
      <c r="L83" s="923"/>
      <c r="M83" s="923"/>
      <c r="N83" s="923"/>
      <c r="O83" s="923"/>
      <c r="P83" s="924"/>
      <c r="Q83" s="925"/>
      <c r="R83" s="880"/>
      <c r="S83" s="880"/>
      <c r="T83" s="880"/>
      <c r="U83" s="880"/>
      <c r="V83" s="880"/>
      <c r="W83" s="880"/>
      <c r="X83" s="880"/>
      <c r="Y83" s="880"/>
      <c r="Z83" s="880"/>
      <c r="AA83" s="880"/>
      <c r="AB83" s="880"/>
      <c r="AC83" s="880"/>
      <c r="AD83" s="880"/>
      <c r="AE83" s="880"/>
      <c r="AF83" s="880"/>
      <c r="AG83" s="880"/>
      <c r="AH83" s="880"/>
      <c r="AI83" s="880"/>
      <c r="AJ83" s="880"/>
      <c r="AK83" s="880"/>
      <c r="AL83" s="880"/>
      <c r="AM83" s="880"/>
      <c r="AN83" s="880"/>
      <c r="AO83" s="880"/>
      <c r="AP83" s="880"/>
      <c r="AQ83" s="880"/>
      <c r="AR83" s="880"/>
      <c r="AS83" s="880"/>
      <c r="AT83" s="880"/>
      <c r="AU83" s="880"/>
      <c r="AV83" s="880"/>
      <c r="AW83" s="880"/>
      <c r="AX83" s="880"/>
      <c r="AY83" s="880"/>
      <c r="AZ83" s="928"/>
      <c r="BA83" s="928"/>
      <c r="BB83" s="928"/>
      <c r="BC83" s="928"/>
      <c r="BD83" s="929"/>
      <c r="BE83" s="266"/>
      <c r="BF83" s="266"/>
      <c r="BG83" s="266"/>
      <c r="BH83" s="266"/>
      <c r="BI83" s="266"/>
      <c r="BJ83" s="266"/>
      <c r="BK83" s="266"/>
      <c r="BL83" s="266"/>
      <c r="BM83" s="266"/>
      <c r="BN83" s="266"/>
      <c r="BO83" s="266"/>
      <c r="BP83" s="266"/>
      <c r="BQ83" s="263">
        <v>77</v>
      </c>
      <c r="BR83" s="268"/>
      <c r="BS83" s="912"/>
      <c r="BT83" s="913"/>
      <c r="BU83" s="913"/>
      <c r="BV83" s="913"/>
      <c r="BW83" s="913"/>
      <c r="BX83" s="913"/>
      <c r="BY83" s="913"/>
      <c r="BZ83" s="913"/>
      <c r="CA83" s="913"/>
      <c r="CB83" s="913"/>
      <c r="CC83" s="913"/>
      <c r="CD83" s="913"/>
      <c r="CE83" s="913"/>
      <c r="CF83" s="913"/>
      <c r="CG83" s="914"/>
      <c r="CH83" s="909"/>
      <c r="CI83" s="910"/>
      <c r="CJ83" s="910"/>
      <c r="CK83" s="910"/>
      <c r="CL83" s="911"/>
      <c r="CM83" s="909"/>
      <c r="CN83" s="910"/>
      <c r="CO83" s="910"/>
      <c r="CP83" s="910"/>
      <c r="CQ83" s="911"/>
      <c r="CR83" s="909"/>
      <c r="CS83" s="910"/>
      <c r="CT83" s="910"/>
      <c r="CU83" s="910"/>
      <c r="CV83" s="911"/>
      <c r="CW83" s="909"/>
      <c r="CX83" s="910"/>
      <c r="CY83" s="910"/>
      <c r="CZ83" s="910"/>
      <c r="DA83" s="911"/>
      <c r="DB83" s="909"/>
      <c r="DC83" s="910"/>
      <c r="DD83" s="910"/>
      <c r="DE83" s="910"/>
      <c r="DF83" s="911"/>
      <c r="DG83" s="909"/>
      <c r="DH83" s="910"/>
      <c r="DI83" s="910"/>
      <c r="DJ83" s="910"/>
      <c r="DK83" s="911"/>
      <c r="DL83" s="909"/>
      <c r="DM83" s="910"/>
      <c r="DN83" s="910"/>
      <c r="DO83" s="910"/>
      <c r="DP83" s="911"/>
      <c r="DQ83" s="909"/>
      <c r="DR83" s="910"/>
      <c r="DS83" s="910"/>
      <c r="DT83" s="910"/>
      <c r="DU83" s="911"/>
      <c r="DV83" s="906"/>
      <c r="DW83" s="907"/>
      <c r="DX83" s="907"/>
      <c r="DY83" s="907"/>
      <c r="DZ83" s="908"/>
      <c r="EA83" s="247"/>
    </row>
    <row r="84" spans="1:131" s="248" customFormat="1" ht="26.25" customHeight="1" x14ac:dyDescent="0.15">
      <c r="A84" s="262">
        <v>17</v>
      </c>
      <c r="B84" s="922"/>
      <c r="C84" s="923"/>
      <c r="D84" s="923"/>
      <c r="E84" s="923"/>
      <c r="F84" s="923"/>
      <c r="G84" s="923"/>
      <c r="H84" s="923"/>
      <c r="I84" s="923"/>
      <c r="J84" s="923"/>
      <c r="K84" s="923"/>
      <c r="L84" s="923"/>
      <c r="M84" s="923"/>
      <c r="N84" s="923"/>
      <c r="O84" s="923"/>
      <c r="P84" s="924"/>
      <c r="Q84" s="925"/>
      <c r="R84" s="880"/>
      <c r="S84" s="880"/>
      <c r="T84" s="880"/>
      <c r="U84" s="880"/>
      <c r="V84" s="880"/>
      <c r="W84" s="880"/>
      <c r="X84" s="880"/>
      <c r="Y84" s="880"/>
      <c r="Z84" s="880"/>
      <c r="AA84" s="880"/>
      <c r="AB84" s="880"/>
      <c r="AC84" s="880"/>
      <c r="AD84" s="880"/>
      <c r="AE84" s="880"/>
      <c r="AF84" s="880"/>
      <c r="AG84" s="880"/>
      <c r="AH84" s="880"/>
      <c r="AI84" s="880"/>
      <c r="AJ84" s="880"/>
      <c r="AK84" s="880"/>
      <c r="AL84" s="880"/>
      <c r="AM84" s="880"/>
      <c r="AN84" s="880"/>
      <c r="AO84" s="880"/>
      <c r="AP84" s="880"/>
      <c r="AQ84" s="880"/>
      <c r="AR84" s="880"/>
      <c r="AS84" s="880"/>
      <c r="AT84" s="880"/>
      <c r="AU84" s="880"/>
      <c r="AV84" s="880"/>
      <c r="AW84" s="880"/>
      <c r="AX84" s="880"/>
      <c r="AY84" s="880"/>
      <c r="AZ84" s="928"/>
      <c r="BA84" s="928"/>
      <c r="BB84" s="928"/>
      <c r="BC84" s="928"/>
      <c r="BD84" s="929"/>
      <c r="BE84" s="266"/>
      <c r="BF84" s="266"/>
      <c r="BG84" s="266"/>
      <c r="BH84" s="266"/>
      <c r="BI84" s="266"/>
      <c r="BJ84" s="266"/>
      <c r="BK84" s="266"/>
      <c r="BL84" s="266"/>
      <c r="BM84" s="266"/>
      <c r="BN84" s="266"/>
      <c r="BO84" s="266"/>
      <c r="BP84" s="266"/>
      <c r="BQ84" s="263">
        <v>78</v>
      </c>
      <c r="BR84" s="268"/>
      <c r="BS84" s="912"/>
      <c r="BT84" s="913"/>
      <c r="BU84" s="913"/>
      <c r="BV84" s="913"/>
      <c r="BW84" s="913"/>
      <c r="BX84" s="913"/>
      <c r="BY84" s="913"/>
      <c r="BZ84" s="913"/>
      <c r="CA84" s="913"/>
      <c r="CB84" s="913"/>
      <c r="CC84" s="913"/>
      <c r="CD84" s="913"/>
      <c r="CE84" s="913"/>
      <c r="CF84" s="913"/>
      <c r="CG84" s="914"/>
      <c r="CH84" s="909"/>
      <c r="CI84" s="910"/>
      <c r="CJ84" s="910"/>
      <c r="CK84" s="910"/>
      <c r="CL84" s="911"/>
      <c r="CM84" s="909"/>
      <c r="CN84" s="910"/>
      <c r="CO84" s="910"/>
      <c r="CP84" s="910"/>
      <c r="CQ84" s="911"/>
      <c r="CR84" s="909"/>
      <c r="CS84" s="910"/>
      <c r="CT84" s="910"/>
      <c r="CU84" s="910"/>
      <c r="CV84" s="911"/>
      <c r="CW84" s="909"/>
      <c r="CX84" s="910"/>
      <c r="CY84" s="910"/>
      <c r="CZ84" s="910"/>
      <c r="DA84" s="911"/>
      <c r="DB84" s="909"/>
      <c r="DC84" s="910"/>
      <c r="DD84" s="910"/>
      <c r="DE84" s="910"/>
      <c r="DF84" s="911"/>
      <c r="DG84" s="909"/>
      <c r="DH84" s="910"/>
      <c r="DI84" s="910"/>
      <c r="DJ84" s="910"/>
      <c r="DK84" s="911"/>
      <c r="DL84" s="909"/>
      <c r="DM84" s="910"/>
      <c r="DN84" s="910"/>
      <c r="DO84" s="910"/>
      <c r="DP84" s="911"/>
      <c r="DQ84" s="909"/>
      <c r="DR84" s="910"/>
      <c r="DS84" s="910"/>
      <c r="DT84" s="910"/>
      <c r="DU84" s="911"/>
      <c r="DV84" s="906"/>
      <c r="DW84" s="907"/>
      <c r="DX84" s="907"/>
      <c r="DY84" s="907"/>
      <c r="DZ84" s="908"/>
      <c r="EA84" s="247"/>
    </row>
    <row r="85" spans="1:131" s="248" customFormat="1" ht="26.25" customHeight="1" x14ac:dyDescent="0.15">
      <c r="A85" s="262">
        <v>18</v>
      </c>
      <c r="B85" s="922"/>
      <c r="C85" s="923"/>
      <c r="D85" s="923"/>
      <c r="E85" s="923"/>
      <c r="F85" s="923"/>
      <c r="G85" s="923"/>
      <c r="H85" s="923"/>
      <c r="I85" s="923"/>
      <c r="J85" s="923"/>
      <c r="K85" s="923"/>
      <c r="L85" s="923"/>
      <c r="M85" s="923"/>
      <c r="N85" s="923"/>
      <c r="O85" s="923"/>
      <c r="P85" s="924"/>
      <c r="Q85" s="925"/>
      <c r="R85" s="880"/>
      <c r="S85" s="880"/>
      <c r="T85" s="880"/>
      <c r="U85" s="880"/>
      <c r="V85" s="880"/>
      <c r="W85" s="880"/>
      <c r="X85" s="880"/>
      <c r="Y85" s="880"/>
      <c r="Z85" s="880"/>
      <c r="AA85" s="880"/>
      <c r="AB85" s="880"/>
      <c r="AC85" s="880"/>
      <c r="AD85" s="880"/>
      <c r="AE85" s="880"/>
      <c r="AF85" s="880"/>
      <c r="AG85" s="880"/>
      <c r="AH85" s="880"/>
      <c r="AI85" s="880"/>
      <c r="AJ85" s="880"/>
      <c r="AK85" s="880"/>
      <c r="AL85" s="880"/>
      <c r="AM85" s="880"/>
      <c r="AN85" s="880"/>
      <c r="AO85" s="880"/>
      <c r="AP85" s="880"/>
      <c r="AQ85" s="880"/>
      <c r="AR85" s="880"/>
      <c r="AS85" s="880"/>
      <c r="AT85" s="880"/>
      <c r="AU85" s="880"/>
      <c r="AV85" s="880"/>
      <c r="AW85" s="880"/>
      <c r="AX85" s="880"/>
      <c r="AY85" s="880"/>
      <c r="AZ85" s="928"/>
      <c r="BA85" s="928"/>
      <c r="BB85" s="928"/>
      <c r="BC85" s="928"/>
      <c r="BD85" s="929"/>
      <c r="BE85" s="266"/>
      <c r="BF85" s="266"/>
      <c r="BG85" s="266"/>
      <c r="BH85" s="266"/>
      <c r="BI85" s="266"/>
      <c r="BJ85" s="266"/>
      <c r="BK85" s="266"/>
      <c r="BL85" s="266"/>
      <c r="BM85" s="266"/>
      <c r="BN85" s="266"/>
      <c r="BO85" s="266"/>
      <c r="BP85" s="266"/>
      <c r="BQ85" s="263">
        <v>79</v>
      </c>
      <c r="BR85" s="268"/>
      <c r="BS85" s="912"/>
      <c r="BT85" s="913"/>
      <c r="BU85" s="913"/>
      <c r="BV85" s="913"/>
      <c r="BW85" s="913"/>
      <c r="BX85" s="913"/>
      <c r="BY85" s="913"/>
      <c r="BZ85" s="913"/>
      <c r="CA85" s="913"/>
      <c r="CB85" s="913"/>
      <c r="CC85" s="913"/>
      <c r="CD85" s="913"/>
      <c r="CE85" s="913"/>
      <c r="CF85" s="913"/>
      <c r="CG85" s="914"/>
      <c r="CH85" s="909"/>
      <c r="CI85" s="910"/>
      <c r="CJ85" s="910"/>
      <c r="CK85" s="910"/>
      <c r="CL85" s="911"/>
      <c r="CM85" s="909"/>
      <c r="CN85" s="910"/>
      <c r="CO85" s="910"/>
      <c r="CP85" s="910"/>
      <c r="CQ85" s="911"/>
      <c r="CR85" s="909"/>
      <c r="CS85" s="910"/>
      <c r="CT85" s="910"/>
      <c r="CU85" s="910"/>
      <c r="CV85" s="911"/>
      <c r="CW85" s="909"/>
      <c r="CX85" s="910"/>
      <c r="CY85" s="910"/>
      <c r="CZ85" s="910"/>
      <c r="DA85" s="911"/>
      <c r="DB85" s="909"/>
      <c r="DC85" s="910"/>
      <c r="DD85" s="910"/>
      <c r="DE85" s="910"/>
      <c r="DF85" s="911"/>
      <c r="DG85" s="909"/>
      <c r="DH85" s="910"/>
      <c r="DI85" s="910"/>
      <c r="DJ85" s="910"/>
      <c r="DK85" s="911"/>
      <c r="DL85" s="909"/>
      <c r="DM85" s="910"/>
      <c r="DN85" s="910"/>
      <c r="DO85" s="910"/>
      <c r="DP85" s="911"/>
      <c r="DQ85" s="909"/>
      <c r="DR85" s="910"/>
      <c r="DS85" s="910"/>
      <c r="DT85" s="910"/>
      <c r="DU85" s="911"/>
      <c r="DV85" s="906"/>
      <c r="DW85" s="907"/>
      <c r="DX85" s="907"/>
      <c r="DY85" s="907"/>
      <c r="DZ85" s="908"/>
      <c r="EA85" s="247"/>
    </row>
    <row r="86" spans="1:131" s="248" customFormat="1" ht="26.25" customHeight="1" x14ac:dyDescent="0.15">
      <c r="A86" s="262">
        <v>19</v>
      </c>
      <c r="B86" s="922"/>
      <c r="C86" s="923"/>
      <c r="D86" s="923"/>
      <c r="E86" s="923"/>
      <c r="F86" s="923"/>
      <c r="G86" s="923"/>
      <c r="H86" s="923"/>
      <c r="I86" s="923"/>
      <c r="J86" s="923"/>
      <c r="K86" s="923"/>
      <c r="L86" s="923"/>
      <c r="M86" s="923"/>
      <c r="N86" s="923"/>
      <c r="O86" s="923"/>
      <c r="P86" s="924"/>
      <c r="Q86" s="925"/>
      <c r="R86" s="880"/>
      <c r="S86" s="880"/>
      <c r="T86" s="880"/>
      <c r="U86" s="880"/>
      <c r="V86" s="880"/>
      <c r="W86" s="880"/>
      <c r="X86" s="880"/>
      <c r="Y86" s="880"/>
      <c r="Z86" s="880"/>
      <c r="AA86" s="880"/>
      <c r="AB86" s="880"/>
      <c r="AC86" s="880"/>
      <c r="AD86" s="880"/>
      <c r="AE86" s="880"/>
      <c r="AF86" s="880"/>
      <c r="AG86" s="880"/>
      <c r="AH86" s="880"/>
      <c r="AI86" s="880"/>
      <c r="AJ86" s="880"/>
      <c r="AK86" s="880"/>
      <c r="AL86" s="880"/>
      <c r="AM86" s="880"/>
      <c r="AN86" s="880"/>
      <c r="AO86" s="880"/>
      <c r="AP86" s="880"/>
      <c r="AQ86" s="880"/>
      <c r="AR86" s="880"/>
      <c r="AS86" s="880"/>
      <c r="AT86" s="880"/>
      <c r="AU86" s="880"/>
      <c r="AV86" s="880"/>
      <c r="AW86" s="880"/>
      <c r="AX86" s="880"/>
      <c r="AY86" s="880"/>
      <c r="AZ86" s="928"/>
      <c r="BA86" s="928"/>
      <c r="BB86" s="928"/>
      <c r="BC86" s="928"/>
      <c r="BD86" s="929"/>
      <c r="BE86" s="266"/>
      <c r="BF86" s="266"/>
      <c r="BG86" s="266"/>
      <c r="BH86" s="266"/>
      <c r="BI86" s="266"/>
      <c r="BJ86" s="266"/>
      <c r="BK86" s="266"/>
      <c r="BL86" s="266"/>
      <c r="BM86" s="266"/>
      <c r="BN86" s="266"/>
      <c r="BO86" s="266"/>
      <c r="BP86" s="266"/>
      <c r="BQ86" s="263">
        <v>80</v>
      </c>
      <c r="BR86" s="268"/>
      <c r="BS86" s="912"/>
      <c r="BT86" s="913"/>
      <c r="BU86" s="913"/>
      <c r="BV86" s="913"/>
      <c r="BW86" s="913"/>
      <c r="BX86" s="913"/>
      <c r="BY86" s="913"/>
      <c r="BZ86" s="913"/>
      <c r="CA86" s="913"/>
      <c r="CB86" s="913"/>
      <c r="CC86" s="913"/>
      <c r="CD86" s="913"/>
      <c r="CE86" s="913"/>
      <c r="CF86" s="913"/>
      <c r="CG86" s="914"/>
      <c r="CH86" s="909"/>
      <c r="CI86" s="910"/>
      <c r="CJ86" s="910"/>
      <c r="CK86" s="910"/>
      <c r="CL86" s="911"/>
      <c r="CM86" s="909"/>
      <c r="CN86" s="910"/>
      <c r="CO86" s="910"/>
      <c r="CP86" s="910"/>
      <c r="CQ86" s="911"/>
      <c r="CR86" s="909"/>
      <c r="CS86" s="910"/>
      <c r="CT86" s="910"/>
      <c r="CU86" s="910"/>
      <c r="CV86" s="911"/>
      <c r="CW86" s="909"/>
      <c r="CX86" s="910"/>
      <c r="CY86" s="910"/>
      <c r="CZ86" s="910"/>
      <c r="DA86" s="911"/>
      <c r="DB86" s="909"/>
      <c r="DC86" s="910"/>
      <c r="DD86" s="910"/>
      <c r="DE86" s="910"/>
      <c r="DF86" s="911"/>
      <c r="DG86" s="909"/>
      <c r="DH86" s="910"/>
      <c r="DI86" s="910"/>
      <c r="DJ86" s="910"/>
      <c r="DK86" s="911"/>
      <c r="DL86" s="909"/>
      <c r="DM86" s="910"/>
      <c r="DN86" s="910"/>
      <c r="DO86" s="910"/>
      <c r="DP86" s="911"/>
      <c r="DQ86" s="909"/>
      <c r="DR86" s="910"/>
      <c r="DS86" s="910"/>
      <c r="DT86" s="910"/>
      <c r="DU86" s="911"/>
      <c r="DV86" s="906"/>
      <c r="DW86" s="907"/>
      <c r="DX86" s="907"/>
      <c r="DY86" s="907"/>
      <c r="DZ86" s="908"/>
      <c r="EA86" s="247"/>
    </row>
    <row r="87" spans="1:131" s="248" customFormat="1" ht="26.25" customHeight="1" x14ac:dyDescent="0.15">
      <c r="A87" s="270">
        <v>20</v>
      </c>
      <c r="B87" s="931"/>
      <c r="C87" s="932"/>
      <c r="D87" s="932"/>
      <c r="E87" s="932"/>
      <c r="F87" s="932"/>
      <c r="G87" s="932"/>
      <c r="H87" s="932"/>
      <c r="I87" s="932"/>
      <c r="J87" s="932"/>
      <c r="K87" s="932"/>
      <c r="L87" s="932"/>
      <c r="M87" s="932"/>
      <c r="N87" s="932"/>
      <c r="O87" s="932"/>
      <c r="P87" s="933"/>
      <c r="Q87" s="934"/>
      <c r="R87" s="935"/>
      <c r="S87" s="935"/>
      <c r="T87" s="935"/>
      <c r="U87" s="935"/>
      <c r="V87" s="935"/>
      <c r="W87" s="935"/>
      <c r="X87" s="935"/>
      <c r="Y87" s="935"/>
      <c r="Z87" s="935"/>
      <c r="AA87" s="935"/>
      <c r="AB87" s="935"/>
      <c r="AC87" s="935"/>
      <c r="AD87" s="935"/>
      <c r="AE87" s="935"/>
      <c r="AF87" s="935"/>
      <c r="AG87" s="935"/>
      <c r="AH87" s="935"/>
      <c r="AI87" s="935"/>
      <c r="AJ87" s="935"/>
      <c r="AK87" s="935"/>
      <c r="AL87" s="935"/>
      <c r="AM87" s="935"/>
      <c r="AN87" s="935"/>
      <c r="AO87" s="935"/>
      <c r="AP87" s="935"/>
      <c r="AQ87" s="935"/>
      <c r="AR87" s="935"/>
      <c r="AS87" s="935"/>
      <c r="AT87" s="935"/>
      <c r="AU87" s="935"/>
      <c r="AV87" s="935"/>
      <c r="AW87" s="935"/>
      <c r="AX87" s="935"/>
      <c r="AY87" s="935"/>
      <c r="AZ87" s="936"/>
      <c r="BA87" s="936"/>
      <c r="BB87" s="936"/>
      <c r="BC87" s="936"/>
      <c r="BD87" s="937"/>
      <c r="BE87" s="266"/>
      <c r="BF87" s="266"/>
      <c r="BG87" s="266"/>
      <c r="BH87" s="266"/>
      <c r="BI87" s="266"/>
      <c r="BJ87" s="266"/>
      <c r="BK87" s="266"/>
      <c r="BL87" s="266"/>
      <c r="BM87" s="266"/>
      <c r="BN87" s="266"/>
      <c r="BO87" s="266"/>
      <c r="BP87" s="266"/>
      <c r="BQ87" s="263">
        <v>81</v>
      </c>
      <c r="BR87" s="268"/>
      <c r="BS87" s="912"/>
      <c r="BT87" s="913"/>
      <c r="BU87" s="913"/>
      <c r="BV87" s="913"/>
      <c r="BW87" s="913"/>
      <c r="BX87" s="913"/>
      <c r="BY87" s="913"/>
      <c r="BZ87" s="913"/>
      <c r="CA87" s="913"/>
      <c r="CB87" s="913"/>
      <c r="CC87" s="913"/>
      <c r="CD87" s="913"/>
      <c r="CE87" s="913"/>
      <c r="CF87" s="913"/>
      <c r="CG87" s="914"/>
      <c r="CH87" s="909"/>
      <c r="CI87" s="910"/>
      <c r="CJ87" s="910"/>
      <c r="CK87" s="910"/>
      <c r="CL87" s="911"/>
      <c r="CM87" s="909"/>
      <c r="CN87" s="910"/>
      <c r="CO87" s="910"/>
      <c r="CP87" s="910"/>
      <c r="CQ87" s="911"/>
      <c r="CR87" s="909"/>
      <c r="CS87" s="910"/>
      <c r="CT87" s="910"/>
      <c r="CU87" s="910"/>
      <c r="CV87" s="911"/>
      <c r="CW87" s="909"/>
      <c r="CX87" s="910"/>
      <c r="CY87" s="910"/>
      <c r="CZ87" s="910"/>
      <c r="DA87" s="911"/>
      <c r="DB87" s="909"/>
      <c r="DC87" s="910"/>
      <c r="DD87" s="910"/>
      <c r="DE87" s="910"/>
      <c r="DF87" s="911"/>
      <c r="DG87" s="909"/>
      <c r="DH87" s="910"/>
      <c r="DI87" s="910"/>
      <c r="DJ87" s="910"/>
      <c r="DK87" s="911"/>
      <c r="DL87" s="909"/>
      <c r="DM87" s="910"/>
      <c r="DN87" s="910"/>
      <c r="DO87" s="910"/>
      <c r="DP87" s="911"/>
      <c r="DQ87" s="909"/>
      <c r="DR87" s="910"/>
      <c r="DS87" s="910"/>
      <c r="DT87" s="910"/>
      <c r="DU87" s="911"/>
      <c r="DV87" s="906"/>
      <c r="DW87" s="907"/>
      <c r="DX87" s="907"/>
      <c r="DY87" s="907"/>
      <c r="DZ87" s="908"/>
      <c r="EA87" s="247"/>
    </row>
    <row r="88" spans="1:131" s="248" customFormat="1" ht="26.25" customHeight="1" thickBot="1" x14ac:dyDescent="0.2">
      <c r="A88" s="265" t="s">
        <v>389</v>
      </c>
      <c r="B88" s="839" t="s">
        <v>424</v>
      </c>
      <c r="C88" s="840"/>
      <c r="D88" s="840"/>
      <c r="E88" s="840"/>
      <c r="F88" s="840"/>
      <c r="G88" s="840"/>
      <c r="H88" s="840"/>
      <c r="I88" s="840"/>
      <c r="J88" s="840"/>
      <c r="K88" s="840"/>
      <c r="L88" s="840"/>
      <c r="M88" s="840"/>
      <c r="N88" s="840"/>
      <c r="O88" s="840"/>
      <c r="P88" s="841"/>
      <c r="Q88" s="887"/>
      <c r="R88" s="888"/>
      <c r="S88" s="888"/>
      <c r="T88" s="888"/>
      <c r="U88" s="888"/>
      <c r="V88" s="888"/>
      <c r="W88" s="888"/>
      <c r="X88" s="888"/>
      <c r="Y88" s="888"/>
      <c r="Z88" s="888"/>
      <c r="AA88" s="888"/>
      <c r="AB88" s="888"/>
      <c r="AC88" s="888"/>
      <c r="AD88" s="888"/>
      <c r="AE88" s="888"/>
      <c r="AF88" s="891">
        <v>3860</v>
      </c>
      <c r="AG88" s="891"/>
      <c r="AH88" s="891"/>
      <c r="AI88" s="891"/>
      <c r="AJ88" s="891"/>
      <c r="AK88" s="888"/>
      <c r="AL88" s="888"/>
      <c r="AM88" s="888"/>
      <c r="AN88" s="888"/>
      <c r="AO88" s="888"/>
      <c r="AP88" s="891">
        <v>1023</v>
      </c>
      <c r="AQ88" s="891"/>
      <c r="AR88" s="891"/>
      <c r="AS88" s="891"/>
      <c r="AT88" s="891"/>
      <c r="AU88" s="891">
        <v>22</v>
      </c>
      <c r="AV88" s="891"/>
      <c r="AW88" s="891"/>
      <c r="AX88" s="891"/>
      <c r="AY88" s="891"/>
      <c r="AZ88" s="896"/>
      <c r="BA88" s="896"/>
      <c r="BB88" s="896"/>
      <c r="BC88" s="896"/>
      <c r="BD88" s="897"/>
      <c r="BE88" s="266"/>
      <c r="BF88" s="266"/>
      <c r="BG88" s="266"/>
      <c r="BH88" s="266"/>
      <c r="BI88" s="266"/>
      <c r="BJ88" s="266"/>
      <c r="BK88" s="266"/>
      <c r="BL88" s="266"/>
      <c r="BM88" s="266"/>
      <c r="BN88" s="266"/>
      <c r="BO88" s="266"/>
      <c r="BP88" s="266"/>
      <c r="BQ88" s="263">
        <v>82</v>
      </c>
      <c r="BR88" s="268"/>
      <c r="BS88" s="912"/>
      <c r="BT88" s="913"/>
      <c r="BU88" s="913"/>
      <c r="BV88" s="913"/>
      <c r="BW88" s="913"/>
      <c r="BX88" s="913"/>
      <c r="BY88" s="913"/>
      <c r="BZ88" s="913"/>
      <c r="CA88" s="913"/>
      <c r="CB88" s="913"/>
      <c r="CC88" s="913"/>
      <c r="CD88" s="913"/>
      <c r="CE88" s="913"/>
      <c r="CF88" s="913"/>
      <c r="CG88" s="914"/>
      <c r="CH88" s="909"/>
      <c r="CI88" s="910"/>
      <c r="CJ88" s="910"/>
      <c r="CK88" s="910"/>
      <c r="CL88" s="911"/>
      <c r="CM88" s="909"/>
      <c r="CN88" s="910"/>
      <c r="CO88" s="910"/>
      <c r="CP88" s="910"/>
      <c r="CQ88" s="911"/>
      <c r="CR88" s="909"/>
      <c r="CS88" s="910"/>
      <c r="CT88" s="910"/>
      <c r="CU88" s="910"/>
      <c r="CV88" s="911"/>
      <c r="CW88" s="909"/>
      <c r="CX88" s="910"/>
      <c r="CY88" s="910"/>
      <c r="CZ88" s="910"/>
      <c r="DA88" s="911"/>
      <c r="DB88" s="909"/>
      <c r="DC88" s="910"/>
      <c r="DD88" s="910"/>
      <c r="DE88" s="910"/>
      <c r="DF88" s="911"/>
      <c r="DG88" s="909"/>
      <c r="DH88" s="910"/>
      <c r="DI88" s="910"/>
      <c r="DJ88" s="910"/>
      <c r="DK88" s="911"/>
      <c r="DL88" s="909"/>
      <c r="DM88" s="910"/>
      <c r="DN88" s="910"/>
      <c r="DO88" s="910"/>
      <c r="DP88" s="911"/>
      <c r="DQ88" s="909"/>
      <c r="DR88" s="910"/>
      <c r="DS88" s="910"/>
      <c r="DT88" s="910"/>
      <c r="DU88" s="911"/>
      <c r="DV88" s="906"/>
      <c r="DW88" s="907"/>
      <c r="DX88" s="907"/>
      <c r="DY88" s="907"/>
      <c r="DZ88" s="90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12"/>
      <c r="BT89" s="913"/>
      <c r="BU89" s="913"/>
      <c r="BV89" s="913"/>
      <c r="BW89" s="913"/>
      <c r="BX89" s="913"/>
      <c r="BY89" s="913"/>
      <c r="BZ89" s="913"/>
      <c r="CA89" s="913"/>
      <c r="CB89" s="913"/>
      <c r="CC89" s="913"/>
      <c r="CD89" s="913"/>
      <c r="CE89" s="913"/>
      <c r="CF89" s="913"/>
      <c r="CG89" s="914"/>
      <c r="CH89" s="909"/>
      <c r="CI89" s="910"/>
      <c r="CJ89" s="910"/>
      <c r="CK89" s="910"/>
      <c r="CL89" s="911"/>
      <c r="CM89" s="909"/>
      <c r="CN89" s="910"/>
      <c r="CO89" s="910"/>
      <c r="CP89" s="910"/>
      <c r="CQ89" s="911"/>
      <c r="CR89" s="909"/>
      <c r="CS89" s="910"/>
      <c r="CT89" s="910"/>
      <c r="CU89" s="910"/>
      <c r="CV89" s="911"/>
      <c r="CW89" s="909"/>
      <c r="CX89" s="910"/>
      <c r="CY89" s="910"/>
      <c r="CZ89" s="910"/>
      <c r="DA89" s="911"/>
      <c r="DB89" s="909"/>
      <c r="DC89" s="910"/>
      <c r="DD89" s="910"/>
      <c r="DE89" s="910"/>
      <c r="DF89" s="911"/>
      <c r="DG89" s="909"/>
      <c r="DH89" s="910"/>
      <c r="DI89" s="910"/>
      <c r="DJ89" s="910"/>
      <c r="DK89" s="911"/>
      <c r="DL89" s="909"/>
      <c r="DM89" s="910"/>
      <c r="DN89" s="910"/>
      <c r="DO89" s="910"/>
      <c r="DP89" s="911"/>
      <c r="DQ89" s="909"/>
      <c r="DR89" s="910"/>
      <c r="DS89" s="910"/>
      <c r="DT89" s="910"/>
      <c r="DU89" s="911"/>
      <c r="DV89" s="906"/>
      <c r="DW89" s="907"/>
      <c r="DX89" s="907"/>
      <c r="DY89" s="907"/>
      <c r="DZ89" s="90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12"/>
      <c r="BT90" s="913"/>
      <c r="BU90" s="913"/>
      <c r="BV90" s="913"/>
      <c r="BW90" s="913"/>
      <c r="BX90" s="913"/>
      <c r="BY90" s="913"/>
      <c r="BZ90" s="913"/>
      <c r="CA90" s="913"/>
      <c r="CB90" s="913"/>
      <c r="CC90" s="913"/>
      <c r="CD90" s="913"/>
      <c r="CE90" s="913"/>
      <c r="CF90" s="913"/>
      <c r="CG90" s="914"/>
      <c r="CH90" s="909"/>
      <c r="CI90" s="910"/>
      <c r="CJ90" s="910"/>
      <c r="CK90" s="910"/>
      <c r="CL90" s="911"/>
      <c r="CM90" s="909"/>
      <c r="CN90" s="910"/>
      <c r="CO90" s="910"/>
      <c r="CP90" s="910"/>
      <c r="CQ90" s="911"/>
      <c r="CR90" s="909"/>
      <c r="CS90" s="910"/>
      <c r="CT90" s="910"/>
      <c r="CU90" s="910"/>
      <c r="CV90" s="911"/>
      <c r="CW90" s="909"/>
      <c r="CX90" s="910"/>
      <c r="CY90" s="910"/>
      <c r="CZ90" s="910"/>
      <c r="DA90" s="911"/>
      <c r="DB90" s="909"/>
      <c r="DC90" s="910"/>
      <c r="DD90" s="910"/>
      <c r="DE90" s="910"/>
      <c r="DF90" s="911"/>
      <c r="DG90" s="909"/>
      <c r="DH90" s="910"/>
      <c r="DI90" s="910"/>
      <c r="DJ90" s="910"/>
      <c r="DK90" s="911"/>
      <c r="DL90" s="909"/>
      <c r="DM90" s="910"/>
      <c r="DN90" s="910"/>
      <c r="DO90" s="910"/>
      <c r="DP90" s="911"/>
      <c r="DQ90" s="909"/>
      <c r="DR90" s="910"/>
      <c r="DS90" s="910"/>
      <c r="DT90" s="910"/>
      <c r="DU90" s="911"/>
      <c r="DV90" s="906"/>
      <c r="DW90" s="907"/>
      <c r="DX90" s="907"/>
      <c r="DY90" s="907"/>
      <c r="DZ90" s="90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12"/>
      <c r="BT91" s="913"/>
      <c r="BU91" s="913"/>
      <c r="BV91" s="913"/>
      <c r="BW91" s="913"/>
      <c r="BX91" s="913"/>
      <c r="BY91" s="913"/>
      <c r="BZ91" s="913"/>
      <c r="CA91" s="913"/>
      <c r="CB91" s="913"/>
      <c r="CC91" s="913"/>
      <c r="CD91" s="913"/>
      <c r="CE91" s="913"/>
      <c r="CF91" s="913"/>
      <c r="CG91" s="914"/>
      <c r="CH91" s="909"/>
      <c r="CI91" s="910"/>
      <c r="CJ91" s="910"/>
      <c r="CK91" s="910"/>
      <c r="CL91" s="911"/>
      <c r="CM91" s="909"/>
      <c r="CN91" s="910"/>
      <c r="CO91" s="910"/>
      <c r="CP91" s="910"/>
      <c r="CQ91" s="911"/>
      <c r="CR91" s="909"/>
      <c r="CS91" s="910"/>
      <c r="CT91" s="910"/>
      <c r="CU91" s="910"/>
      <c r="CV91" s="911"/>
      <c r="CW91" s="909"/>
      <c r="CX91" s="910"/>
      <c r="CY91" s="910"/>
      <c r="CZ91" s="910"/>
      <c r="DA91" s="911"/>
      <c r="DB91" s="909"/>
      <c r="DC91" s="910"/>
      <c r="DD91" s="910"/>
      <c r="DE91" s="910"/>
      <c r="DF91" s="911"/>
      <c r="DG91" s="909"/>
      <c r="DH91" s="910"/>
      <c r="DI91" s="910"/>
      <c r="DJ91" s="910"/>
      <c r="DK91" s="911"/>
      <c r="DL91" s="909"/>
      <c r="DM91" s="910"/>
      <c r="DN91" s="910"/>
      <c r="DO91" s="910"/>
      <c r="DP91" s="911"/>
      <c r="DQ91" s="909"/>
      <c r="DR91" s="910"/>
      <c r="DS91" s="910"/>
      <c r="DT91" s="910"/>
      <c r="DU91" s="911"/>
      <c r="DV91" s="906"/>
      <c r="DW91" s="907"/>
      <c r="DX91" s="907"/>
      <c r="DY91" s="907"/>
      <c r="DZ91" s="90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12"/>
      <c r="BT92" s="913"/>
      <c r="BU92" s="913"/>
      <c r="BV92" s="913"/>
      <c r="BW92" s="913"/>
      <c r="BX92" s="913"/>
      <c r="BY92" s="913"/>
      <c r="BZ92" s="913"/>
      <c r="CA92" s="913"/>
      <c r="CB92" s="913"/>
      <c r="CC92" s="913"/>
      <c r="CD92" s="913"/>
      <c r="CE92" s="913"/>
      <c r="CF92" s="913"/>
      <c r="CG92" s="914"/>
      <c r="CH92" s="909"/>
      <c r="CI92" s="910"/>
      <c r="CJ92" s="910"/>
      <c r="CK92" s="910"/>
      <c r="CL92" s="911"/>
      <c r="CM92" s="909"/>
      <c r="CN92" s="910"/>
      <c r="CO92" s="910"/>
      <c r="CP92" s="910"/>
      <c r="CQ92" s="911"/>
      <c r="CR92" s="909"/>
      <c r="CS92" s="910"/>
      <c r="CT92" s="910"/>
      <c r="CU92" s="910"/>
      <c r="CV92" s="911"/>
      <c r="CW92" s="909"/>
      <c r="CX92" s="910"/>
      <c r="CY92" s="910"/>
      <c r="CZ92" s="910"/>
      <c r="DA92" s="911"/>
      <c r="DB92" s="909"/>
      <c r="DC92" s="910"/>
      <c r="DD92" s="910"/>
      <c r="DE92" s="910"/>
      <c r="DF92" s="911"/>
      <c r="DG92" s="909"/>
      <c r="DH92" s="910"/>
      <c r="DI92" s="910"/>
      <c r="DJ92" s="910"/>
      <c r="DK92" s="911"/>
      <c r="DL92" s="909"/>
      <c r="DM92" s="910"/>
      <c r="DN92" s="910"/>
      <c r="DO92" s="910"/>
      <c r="DP92" s="911"/>
      <c r="DQ92" s="909"/>
      <c r="DR92" s="910"/>
      <c r="DS92" s="910"/>
      <c r="DT92" s="910"/>
      <c r="DU92" s="911"/>
      <c r="DV92" s="906"/>
      <c r="DW92" s="907"/>
      <c r="DX92" s="907"/>
      <c r="DY92" s="907"/>
      <c r="DZ92" s="90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12"/>
      <c r="BT93" s="913"/>
      <c r="BU93" s="913"/>
      <c r="BV93" s="913"/>
      <c r="BW93" s="913"/>
      <c r="BX93" s="913"/>
      <c r="BY93" s="913"/>
      <c r="BZ93" s="913"/>
      <c r="CA93" s="913"/>
      <c r="CB93" s="913"/>
      <c r="CC93" s="913"/>
      <c r="CD93" s="913"/>
      <c r="CE93" s="913"/>
      <c r="CF93" s="913"/>
      <c r="CG93" s="914"/>
      <c r="CH93" s="909"/>
      <c r="CI93" s="910"/>
      <c r="CJ93" s="910"/>
      <c r="CK93" s="910"/>
      <c r="CL93" s="911"/>
      <c r="CM93" s="909"/>
      <c r="CN93" s="910"/>
      <c r="CO93" s="910"/>
      <c r="CP93" s="910"/>
      <c r="CQ93" s="911"/>
      <c r="CR93" s="909"/>
      <c r="CS93" s="910"/>
      <c r="CT93" s="910"/>
      <c r="CU93" s="910"/>
      <c r="CV93" s="911"/>
      <c r="CW93" s="909"/>
      <c r="CX93" s="910"/>
      <c r="CY93" s="910"/>
      <c r="CZ93" s="910"/>
      <c r="DA93" s="911"/>
      <c r="DB93" s="909"/>
      <c r="DC93" s="910"/>
      <c r="DD93" s="910"/>
      <c r="DE93" s="910"/>
      <c r="DF93" s="911"/>
      <c r="DG93" s="909"/>
      <c r="DH93" s="910"/>
      <c r="DI93" s="910"/>
      <c r="DJ93" s="910"/>
      <c r="DK93" s="911"/>
      <c r="DL93" s="909"/>
      <c r="DM93" s="910"/>
      <c r="DN93" s="910"/>
      <c r="DO93" s="910"/>
      <c r="DP93" s="911"/>
      <c r="DQ93" s="909"/>
      <c r="DR93" s="910"/>
      <c r="DS93" s="910"/>
      <c r="DT93" s="910"/>
      <c r="DU93" s="911"/>
      <c r="DV93" s="906"/>
      <c r="DW93" s="907"/>
      <c r="DX93" s="907"/>
      <c r="DY93" s="907"/>
      <c r="DZ93" s="90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12"/>
      <c r="BT94" s="913"/>
      <c r="BU94" s="913"/>
      <c r="BV94" s="913"/>
      <c r="BW94" s="913"/>
      <c r="BX94" s="913"/>
      <c r="BY94" s="913"/>
      <c r="BZ94" s="913"/>
      <c r="CA94" s="913"/>
      <c r="CB94" s="913"/>
      <c r="CC94" s="913"/>
      <c r="CD94" s="913"/>
      <c r="CE94" s="913"/>
      <c r="CF94" s="913"/>
      <c r="CG94" s="914"/>
      <c r="CH94" s="909"/>
      <c r="CI94" s="910"/>
      <c r="CJ94" s="910"/>
      <c r="CK94" s="910"/>
      <c r="CL94" s="911"/>
      <c r="CM94" s="909"/>
      <c r="CN94" s="910"/>
      <c r="CO94" s="910"/>
      <c r="CP94" s="910"/>
      <c r="CQ94" s="911"/>
      <c r="CR94" s="909"/>
      <c r="CS94" s="910"/>
      <c r="CT94" s="910"/>
      <c r="CU94" s="910"/>
      <c r="CV94" s="911"/>
      <c r="CW94" s="909"/>
      <c r="CX94" s="910"/>
      <c r="CY94" s="910"/>
      <c r="CZ94" s="910"/>
      <c r="DA94" s="911"/>
      <c r="DB94" s="909"/>
      <c r="DC94" s="910"/>
      <c r="DD94" s="910"/>
      <c r="DE94" s="910"/>
      <c r="DF94" s="911"/>
      <c r="DG94" s="909"/>
      <c r="DH94" s="910"/>
      <c r="DI94" s="910"/>
      <c r="DJ94" s="910"/>
      <c r="DK94" s="911"/>
      <c r="DL94" s="909"/>
      <c r="DM94" s="910"/>
      <c r="DN94" s="910"/>
      <c r="DO94" s="910"/>
      <c r="DP94" s="911"/>
      <c r="DQ94" s="909"/>
      <c r="DR94" s="910"/>
      <c r="DS94" s="910"/>
      <c r="DT94" s="910"/>
      <c r="DU94" s="911"/>
      <c r="DV94" s="906"/>
      <c r="DW94" s="907"/>
      <c r="DX94" s="907"/>
      <c r="DY94" s="907"/>
      <c r="DZ94" s="90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12"/>
      <c r="BT95" s="913"/>
      <c r="BU95" s="913"/>
      <c r="BV95" s="913"/>
      <c r="BW95" s="913"/>
      <c r="BX95" s="913"/>
      <c r="BY95" s="913"/>
      <c r="BZ95" s="913"/>
      <c r="CA95" s="913"/>
      <c r="CB95" s="913"/>
      <c r="CC95" s="913"/>
      <c r="CD95" s="913"/>
      <c r="CE95" s="913"/>
      <c r="CF95" s="913"/>
      <c r="CG95" s="914"/>
      <c r="CH95" s="909"/>
      <c r="CI95" s="910"/>
      <c r="CJ95" s="910"/>
      <c r="CK95" s="910"/>
      <c r="CL95" s="911"/>
      <c r="CM95" s="909"/>
      <c r="CN95" s="910"/>
      <c r="CO95" s="910"/>
      <c r="CP95" s="910"/>
      <c r="CQ95" s="911"/>
      <c r="CR95" s="909"/>
      <c r="CS95" s="910"/>
      <c r="CT95" s="910"/>
      <c r="CU95" s="910"/>
      <c r="CV95" s="911"/>
      <c r="CW95" s="909"/>
      <c r="CX95" s="910"/>
      <c r="CY95" s="910"/>
      <c r="CZ95" s="910"/>
      <c r="DA95" s="911"/>
      <c r="DB95" s="909"/>
      <c r="DC95" s="910"/>
      <c r="DD95" s="910"/>
      <c r="DE95" s="910"/>
      <c r="DF95" s="911"/>
      <c r="DG95" s="909"/>
      <c r="DH95" s="910"/>
      <c r="DI95" s="910"/>
      <c r="DJ95" s="910"/>
      <c r="DK95" s="911"/>
      <c r="DL95" s="909"/>
      <c r="DM95" s="910"/>
      <c r="DN95" s="910"/>
      <c r="DO95" s="910"/>
      <c r="DP95" s="911"/>
      <c r="DQ95" s="909"/>
      <c r="DR95" s="910"/>
      <c r="DS95" s="910"/>
      <c r="DT95" s="910"/>
      <c r="DU95" s="911"/>
      <c r="DV95" s="906"/>
      <c r="DW95" s="907"/>
      <c r="DX95" s="907"/>
      <c r="DY95" s="907"/>
      <c r="DZ95" s="90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12"/>
      <c r="BT96" s="913"/>
      <c r="BU96" s="913"/>
      <c r="BV96" s="913"/>
      <c r="BW96" s="913"/>
      <c r="BX96" s="913"/>
      <c r="BY96" s="913"/>
      <c r="BZ96" s="913"/>
      <c r="CA96" s="913"/>
      <c r="CB96" s="913"/>
      <c r="CC96" s="913"/>
      <c r="CD96" s="913"/>
      <c r="CE96" s="913"/>
      <c r="CF96" s="913"/>
      <c r="CG96" s="914"/>
      <c r="CH96" s="909"/>
      <c r="CI96" s="910"/>
      <c r="CJ96" s="910"/>
      <c r="CK96" s="910"/>
      <c r="CL96" s="911"/>
      <c r="CM96" s="909"/>
      <c r="CN96" s="910"/>
      <c r="CO96" s="910"/>
      <c r="CP96" s="910"/>
      <c r="CQ96" s="911"/>
      <c r="CR96" s="909"/>
      <c r="CS96" s="910"/>
      <c r="CT96" s="910"/>
      <c r="CU96" s="910"/>
      <c r="CV96" s="911"/>
      <c r="CW96" s="909"/>
      <c r="CX96" s="910"/>
      <c r="CY96" s="910"/>
      <c r="CZ96" s="910"/>
      <c r="DA96" s="911"/>
      <c r="DB96" s="909"/>
      <c r="DC96" s="910"/>
      <c r="DD96" s="910"/>
      <c r="DE96" s="910"/>
      <c r="DF96" s="911"/>
      <c r="DG96" s="909"/>
      <c r="DH96" s="910"/>
      <c r="DI96" s="910"/>
      <c r="DJ96" s="910"/>
      <c r="DK96" s="911"/>
      <c r="DL96" s="909"/>
      <c r="DM96" s="910"/>
      <c r="DN96" s="910"/>
      <c r="DO96" s="910"/>
      <c r="DP96" s="911"/>
      <c r="DQ96" s="909"/>
      <c r="DR96" s="910"/>
      <c r="DS96" s="910"/>
      <c r="DT96" s="910"/>
      <c r="DU96" s="911"/>
      <c r="DV96" s="906"/>
      <c r="DW96" s="907"/>
      <c r="DX96" s="907"/>
      <c r="DY96" s="907"/>
      <c r="DZ96" s="90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12"/>
      <c r="BT97" s="913"/>
      <c r="BU97" s="913"/>
      <c r="BV97" s="913"/>
      <c r="BW97" s="913"/>
      <c r="BX97" s="913"/>
      <c r="BY97" s="913"/>
      <c r="BZ97" s="913"/>
      <c r="CA97" s="913"/>
      <c r="CB97" s="913"/>
      <c r="CC97" s="913"/>
      <c r="CD97" s="913"/>
      <c r="CE97" s="913"/>
      <c r="CF97" s="913"/>
      <c r="CG97" s="914"/>
      <c r="CH97" s="909"/>
      <c r="CI97" s="910"/>
      <c r="CJ97" s="910"/>
      <c r="CK97" s="910"/>
      <c r="CL97" s="911"/>
      <c r="CM97" s="909"/>
      <c r="CN97" s="910"/>
      <c r="CO97" s="910"/>
      <c r="CP97" s="910"/>
      <c r="CQ97" s="911"/>
      <c r="CR97" s="909"/>
      <c r="CS97" s="910"/>
      <c r="CT97" s="910"/>
      <c r="CU97" s="910"/>
      <c r="CV97" s="911"/>
      <c r="CW97" s="909"/>
      <c r="CX97" s="910"/>
      <c r="CY97" s="910"/>
      <c r="CZ97" s="910"/>
      <c r="DA97" s="911"/>
      <c r="DB97" s="909"/>
      <c r="DC97" s="910"/>
      <c r="DD97" s="910"/>
      <c r="DE97" s="910"/>
      <c r="DF97" s="911"/>
      <c r="DG97" s="909"/>
      <c r="DH97" s="910"/>
      <c r="DI97" s="910"/>
      <c r="DJ97" s="910"/>
      <c r="DK97" s="911"/>
      <c r="DL97" s="909"/>
      <c r="DM97" s="910"/>
      <c r="DN97" s="910"/>
      <c r="DO97" s="910"/>
      <c r="DP97" s="911"/>
      <c r="DQ97" s="909"/>
      <c r="DR97" s="910"/>
      <c r="DS97" s="910"/>
      <c r="DT97" s="910"/>
      <c r="DU97" s="911"/>
      <c r="DV97" s="906"/>
      <c r="DW97" s="907"/>
      <c r="DX97" s="907"/>
      <c r="DY97" s="907"/>
      <c r="DZ97" s="90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12"/>
      <c r="BT98" s="913"/>
      <c r="BU98" s="913"/>
      <c r="BV98" s="913"/>
      <c r="BW98" s="913"/>
      <c r="BX98" s="913"/>
      <c r="BY98" s="913"/>
      <c r="BZ98" s="913"/>
      <c r="CA98" s="913"/>
      <c r="CB98" s="913"/>
      <c r="CC98" s="913"/>
      <c r="CD98" s="913"/>
      <c r="CE98" s="913"/>
      <c r="CF98" s="913"/>
      <c r="CG98" s="914"/>
      <c r="CH98" s="909"/>
      <c r="CI98" s="910"/>
      <c r="CJ98" s="910"/>
      <c r="CK98" s="910"/>
      <c r="CL98" s="911"/>
      <c r="CM98" s="909"/>
      <c r="CN98" s="910"/>
      <c r="CO98" s="910"/>
      <c r="CP98" s="910"/>
      <c r="CQ98" s="911"/>
      <c r="CR98" s="909"/>
      <c r="CS98" s="910"/>
      <c r="CT98" s="910"/>
      <c r="CU98" s="910"/>
      <c r="CV98" s="911"/>
      <c r="CW98" s="909"/>
      <c r="CX98" s="910"/>
      <c r="CY98" s="910"/>
      <c r="CZ98" s="910"/>
      <c r="DA98" s="911"/>
      <c r="DB98" s="909"/>
      <c r="DC98" s="910"/>
      <c r="DD98" s="910"/>
      <c r="DE98" s="910"/>
      <c r="DF98" s="911"/>
      <c r="DG98" s="909"/>
      <c r="DH98" s="910"/>
      <c r="DI98" s="910"/>
      <c r="DJ98" s="910"/>
      <c r="DK98" s="911"/>
      <c r="DL98" s="909"/>
      <c r="DM98" s="910"/>
      <c r="DN98" s="910"/>
      <c r="DO98" s="910"/>
      <c r="DP98" s="911"/>
      <c r="DQ98" s="909"/>
      <c r="DR98" s="910"/>
      <c r="DS98" s="910"/>
      <c r="DT98" s="910"/>
      <c r="DU98" s="911"/>
      <c r="DV98" s="906"/>
      <c r="DW98" s="907"/>
      <c r="DX98" s="907"/>
      <c r="DY98" s="907"/>
      <c r="DZ98" s="90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12"/>
      <c r="BT99" s="913"/>
      <c r="BU99" s="913"/>
      <c r="BV99" s="913"/>
      <c r="BW99" s="913"/>
      <c r="BX99" s="913"/>
      <c r="BY99" s="913"/>
      <c r="BZ99" s="913"/>
      <c r="CA99" s="913"/>
      <c r="CB99" s="913"/>
      <c r="CC99" s="913"/>
      <c r="CD99" s="913"/>
      <c r="CE99" s="913"/>
      <c r="CF99" s="913"/>
      <c r="CG99" s="914"/>
      <c r="CH99" s="909"/>
      <c r="CI99" s="910"/>
      <c r="CJ99" s="910"/>
      <c r="CK99" s="910"/>
      <c r="CL99" s="911"/>
      <c r="CM99" s="909"/>
      <c r="CN99" s="910"/>
      <c r="CO99" s="910"/>
      <c r="CP99" s="910"/>
      <c r="CQ99" s="911"/>
      <c r="CR99" s="909"/>
      <c r="CS99" s="910"/>
      <c r="CT99" s="910"/>
      <c r="CU99" s="910"/>
      <c r="CV99" s="911"/>
      <c r="CW99" s="909"/>
      <c r="CX99" s="910"/>
      <c r="CY99" s="910"/>
      <c r="CZ99" s="910"/>
      <c r="DA99" s="911"/>
      <c r="DB99" s="909"/>
      <c r="DC99" s="910"/>
      <c r="DD99" s="910"/>
      <c r="DE99" s="910"/>
      <c r="DF99" s="911"/>
      <c r="DG99" s="909"/>
      <c r="DH99" s="910"/>
      <c r="DI99" s="910"/>
      <c r="DJ99" s="910"/>
      <c r="DK99" s="911"/>
      <c r="DL99" s="909"/>
      <c r="DM99" s="910"/>
      <c r="DN99" s="910"/>
      <c r="DO99" s="910"/>
      <c r="DP99" s="911"/>
      <c r="DQ99" s="909"/>
      <c r="DR99" s="910"/>
      <c r="DS99" s="910"/>
      <c r="DT99" s="910"/>
      <c r="DU99" s="911"/>
      <c r="DV99" s="906"/>
      <c r="DW99" s="907"/>
      <c r="DX99" s="907"/>
      <c r="DY99" s="907"/>
      <c r="DZ99" s="90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12"/>
      <c r="BT100" s="913"/>
      <c r="BU100" s="913"/>
      <c r="BV100" s="913"/>
      <c r="BW100" s="913"/>
      <c r="BX100" s="913"/>
      <c r="BY100" s="913"/>
      <c r="BZ100" s="913"/>
      <c r="CA100" s="913"/>
      <c r="CB100" s="913"/>
      <c r="CC100" s="913"/>
      <c r="CD100" s="913"/>
      <c r="CE100" s="913"/>
      <c r="CF100" s="913"/>
      <c r="CG100" s="914"/>
      <c r="CH100" s="909"/>
      <c r="CI100" s="910"/>
      <c r="CJ100" s="910"/>
      <c r="CK100" s="910"/>
      <c r="CL100" s="911"/>
      <c r="CM100" s="909"/>
      <c r="CN100" s="910"/>
      <c r="CO100" s="910"/>
      <c r="CP100" s="910"/>
      <c r="CQ100" s="911"/>
      <c r="CR100" s="909"/>
      <c r="CS100" s="910"/>
      <c r="CT100" s="910"/>
      <c r="CU100" s="910"/>
      <c r="CV100" s="911"/>
      <c r="CW100" s="909"/>
      <c r="CX100" s="910"/>
      <c r="CY100" s="910"/>
      <c r="CZ100" s="910"/>
      <c r="DA100" s="911"/>
      <c r="DB100" s="909"/>
      <c r="DC100" s="910"/>
      <c r="DD100" s="910"/>
      <c r="DE100" s="910"/>
      <c r="DF100" s="911"/>
      <c r="DG100" s="909"/>
      <c r="DH100" s="910"/>
      <c r="DI100" s="910"/>
      <c r="DJ100" s="910"/>
      <c r="DK100" s="911"/>
      <c r="DL100" s="909"/>
      <c r="DM100" s="910"/>
      <c r="DN100" s="910"/>
      <c r="DO100" s="910"/>
      <c r="DP100" s="911"/>
      <c r="DQ100" s="909"/>
      <c r="DR100" s="910"/>
      <c r="DS100" s="910"/>
      <c r="DT100" s="910"/>
      <c r="DU100" s="911"/>
      <c r="DV100" s="906"/>
      <c r="DW100" s="907"/>
      <c r="DX100" s="907"/>
      <c r="DY100" s="907"/>
      <c r="DZ100" s="90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12"/>
      <c r="BT101" s="913"/>
      <c r="BU101" s="913"/>
      <c r="BV101" s="913"/>
      <c r="BW101" s="913"/>
      <c r="BX101" s="913"/>
      <c r="BY101" s="913"/>
      <c r="BZ101" s="913"/>
      <c r="CA101" s="913"/>
      <c r="CB101" s="913"/>
      <c r="CC101" s="913"/>
      <c r="CD101" s="913"/>
      <c r="CE101" s="913"/>
      <c r="CF101" s="913"/>
      <c r="CG101" s="914"/>
      <c r="CH101" s="909"/>
      <c r="CI101" s="910"/>
      <c r="CJ101" s="910"/>
      <c r="CK101" s="910"/>
      <c r="CL101" s="911"/>
      <c r="CM101" s="909"/>
      <c r="CN101" s="910"/>
      <c r="CO101" s="910"/>
      <c r="CP101" s="910"/>
      <c r="CQ101" s="911"/>
      <c r="CR101" s="909"/>
      <c r="CS101" s="910"/>
      <c r="CT101" s="910"/>
      <c r="CU101" s="910"/>
      <c r="CV101" s="911"/>
      <c r="CW101" s="909"/>
      <c r="CX101" s="910"/>
      <c r="CY101" s="910"/>
      <c r="CZ101" s="910"/>
      <c r="DA101" s="911"/>
      <c r="DB101" s="909"/>
      <c r="DC101" s="910"/>
      <c r="DD101" s="910"/>
      <c r="DE101" s="910"/>
      <c r="DF101" s="911"/>
      <c r="DG101" s="909"/>
      <c r="DH101" s="910"/>
      <c r="DI101" s="910"/>
      <c r="DJ101" s="910"/>
      <c r="DK101" s="911"/>
      <c r="DL101" s="909"/>
      <c r="DM101" s="910"/>
      <c r="DN101" s="910"/>
      <c r="DO101" s="910"/>
      <c r="DP101" s="911"/>
      <c r="DQ101" s="909"/>
      <c r="DR101" s="910"/>
      <c r="DS101" s="910"/>
      <c r="DT101" s="910"/>
      <c r="DU101" s="911"/>
      <c r="DV101" s="906"/>
      <c r="DW101" s="907"/>
      <c r="DX101" s="907"/>
      <c r="DY101" s="907"/>
      <c r="DZ101" s="90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39" t="s">
        <v>425</v>
      </c>
      <c r="BS102" s="840"/>
      <c r="BT102" s="840"/>
      <c r="BU102" s="840"/>
      <c r="BV102" s="840"/>
      <c r="BW102" s="840"/>
      <c r="BX102" s="840"/>
      <c r="BY102" s="840"/>
      <c r="BZ102" s="840"/>
      <c r="CA102" s="840"/>
      <c r="CB102" s="840"/>
      <c r="CC102" s="840"/>
      <c r="CD102" s="840"/>
      <c r="CE102" s="840"/>
      <c r="CF102" s="840"/>
      <c r="CG102" s="841"/>
      <c r="CH102" s="938"/>
      <c r="CI102" s="939"/>
      <c r="CJ102" s="939"/>
      <c r="CK102" s="939"/>
      <c r="CL102" s="940"/>
      <c r="CM102" s="938"/>
      <c r="CN102" s="939"/>
      <c r="CO102" s="939"/>
      <c r="CP102" s="939"/>
      <c r="CQ102" s="940"/>
      <c r="CR102" s="941">
        <v>5</v>
      </c>
      <c r="CS102" s="899"/>
      <c r="CT102" s="899"/>
      <c r="CU102" s="899"/>
      <c r="CV102" s="942"/>
      <c r="CW102" s="941"/>
      <c r="CX102" s="899"/>
      <c r="CY102" s="899"/>
      <c r="CZ102" s="899"/>
      <c r="DA102" s="942"/>
      <c r="DB102" s="941"/>
      <c r="DC102" s="899"/>
      <c r="DD102" s="899"/>
      <c r="DE102" s="899"/>
      <c r="DF102" s="942"/>
      <c r="DG102" s="941"/>
      <c r="DH102" s="899"/>
      <c r="DI102" s="899"/>
      <c r="DJ102" s="899"/>
      <c r="DK102" s="942"/>
      <c r="DL102" s="941"/>
      <c r="DM102" s="899"/>
      <c r="DN102" s="899"/>
      <c r="DO102" s="899"/>
      <c r="DP102" s="942"/>
      <c r="DQ102" s="941"/>
      <c r="DR102" s="899"/>
      <c r="DS102" s="899"/>
      <c r="DT102" s="899"/>
      <c r="DU102" s="942"/>
      <c r="DV102" s="965"/>
      <c r="DW102" s="966"/>
      <c r="DX102" s="966"/>
      <c r="DY102" s="966"/>
      <c r="DZ102" s="967"/>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8" t="s">
        <v>426</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9" t="s">
        <v>427</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70" t="s">
        <v>430</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431</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47" customFormat="1" ht="26.25" customHeight="1" x14ac:dyDescent="0.15">
      <c r="A109" s="963" t="s">
        <v>432</v>
      </c>
      <c r="B109" s="944"/>
      <c r="C109" s="944"/>
      <c r="D109" s="944"/>
      <c r="E109" s="944"/>
      <c r="F109" s="944"/>
      <c r="G109" s="944"/>
      <c r="H109" s="944"/>
      <c r="I109" s="944"/>
      <c r="J109" s="944"/>
      <c r="K109" s="944"/>
      <c r="L109" s="944"/>
      <c r="M109" s="944"/>
      <c r="N109" s="944"/>
      <c r="O109" s="944"/>
      <c r="P109" s="944"/>
      <c r="Q109" s="944"/>
      <c r="R109" s="944"/>
      <c r="S109" s="944"/>
      <c r="T109" s="944"/>
      <c r="U109" s="944"/>
      <c r="V109" s="944"/>
      <c r="W109" s="944"/>
      <c r="X109" s="944"/>
      <c r="Y109" s="944"/>
      <c r="Z109" s="945"/>
      <c r="AA109" s="943" t="s">
        <v>433</v>
      </c>
      <c r="AB109" s="944"/>
      <c r="AC109" s="944"/>
      <c r="AD109" s="944"/>
      <c r="AE109" s="945"/>
      <c r="AF109" s="943" t="s">
        <v>307</v>
      </c>
      <c r="AG109" s="944"/>
      <c r="AH109" s="944"/>
      <c r="AI109" s="944"/>
      <c r="AJ109" s="945"/>
      <c r="AK109" s="943" t="s">
        <v>306</v>
      </c>
      <c r="AL109" s="944"/>
      <c r="AM109" s="944"/>
      <c r="AN109" s="944"/>
      <c r="AO109" s="945"/>
      <c r="AP109" s="943" t="s">
        <v>434</v>
      </c>
      <c r="AQ109" s="944"/>
      <c r="AR109" s="944"/>
      <c r="AS109" s="944"/>
      <c r="AT109" s="946"/>
      <c r="AU109" s="963" t="s">
        <v>432</v>
      </c>
      <c r="AV109" s="944"/>
      <c r="AW109" s="944"/>
      <c r="AX109" s="944"/>
      <c r="AY109" s="944"/>
      <c r="AZ109" s="944"/>
      <c r="BA109" s="944"/>
      <c r="BB109" s="944"/>
      <c r="BC109" s="944"/>
      <c r="BD109" s="944"/>
      <c r="BE109" s="944"/>
      <c r="BF109" s="944"/>
      <c r="BG109" s="944"/>
      <c r="BH109" s="944"/>
      <c r="BI109" s="944"/>
      <c r="BJ109" s="944"/>
      <c r="BK109" s="944"/>
      <c r="BL109" s="944"/>
      <c r="BM109" s="944"/>
      <c r="BN109" s="944"/>
      <c r="BO109" s="944"/>
      <c r="BP109" s="945"/>
      <c r="BQ109" s="943" t="s">
        <v>433</v>
      </c>
      <c r="BR109" s="944"/>
      <c r="BS109" s="944"/>
      <c r="BT109" s="944"/>
      <c r="BU109" s="945"/>
      <c r="BV109" s="943" t="s">
        <v>307</v>
      </c>
      <c r="BW109" s="944"/>
      <c r="BX109" s="944"/>
      <c r="BY109" s="944"/>
      <c r="BZ109" s="945"/>
      <c r="CA109" s="943" t="s">
        <v>306</v>
      </c>
      <c r="CB109" s="944"/>
      <c r="CC109" s="944"/>
      <c r="CD109" s="944"/>
      <c r="CE109" s="945"/>
      <c r="CF109" s="964" t="s">
        <v>434</v>
      </c>
      <c r="CG109" s="964"/>
      <c r="CH109" s="964"/>
      <c r="CI109" s="964"/>
      <c r="CJ109" s="964"/>
      <c r="CK109" s="943" t="s">
        <v>435</v>
      </c>
      <c r="CL109" s="944"/>
      <c r="CM109" s="944"/>
      <c r="CN109" s="944"/>
      <c r="CO109" s="944"/>
      <c r="CP109" s="944"/>
      <c r="CQ109" s="944"/>
      <c r="CR109" s="944"/>
      <c r="CS109" s="944"/>
      <c r="CT109" s="944"/>
      <c r="CU109" s="944"/>
      <c r="CV109" s="944"/>
      <c r="CW109" s="944"/>
      <c r="CX109" s="944"/>
      <c r="CY109" s="944"/>
      <c r="CZ109" s="944"/>
      <c r="DA109" s="944"/>
      <c r="DB109" s="944"/>
      <c r="DC109" s="944"/>
      <c r="DD109" s="944"/>
      <c r="DE109" s="944"/>
      <c r="DF109" s="945"/>
      <c r="DG109" s="943" t="s">
        <v>433</v>
      </c>
      <c r="DH109" s="944"/>
      <c r="DI109" s="944"/>
      <c r="DJ109" s="944"/>
      <c r="DK109" s="945"/>
      <c r="DL109" s="943" t="s">
        <v>307</v>
      </c>
      <c r="DM109" s="944"/>
      <c r="DN109" s="944"/>
      <c r="DO109" s="944"/>
      <c r="DP109" s="945"/>
      <c r="DQ109" s="943" t="s">
        <v>306</v>
      </c>
      <c r="DR109" s="944"/>
      <c r="DS109" s="944"/>
      <c r="DT109" s="944"/>
      <c r="DU109" s="945"/>
      <c r="DV109" s="943" t="s">
        <v>434</v>
      </c>
      <c r="DW109" s="944"/>
      <c r="DX109" s="944"/>
      <c r="DY109" s="944"/>
      <c r="DZ109" s="946"/>
    </row>
    <row r="110" spans="1:131" s="247" customFormat="1" ht="26.25" customHeight="1" x14ac:dyDescent="0.15">
      <c r="A110" s="947" t="s">
        <v>436</v>
      </c>
      <c r="B110" s="948"/>
      <c r="C110" s="948"/>
      <c r="D110" s="948"/>
      <c r="E110" s="948"/>
      <c r="F110" s="948"/>
      <c r="G110" s="948"/>
      <c r="H110" s="948"/>
      <c r="I110" s="948"/>
      <c r="J110" s="948"/>
      <c r="K110" s="948"/>
      <c r="L110" s="948"/>
      <c r="M110" s="948"/>
      <c r="N110" s="948"/>
      <c r="O110" s="948"/>
      <c r="P110" s="948"/>
      <c r="Q110" s="948"/>
      <c r="R110" s="948"/>
      <c r="S110" s="948"/>
      <c r="T110" s="948"/>
      <c r="U110" s="948"/>
      <c r="V110" s="948"/>
      <c r="W110" s="948"/>
      <c r="X110" s="948"/>
      <c r="Y110" s="948"/>
      <c r="Z110" s="949"/>
      <c r="AA110" s="950">
        <v>573694</v>
      </c>
      <c r="AB110" s="951"/>
      <c r="AC110" s="951"/>
      <c r="AD110" s="951"/>
      <c r="AE110" s="952"/>
      <c r="AF110" s="953">
        <v>585351</v>
      </c>
      <c r="AG110" s="951"/>
      <c r="AH110" s="951"/>
      <c r="AI110" s="951"/>
      <c r="AJ110" s="952"/>
      <c r="AK110" s="953">
        <v>601132</v>
      </c>
      <c r="AL110" s="951"/>
      <c r="AM110" s="951"/>
      <c r="AN110" s="951"/>
      <c r="AO110" s="952"/>
      <c r="AP110" s="954">
        <v>19.600000000000001</v>
      </c>
      <c r="AQ110" s="955"/>
      <c r="AR110" s="955"/>
      <c r="AS110" s="955"/>
      <c r="AT110" s="956"/>
      <c r="AU110" s="957" t="s">
        <v>72</v>
      </c>
      <c r="AV110" s="958"/>
      <c r="AW110" s="958"/>
      <c r="AX110" s="958"/>
      <c r="AY110" s="958"/>
      <c r="AZ110" s="999" t="s">
        <v>437</v>
      </c>
      <c r="BA110" s="948"/>
      <c r="BB110" s="948"/>
      <c r="BC110" s="948"/>
      <c r="BD110" s="948"/>
      <c r="BE110" s="948"/>
      <c r="BF110" s="948"/>
      <c r="BG110" s="948"/>
      <c r="BH110" s="948"/>
      <c r="BI110" s="948"/>
      <c r="BJ110" s="948"/>
      <c r="BK110" s="948"/>
      <c r="BL110" s="948"/>
      <c r="BM110" s="948"/>
      <c r="BN110" s="948"/>
      <c r="BO110" s="948"/>
      <c r="BP110" s="949"/>
      <c r="BQ110" s="985">
        <v>6248296</v>
      </c>
      <c r="BR110" s="986"/>
      <c r="BS110" s="986"/>
      <c r="BT110" s="986"/>
      <c r="BU110" s="986"/>
      <c r="BV110" s="986">
        <v>6323222</v>
      </c>
      <c r="BW110" s="986"/>
      <c r="BX110" s="986"/>
      <c r="BY110" s="986"/>
      <c r="BZ110" s="986"/>
      <c r="CA110" s="986">
        <v>6539823</v>
      </c>
      <c r="CB110" s="986"/>
      <c r="CC110" s="986"/>
      <c r="CD110" s="986"/>
      <c r="CE110" s="986"/>
      <c r="CF110" s="1000">
        <v>213.2</v>
      </c>
      <c r="CG110" s="1001"/>
      <c r="CH110" s="1001"/>
      <c r="CI110" s="1001"/>
      <c r="CJ110" s="1001"/>
      <c r="CK110" s="1002" t="s">
        <v>438</v>
      </c>
      <c r="CL110" s="1003"/>
      <c r="CM110" s="982" t="s">
        <v>439</v>
      </c>
      <c r="CN110" s="983"/>
      <c r="CO110" s="983"/>
      <c r="CP110" s="983"/>
      <c r="CQ110" s="983"/>
      <c r="CR110" s="983"/>
      <c r="CS110" s="983"/>
      <c r="CT110" s="983"/>
      <c r="CU110" s="983"/>
      <c r="CV110" s="983"/>
      <c r="CW110" s="983"/>
      <c r="CX110" s="983"/>
      <c r="CY110" s="983"/>
      <c r="CZ110" s="983"/>
      <c r="DA110" s="983"/>
      <c r="DB110" s="983"/>
      <c r="DC110" s="983"/>
      <c r="DD110" s="983"/>
      <c r="DE110" s="983"/>
      <c r="DF110" s="984"/>
      <c r="DG110" s="985" t="s">
        <v>440</v>
      </c>
      <c r="DH110" s="986"/>
      <c r="DI110" s="986"/>
      <c r="DJ110" s="986"/>
      <c r="DK110" s="986"/>
      <c r="DL110" s="986" t="s">
        <v>441</v>
      </c>
      <c r="DM110" s="986"/>
      <c r="DN110" s="986"/>
      <c r="DO110" s="986"/>
      <c r="DP110" s="986"/>
      <c r="DQ110" s="986" t="s">
        <v>442</v>
      </c>
      <c r="DR110" s="986"/>
      <c r="DS110" s="986"/>
      <c r="DT110" s="986"/>
      <c r="DU110" s="986"/>
      <c r="DV110" s="987" t="s">
        <v>443</v>
      </c>
      <c r="DW110" s="987"/>
      <c r="DX110" s="987"/>
      <c r="DY110" s="987"/>
      <c r="DZ110" s="988"/>
    </row>
    <row r="111" spans="1:131" s="247" customFormat="1" ht="26.25" customHeight="1" x14ac:dyDescent="0.15">
      <c r="A111" s="989" t="s">
        <v>444</v>
      </c>
      <c r="B111" s="990"/>
      <c r="C111" s="990"/>
      <c r="D111" s="990"/>
      <c r="E111" s="990"/>
      <c r="F111" s="990"/>
      <c r="G111" s="990"/>
      <c r="H111" s="990"/>
      <c r="I111" s="990"/>
      <c r="J111" s="990"/>
      <c r="K111" s="990"/>
      <c r="L111" s="990"/>
      <c r="M111" s="990"/>
      <c r="N111" s="990"/>
      <c r="O111" s="990"/>
      <c r="P111" s="990"/>
      <c r="Q111" s="990"/>
      <c r="R111" s="990"/>
      <c r="S111" s="990"/>
      <c r="T111" s="990"/>
      <c r="U111" s="990"/>
      <c r="V111" s="990"/>
      <c r="W111" s="990"/>
      <c r="X111" s="990"/>
      <c r="Y111" s="990"/>
      <c r="Z111" s="991"/>
      <c r="AA111" s="992" t="s">
        <v>391</v>
      </c>
      <c r="AB111" s="993"/>
      <c r="AC111" s="993"/>
      <c r="AD111" s="993"/>
      <c r="AE111" s="994"/>
      <c r="AF111" s="995" t="s">
        <v>391</v>
      </c>
      <c r="AG111" s="993"/>
      <c r="AH111" s="993"/>
      <c r="AI111" s="993"/>
      <c r="AJ111" s="994"/>
      <c r="AK111" s="995" t="s">
        <v>441</v>
      </c>
      <c r="AL111" s="993"/>
      <c r="AM111" s="993"/>
      <c r="AN111" s="993"/>
      <c r="AO111" s="994"/>
      <c r="AP111" s="996" t="s">
        <v>445</v>
      </c>
      <c r="AQ111" s="997"/>
      <c r="AR111" s="997"/>
      <c r="AS111" s="997"/>
      <c r="AT111" s="998"/>
      <c r="AU111" s="959"/>
      <c r="AV111" s="960"/>
      <c r="AW111" s="960"/>
      <c r="AX111" s="960"/>
      <c r="AY111" s="960"/>
      <c r="AZ111" s="1008" t="s">
        <v>446</v>
      </c>
      <c r="BA111" s="1009"/>
      <c r="BB111" s="1009"/>
      <c r="BC111" s="1009"/>
      <c r="BD111" s="1009"/>
      <c r="BE111" s="1009"/>
      <c r="BF111" s="1009"/>
      <c r="BG111" s="1009"/>
      <c r="BH111" s="1009"/>
      <c r="BI111" s="1009"/>
      <c r="BJ111" s="1009"/>
      <c r="BK111" s="1009"/>
      <c r="BL111" s="1009"/>
      <c r="BM111" s="1009"/>
      <c r="BN111" s="1009"/>
      <c r="BO111" s="1009"/>
      <c r="BP111" s="1010"/>
      <c r="BQ111" s="978" t="s">
        <v>441</v>
      </c>
      <c r="BR111" s="979"/>
      <c r="BS111" s="979"/>
      <c r="BT111" s="979"/>
      <c r="BU111" s="979"/>
      <c r="BV111" s="979" t="s">
        <v>441</v>
      </c>
      <c r="BW111" s="979"/>
      <c r="BX111" s="979"/>
      <c r="BY111" s="979"/>
      <c r="BZ111" s="979"/>
      <c r="CA111" s="979" t="s">
        <v>443</v>
      </c>
      <c r="CB111" s="979"/>
      <c r="CC111" s="979"/>
      <c r="CD111" s="979"/>
      <c r="CE111" s="979"/>
      <c r="CF111" s="973" t="s">
        <v>442</v>
      </c>
      <c r="CG111" s="974"/>
      <c r="CH111" s="974"/>
      <c r="CI111" s="974"/>
      <c r="CJ111" s="974"/>
      <c r="CK111" s="1004"/>
      <c r="CL111" s="1005"/>
      <c r="CM111" s="975" t="s">
        <v>447</v>
      </c>
      <c r="CN111" s="976"/>
      <c r="CO111" s="976"/>
      <c r="CP111" s="976"/>
      <c r="CQ111" s="976"/>
      <c r="CR111" s="976"/>
      <c r="CS111" s="976"/>
      <c r="CT111" s="976"/>
      <c r="CU111" s="976"/>
      <c r="CV111" s="976"/>
      <c r="CW111" s="976"/>
      <c r="CX111" s="976"/>
      <c r="CY111" s="976"/>
      <c r="CZ111" s="976"/>
      <c r="DA111" s="976"/>
      <c r="DB111" s="976"/>
      <c r="DC111" s="976"/>
      <c r="DD111" s="976"/>
      <c r="DE111" s="976"/>
      <c r="DF111" s="977"/>
      <c r="DG111" s="978" t="s">
        <v>440</v>
      </c>
      <c r="DH111" s="979"/>
      <c r="DI111" s="979"/>
      <c r="DJ111" s="979"/>
      <c r="DK111" s="979"/>
      <c r="DL111" s="979" t="s">
        <v>441</v>
      </c>
      <c r="DM111" s="979"/>
      <c r="DN111" s="979"/>
      <c r="DO111" s="979"/>
      <c r="DP111" s="979"/>
      <c r="DQ111" s="979" t="s">
        <v>445</v>
      </c>
      <c r="DR111" s="979"/>
      <c r="DS111" s="979"/>
      <c r="DT111" s="979"/>
      <c r="DU111" s="979"/>
      <c r="DV111" s="980" t="s">
        <v>443</v>
      </c>
      <c r="DW111" s="980"/>
      <c r="DX111" s="980"/>
      <c r="DY111" s="980"/>
      <c r="DZ111" s="981"/>
    </row>
    <row r="112" spans="1:131" s="247" customFormat="1" ht="26.25" customHeight="1" x14ac:dyDescent="0.15">
      <c r="A112" s="1011" t="s">
        <v>448</v>
      </c>
      <c r="B112" s="1012"/>
      <c r="C112" s="1009" t="s">
        <v>449</v>
      </c>
      <c r="D112" s="1009"/>
      <c r="E112" s="1009"/>
      <c r="F112" s="1009"/>
      <c r="G112" s="1009"/>
      <c r="H112" s="1009"/>
      <c r="I112" s="1009"/>
      <c r="J112" s="1009"/>
      <c r="K112" s="1009"/>
      <c r="L112" s="1009"/>
      <c r="M112" s="1009"/>
      <c r="N112" s="1009"/>
      <c r="O112" s="1009"/>
      <c r="P112" s="1009"/>
      <c r="Q112" s="1009"/>
      <c r="R112" s="1009"/>
      <c r="S112" s="1009"/>
      <c r="T112" s="1009"/>
      <c r="U112" s="1009"/>
      <c r="V112" s="1009"/>
      <c r="W112" s="1009"/>
      <c r="X112" s="1009"/>
      <c r="Y112" s="1009"/>
      <c r="Z112" s="1010"/>
      <c r="AA112" s="1017" t="s">
        <v>441</v>
      </c>
      <c r="AB112" s="1018"/>
      <c r="AC112" s="1018"/>
      <c r="AD112" s="1018"/>
      <c r="AE112" s="1019"/>
      <c r="AF112" s="1020" t="s">
        <v>441</v>
      </c>
      <c r="AG112" s="1018"/>
      <c r="AH112" s="1018"/>
      <c r="AI112" s="1018"/>
      <c r="AJ112" s="1019"/>
      <c r="AK112" s="1020" t="s">
        <v>441</v>
      </c>
      <c r="AL112" s="1018"/>
      <c r="AM112" s="1018"/>
      <c r="AN112" s="1018"/>
      <c r="AO112" s="1019"/>
      <c r="AP112" s="1021" t="s">
        <v>440</v>
      </c>
      <c r="AQ112" s="1022"/>
      <c r="AR112" s="1022"/>
      <c r="AS112" s="1022"/>
      <c r="AT112" s="1023"/>
      <c r="AU112" s="959"/>
      <c r="AV112" s="960"/>
      <c r="AW112" s="960"/>
      <c r="AX112" s="960"/>
      <c r="AY112" s="960"/>
      <c r="AZ112" s="1008" t="s">
        <v>450</v>
      </c>
      <c r="BA112" s="1009"/>
      <c r="BB112" s="1009"/>
      <c r="BC112" s="1009"/>
      <c r="BD112" s="1009"/>
      <c r="BE112" s="1009"/>
      <c r="BF112" s="1009"/>
      <c r="BG112" s="1009"/>
      <c r="BH112" s="1009"/>
      <c r="BI112" s="1009"/>
      <c r="BJ112" s="1009"/>
      <c r="BK112" s="1009"/>
      <c r="BL112" s="1009"/>
      <c r="BM112" s="1009"/>
      <c r="BN112" s="1009"/>
      <c r="BO112" s="1009"/>
      <c r="BP112" s="1010"/>
      <c r="BQ112" s="978">
        <v>2848567</v>
      </c>
      <c r="BR112" s="979"/>
      <c r="BS112" s="979"/>
      <c r="BT112" s="979"/>
      <c r="BU112" s="979"/>
      <c r="BV112" s="979">
        <v>2639705</v>
      </c>
      <c r="BW112" s="979"/>
      <c r="BX112" s="979"/>
      <c r="BY112" s="979"/>
      <c r="BZ112" s="979"/>
      <c r="CA112" s="979">
        <v>2613668</v>
      </c>
      <c r="CB112" s="979"/>
      <c r="CC112" s="979"/>
      <c r="CD112" s="979"/>
      <c r="CE112" s="979"/>
      <c r="CF112" s="973">
        <v>85.2</v>
      </c>
      <c r="CG112" s="974"/>
      <c r="CH112" s="974"/>
      <c r="CI112" s="974"/>
      <c r="CJ112" s="974"/>
      <c r="CK112" s="1004"/>
      <c r="CL112" s="1005"/>
      <c r="CM112" s="975" t="s">
        <v>451</v>
      </c>
      <c r="CN112" s="976"/>
      <c r="CO112" s="976"/>
      <c r="CP112" s="976"/>
      <c r="CQ112" s="976"/>
      <c r="CR112" s="976"/>
      <c r="CS112" s="976"/>
      <c r="CT112" s="976"/>
      <c r="CU112" s="976"/>
      <c r="CV112" s="976"/>
      <c r="CW112" s="976"/>
      <c r="CX112" s="976"/>
      <c r="CY112" s="976"/>
      <c r="CZ112" s="976"/>
      <c r="DA112" s="976"/>
      <c r="DB112" s="976"/>
      <c r="DC112" s="976"/>
      <c r="DD112" s="976"/>
      <c r="DE112" s="976"/>
      <c r="DF112" s="977"/>
      <c r="DG112" s="978" t="s">
        <v>443</v>
      </c>
      <c r="DH112" s="979"/>
      <c r="DI112" s="979"/>
      <c r="DJ112" s="979"/>
      <c r="DK112" s="979"/>
      <c r="DL112" s="979" t="s">
        <v>441</v>
      </c>
      <c r="DM112" s="979"/>
      <c r="DN112" s="979"/>
      <c r="DO112" s="979"/>
      <c r="DP112" s="979"/>
      <c r="DQ112" s="979" t="s">
        <v>443</v>
      </c>
      <c r="DR112" s="979"/>
      <c r="DS112" s="979"/>
      <c r="DT112" s="979"/>
      <c r="DU112" s="979"/>
      <c r="DV112" s="980" t="s">
        <v>441</v>
      </c>
      <c r="DW112" s="980"/>
      <c r="DX112" s="980"/>
      <c r="DY112" s="980"/>
      <c r="DZ112" s="981"/>
    </row>
    <row r="113" spans="1:130" s="247" customFormat="1" ht="26.25" customHeight="1" x14ac:dyDescent="0.15">
      <c r="A113" s="1013"/>
      <c r="B113" s="1014"/>
      <c r="C113" s="1009" t="s">
        <v>452</v>
      </c>
      <c r="D113" s="1009"/>
      <c r="E113" s="1009"/>
      <c r="F113" s="1009"/>
      <c r="G113" s="1009"/>
      <c r="H113" s="1009"/>
      <c r="I113" s="1009"/>
      <c r="J113" s="1009"/>
      <c r="K113" s="1009"/>
      <c r="L113" s="1009"/>
      <c r="M113" s="1009"/>
      <c r="N113" s="1009"/>
      <c r="O113" s="1009"/>
      <c r="P113" s="1009"/>
      <c r="Q113" s="1009"/>
      <c r="R113" s="1009"/>
      <c r="S113" s="1009"/>
      <c r="T113" s="1009"/>
      <c r="U113" s="1009"/>
      <c r="V113" s="1009"/>
      <c r="W113" s="1009"/>
      <c r="X113" s="1009"/>
      <c r="Y113" s="1009"/>
      <c r="Z113" s="1010"/>
      <c r="AA113" s="992">
        <v>291468</v>
      </c>
      <c r="AB113" s="993"/>
      <c r="AC113" s="993"/>
      <c r="AD113" s="993"/>
      <c r="AE113" s="994"/>
      <c r="AF113" s="995">
        <v>303420</v>
      </c>
      <c r="AG113" s="993"/>
      <c r="AH113" s="993"/>
      <c r="AI113" s="993"/>
      <c r="AJ113" s="994"/>
      <c r="AK113" s="995">
        <v>305716</v>
      </c>
      <c r="AL113" s="993"/>
      <c r="AM113" s="993"/>
      <c r="AN113" s="993"/>
      <c r="AO113" s="994"/>
      <c r="AP113" s="996">
        <v>10</v>
      </c>
      <c r="AQ113" s="997"/>
      <c r="AR113" s="997"/>
      <c r="AS113" s="997"/>
      <c r="AT113" s="998"/>
      <c r="AU113" s="959"/>
      <c r="AV113" s="960"/>
      <c r="AW113" s="960"/>
      <c r="AX113" s="960"/>
      <c r="AY113" s="960"/>
      <c r="AZ113" s="1008" t="s">
        <v>453</v>
      </c>
      <c r="BA113" s="1009"/>
      <c r="BB113" s="1009"/>
      <c r="BC113" s="1009"/>
      <c r="BD113" s="1009"/>
      <c r="BE113" s="1009"/>
      <c r="BF113" s="1009"/>
      <c r="BG113" s="1009"/>
      <c r="BH113" s="1009"/>
      <c r="BI113" s="1009"/>
      <c r="BJ113" s="1009"/>
      <c r="BK113" s="1009"/>
      <c r="BL113" s="1009"/>
      <c r="BM113" s="1009"/>
      <c r="BN113" s="1009"/>
      <c r="BO113" s="1009"/>
      <c r="BP113" s="1010"/>
      <c r="BQ113" s="978">
        <v>12101</v>
      </c>
      <c r="BR113" s="979"/>
      <c r="BS113" s="979"/>
      <c r="BT113" s="979"/>
      <c r="BU113" s="979"/>
      <c r="BV113" s="979">
        <v>35651</v>
      </c>
      <c r="BW113" s="979"/>
      <c r="BX113" s="979"/>
      <c r="BY113" s="979"/>
      <c r="BZ113" s="979"/>
      <c r="CA113" s="979">
        <v>22080</v>
      </c>
      <c r="CB113" s="979"/>
      <c r="CC113" s="979"/>
      <c r="CD113" s="979"/>
      <c r="CE113" s="979"/>
      <c r="CF113" s="973">
        <v>0.7</v>
      </c>
      <c r="CG113" s="974"/>
      <c r="CH113" s="974"/>
      <c r="CI113" s="974"/>
      <c r="CJ113" s="974"/>
      <c r="CK113" s="1004"/>
      <c r="CL113" s="1005"/>
      <c r="CM113" s="975" t="s">
        <v>454</v>
      </c>
      <c r="CN113" s="976"/>
      <c r="CO113" s="976"/>
      <c r="CP113" s="976"/>
      <c r="CQ113" s="976"/>
      <c r="CR113" s="976"/>
      <c r="CS113" s="976"/>
      <c r="CT113" s="976"/>
      <c r="CU113" s="976"/>
      <c r="CV113" s="976"/>
      <c r="CW113" s="976"/>
      <c r="CX113" s="976"/>
      <c r="CY113" s="976"/>
      <c r="CZ113" s="976"/>
      <c r="DA113" s="976"/>
      <c r="DB113" s="976"/>
      <c r="DC113" s="976"/>
      <c r="DD113" s="976"/>
      <c r="DE113" s="976"/>
      <c r="DF113" s="977"/>
      <c r="DG113" s="1017" t="s">
        <v>442</v>
      </c>
      <c r="DH113" s="1018"/>
      <c r="DI113" s="1018"/>
      <c r="DJ113" s="1018"/>
      <c r="DK113" s="1019"/>
      <c r="DL113" s="1020" t="s">
        <v>440</v>
      </c>
      <c r="DM113" s="1018"/>
      <c r="DN113" s="1018"/>
      <c r="DO113" s="1018"/>
      <c r="DP113" s="1019"/>
      <c r="DQ113" s="1020" t="s">
        <v>391</v>
      </c>
      <c r="DR113" s="1018"/>
      <c r="DS113" s="1018"/>
      <c r="DT113" s="1018"/>
      <c r="DU113" s="1019"/>
      <c r="DV113" s="1021" t="s">
        <v>441</v>
      </c>
      <c r="DW113" s="1022"/>
      <c r="DX113" s="1022"/>
      <c r="DY113" s="1022"/>
      <c r="DZ113" s="1023"/>
    </row>
    <row r="114" spans="1:130" s="247" customFormat="1" ht="26.25" customHeight="1" x14ac:dyDescent="0.15">
      <c r="A114" s="1013"/>
      <c r="B114" s="1014"/>
      <c r="C114" s="1009" t="s">
        <v>455</v>
      </c>
      <c r="D114" s="1009"/>
      <c r="E114" s="1009"/>
      <c r="F114" s="1009"/>
      <c r="G114" s="1009"/>
      <c r="H114" s="1009"/>
      <c r="I114" s="1009"/>
      <c r="J114" s="1009"/>
      <c r="K114" s="1009"/>
      <c r="L114" s="1009"/>
      <c r="M114" s="1009"/>
      <c r="N114" s="1009"/>
      <c r="O114" s="1009"/>
      <c r="P114" s="1009"/>
      <c r="Q114" s="1009"/>
      <c r="R114" s="1009"/>
      <c r="S114" s="1009"/>
      <c r="T114" s="1009"/>
      <c r="U114" s="1009"/>
      <c r="V114" s="1009"/>
      <c r="W114" s="1009"/>
      <c r="X114" s="1009"/>
      <c r="Y114" s="1009"/>
      <c r="Z114" s="1010"/>
      <c r="AA114" s="1017">
        <v>18879</v>
      </c>
      <c r="AB114" s="1018"/>
      <c r="AC114" s="1018"/>
      <c r="AD114" s="1018"/>
      <c r="AE114" s="1019"/>
      <c r="AF114" s="1020">
        <v>8351</v>
      </c>
      <c r="AG114" s="1018"/>
      <c r="AH114" s="1018"/>
      <c r="AI114" s="1018"/>
      <c r="AJ114" s="1019"/>
      <c r="AK114" s="1020">
        <v>13127</v>
      </c>
      <c r="AL114" s="1018"/>
      <c r="AM114" s="1018"/>
      <c r="AN114" s="1018"/>
      <c r="AO114" s="1019"/>
      <c r="AP114" s="1021">
        <v>0.4</v>
      </c>
      <c r="AQ114" s="1022"/>
      <c r="AR114" s="1022"/>
      <c r="AS114" s="1022"/>
      <c r="AT114" s="1023"/>
      <c r="AU114" s="959"/>
      <c r="AV114" s="960"/>
      <c r="AW114" s="960"/>
      <c r="AX114" s="960"/>
      <c r="AY114" s="960"/>
      <c r="AZ114" s="1008" t="s">
        <v>456</v>
      </c>
      <c r="BA114" s="1009"/>
      <c r="BB114" s="1009"/>
      <c r="BC114" s="1009"/>
      <c r="BD114" s="1009"/>
      <c r="BE114" s="1009"/>
      <c r="BF114" s="1009"/>
      <c r="BG114" s="1009"/>
      <c r="BH114" s="1009"/>
      <c r="BI114" s="1009"/>
      <c r="BJ114" s="1009"/>
      <c r="BK114" s="1009"/>
      <c r="BL114" s="1009"/>
      <c r="BM114" s="1009"/>
      <c r="BN114" s="1009"/>
      <c r="BO114" s="1009"/>
      <c r="BP114" s="1010"/>
      <c r="BQ114" s="978">
        <v>646211</v>
      </c>
      <c r="BR114" s="979"/>
      <c r="BS114" s="979"/>
      <c r="BT114" s="979"/>
      <c r="BU114" s="979"/>
      <c r="BV114" s="979">
        <v>623605</v>
      </c>
      <c r="BW114" s="979"/>
      <c r="BX114" s="979"/>
      <c r="BY114" s="979"/>
      <c r="BZ114" s="979"/>
      <c r="CA114" s="979">
        <v>654555</v>
      </c>
      <c r="CB114" s="979"/>
      <c r="CC114" s="979"/>
      <c r="CD114" s="979"/>
      <c r="CE114" s="979"/>
      <c r="CF114" s="973">
        <v>21.3</v>
      </c>
      <c r="CG114" s="974"/>
      <c r="CH114" s="974"/>
      <c r="CI114" s="974"/>
      <c r="CJ114" s="974"/>
      <c r="CK114" s="1004"/>
      <c r="CL114" s="1005"/>
      <c r="CM114" s="975" t="s">
        <v>457</v>
      </c>
      <c r="CN114" s="976"/>
      <c r="CO114" s="976"/>
      <c r="CP114" s="976"/>
      <c r="CQ114" s="976"/>
      <c r="CR114" s="976"/>
      <c r="CS114" s="976"/>
      <c r="CT114" s="976"/>
      <c r="CU114" s="976"/>
      <c r="CV114" s="976"/>
      <c r="CW114" s="976"/>
      <c r="CX114" s="976"/>
      <c r="CY114" s="976"/>
      <c r="CZ114" s="976"/>
      <c r="DA114" s="976"/>
      <c r="DB114" s="976"/>
      <c r="DC114" s="976"/>
      <c r="DD114" s="976"/>
      <c r="DE114" s="976"/>
      <c r="DF114" s="977"/>
      <c r="DG114" s="1017" t="s">
        <v>458</v>
      </c>
      <c r="DH114" s="1018"/>
      <c r="DI114" s="1018"/>
      <c r="DJ114" s="1018"/>
      <c r="DK114" s="1019"/>
      <c r="DL114" s="1020" t="s">
        <v>442</v>
      </c>
      <c r="DM114" s="1018"/>
      <c r="DN114" s="1018"/>
      <c r="DO114" s="1018"/>
      <c r="DP114" s="1019"/>
      <c r="DQ114" s="1020" t="s">
        <v>440</v>
      </c>
      <c r="DR114" s="1018"/>
      <c r="DS114" s="1018"/>
      <c r="DT114" s="1018"/>
      <c r="DU114" s="1019"/>
      <c r="DV114" s="1021" t="s">
        <v>441</v>
      </c>
      <c r="DW114" s="1022"/>
      <c r="DX114" s="1022"/>
      <c r="DY114" s="1022"/>
      <c r="DZ114" s="1023"/>
    </row>
    <row r="115" spans="1:130" s="247" customFormat="1" ht="26.25" customHeight="1" x14ac:dyDescent="0.15">
      <c r="A115" s="1013"/>
      <c r="B115" s="1014"/>
      <c r="C115" s="1009" t="s">
        <v>459</v>
      </c>
      <c r="D115" s="1009"/>
      <c r="E115" s="1009"/>
      <c r="F115" s="1009"/>
      <c r="G115" s="1009"/>
      <c r="H115" s="1009"/>
      <c r="I115" s="1009"/>
      <c r="J115" s="1009"/>
      <c r="K115" s="1009"/>
      <c r="L115" s="1009"/>
      <c r="M115" s="1009"/>
      <c r="N115" s="1009"/>
      <c r="O115" s="1009"/>
      <c r="P115" s="1009"/>
      <c r="Q115" s="1009"/>
      <c r="R115" s="1009"/>
      <c r="S115" s="1009"/>
      <c r="T115" s="1009"/>
      <c r="U115" s="1009"/>
      <c r="V115" s="1009"/>
      <c r="W115" s="1009"/>
      <c r="X115" s="1009"/>
      <c r="Y115" s="1009"/>
      <c r="Z115" s="1010"/>
      <c r="AA115" s="992" t="s">
        <v>441</v>
      </c>
      <c r="AB115" s="993"/>
      <c r="AC115" s="993"/>
      <c r="AD115" s="993"/>
      <c r="AE115" s="994"/>
      <c r="AF115" s="995" t="s">
        <v>442</v>
      </c>
      <c r="AG115" s="993"/>
      <c r="AH115" s="993"/>
      <c r="AI115" s="993"/>
      <c r="AJ115" s="994"/>
      <c r="AK115" s="995" t="s">
        <v>441</v>
      </c>
      <c r="AL115" s="993"/>
      <c r="AM115" s="993"/>
      <c r="AN115" s="993"/>
      <c r="AO115" s="994"/>
      <c r="AP115" s="996" t="s">
        <v>441</v>
      </c>
      <c r="AQ115" s="997"/>
      <c r="AR115" s="997"/>
      <c r="AS115" s="997"/>
      <c r="AT115" s="998"/>
      <c r="AU115" s="959"/>
      <c r="AV115" s="960"/>
      <c r="AW115" s="960"/>
      <c r="AX115" s="960"/>
      <c r="AY115" s="960"/>
      <c r="AZ115" s="1008" t="s">
        <v>460</v>
      </c>
      <c r="BA115" s="1009"/>
      <c r="BB115" s="1009"/>
      <c r="BC115" s="1009"/>
      <c r="BD115" s="1009"/>
      <c r="BE115" s="1009"/>
      <c r="BF115" s="1009"/>
      <c r="BG115" s="1009"/>
      <c r="BH115" s="1009"/>
      <c r="BI115" s="1009"/>
      <c r="BJ115" s="1009"/>
      <c r="BK115" s="1009"/>
      <c r="BL115" s="1009"/>
      <c r="BM115" s="1009"/>
      <c r="BN115" s="1009"/>
      <c r="BO115" s="1009"/>
      <c r="BP115" s="1010"/>
      <c r="BQ115" s="978" t="s">
        <v>441</v>
      </c>
      <c r="BR115" s="979"/>
      <c r="BS115" s="979"/>
      <c r="BT115" s="979"/>
      <c r="BU115" s="979"/>
      <c r="BV115" s="979" t="s">
        <v>441</v>
      </c>
      <c r="BW115" s="979"/>
      <c r="BX115" s="979"/>
      <c r="BY115" s="979"/>
      <c r="BZ115" s="979"/>
      <c r="CA115" s="979" t="s">
        <v>440</v>
      </c>
      <c r="CB115" s="979"/>
      <c r="CC115" s="979"/>
      <c r="CD115" s="979"/>
      <c r="CE115" s="979"/>
      <c r="CF115" s="973" t="s">
        <v>441</v>
      </c>
      <c r="CG115" s="974"/>
      <c r="CH115" s="974"/>
      <c r="CI115" s="974"/>
      <c r="CJ115" s="974"/>
      <c r="CK115" s="1004"/>
      <c r="CL115" s="1005"/>
      <c r="CM115" s="1008" t="s">
        <v>461</v>
      </c>
      <c r="CN115" s="1029"/>
      <c r="CO115" s="1029"/>
      <c r="CP115" s="1029"/>
      <c r="CQ115" s="1029"/>
      <c r="CR115" s="1029"/>
      <c r="CS115" s="1029"/>
      <c r="CT115" s="1029"/>
      <c r="CU115" s="1029"/>
      <c r="CV115" s="1029"/>
      <c r="CW115" s="1029"/>
      <c r="CX115" s="1029"/>
      <c r="CY115" s="1029"/>
      <c r="CZ115" s="1029"/>
      <c r="DA115" s="1029"/>
      <c r="DB115" s="1029"/>
      <c r="DC115" s="1029"/>
      <c r="DD115" s="1029"/>
      <c r="DE115" s="1029"/>
      <c r="DF115" s="1010"/>
      <c r="DG115" s="1017" t="s">
        <v>441</v>
      </c>
      <c r="DH115" s="1018"/>
      <c r="DI115" s="1018"/>
      <c r="DJ115" s="1018"/>
      <c r="DK115" s="1019"/>
      <c r="DL115" s="1020" t="s">
        <v>391</v>
      </c>
      <c r="DM115" s="1018"/>
      <c r="DN115" s="1018"/>
      <c r="DO115" s="1018"/>
      <c r="DP115" s="1019"/>
      <c r="DQ115" s="1020" t="s">
        <v>442</v>
      </c>
      <c r="DR115" s="1018"/>
      <c r="DS115" s="1018"/>
      <c r="DT115" s="1018"/>
      <c r="DU115" s="1019"/>
      <c r="DV115" s="1021" t="s">
        <v>391</v>
      </c>
      <c r="DW115" s="1022"/>
      <c r="DX115" s="1022"/>
      <c r="DY115" s="1022"/>
      <c r="DZ115" s="1023"/>
    </row>
    <row r="116" spans="1:130" s="247" customFormat="1" ht="26.25" customHeight="1" x14ac:dyDescent="0.15">
      <c r="A116" s="1015"/>
      <c r="B116" s="1016"/>
      <c r="C116" s="1024" t="s">
        <v>462</v>
      </c>
      <c r="D116" s="1024"/>
      <c r="E116" s="1024"/>
      <c r="F116" s="1024"/>
      <c r="G116" s="1024"/>
      <c r="H116" s="1024"/>
      <c r="I116" s="1024"/>
      <c r="J116" s="1024"/>
      <c r="K116" s="1024"/>
      <c r="L116" s="1024"/>
      <c r="M116" s="1024"/>
      <c r="N116" s="1024"/>
      <c r="O116" s="1024"/>
      <c r="P116" s="1024"/>
      <c r="Q116" s="1024"/>
      <c r="R116" s="1024"/>
      <c r="S116" s="1024"/>
      <c r="T116" s="1024"/>
      <c r="U116" s="1024"/>
      <c r="V116" s="1024"/>
      <c r="W116" s="1024"/>
      <c r="X116" s="1024"/>
      <c r="Y116" s="1024"/>
      <c r="Z116" s="1025"/>
      <c r="AA116" s="1017" t="s">
        <v>445</v>
      </c>
      <c r="AB116" s="1018"/>
      <c r="AC116" s="1018"/>
      <c r="AD116" s="1018"/>
      <c r="AE116" s="1019"/>
      <c r="AF116" s="1020" t="s">
        <v>445</v>
      </c>
      <c r="AG116" s="1018"/>
      <c r="AH116" s="1018"/>
      <c r="AI116" s="1018"/>
      <c r="AJ116" s="1019"/>
      <c r="AK116" s="1020" t="s">
        <v>442</v>
      </c>
      <c r="AL116" s="1018"/>
      <c r="AM116" s="1018"/>
      <c r="AN116" s="1018"/>
      <c r="AO116" s="1019"/>
      <c r="AP116" s="1021" t="s">
        <v>442</v>
      </c>
      <c r="AQ116" s="1022"/>
      <c r="AR116" s="1022"/>
      <c r="AS116" s="1022"/>
      <c r="AT116" s="1023"/>
      <c r="AU116" s="959"/>
      <c r="AV116" s="960"/>
      <c r="AW116" s="960"/>
      <c r="AX116" s="960"/>
      <c r="AY116" s="960"/>
      <c r="AZ116" s="1026" t="s">
        <v>463</v>
      </c>
      <c r="BA116" s="1027"/>
      <c r="BB116" s="1027"/>
      <c r="BC116" s="1027"/>
      <c r="BD116" s="1027"/>
      <c r="BE116" s="1027"/>
      <c r="BF116" s="1027"/>
      <c r="BG116" s="1027"/>
      <c r="BH116" s="1027"/>
      <c r="BI116" s="1027"/>
      <c r="BJ116" s="1027"/>
      <c r="BK116" s="1027"/>
      <c r="BL116" s="1027"/>
      <c r="BM116" s="1027"/>
      <c r="BN116" s="1027"/>
      <c r="BO116" s="1027"/>
      <c r="BP116" s="1028"/>
      <c r="BQ116" s="978" t="s">
        <v>441</v>
      </c>
      <c r="BR116" s="979"/>
      <c r="BS116" s="979"/>
      <c r="BT116" s="979"/>
      <c r="BU116" s="979"/>
      <c r="BV116" s="979" t="s">
        <v>441</v>
      </c>
      <c r="BW116" s="979"/>
      <c r="BX116" s="979"/>
      <c r="BY116" s="979"/>
      <c r="BZ116" s="979"/>
      <c r="CA116" s="979" t="s">
        <v>442</v>
      </c>
      <c r="CB116" s="979"/>
      <c r="CC116" s="979"/>
      <c r="CD116" s="979"/>
      <c r="CE116" s="979"/>
      <c r="CF116" s="973" t="s">
        <v>391</v>
      </c>
      <c r="CG116" s="974"/>
      <c r="CH116" s="974"/>
      <c r="CI116" s="974"/>
      <c r="CJ116" s="974"/>
      <c r="CK116" s="1004"/>
      <c r="CL116" s="1005"/>
      <c r="CM116" s="975" t="s">
        <v>464</v>
      </c>
      <c r="CN116" s="976"/>
      <c r="CO116" s="976"/>
      <c r="CP116" s="976"/>
      <c r="CQ116" s="976"/>
      <c r="CR116" s="976"/>
      <c r="CS116" s="976"/>
      <c r="CT116" s="976"/>
      <c r="CU116" s="976"/>
      <c r="CV116" s="976"/>
      <c r="CW116" s="976"/>
      <c r="CX116" s="976"/>
      <c r="CY116" s="976"/>
      <c r="CZ116" s="976"/>
      <c r="DA116" s="976"/>
      <c r="DB116" s="976"/>
      <c r="DC116" s="976"/>
      <c r="DD116" s="976"/>
      <c r="DE116" s="976"/>
      <c r="DF116" s="977"/>
      <c r="DG116" s="1017" t="s">
        <v>445</v>
      </c>
      <c r="DH116" s="1018"/>
      <c r="DI116" s="1018"/>
      <c r="DJ116" s="1018"/>
      <c r="DK116" s="1019"/>
      <c r="DL116" s="1020" t="s">
        <v>443</v>
      </c>
      <c r="DM116" s="1018"/>
      <c r="DN116" s="1018"/>
      <c r="DO116" s="1018"/>
      <c r="DP116" s="1019"/>
      <c r="DQ116" s="1020" t="s">
        <v>441</v>
      </c>
      <c r="DR116" s="1018"/>
      <c r="DS116" s="1018"/>
      <c r="DT116" s="1018"/>
      <c r="DU116" s="1019"/>
      <c r="DV116" s="1021" t="s">
        <v>441</v>
      </c>
      <c r="DW116" s="1022"/>
      <c r="DX116" s="1022"/>
      <c r="DY116" s="1022"/>
      <c r="DZ116" s="1023"/>
    </row>
    <row r="117" spans="1:130" s="247" customFormat="1" ht="26.25" customHeight="1" x14ac:dyDescent="0.15">
      <c r="A117" s="963" t="s">
        <v>187</v>
      </c>
      <c r="B117" s="944"/>
      <c r="C117" s="944"/>
      <c r="D117" s="944"/>
      <c r="E117" s="944"/>
      <c r="F117" s="944"/>
      <c r="G117" s="944"/>
      <c r="H117" s="944"/>
      <c r="I117" s="944"/>
      <c r="J117" s="944"/>
      <c r="K117" s="944"/>
      <c r="L117" s="944"/>
      <c r="M117" s="944"/>
      <c r="N117" s="944"/>
      <c r="O117" s="944"/>
      <c r="P117" s="944"/>
      <c r="Q117" s="944"/>
      <c r="R117" s="944"/>
      <c r="S117" s="944"/>
      <c r="T117" s="944"/>
      <c r="U117" s="944"/>
      <c r="V117" s="944"/>
      <c r="W117" s="944"/>
      <c r="X117" s="944"/>
      <c r="Y117" s="1034" t="s">
        <v>465</v>
      </c>
      <c r="Z117" s="945"/>
      <c r="AA117" s="1035">
        <v>884041</v>
      </c>
      <c r="AB117" s="1036"/>
      <c r="AC117" s="1036"/>
      <c r="AD117" s="1036"/>
      <c r="AE117" s="1037"/>
      <c r="AF117" s="1038">
        <v>897122</v>
      </c>
      <c r="AG117" s="1036"/>
      <c r="AH117" s="1036"/>
      <c r="AI117" s="1036"/>
      <c r="AJ117" s="1037"/>
      <c r="AK117" s="1038">
        <v>919975</v>
      </c>
      <c r="AL117" s="1036"/>
      <c r="AM117" s="1036"/>
      <c r="AN117" s="1036"/>
      <c r="AO117" s="1037"/>
      <c r="AP117" s="1039"/>
      <c r="AQ117" s="1040"/>
      <c r="AR117" s="1040"/>
      <c r="AS117" s="1040"/>
      <c r="AT117" s="1041"/>
      <c r="AU117" s="959"/>
      <c r="AV117" s="960"/>
      <c r="AW117" s="960"/>
      <c r="AX117" s="960"/>
      <c r="AY117" s="960"/>
      <c r="AZ117" s="1026" t="s">
        <v>466</v>
      </c>
      <c r="BA117" s="1027"/>
      <c r="BB117" s="1027"/>
      <c r="BC117" s="1027"/>
      <c r="BD117" s="1027"/>
      <c r="BE117" s="1027"/>
      <c r="BF117" s="1027"/>
      <c r="BG117" s="1027"/>
      <c r="BH117" s="1027"/>
      <c r="BI117" s="1027"/>
      <c r="BJ117" s="1027"/>
      <c r="BK117" s="1027"/>
      <c r="BL117" s="1027"/>
      <c r="BM117" s="1027"/>
      <c r="BN117" s="1027"/>
      <c r="BO117" s="1027"/>
      <c r="BP117" s="1028"/>
      <c r="BQ117" s="978" t="s">
        <v>441</v>
      </c>
      <c r="BR117" s="979"/>
      <c r="BS117" s="979"/>
      <c r="BT117" s="979"/>
      <c r="BU117" s="979"/>
      <c r="BV117" s="979" t="s">
        <v>442</v>
      </c>
      <c r="BW117" s="979"/>
      <c r="BX117" s="979"/>
      <c r="BY117" s="979"/>
      <c r="BZ117" s="979"/>
      <c r="CA117" s="979" t="s">
        <v>458</v>
      </c>
      <c r="CB117" s="979"/>
      <c r="CC117" s="979"/>
      <c r="CD117" s="979"/>
      <c r="CE117" s="979"/>
      <c r="CF117" s="973" t="s">
        <v>443</v>
      </c>
      <c r="CG117" s="974"/>
      <c r="CH117" s="974"/>
      <c r="CI117" s="974"/>
      <c r="CJ117" s="974"/>
      <c r="CK117" s="1004"/>
      <c r="CL117" s="1005"/>
      <c r="CM117" s="975" t="s">
        <v>467</v>
      </c>
      <c r="CN117" s="976"/>
      <c r="CO117" s="976"/>
      <c r="CP117" s="976"/>
      <c r="CQ117" s="976"/>
      <c r="CR117" s="976"/>
      <c r="CS117" s="976"/>
      <c r="CT117" s="976"/>
      <c r="CU117" s="976"/>
      <c r="CV117" s="976"/>
      <c r="CW117" s="976"/>
      <c r="CX117" s="976"/>
      <c r="CY117" s="976"/>
      <c r="CZ117" s="976"/>
      <c r="DA117" s="976"/>
      <c r="DB117" s="976"/>
      <c r="DC117" s="976"/>
      <c r="DD117" s="976"/>
      <c r="DE117" s="976"/>
      <c r="DF117" s="977"/>
      <c r="DG117" s="1017" t="s">
        <v>441</v>
      </c>
      <c r="DH117" s="1018"/>
      <c r="DI117" s="1018"/>
      <c r="DJ117" s="1018"/>
      <c r="DK117" s="1019"/>
      <c r="DL117" s="1020" t="s">
        <v>391</v>
      </c>
      <c r="DM117" s="1018"/>
      <c r="DN117" s="1018"/>
      <c r="DO117" s="1018"/>
      <c r="DP117" s="1019"/>
      <c r="DQ117" s="1020" t="s">
        <v>458</v>
      </c>
      <c r="DR117" s="1018"/>
      <c r="DS117" s="1018"/>
      <c r="DT117" s="1018"/>
      <c r="DU117" s="1019"/>
      <c r="DV117" s="1021" t="s">
        <v>391</v>
      </c>
      <c r="DW117" s="1022"/>
      <c r="DX117" s="1022"/>
      <c r="DY117" s="1022"/>
      <c r="DZ117" s="1023"/>
    </row>
    <row r="118" spans="1:130" s="247" customFormat="1" ht="26.25" customHeight="1" x14ac:dyDescent="0.15">
      <c r="A118" s="963" t="s">
        <v>435</v>
      </c>
      <c r="B118" s="944"/>
      <c r="C118" s="944"/>
      <c r="D118" s="944"/>
      <c r="E118" s="944"/>
      <c r="F118" s="944"/>
      <c r="G118" s="944"/>
      <c r="H118" s="944"/>
      <c r="I118" s="944"/>
      <c r="J118" s="944"/>
      <c r="K118" s="944"/>
      <c r="L118" s="944"/>
      <c r="M118" s="944"/>
      <c r="N118" s="944"/>
      <c r="O118" s="944"/>
      <c r="P118" s="944"/>
      <c r="Q118" s="944"/>
      <c r="R118" s="944"/>
      <c r="S118" s="944"/>
      <c r="T118" s="944"/>
      <c r="U118" s="944"/>
      <c r="V118" s="944"/>
      <c r="W118" s="944"/>
      <c r="X118" s="944"/>
      <c r="Y118" s="944"/>
      <c r="Z118" s="945"/>
      <c r="AA118" s="943" t="s">
        <v>433</v>
      </c>
      <c r="AB118" s="944"/>
      <c r="AC118" s="944"/>
      <c r="AD118" s="944"/>
      <c r="AE118" s="945"/>
      <c r="AF118" s="943" t="s">
        <v>307</v>
      </c>
      <c r="AG118" s="944"/>
      <c r="AH118" s="944"/>
      <c r="AI118" s="944"/>
      <c r="AJ118" s="945"/>
      <c r="AK118" s="943" t="s">
        <v>306</v>
      </c>
      <c r="AL118" s="944"/>
      <c r="AM118" s="944"/>
      <c r="AN118" s="944"/>
      <c r="AO118" s="945"/>
      <c r="AP118" s="1030" t="s">
        <v>434</v>
      </c>
      <c r="AQ118" s="1031"/>
      <c r="AR118" s="1031"/>
      <c r="AS118" s="1031"/>
      <c r="AT118" s="1032"/>
      <c r="AU118" s="959"/>
      <c r="AV118" s="960"/>
      <c r="AW118" s="960"/>
      <c r="AX118" s="960"/>
      <c r="AY118" s="960"/>
      <c r="AZ118" s="1033" t="s">
        <v>468</v>
      </c>
      <c r="BA118" s="1024"/>
      <c r="BB118" s="1024"/>
      <c r="BC118" s="1024"/>
      <c r="BD118" s="1024"/>
      <c r="BE118" s="1024"/>
      <c r="BF118" s="1024"/>
      <c r="BG118" s="1024"/>
      <c r="BH118" s="1024"/>
      <c r="BI118" s="1024"/>
      <c r="BJ118" s="1024"/>
      <c r="BK118" s="1024"/>
      <c r="BL118" s="1024"/>
      <c r="BM118" s="1024"/>
      <c r="BN118" s="1024"/>
      <c r="BO118" s="1024"/>
      <c r="BP118" s="1025"/>
      <c r="BQ118" s="1056" t="s">
        <v>442</v>
      </c>
      <c r="BR118" s="1057"/>
      <c r="BS118" s="1057"/>
      <c r="BT118" s="1057"/>
      <c r="BU118" s="1057"/>
      <c r="BV118" s="1057" t="s">
        <v>442</v>
      </c>
      <c r="BW118" s="1057"/>
      <c r="BX118" s="1057"/>
      <c r="BY118" s="1057"/>
      <c r="BZ118" s="1057"/>
      <c r="CA118" s="1057" t="s">
        <v>391</v>
      </c>
      <c r="CB118" s="1057"/>
      <c r="CC118" s="1057"/>
      <c r="CD118" s="1057"/>
      <c r="CE118" s="1057"/>
      <c r="CF118" s="973" t="s">
        <v>442</v>
      </c>
      <c r="CG118" s="974"/>
      <c r="CH118" s="974"/>
      <c r="CI118" s="974"/>
      <c r="CJ118" s="974"/>
      <c r="CK118" s="1004"/>
      <c r="CL118" s="1005"/>
      <c r="CM118" s="975" t="s">
        <v>469</v>
      </c>
      <c r="CN118" s="976"/>
      <c r="CO118" s="976"/>
      <c r="CP118" s="976"/>
      <c r="CQ118" s="976"/>
      <c r="CR118" s="976"/>
      <c r="CS118" s="976"/>
      <c r="CT118" s="976"/>
      <c r="CU118" s="976"/>
      <c r="CV118" s="976"/>
      <c r="CW118" s="976"/>
      <c r="CX118" s="976"/>
      <c r="CY118" s="976"/>
      <c r="CZ118" s="976"/>
      <c r="DA118" s="976"/>
      <c r="DB118" s="976"/>
      <c r="DC118" s="976"/>
      <c r="DD118" s="976"/>
      <c r="DE118" s="976"/>
      <c r="DF118" s="977"/>
      <c r="DG118" s="1017" t="s">
        <v>391</v>
      </c>
      <c r="DH118" s="1018"/>
      <c r="DI118" s="1018"/>
      <c r="DJ118" s="1018"/>
      <c r="DK118" s="1019"/>
      <c r="DL118" s="1020" t="s">
        <v>442</v>
      </c>
      <c r="DM118" s="1018"/>
      <c r="DN118" s="1018"/>
      <c r="DO118" s="1018"/>
      <c r="DP118" s="1019"/>
      <c r="DQ118" s="1020" t="s">
        <v>442</v>
      </c>
      <c r="DR118" s="1018"/>
      <c r="DS118" s="1018"/>
      <c r="DT118" s="1018"/>
      <c r="DU118" s="1019"/>
      <c r="DV118" s="1021" t="s">
        <v>445</v>
      </c>
      <c r="DW118" s="1022"/>
      <c r="DX118" s="1022"/>
      <c r="DY118" s="1022"/>
      <c r="DZ118" s="1023"/>
    </row>
    <row r="119" spans="1:130" s="247" customFormat="1" ht="26.25" customHeight="1" x14ac:dyDescent="0.15">
      <c r="A119" s="1117" t="s">
        <v>438</v>
      </c>
      <c r="B119" s="1003"/>
      <c r="C119" s="982" t="s">
        <v>439</v>
      </c>
      <c r="D119" s="983"/>
      <c r="E119" s="983"/>
      <c r="F119" s="983"/>
      <c r="G119" s="983"/>
      <c r="H119" s="983"/>
      <c r="I119" s="983"/>
      <c r="J119" s="983"/>
      <c r="K119" s="983"/>
      <c r="L119" s="983"/>
      <c r="M119" s="983"/>
      <c r="N119" s="983"/>
      <c r="O119" s="983"/>
      <c r="P119" s="983"/>
      <c r="Q119" s="983"/>
      <c r="R119" s="983"/>
      <c r="S119" s="983"/>
      <c r="T119" s="983"/>
      <c r="U119" s="983"/>
      <c r="V119" s="983"/>
      <c r="W119" s="983"/>
      <c r="X119" s="983"/>
      <c r="Y119" s="983"/>
      <c r="Z119" s="984"/>
      <c r="AA119" s="950" t="s">
        <v>442</v>
      </c>
      <c r="AB119" s="951"/>
      <c r="AC119" s="951"/>
      <c r="AD119" s="951"/>
      <c r="AE119" s="952"/>
      <c r="AF119" s="953" t="s">
        <v>440</v>
      </c>
      <c r="AG119" s="951"/>
      <c r="AH119" s="951"/>
      <c r="AI119" s="951"/>
      <c r="AJ119" s="952"/>
      <c r="AK119" s="953" t="s">
        <v>391</v>
      </c>
      <c r="AL119" s="951"/>
      <c r="AM119" s="951"/>
      <c r="AN119" s="951"/>
      <c r="AO119" s="952"/>
      <c r="AP119" s="954" t="s">
        <v>391</v>
      </c>
      <c r="AQ119" s="955"/>
      <c r="AR119" s="955"/>
      <c r="AS119" s="955"/>
      <c r="AT119" s="956"/>
      <c r="AU119" s="961"/>
      <c r="AV119" s="962"/>
      <c r="AW119" s="962"/>
      <c r="AX119" s="962"/>
      <c r="AY119" s="962"/>
      <c r="AZ119" s="278" t="s">
        <v>187</v>
      </c>
      <c r="BA119" s="278"/>
      <c r="BB119" s="278"/>
      <c r="BC119" s="278"/>
      <c r="BD119" s="278"/>
      <c r="BE119" s="278"/>
      <c r="BF119" s="278"/>
      <c r="BG119" s="278"/>
      <c r="BH119" s="278"/>
      <c r="BI119" s="278"/>
      <c r="BJ119" s="278"/>
      <c r="BK119" s="278"/>
      <c r="BL119" s="278"/>
      <c r="BM119" s="278"/>
      <c r="BN119" s="278"/>
      <c r="BO119" s="1034" t="s">
        <v>470</v>
      </c>
      <c r="BP119" s="1065"/>
      <c r="BQ119" s="1056">
        <v>9755175</v>
      </c>
      <c r="BR119" s="1057"/>
      <c r="BS119" s="1057"/>
      <c r="BT119" s="1057"/>
      <c r="BU119" s="1057"/>
      <c r="BV119" s="1057">
        <v>9622183</v>
      </c>
      <c r="BW119" s="1057"/>
      <c r="BX119" s="1057"/>
      <c r="BY119" s="1057"/>
      <c r="BZ119" s="1057"/>
      <c r="CA119" s="1057">
        <v>9830126</v>
      </c>
      <c r="CB119" s="1057"/>
      <c r="CC119" s="1057"/>
      <c r="CD119" s="1057"/>
      <c r="CE119" s="1057"/>
      <c r="CF119" s="1058"/>
      <c r="CG119" s="1059"/>
      <c r="CH119" s="1059"/>
      <c r="CI119" s="1059"/>
      <c r="CJ119" s="1060"/>
      <c r="CK119" s="1006"/>
      <c r="CL119" s="1007"/>
      <c r="CM119" s="1061" t="s">
        <v>471</v>
      </c>
      <c r="CN119" s="1062"/>
      <c r="CO119" s="1062"/>
      <c r="CP119" s="1062"/>
      <c r="CQ119" s="1062"/>
      <c r="CR119" s="1062"/>
      <c r="CS119" s="1062"/>
      <c r="CT119" s="1062"/>
      <c r="CU119" s="1062"/>
      <c r="CV119" s="1062"/>
      <c r="CW119" s="1062"/>
      <c r="CX119" s="1062"/>
      <c r="CY119" s="1062"/>
      <c r="CZ119" s="1062"/>
      <c r="DA119" s="1062"/>
      <c r="DB119" s="1062"/>
      <c r="DC119" s="1062"/>
      <c r="DD119" s="1062"/>
      <c r="DE119" s="1062"/>
      <c r="DF119" s="1063"/>
      <c r="DG119" s="1064" t="s">
        <v>391</v>
      </c>
      <c r="DH119" s="1043"/>
      <c r="DI119" s="1043"/>
      <c r="DJ119" s="1043"/>
      <c r="DK119" s="1044"/>
      <c r="DL119" s="1042" t="s">
        <v>442</v>
      </c>
      <c r="DM119" s="1043"/>
      <c r="DN119" s="1043"/>
      <c r="DO119" s="1043"/>
      <c r="DP119" s="1044"/>
      <c r="DQ119" s="1042" t="s">
        <v>442</v>
      </c>
      <c r="DR119" s="1043"/>
      <c r="DS119" s="1043"/>
      <c r="DT119" s="1043"/>
      <c r="DU119" s="1044"/>
      <c r="DV119" s="1045" t="s">
        <v>391</v>
      </c>
      <c r="DW119" s="1046"/>
      <c r="DX119" s="1046"/>
      <c r="DY119" s="1046"/>
      <c r="DZ119" s="1047"/>
    </row>
    <row r="120" spans="1:130" s="247" customFormat="1" ht="26.25" customHeight="1" x14ac:dyDescent="0.15">
      <c r="A120" s="1118"/>
      <c r="B120" s="1005"/>
      <c r="C120" s="975" t="s">
        <v>447</v>
      </c>
      <c r="D120" s="976"/>
      <c r="E120" s="976"/>
      <c r="F120" s="976"/>
      <c r="G120" s="976"/>
      <c r="H120" s="976"/>
      <c r="I120" s="976"/>
      <c r="J120" s="976"/>
      <c r="K120" s="976"/>
      <c r="L120" s="976"/>
      <c r="M120" s="976"/>
      <c r="N120" s="976"/>
      <c r="O120" s="976"/>
      <c r="P120" s="976"/>
      <c r="Q120" s="976"/>
      <c r="R120" s="976"/>
      <c r="S120" s="976"/>
      <c r="T120" s="976"/>
      <c r="U120" s="976"/>
      <c r="V120" s="976"/>
      <c r="W120" s="976"/>
      <c r="X120" s="976"/>
      <c r="Y120" s="976"/>
      <c r="Z120" s="977"/>
      <c r="AA120" s="1017" t="s">
        <v>445</v>
      </c>
      <c r="AB120" s="1018"/>
      <c r="AC120" s="1018"/>
      <c r="AD120" s="1018"/>
      <c r="AE120" s="1019"/>
      <c r="AF120" s="1020" t="s">
        <v>442</v>
      </c>
      <c r="AG120" s="1018"/>
      <c r="AH120" s="1018"/>
      <c r="AI120" s="1018"/>
      <c r="AJ120" s="1019"/>
      <c r="AK120" s="1020" t="s">
        <v>442</v>
      </c>
      <c r="AL120" s="1018"/>
      <c r="AM120" s="1018"/>
      <c r="AN120" s="1018"/>
      <c r="AO120" s="1019"/>
      <c r="AP120" s="1021" t="s">
        <v>442</v>
      </c>
      <c r="AQ120" s="1022"/>
      <c r="AR120" s="1022"/>
      <c r="AS120" s="1022"/>
      <c r="AT120" s="1023"/>
      <c r="AU120" s="1048" t="s">
        <v>472</v>
      </c>
      <c r="AV120" s="1049"/>
      <c r="AW120" s="1049"/>
      <c r="AX120" s="1049"/>
      <c r="AY120" s="1050"/>
      <c r="AZ120" s="999" t="s">
        <v>473</v>
      </c>
      <c r="BA120" s="948"/>
      <c r="BB120" s="948"/>
      <c r="BC120" s="948"/>
      <c r="BD120" s="948"/>
      <c r="BE120" s="948"/>
      <c r="BF120" s="948"/>
      <c r="BG120" s="948"/>
      <c r="BH120" s="948"/>
      <c r="BI120" s="948"/>
      <c r="BJ120" s="948"/>
      <c r="BK120" s="948"/>
      <c r="BL120" s="948"/>
      <c r="BM120" s="948"/>
      <c r="BN120" s="948"/>
      <c r="BO120" s="948"/>
      <c r="BP120" s="949"/>
      <c r="BQ120" s="985">
        <v>1550589</v>
      </c>
      <c r="BR120" s="986"/>
      <c r="BS120" s="986"/>
      <c r="BT120" s="986"/>
      <c r="BU120" s="986"/>
      <c r="BV120" s="986">
        <v>1425951</v>
      </c>
      <c r="BW120" s="986"/>
      <c r="BX120" s="986"/>
      <c r="BY120" s="986"/>
      <c r="BZ120" s="986"/>
      <c r="CA120" s="986">
        <v>1569507</v>
      </c>
      <c r="CB120" s="986"/>
      <c r="CC120" s="986"/>
      <c r="CD120" s="986"/>
      <c r="CE120" s="986"/>
      <c r="CF120" s="1000">
        <v>51.2</v>
      </c>
      <c r="CG120" s="1001"/>
      <c r="CH120" s="1001"/>
      <c r="CI120" s="1001"/>
      <c r="CJ120" s="1001"/>
      <c r="CK120" s="1066" t="s">
        <v>474</v>
      </c>
      <c r="CL120" s="1067"/>
      <c r="CM120" s="1067"/>
      <c r="CN120" s="1067"/>
      <c r="CO120" s="1068"/>
      <c r="CP120" s="1074" t="s">
        <v>410</v>
      </c>
      <c r="CQ120" s="1075"/>
      <c r="CR120" s="1075"/>
      <c r="CS120" s="1075"/>
      <c r="CT120" s="1075"/>
      <c r="CU120" s="1075"/>
      <c r="CV120" s="1075"/>
      <c r="CW120" s="1075"/>
      <c r="CX120" s="1075"/>
      <c r="CY120" s="1075"/>
      <c r="CZ120" s="1075"/>
      <c r="DA120" s="1075"/>
      <c r="DB120" s="1075"/>
      <c r="DC120" s="1075"/>
      <c r="DD120" s="1075"/>
      <c r="DE120" s="1075"/>
      <c r="DF120" s="1076"/>
      <c r="DG120" s="985">
        <v>1630041</v>
      </c>
      <c r="DH120" s="986"/>
      <c r="DI120" s="986"/>
      <c r="DJ120" s="986"/>
      <c r="DK120" s="986"/>
      <c r="DL120" s="986">
        <v>1552852</v>
      </c>
      <c r="DM120" s="986"/>
      <c r="DN120" s="986"/>
      <c r="DO120" s="986"/>
      <c r="DP120" s="986"/>
      <c r="DQ120" s="986">
        <v>1468513</v>
      </c>
      <c r="DR120" s="986"/>
      <c r="DS120" s="986"/>
      <c r="DT120" s="986"/>
      <c r="DU120" s="986"/>
      <c r="DV120" s="987">
        <v>47.9</v>
      </c>
      <c r="DW120" s="987"/>
      <c r="DX120" s="987"/>
      <c r="DY120" s="987"/>
      <c r="DZ120" s="988"/>
    </row>
    <row r="121" spans="1:130" s="247" customFormat="1" ht="26.25" customHeight="1" x14ac:dyDescent="0.15">
      <c r="A121" s="1118"/>
      <c r="B121" s="1005"/>
      <c r="C121" s="1026" t="s">
        <v>475</v>
      </c>
      <c r="D121" s="1027"/>
      <c r="E121" s="1027"/>
      <c r="F121" s="1027"/>
      <c r="G121" s="1027"/>
      <c r="H121" s="1027"/>
      <c r="I121" s="1027"/>
      <c r="J121" s="1027"/>
      <c r="K121" s="1027"/>
      <c r="L121" s="1027"/>
      <c r="M121" s="1027"/>
      <c r="N121" s="1027"/>
      <c r="O121" s="1027"/>
      <c r="P121" s="1027"/>
      <c r="Q121" s="1027"/>
      <c r="R121" s="1027"/>
      <c r="S121" s="1027"/>
      <c r="T121" s="1027"/>
      <c r="U121" s="1027"/>
      <c r="V121" s="1027"/>
      <c r="W121" s="1027"/>
      <c r="X121" s="1027"/>
      <c r="Y121" s="1027"/>
      <c r="Z121" s="1028"/>
      <c r="AA121" s="1017" t="s">
        <v>442</v>
      </c>
      <c r="AB121" s="1018"/>
      <c r="AC121" s="1018"/>
      <c r="AD121" s="1018"/>
      <c r="AE121" s="1019"/>
      <c r="AF121" s="1020" t="s">
        <v>391</v>
      </c>
      <c r="AG121" s="1018"/>
      <c r="AH121" s="1018"/>
      <c r="AI121" s="1018"/>
      <c r="AJ121" s="1019"/>
      <c r="AK121" s="1020" t="s">
        <v>440</v>
      </c>
      <c r="AL121" s="1018"/>
      <c r="AM121" s="1018"/>
      <c r="AN121" s="1018"/>
      <c r="AO121" s="1019"/>
      <c r="AP121" s="1021" t="s">
        <v>442</v>
      </c>
      <c r="AQ121" s="1022"/>
      <c r="AR121" s="1022"/>
      <c r="AS121" s="1022"/>
      <c r="AT121" s="1023"/>
      <c r="AU121" s="1051"/>
      <c r="AV121" s="1052"/>
      <c r="AW121" s="1052"/>
      <c r="AX121" s="1052"/>
      <c r="AY121" s="1053"/>
      <c r="AZ121" s="1008" t="s">
        <v>476</v>
      </c>
      <c r="BA121" s="1009"/>
      <c r="BB121" s="1009"/>
      <c r="BC121" s="1009"/>
      <c r="BD121" s="1009"/>
      <c r="BE121" s="1009"/>
      <c r="BF121" s="1009"/>
      <c r="BG121" s="1009"/>
      <c r="BH121" s="1009"/>
      <c r="BI121" s="1009"/>
      <c r="BJ121" s="1009"/>
      <c r="BK121" s="1009"/>
      <c r="BL121" s="1009"/>
      <c r="BM121" s="1009"/>
      <c r="BN121" s="1009"/>
      <c r="BO121" s="1009"/>
      <c r="BP121" s="1010"/>
      <c r="BQ121" s="978">
        <v>278018</v>
      </c>
      <c r="BR121" s="979"/>
      <c r="BS121" s="979"/>
      <c r="BT121" s="979"/>
      <c r="BU121" s="979"/>
      <c r="BV121" s="979">
        <v>264761</v>
      </c>
      <c r="BW121" s="979"/>
      <c r="BX121" s="979"/>
      <c r="BY121" s="979"/>
      <c r="BZ121" s="979"/>
      <c r="CA121" s="979">
        <v>258619</v>
      </c>
      <c r="CB121" s="979"/>
      <c r="CC121" s="979"/>
      <c r="CD121" s="979"/>
      <c r="CE121" s="979"/>
      <c r="CF121" s="973">
        <v>8.4</v>
      </c>
      <c r="CG121" s="974"/>
      <c r="CH121" s="974"/>
      <c r="CI121" s="974"/>
      <c r="CJ121" s="974"/>
      <c r="CK121" s="1069"/>
      <c r="CL121" s="1070"/>
      <c r="CM121" s="1070"/>
      <c r="CN121" s="1070"/>
      <c r="CO121" s="1071"/>
      <c r="CP121" s="1079" t="s">
        <v>477</v>
      </c>
      <c r="CQ121" s="1080"/>
      <c r="CR121" s="1080"/>
      <c r="CS121" s="1080"/>
      <c r="CT121" s="1080"/>
      <c r="CU121" s="1080"/>
      <c r="CV121" s="1080"/>
      <c r="CW121" s="1080"/>
      <c r="CX121" s="1080"/>
      <c r="CY121" s="1080"/>
      <c r="CZ121" s="1080"/>
      <c r="DA121" s="1080"/>
      <c r="DB121" s="1080"/>
      <c r="DC121" s="1080"/>
      <c r="DD121" s="1080"/>
      <c r="DE121" s="1080"/>
      <c r="DF121" s="1081"/>
      <c r="DG121" s="978">
        <v>503247</v>
      </c>
      <c r="DH121" s="979"/>
      <c r="DI121" s="979"/>
      <c r="DJ121" s="979"/>
      <c r="DK121" s="979"/>
      <c r="DL121" s="979">
        <v>430859</v>
      </c>
      <c r="DM121" s="979"/>
      <c r="DN121" s="979"/>
      <c r="DO121" s="979"/>
      <c r="DP121" s="979"/>
      <c r="DQ121" s="979">
        <v>515100</v>
      </c>
      <c r="DR121" s="979"/>
      <c r="DS121" s="979"/>
      <c r="DT121" s="979"/>
      <c r="DU121" s="979"/>
      <c r="DV121" s="980">
        <v>16.8</v>
      </c>
      <c r="DW121" s="980"/>
      <c r="DX121" s="980"/>
      <c r="DY121" s="980"/>
      <c r="DZ121" s="981"/>
    </row>
    <row r="122" spans="1:130" s="247" customFormat="1" ht="26.25" customHeight="1" x14ac:dyDescent="0.15">
      <c r="A122" s="1118"/>
      <c r="B122" s="1005"/>
      <c r="C122" s="975" t="s">
        <v>457</v>
      </c>
      <c r="D122" s="976"/>
      <c r="E122" s="976"/>
      <c r="F122" s="976"/>
      <c r="G122" s="976"/>
      <c r="H122" s="976"/>
      <c r="I122" s="976"/>
      <c r="J122" s="976"/>
      <c r="K122" s="976"/>
      <c r="L122" s="976"/>
      <c r="M122" s="976"/>
      <c r="N122" s="976"/>
      <c r="O122" s="976"/>
      <c r="P122" s="976"/>
      <c r="Q122" s="976"/>
      <c r="R122" s="976"/>
      <c r="S122" s="976"/>
      <c r="T122" s="976"/>
      <c r="U122" s="976"/>
      <c r="V122" s="976"/>
      <c r="W122" s="976"/>
      <c r="X122" s="976"/>
      <c r="Y122" s="976"/>
      <c r="Z122" s="977"/>
      <c r="AA122" s="1017" t="s">
        <v>442</v>
      </c>
      <c r="AB122" s="1018"/>
      <c r="AC122" s="1018"/>
      <c r="AD122" s="1018"/>
      <c r="AE122" s="1019"/>
      <c r="AF122" s="1020" t="s">
        <v>445</v>
      </c>
      <c r="AG122" s="1018"/>
      <c r="AH122" s="1018"/>
      <c r="AI122" s="1018"/>
      <c r="AJ122" s="1019"/>
      <c r="AK122" s="1020" t="s">
        <v>440</v>
      </c>
      <c r="AL122" s="1018"/>
      <c r="AM122" s="1018"/>
      <c r="AN122" s="1018"/>
      <c r="AO122" s="1019"/>
      <c r="AP122" s="1021" t="s">
        <v>442</v>
      </c>
      <c r="AQ122" s="1022"/>
      <c r="AR122" s="1022"/>
      <c r="AS122" s="1022"/>
      <c r="AT122" s="1023"/>
      <c r="AU122" s="1051"/>
      <c r="AV122" s="1052"/>
      <c r="AW122" s="1052"/>
      <c r="AX122" s="1052"/>
      <c r="AY122" s="1053"/>
      <c r="AZ122" s="1033" t="s">
        <v>478</v>
      </c>
      <c r="BA122" s="1024"/>
      <c r="BB122" s="1024"/>
      <c r="BC122" s="1024"/>
      <c r="BD122" s="1024"/>
      <c r="BE122" s="1024"/>
      <c r="BF122" s="1024"/>
      <c r="BG122" s="1024"/>
      <c r="BH122" s="1024"/>
      <c r="BI122" s="1024"/>
      <c r="BJ122" s="1024"/>
      <c r="BK122" s="1024"/>
      <c r="BL122" s="1024"/>
      <c r="BM122" s="1024"/>
      <c r="BN122" s="1024"/>
      <c r="BO122" s="1024"/>
      <c r="BP122" s="1025"/>
      <c r="BQ122" s="1056">
        <v>6451409</v>
      </c>
      <c r="BR122" s="1057"/>
      <c r="BS122" s="1057"/>
      <c r="BT122" s="1057"/>
      <c r="BU122" s="1057"/>
      <c r="BV122" s="1057">
        <v>6344675</v>
      </c>
      <c r="BW122" s="1057"/>
      <c r="BX122" s="1057"/>
      <c r="BY122" s="1057"/>
      <c r="BZ122" s="1057"/>
      <c r="CA122" s="1057">
        <v>6321385</v>
      </c>
      <c r="CB122" s="1057"/>
      <c r="CC122" s="1057"/>
      <c r="CD122" s="1057"/>
      <c r="CE122" s="1057"/>
      <c r="CF122" s="1077">
        <v>206.1</v>
      </c>
      <c r="CG122" s="1078"/>
      <c r="CH122" s="1078"/>
      <c r="CI122" s="1078"/>
      <c r="CJ122" s="1078"/>
      <c r="CK122" s="1069"/>
      <c r="CL122" s="1070"/>
      <c r="CM122" s="1070"/>
      <c r="CN122" s="1070"/>
      <c r="CO122" s="1071"/>
      <c r="CP122" s="1079" t="s">
        <v>407</v>
      </c>
      <c r="CQ122" s="1080"/>
      <c r="CR122" s="1080"/>
      <c r="CS122" s="1080"/>
      <c r="CT122" s="1080"/>
      <c r="CU122" s="1080"/>
      <c r="CV122" s="1080"/>
      <c r="CW122" s="1080"/>
      <c r="CX122" s="1080"/>
      <c r="CY122" s="1080"/>
      <c r="CZ122" s="1080"/>
      <c r="DA122" s="1080"/>
      <c r="DB122" s="1080"/>
      <c r="DC122" s="1080"/>
      <c r="DD122" s="1080"/>
      <c r="DE122" s="1080"/>
      <c r="DF122" s="1081"/>
      <c r="DG122" s="978">
        <v>597022</v>
      </c>
      <c r="DH122" s="979"/>
      <c r="DI122" s="979"/>
      <c r="DJ122" s="979"/>
      <c r="DK122" s="979"/>
      <c r="DL122" s="979">
        <v>520658</v>
      </c>
      <c r="DM122" s="979"/>
      <c r="DN122" s="979"/>
      <c r="DO122" s="979"/>
      <c r="DP122" s="979"/>
      <c r="DQ122" s="979">
        <v>426971</v>
      </c>
      <c r="DR122" s="979"/>
      <c r="DS122" s="979"/>
      <c r="DT122" s="979"/>
      <c r="DU122" s="979"/>
      <c r="DV122" s="980">
        <v>13.9</v>
      </c>
      <c r="DW122" s="980"/>
      <c r="DX122" s="980"/>
      <c r="DY122" s="980"/>
      <c r="DZ122" s="981"/>
    </row>
    <row r="123" spans="1:130" s="247" customFormat="1" ht="26.25" customHeight="1" x14ac:dyDescent="0.15">
      <c r="A123" s="1118"/>
      <c r="B123" s="1005"/>
      <c r="C123" s="975" t="s">
        <v>464</v>
      </c>
      <c r="D123" s="976"/>
      <c r="E123" s="976"/>
      <c r="F123" s="976"/>
      <c r="G123" s="976"/>
      <c r="H123" s="976"/>
      <c r="I123" s="976"/>
      <c r="J123" s="976"/>
      <c r="K123" s="976"/>
      <c r="L123" s="976"/>
      <c r="M123" s="976"/>
      <c r="N123" s="976"/>
      <c r="O123" s="976"/>
      <c r="P123" s="976"/>
      <c r="Q123" s="976"/>
      <c r="R123" s="976"/>
      <c r="S123" s="976"/>
      <c r="T123" s="976"/>
      <c r="U123" s="976"/>
      <c r="V123" s="976"/>
      <c r="W123" s="976"/>
      <c r="X123" s="976"/>
      <c r="Y123" s="976"/>
      <c r="Z123" s="977"/>
      <c r="AA123" s="1017" t="s">
        <v>440</v>
      </c>
      <c r="AB123" s="1018"/>
      <c r="AC123" s="1018"/>
      <c r="AD123" s="1018"/>
      <c r="AE123" s="1019"/>
      <c r="AF123" s="1020" t="s">
        <v>442</v>
      </c>
      <c r="AG123" s="1018"/>
      <c r="AH123" s="1018"/>
      <c r="AI123" s="1018"/>
      <c r="AJ123" s="1019"/>
      <c r="AK123" s="1020" t="s">
        <v>445</v>
      </c>
      <c r="AL123" s="1018"/>
      <c r="AM123" s="1018"/>
      <c r="AN123" s="1018"/>
      <c r="AO123" s="1019"/>
      <c r="AP123" s="1021" t="s">
        <v>445</v>
      </c>
      <c r="AQ123" s="1022"/>
      <c r="AR123" s="1022"/>
      <c r="AS123" s="1022"/>
      <c r="AT123" s="1023"/>
      <c r="AU123" s="1054"/>
      <c r="AV123" s="1055"/>
      <c r="AW123" s="1055"/>
      <c r="AX123" s="1055"/>
      <c r="AY123" s="1055"/>
      <c r="AZ123" s="278" t="s">
        <v>187</v>
      </c>
      <c r="BA123" s="278"/>
      <c r="BB123" s="278"/>
      <c r="BC123" s="278"/>
      <c r="BD123" s="278"/>
      <c r="BE123" s="278"/>
      <c r="BF123" s="278"/>
      <c r="BG123" s="278"/>
      <c r="BH123" s="278"/>
      <c r="BI123" s="278"/>
      <c r="BJ123" s="278"/>
      <c r="BK123" s="278"/>
      <c r="BL123" s="278"/>
      <c r="BM123" s="278"/>
      <c r="BN123" s="278"/>
      <c r="BO123" s="1034" t="s">
        <v>479</v>
      </c>
      <c r="BP123" s="1065"/>
      <c r="BQ123" s="1124">
        <v>8280016</v>
      </c>
      <c r="BR123" s="1125"/>
      <c r="BS123" s="1125"/>
      <c r="BT123" s="1125"/>
      <c r="BU123" s="1125"/>
      <c r="BV123" s="1125">
        <v>8035387</v>
      </c>
      <c r="BW123" s="1125"/>
      <c r="BX123" s="1125"/>
      <c r="BY123" s="1125"/>
      <c r="BZ123" s="1125"/>
      <c r="CA123" s="1125">
        <v>8149511</v>
      </c>
      <c r="CB123" s="1125"/>
      <c r="CC123" s="1125"/>
      <c r="CD123" s="1125"/>
      <c r="CE123" s="1125"/>
      <c r="CF123" s="1058"/>
      <c r="CG123" s="1059"/>
      <c r="CH123" s="1059"/>
      <c r="CI123" s="1059"/>
      <c r="CJ123" s="1060"/>
      <c r="CK123" s="1069"/>
      <c r="CL123" s="1070"/>
      <c r="CM123" s="1070"/>
      <c r="CN123" s="1070"/>
      <c r="CO123" s="1071"/>
      <c r="CP123" s="1079" t="s">
        <v>480</v>
      </c>
      <c r="CQ123" s="1080"/>
      <c r="CR123" s="1080"/>
      <c r="CS123" s="1080"/>
      <c r="CT123" s="1080"/>
      <c r="CU123" s="1080"/>
      <c r="CV123" s="1080"/>
      <c r="CW123" s="1080"/>
      <c r="CX123" s="1080"/>
      <c r="CY123" s="1080"/>
      <c r="CZ123" s="1080"/>
      <c r="DA123" s="1080"/>
      <c r="DB123" s="1080"/>
      <c r="DC123" s="1080"/>
      <c r="DD123" s="1080"/>
      <c r="DE123" s="1080"/>
      <c r="DF123" s="1081"/>
      <c r="DG123" s="1017">
        <v>47447</v>
      </c>
      <c r="DH123" s="1018"/>
      <c r="DI123" s="1018"/>
      <c r="DJ123" s="1018"/>
      <c r="DK123" s="1019"/>
      <c r="DL123" s="1020">
        <v>72725</v>
      </c>
      <c r="DM123" s="1018"/>
      <c r="DN123" s="1018"/>
      <c r="DO123" s="1018"/>
      <c r="DP123" s="1019"/>
      <c r="DQ123" s="1020">
        <v>152452</v>
      </c>
      <c r="DR123" s="1018"/>
      <c r="DS123" s="1018"/>
      <c r="DT123" s="1018"/>
      <c r="DU123" s="1019"/>
      <c r="DV123" s="1021">
        <v>5</v>
      </c>
      <c r="DW123" s="1022"/>
      <c r="DX123" s="1022"/>
      <c r="DY123" s="1022"/>
      <c r="DZ123" s="1023"/>
    </row>
    <row r="124" spans="1:130" s="247" customFormat="1" ht="26.25" customHeight="1" thickBot="1" x14ac:dyDescent="0.2">
      <c r="A124" s="1118"/>
      <c r="B124" s="1005"/>
      <c r="C124" s="975" t="s">
        <v>467</v>
      </c>
      <c r="D124" s="976"/>
      <c r="E124" s="976"/>
      <c r="F124" s="976"/>
      <c r="G124" s="976"/>
      <c r="H124" s="976"/>
      <c r="I124" s="976"/>
      <c r="J124" s="976"/>
      <c r="K124" s="976"/>
      <c r="L124" s="976"/>
      <c r="M124" s="976"/>
      <c r="N124" s="976"/>
      <c r="O124" s="976"/>
      <c r="P124" s="976"/>
      <c r="Q124" s="976"/>
      <c r="R124" s="976"/>
      <c r="S124" s="976"/>
      <c r="T124" s="976"/>
      <c r="U124" s="976"/>
      <c r="V124" s="976"/>
      <c r="W124" s="976"/>
      <c r="X124" s="976"/>
      <c r="Y124" s="976"/>
      <c r="Z124" s="977"/>
      <c r="AA124" s="1017" t="s">
        <v>391</v>
      </c>
      <c r="AB124" s="1018"/>
      <c r="AC124" s="1018"/>
      <c r="AD124" s="1018"/>
      <c r="AE124" s="1019"/>
      <c r="AF124" s="1020" t="s">
        <v>440</v>
      </c>
      <c r="AG124" s="1018"/>
      <c r="AH124" s="1018"/>
      <c r="AI124" s="1018"/>
      <c r="AJ124" s="1019"/>
      <c r="AK124" s="1020" t="s">
        <v>458</v>
      </c>
      <c r="AL124" s="1018"/>
      <c r="AM124" s="1018"/>
      <c r="AN124" s="1018"/>
      <c r="AO124" s="1019"/>
      <c r="AP124" s="1021" t="s">
        <v>391</v>
      </c>
      <c r="AQ124" s="1022"/>
      <c r="AR124" s="1022"/>
      <c r="AS124" s="1022"/>
      <c r="AT124" s="1023"/>
      <c r="AU124" s="1120" t="s">
        <v>481</v>
      </c>
      <c r="AV124" s="1121"/>
      <c r="AW124" s="1121"/>
      <c r="AX124" s="1121"/>
      <c r="AY124" s="1121"/>
      <c r="AZ124" s="1121"/>
      <c r="BA124" s="1121"/>
      <c r="BB124" s="1121"/>
      <c r="BC124" s="1121"/>
      <c r="BD124" s="1121"/>
      <c r="BE124" s="1121"/>
      <c r="BF124" s="1121"/>
      <c r="BG124" s="1121"/>
      <c r="BH124" s="1121"/>
      <c r="BI124" s="1121"/>
      <c r="BJ124" s="1121"/>
      <c r="BK124" s="1121"/>
      <c r="BL124" s="1121"/>
      <c r="BM124" s="1121"/>
      <c r="BN124" s="1121"/>
      <c r="BO124" s="1121"/>
      <c r="BP124" s="1122"/>
      <c r="BQ124" s="1123">
        <v>48.1</v>
      </c>
      <c r="BR124" s="1087"/>
      <c r="BS124" s="1087"/>
      <c r="BT124" s="1087"/>
      <c r="BU124" s="1087"/>
      <c r="BV124" s="1087">
        <v>52</v>
      </c>
      <c r="BW124" s="1087"/>
      <c r="BX124" s="1087"/>
      <c r="BY124" s="1087"/>
      <c r="BZ124" s="1087"/>
      <c r="CA124" s="1087">
        <v>54.7</v>
      </c>
      <c r="CB124" s="1087"/>
      <c r="CC124" s="1087"/>
      <c r="CD124" s="1087"/>
      <c r="CE124" s="1087"/>
      <c r="CF124" s="1088"/>
      <c r="CG124" s="1089"/>
      <c r="CH124" s="1089"/>
      <c r="CI124" s="1089"/>
      <c r="CJ124" s="1090"/>
      <c r="CK124" s="1072"/>
      <c r="CL124" s="1072"/>
      <c r="CM124" s="1072"/>
      <c r="CN124" s="1072"/>
      <c r="CO124" s="1073"/>
      <c r="CP124" s="1079" t="s">
        <v>482</v>
      </c>
      <c r="CQ124" s="1080"/>
      <c r="CR124" s="1080"/>
      <c r="CS124" s="1080"/>
      <c r="CT124" s="1080"/>
      <c r="CU124" s="1080"/>
      <c r="CV124" s="1080"/>
      <c r="CW124" s="1080"/>
      <c r="CX124" s="1080"/>
      <c r="CY124" s="1080"/>
      <c r="CZ124" s="1080"/>
      <c r="DA124" s="1080"/>
      <c r="DB124" s="1080"/>
      <c r="DC124" s="1080"/>
      <c r="DD124" s="1080"/>
      <c r="DE124" s="1080"/>
      <c r="DF124" s="1081"/>
      <c r="DG124" s="1064">
        <v>70810</v>
      </c>
      <c r="DH124" s="1043"/>
      <c r="DI124" s="1043"/>
      <c r="DJ124" s="1043"/>
      <c r="DK124" s="1044"/>
      <c r="DL124" s="1042">
        <v>62611</v>
      </c>
      <c r="DM124" s="1043"/>
      <c r="DN124" s="1043"/>
      <c r="DO124" s="1043"/>
      <c r="DP124" s="1044"/>
      <c r="DQ124" s="1042">
        <v>50632</v>
      </c>
      <c r="DR124" s="1043"/>
      <c r="DS124" s="1043"/>
      <c r="DT124" s="1043"/>
      <c r="DU124" s="1044"/>
      <c r="DV124" s="1045">
        <v>1.7</v>
      </c>
      <c r="DW124" s="1046"/>
      <c r="DX124" s="1046"/>
      <c r="DY124" s="1046"/>
      <c r="DZ124" s="1047"/>
    </row>
    <row r="125" spans="1:130" s="247" customFormat="1" ht="26.25" customHeight="1" x14ac:dyDescent="0.15">
      <c r="A125" s="1118"/>
      <c r="B125" s="1005"/>
      <c r="C125" s="975" t="s">
        <v>469</v>
      </c>
      <c r="D125" s="976"/>
      <c r="E125" s="976"/>
      <c r="F125" s="976"/>
      <c r="G125" s="976"/>
      <c r="H125" s="976"/>
      <c r="I125" s="976"/>
      <c r="J125" s="976"/>
      <c r="K125" s="976"/>
      <c r="L125" s="976"/>
      <c r="M125" s="976"/>
      <c r="N125" s="976"/>
      <c r="O125" s="976"/>
      <c r="P125" s="976"/>
      <c r="Q125" s="976"/>
      <c r="R125" s="976"/>
      <c r="S125" s="976"/>
      <c r="T125" s="976"/>
      <c r="U125" s="976"/>
      <c r="V125" s="976"/>
      <c r="W125" s="976"/>
      <c r="X125" s="976"/>
      <c r="Y125" s="976"/>
      <c r="Z125" s="977"/>
      <c r="AA125" s="1017" t="s">
        <v>391</v>
      </c>
      <c r="AB125" s="1018"/>
      <c r="AC125" s="1018"/>
      <c r="AD125" s="1018"/>
      <c r="AE125" s="1019"/>
      <c r="AF125" s="1020" t="s">
        <v>391</v>
      </c>
      <c r="AG125" s="1018"/>
      <c r="AH125" s="1018"/>
      <c r="AI125" s="1018"/>
      <c r="AJ125" s="1019"/>
      <c r="AK125" s="1020" t="s">
        <v>442</v>
      </c>
      <c r="AL125" s="1018"/>
      <c r="AM125" s="1018"/>
      <c r="AN125" s="1018"/>
      <c r="AO125" s="1019"/>
      <c r="AP125" s="1021" t="s">
        <v>442</v>
      </c>
      <c r="AQ125" s="1022"/>
      <c r="AR125" s="1022"/>
      <c r="AS125" s="1022"/>
      <c r="AT125" s="102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82" t="s">
        <v>483</v>
      </c>
      <c r="CL125" s="1067"/>
      <c r="CM125" s="1067"/>
      <c r="CN125" s="1067"/>
      <c r="CO125" s="1068"/>
      <c r="CP125" s="999" t="s">
        <v>484</v>
      </c>
      <c r="CQ125" s="948"/>
      <c r="CR125" s="948"/>
      <c r="CS125" s="948"/>
      <c r="CT125" s="948"/>
      <c r="CU125" s="948"/>
      <c r="CV125" s="948"/>
      <c r="CW125" s="948"/>
      <c r="CX125" s="948"/>
      <c r="CY125" s="948"/>
      <c r="CZ125" s="948"/>
      <c r="DA125" s="948"/>
      <c r="DB125" s="948"/>
      <c r="DC125" s="948"/>
      <c r="DD125" s="948"/>
      <c r="DE125" s="948"/>
      <c r="DF125" s="949"/>
      <c r="DG125" s="985" t="s">
        <v>442</v>
      </c>
      <c r="DH125" s="986"/>
      <c r="DI125" s="986"/>
      <c r="DJ125" s="986"/>
      <c r="DK125" s="986"/>
      <c r="DL125" s="986" t="s">
        <v>458</v>
      </c>
      <c r="DM125" s="986"/>
      <c r="DN125" s="986"/>
      <c r="DO125" s="986"/>
      <c r="DP125" s="986"/>
      <c r="DQ125" s="986" t="s">
        <v>441</v>
      </c>
      <c r="DR125" s="986"/>
      <c r="DS125" s="986"/>
      <c r="DT125" s="986"/>
      <c r="DU125" s="986"/>
      <c r="DV125" s="987" t="s">
        <v>391</v>
      </c>
      <c r="DW125" s="987"/>
      <c r="DX125" s="987"/>
      <c r="DY125" s="987"/>
      <c r="DZ125" s="988"/>
    </row>
    <row r="126" spans="1:130" s="247" customFormat="1" ht="26.25" customHeight="1" thickBot="1" x14ac:dyDescent="0.2">
      <c r="A126" s="1118"/>
      <c r="B126" s="1005"/>
      <c r="C126" s="975" t="s">
        <v>471</v>
      </c>
      <c r="D126" s="976"/>
      <c r="E126" s="976"/>
      <c r="F126" s="976"/>
      <c r="G126" s="976"/>
      <c r="H126" s="976"/>
      <c r="I126" s="976"/>
      <c r="J126" s="976"/>
      <c r="K126" s="976"/>
      <c r="L126" s="976"/>
      <c r="M126" s="976"/>
      <c r="N126" s="976"/>
      <c r="O126" s="976"/>
      <c r="P126" s="976"/>
      <c r="Q126" s="976"/>
      <c r="R126" s="976"/>
      <c r="S126" s="976"/>
      <c r="T126" s="976"/>
      <c r="U126" s="976"/>
      <c r="V126" s="976"/>
      <c r="W126" s="976"/>
      <c r="X126" s="976"/>
      <c r="Y126" s="976"/>
      <c r="Z126" s="977"/>
      <c r="AA126" s="1017" t="s">
        <v>391</v>
      </c>
      <c r="AB126" s="1018"/>
      <c r="AC126" s="1018"/>
      <c r="AD126" s="1018"/>
      <c r="AE126" s="1019"/>
      <c r="AF126" s="1020" t="s">
        <v>391</v>
      </c>
      <c r="AG126" s="1018"/>
      <c r="AH126" s="1018"/>
      <c r="AI126" s="1018"/>
      <c r="AJ126" s="1019"/>
      <c r="AK126" s="1020" t="s">
        <v>391</v>
      </c>
      <c r="AL126" s="1018"/>
      <c r="AM126" s="1018"/>
      <c r="AN126" s="1018"/>
      <c r="AO126" s="1019"/>
      <c r="AP126" s="1021" t="s">
        <v>391</v>
      </c>
      <c r="AQ126" s="1022"/>
      <c r="AR126" s="1022"/>
      <c r="AS126" s="1022"/>
      <c r="AT126" s="102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3"/>
      <c r="CL126" s="1070"/>
      <c r="CM126" s="1070"/>
      <c r="CN126" s="1070"/>
      <c r="CO126" s="1071"/>
      <c r="CP126" s="1008" t="s">
        <v>485</v>
      </c>
      <c r="CQ126" s="1009"/>
      <c r="CR126" s="1009"/>
      <c r="CS126" s="1009"/>
      <c r="CT126" s="1009"/>
      <c r="CU126" s="1009"/>
      <c r="CV126" s="1009"/>
      <c r="CW126" s="1009"/>
      <c r="CX126" s="1009"/>
      <c r="CY126" s="1009"/>
      <c r="CZ126" s="1009"/>
      <c r="DA126" s="1009"/>
      <c r="DB126" s="1009"/>
      <c r="DC126" s="1009"/>
      <c r="DD126" s="1009"/>
      <c r="DE126" s="1009"/>
      <c r="DF126" s="1010"/>
      <c r="DG126" s="978" t="s">
        <v>391</v>
      </c>
      <c r="DH126" s="979"/>
      <c r="DI126" s="979"/>
      <c r="DJ126" s="979"/>
      <c r="DK126" s="979"/>
      <c r="DL126" s="979" t="s">
        <v>441</v>
      </c>
      <c r="DM126" s="979"/>
      <c r="DN126" s="979"/>
      <c r="DO126" s="979"/>
      <c r="DP126" s="979"/>
      <c r="DQ126" s="979" t="s">
        <v>391</v>
      </c>
      <c r="DR126" s="979"/>
      <c r="DS126" s="979"/>
      <c r="DT126" s="979"/>
      <c r="DU126" s="979"/>
      <c r="DV126" s="980" t="s">
        <v>391</v>
      </c>
      <c r="DW126" s="980"/>
      <c r="DX126" s="980"/>
      <c r="DY126" s="980"/>
      <c r="DZ126" s="981"/>
    </row>
    <row r="127" spans="1:130" s="247" customFormat="1" ht="26.25" customHeight="1" x14ac:dyDescent="0.15">
      <c r="A127" s="1119"/>
      <c r="B127" s="1007"/>
      <c r="C127" s="1061" t="s">
        <v>486</v>
      </c>
      <c r="D127" s="1062"/>
      <c r="E127" s="1062"/>
      <c r="F127" s="1062"/>
      <c r="G127" s="1062"/>
      <c r="H127" s="1062"/>
      <c r="I127" s="1062"/>
      <c r="J127" s="1062"/>
      <c r="K127" s="1062"/>
      <c r="L127" s="1062"/>
      <c r="M127" s="1062"/>
      <c r="N127" s="1062"/>
      <c r="O127" s="1062"/>
      <c r="P127" s="1062"/>
      <c r="Q127" s="1062"/>
      <c r="R127" s="1062"/>
      <c r="S127" s="1062"/>
      <c r="T127" s="1062"/>
      <c r="U127" s="1062"/>
      <c r="V127" s="1062"/>
      <c r="W127" s="1062"/>
      <c r="X127" s="1062"/>
      <c r="Y127" s="1062"/>
      <c r="Z127" s="1063"/>
      <c r="AA127" s="1017" t="s">
        <v>391</v>
      </c>
      <c r="AB127" s="1018"/>
      <c r="AC127" s="1018"/>
      <c r="AD127" s="1018"/>
      <c r="AE127" s="1019"/>
      <c r="AF127" s="1020" t="s">
        <v>391</v>
      </c>
      <c r="AG127" s="1018"/>
      <c r="AH127" s="1018"/>
      <c r="AI127" s="1018"/>
      <c r="AJ127" s="1019"/>
      <c r="AK127" s="1020" t="s">
        <v>391</v>
      </c>
      <c r="AL127" s="1018"/>
      <c r="AM127" s="1018"/>
      <c r="AN127" s="1018"/>
      <c r="AO127" s="1019"/>
      <c r="AP127" s="1021" t="s">
        <v>441</v>
      </c>
      <c r="AQ127" s="1022"/>
      <c r="AR127" s="1022"/>
      <c r="AS127" s="1022"/>
      <c r="AT127" s="1023"/>
      <c r="AU127" s="283"/>
      <c r="AV127" s="283"/>
      <c r="AW127" s="283"/>
      <c r="AX127" s="1091" t="s">
        <v>487</v>
      </c>
      <c r="AY127" s="1092"/>
      <c r="AZ127" s="1092"/>
      <c r="BA127" s="1092"/>
      <c r="BB127" s="1092"/>
      <c r="BC127" s="1092"/>
      <c r="BD127" s="1092"/>
      <c r="BE127" s="1093"/>
      <c r="BF127" s="1094" t="s">
        <v>488</v>
      </c>
      <c r="BG127" s="1092"/>
      <c r="BH127" s="1092"/>
      <c r="BI127" s="1092"/>
      <c r="BJ127" s="1092"/>
      <c r="BK127" s="1092"/>
      <c r="BL127" s="1093"/>
      <c r="BM127" s="1094" t="s">
        <v>489</v>
      </c>
      <c r="BN127" s="1092"/>
      <c r="BO127" s="1092"/>
      <c r="BP127" s="1092"/>
      <c r="BQ127" s="1092"/>
      <c r="BR127" s="1092"/>
      <c r="BS127" s="1093"/>
      <c r="BT127" s="1094" t="s">
        <v>490</v>
      </c>
      <c r="BU127" s="1092"/>
      <c r="BV127" s="1092"/>
      <c r="BW127" s="1092"/>
      <c r="BX127" s="1092"/>
      <c r="BY127" s="1092"/>
      <c r="BZ127" s="1116"/>
      <c r="CA127" s="283"/>
      <c r="CB127" s="283"/>
      <c r="CC127" s="283"/>
      <c r="CD127" s="284"/>
      <c r="CE127" s="284"/>
      <c r="CF127" s="284"/>
      <c r="CG127" s="281"/>
      <c r="CH127" s="281"/>
      <c r="CI127" s="281"/>
      <c r="CJ127" s="282"/>
      <c r="CK127" s="1083"/>
      <c r="CL127" s="1070"/>
      <c r="CM127" s="1070"/>
      <c r="CN127" s="1070"/>
      <c r="CO127" s="1071"/>
      <c r="CP127" s="1008" t="s">
        <v>491</v>
      </c>
      <c r="CQ127" s="1009"/>
      <c r="CR127" s="1009"/>
      <c r="CS127" s="1009"/>
      <c r="CT127" s="1009"/>
      <c r="CU127" s="1009"/>
      <c r="CV127" s="1009"/>
      <c r="CW127" s="1009"/>
      <c r="CX127" s="1009"/>
      <c r="CY127" s="1009"/>
      <c r="CZ127" s="1009"/>
      <c r="DA127" s="1009"/>
      <c r="DB127" s="1009"/>
      <c r="DC127" s="1009"/>
      <c r="DD127" s="1009"/>
      <c r="DE127" s="1009"/>
      <c r="DF127" s="1010"/>
      <c r="DG127" s="978" t="s">
        <v>391</v>
      </c>
      <c r="DH127" s="979"/>
      <c r="DI127" s="979"/>
      <c r="DJ127" s="979"/>
      <c r="DK127" s="979"/>
      <c r="DL127" s="979" t="s">
        <v>441</v>
      </c>
      <c r="DM127" s="979"/>
      <c r="DN127" s="979"/>
      <c r="DO127" s="979"/>
      <c r="DP127" s="979"/>
      <c r="DQ127" s="979" t="s">
        <v>391</v>
      </c>
      <c r="DR127" s="979"/>
      <c r="DS127" s="979"/>
      <c r="DT127" s="979"/>
      <c r="DU127" s="979"/>
      <c r="DV127" s="980" t="s">
        <v>391</v>
      </c>
      <c r="DW127" s="980"/>
      <c r="DX127" s="980"/>
      <c r="DY127" s="980"/>
      <c r="DZ127" s="981"/>
    </row>
    <row r="128" spans="1:130" s="247" customFormat="1" ht="26.25" customHeight="1" thickBot="1" x14ac:dyDescent="0.2">
      <c r="A128" s="1102" t="s">
        <v>492</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493</v>
      </c>
      <c r="X128" s="1104"/>
      <c r="Y128" s="1104"/>
      <c r="Z128" s="1105"/>
      <c r="AA128" s="1106">
        <v>18725</v>
      </c>
      <c r="AB128" s="1107"/>
      <c r="AC128" s="1107"/>
      <c r="AD128" s="1107"/>
      <c r="AE128" s="1108"/>
      <c r="AF128" s="1109">
        <v>15414</v>
      </c>
      <c r="AG128" s="1107"/>
      <c r="AH128" s="1107"/>
      <c r="AI128" s="1107"/>
      <c r="AJ128" s="1108"/>
      <c r="AK128" s="1109">
        <v>16187</v>
      </c>
      <c r="AL128" s="1107"/>
      <c r="AM128" s="1107"/>
      <c r="AN128" s="1107"/>
      <c r="AO128" s="1108"/>
      <c r="AP128" s="1110"/>
      <c r="AQ128" s="1111"/>
      <c r="AR128" s="1111"/>
      <c r="AS128" s="1111"/>
      <c r="AT128" s="1112"/>
      <c r="AU128" s="283"/>
      <c r="AV128" s="283"/>
      <c r="AW128" s="283"/>
      <c r="AX128" s="947" t="s">
        <v>494</v>
      </c>
      <c r="AY128" s="948"/>
      <c r="AZ128" s="948"/>
      <c r="BA128" s="948"/>
      <c r="BB128" s="948"/>
      <c r="BC128" s="948"/>
      <c r="BD128" s="948"/>
      <c r="BE128" s="949"/>
      <c r="BF128" s="1113" t="s">
        <v>442</v>
      </c>
      <c r="BG128" s="1114"/>
      <c r="BH128" s="1114"/>
      <c r="BI128" s="1114"/>
      <c r="BJ128" s="1114"/>
      <c r="BK128" s="1114"/>
      <c r="BL128" s="1115"/>
      <c r="BM128" s="1113">
        <v>15</v>
      </c>
      <c r="BN128" s="1114"/>
      <c r="BO128" s="1114"/>
      <c r="BP128" s="1114"/>
      <c r="BQ128" s="1114"/>
      <c r="BR128" s="1114"/>
      <c r="BS128" s="1115"/>
      <c r="BT128" s="1113">
        <v>20</v>
      </c>
      <c r="BU128" s="1114"/>
      <c r="BV128" s="1114"/>
      <c r="BW128" s="1114"/>
      <c r="BX128" s="1114"/>
      <c r="BY128" s="1114"/>
      <c r="BZ128" s="1138"/>
      <c r="CA128" s="284"/>
      <c r="CB128" s="284"/>
      <c r="CC128" s="284"/>
      <c r="CD128" s="284"/>
      <c r="CE128" s="284"/>
      <c r="CF128" s="284"/>
      <c r="CG128" s="281"/>
      <c r="CH128" s="281"/>
      <c r="CI128" s="281"/>
      <c r="CJ128" s="282"/>
      <c r="CK128" s="1084"/>
      <c r="CL128" s="1085"/>
      <c r="CM128" s="1085"/>
      <c r="CN128" s="1085"/>
      <c r="CO128" s="1086"/>
      <c r="CP128" s="1095" t="s">
        <v>495</v>
      </c>
      <c r="CQ128" s="1096"/>
      <c r="CR128" s="1096"/>
      <c r="CS128" s="1096"/>
      <c r="CT128" s="1096"/>
      <c r="CU128" s="1096"/>
      <c r="CV128" s="1096"/>
      <c r="CW128" s="1096"/>
      <c r="CX128" s="1096"/>
      <c r="CY128" s="1096"/>
      <c r="CZ128" s="1096"/>
      <c r="DA128" s="1096"/>
      <c r="DB128" s="1096"/>
      <c r="DC128" s="1096"/>
      <c r="DD128" s="1096"/>
      <c r="DE128" s="1096"/>
      <c r="DF128" s="1097"/>
      <c r="DG128" s="1098" t="s">
        <v>440</v>
      </c>
      <c r="DH128" s="1099"/>
      <c r="DI128" s="1099"/>
      <c r="DJ128" s="1099"/>
      <c r="DK128" s="1099"/>
      <c r="DL128" s="1099" t="s">
        <v>440</v>
      </c>
      <c r="DM128" s="1099"/>
      <c r="DN128" s="1099"/>
      <c r="DO128" s="1099"/>
      <c r="DP128" s="1099"/>
      <c r="DQ128" s="1099" t="s">
        <v>496</v>
      </c>
      <c r="DR128" s="1099"/>
      <c r="DS128" s="1099"/>
      <c r="DT128" s="1099"/>
      <c r="DU128" s="1099"/>
      <c r="DV128" s="1100" t="s">
        <v>497</v>
      </c>
      <c r="DW128" s="1100"/>
      <c r="DX128" s="1100"/>
      <c r="DY128" s="1100"/>
      <c r="DZ128" s="1101"/>
    </row>
    <row r="129" spans="1:131" s="247" customFormat="1" ht="26.25" customHeight="1" x14ac:dyDescent="0.15">
      <c r="A129" s="989" t="s">
        <v>106</v>
      </c>
      <c r="B129" s="990"/>
      <c r="C129" s="990"/>
      <c r="D129" s="990"/>
      <c r="E129" s="990"/>
      <c r="F129" s="990"/>
      <c r="G129" s="990"/>
      <c r="H129" s="990"/>
      <c r="I129" s="990"/>
      <c r="J129" s="990"/>
      <c r="K129" s="990"/>
      <c r="L129" s="990"/>
      <c r="M129" s="990"/>
      <c r="N129" s="990"/>
      <c r="O129" s="990"/>
      <c r="P129" s="990"/>
      <c r="Q129" s="990"/>
      <c r="R129" s="990"/>
      <c r="S129" s="990"/>
      <c r="T129" s="990"/>
      <c r="U129" s="990"/>
      <c r="V129" s="990"/>
      <c r="W129" s="1132" t="s">
        <v>498</v>
      </c>
      <c r="X129" s="1133"/>
      <c r="Y129" s="1133"/>
      <c r="Z129" s="1134"/>
      <c r="AA129" s="1017">
        <v>3671065</v>
      </c>
      <c r="AB129" s="1018"/>
      <c r="AC129" s="1018"/>
      <c r="AD129" s="1018"/>
      <c r="AE129" s="1019"/>
      <c r="AF129" s="1020">
        <v>3678725</v>
      </c>
      <c r="AG129" s="1018"/>
      <c r="AH129" s="1018"/>
      <c r="AI129" s="1018"/>
      <c r="AJ129" s="1019"/>
      <c r="AK129" s="1020">
        <v>3696882</v>
      </c>
      <c r="AL129" s="1018"/>
      <c r="AM129" s="1018"/>
      <c r="AN129" s="1018"/>
      <c r="AO129" s="1019"/>
      <c r="AP129" s="1135"/>
      <c r="AQ129" s="1136"/>
      <c r="AR129" s="1136"/>
      <c r="AS129" s="1136"/>
      <c r="AT129" s="1137"/>
      <c r="AU129" s="285"/>
      <c r="AV129" s="285"/>
      <c r="AW129" s="285"/>
      <c r="AX129" s="1126" t="s">
        <v>499</v>
      </c>
      <c r="AY129" s="1009"/>
      <c r="AZ129" s="1009"/>
      <c r="BA129" s="1009"/>
      <c r="BB129" s="1009"/>
      <c r="BC129" s="1009"/>
      <c r="BD129" s="1009"/>
      <c r="BE129" s="1010"/>
      <c r="BF129" s="1127" t="s">
        <v>500</v>
      </c>
      <c r="BG129" s="1128"/>
      <c r="BH129" s="1128"/>
      <c r="BI129" s="1128"/>
      <c r="BJ129" s="1128"/>
      <c r="BK129" s="1128"/>
      <c r="BL129" s="1129"/>
      <c r="BM129" s="1127">
        <v>20</v>
      </c>
      <c r="BN129" s="1128"/>
      <c r="BO129" s="1128"/>
      <c r="BP129" s="1128"/>
      <c r="BQ129" s="1128"/>
      <c r="BR129" s="1128"/>
      <c r="BS129" s="1129"/>
      <c r="BT129" s="1127">
        <v>30</v>
      </c>
      <c r="BU129" s="1130"/>
      <c r="BV129" s="1130"/>
      <c r="BW129" s="1130"/>
      <c r="BX129" s="1130"/>
      <c r="BY129" s="1130"/>
      <c r="BZ129" s="1131"/>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9" t="s">
        <v>501</v>
      </c>
      <c r="B130" s="990"/>
      <c r="C130" s="990"/>
      <c r="D130" s="990"/>
      <c r="E130" s="990"/>
      <c r="F130" s="990"/>
      <c r="G130" s="990"/>
      <c r="H130" s="990"/>
      <c r="I130" s="990"/>
      <c r="J130" s="990"/>
      <c r="K130" s="990"/>
      <c r="L130" s="990"/>
      <c r="M130" s="990"/>
      <c r="N130" s="990"/>
      <c r="O130" s="990"/>
      <c r="P130" s="990"/>
      <c r="Q130" s="990"/>
      <c r="R130" s="990"/>
      <c r="S130" s="990"/>
      <c r="T130" s="990"/>
      <c r="U130" s="990"/>
      <c r="V130" s="990"/>
      <c r="W130" s="1132" t="s">
        <v>502</v>
      </c>
      <c r="X130" s="1133"/>
      <c r="Y130" s="1133"/>
      <c r="Z130" s="1134"/>
      <c r="AA130" s="1017">
        <v>607193</v>
      </c>
      <c r="AB130" s="1018"/>
      <c r="AC130" s="1018"/>
      <c r="AD130" s="1018"/>
      <c r="AE130" s="1019"/>
      <c r="AF130" s="1020">
        <v>632122</v>
      </c>
      <c r="AG130" s="1018"/>
      <c r="AH130" s="1018"/>
      <c r="AI130" s="1018"/>
      <c r="AJ130" s="1019"/>
      <c r="AK130" s="1020">
        <v>629573</v>
      </c>
      <c r="AL130" s="1018"/>
      <c r="AM130" s="1018"/>
      <c r="AN130" s="1018"/>
      <c r="AO130" s="1019"/>
      <c r="AP130" s="1135"/>
      <c r="AQ130" s="1136"/>
      <c r="AR130" s="1136"/>
      <c r="AS130" s="1136"/>
      <c r="AT130" s="1137"/>
      <c r="AU130" s="285"/>
      <c r="AV130" s="285"/>
      <c r="AW130" s="285"/>
      <c r="AX130" s="1126" t="s">
        <v>503</v>
      </c>
      <c r="AY130" s="1009"/>
      <c r="AZ130" s="1009"/>
      <c r="BA130" s="1009"/>
      <c r="BB130" s="1009"/>
      <c r="BC130" s="1009"/>
      <c r="BD130" s="1009"/>
      <c r="BE130" s="1010"/>
      <c r="BF130" s="1163">
        <v>8.5</v>
      </c>
      <c r="BG130" s="1164"/>
      <c r="BH130" s="1164"/>
      <c r="BI130" s="1164"/>
      <c r="BJ130" s="1164"/>
      <c r="BK130" s="1164"/>
      <c r="BL130" s="1165"/>
      <c r="BM130" s="1163">
        <v>25</v>
      </c>
      <c r="BN130" s="1164"/>
      <c r="BO130" s="1164"/>
      <c r="BP130" s="1164"/>
      <c r="BQ130" s="1164"/>
      <c r="BR130" s="1164"/>
      <c r="BS130" s="1165"/>
      <c r="BT130" s="1163">
        <v>35</v>
      </c>
      <c r="BU130" s="1166"/>
      <c r="BV130" s="1166"/>
      <c r="BW130" s="1166"/>
      <c r="BX130" s="1166"/>
      <c r="BY130" s="1166"/>
      <c r="BZ130" s="1167"/>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8"/>
      <c r="B131" s="1169"/>
      <c r="C131" s="1169"/>
      <c r="D131" s="1169"/>
      <c r="E131" s="1169"/>
      <c r="F131" s="1169"/>
      <c r="G131" s="1169"/>
      <c r="H131" s="1169"/>
      <c r="I131" s="1169"/>
      <c r="J131" s="1169"/>
      <c r="K131" s="1169"/>
      <c r="L131" s="1169"/>
      <c r="M131" s="1169"/>
      <c r="N131" s="1169"/>
      <c r="O131" s="1169"/>
      <c r="P131" s="1169"/>
      <c r="Q131" s="1169"/>
      <c r="R131" s="1169"/>
      <c r="S131" s="1169"/>
      <c r="T131" s="1169"/>
      <c r="U131" s="1169"/>
      <c r="V131" s="1169"/>
      <c r="W131" s="1170" t="s">
        <v>504</v>
      </c>
      <c r="X131" s="1171"/>
      <c r="Y131" s="1171"/>
      <c r="Z131" s="1172"/>
      <c r="AA131" s="1064">
        <v>3063872</v>
      </c>
      <c r="AB131" s="1043"/>
      <c r="AC131" s="1043"/>
      <c r="AD131" s="1043"/>
      <c r="AE131" s="1044"/>
      <c r="AF131" s="1042">
        <v>3046603</v>
      </c>
      <c r="AG131" s="1043"/>
      <c r="AH131" s="1043"/>
      <c r="AI131" s="1043"/>
      <c r="AJ131" s="1044"/>
      <c r="AK131" s="1042">
        <v>3067309</v>
      </c>
      <c r="AL131" s="1043"/>
      <c r="AM131" s="1043"/>
      <c r="AN131" s="1043"/>
      <c r="AO131" s="1044"/>
      <c r="AP131" s="1173"/>
      <c r="AQ131" s="1174"/>
      <c r="AR131" s="1174"/>
      <c r="AS131" s="1174"/>
      <c r="AT131" s="1175"/>
      <c r="AU131" s="285"/>
      <c r="AV131" s="285"/>
      <c r="AW131" s="285"/>
      <c r="AX131" s="1145" t="s">
        <v>505</v>
      </c>
      <c r="AY131" s="1096"/>
      <c r="AZ131" s="1096"/>
      <c r="BA131" s="1096"/>
      <c r="BB131" s="1096"/>
      <c r="BC131" s="1096"/>
      <c r="BD131" s="1096"/>
      <c r="BE131" s="1097"/>
      <c r="BF131" s="1146">
        <v>54.7</v>
      </c>
      <c r="BG131" s="1147"/>
      <c r="BH131" s="1147"/>
      <c r="BI131" s="1147"/>
      <c r="BJ131" s="1147"/>
      <c r="BK131" s="1147"/>
      <c r="BL131" s="1148"/>
      <c r="BM131" s="1146">
        <v>350</v>
      </c>
      <c r="BN131" s="1147"/>
      <c r="BO131" s="1147"/>
      <c r="BP131" s="1147"/>
      <c r="BQ131" s="1147"/>
      <c r="BR131" s="1147"/>
      <c r="BS131" s="1148"/>
      <c r="BT131" s="1149"/>
      <c r="BU131" s="1150"/>
      <c r="BV131" s="1150"/>
      <c r="BW131" s="1150"/>
      <c r="BX131" s="1150"/>
      <c r="BY131" s="1150"/>
      <c r="BZ131" s="1151"/>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52" t="s">
        <v>506</v>
      </c>
      <c r="B132" s="1153"/>
      <c r="C132" s="1153"/>
      <c r="D132" s="1153"/>
      <c r="E132" s="1153"/>
      <c r="F132" s="1153"/>
      <c r="G132" s="1153"/>
      <c r="H132" s="1153"/>
      <c r="I132" s="1153"/>
      <c r="J132" s="1153"/>
      <c r="K132" s="1153"/>
      <c r="L132" s="1153"/>
      <c r="M132" s="1153"/>
      <c r="N132" s="1153"/>
      <c r="O132" s="1153"/>
      <c r="P132" s="1153"/>
      <c r="Q132" s="1153"/>
      <c r="R132" s="1153"/>
      <c r="S132" s="1153"/>
      <c r="T132" s="1153"/>
      <c r="U132" s="1153"/>
      <c r="V132" s="1156" t="s">
        <v>507</v>
      </c>
      <c r="W132" s="1156"/>
      <c r="X132" s="1156"/>
      <c r="Y132" s="1156"/>
      <c r="Z132" s="1157"/>
      <c r="AA132" s="1158">
        <v>8.424731843</v>
      </c>
      <c r="AB132" s="1159"/>
      <c r="AC132" s="1159"/>
      <c r="AD132" s="1159"/>
      <c r="AE132" s="1160"/>
      <c r="AF132" s="1161">
        <v>8.1922718519999993</v>
      </c>
      <c r="AG132" s="1159"/>
      <c r="AH132" s="1159"/>
      <c r="AI132" s="1159"/>
      <c r="AJ132" s="1160"/>
      <c r="AK132" s="1161">
        <v>8.9399209539999998</v>
      </c>
      <c r="AL132" s="1159"/>
      <c r="AM132" s="1159"/>
      <c r="AN132" s="1159"/>
      <c r="AO132" s="1160"/>
      <c r="AP132" s="1058"/>
      <c r="AQ132" s="1059"/>
      <c r="AR132" s="1059"/>
      <c r="AS132" s="1059"/>
      <c r="AT132" s="116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4"/>
      <c r="B133" s="1155"/>
      <c r="C133" s="1155"/>
      <c r="D133" s="1155"/>
      <c r="E133" s="1155"/>
      <c r="F133" s="1155"/>
      <c r="G133" s="1155"/>
      <c r="H133" s="1155"/>
      <c r="I133" s="1155"/>
      <c r="J133" s="1155"/>
      <c r="K133" s="1155"/>
      <c r="L133" s="1155"/>
      <c r="M133" s="1155"/>
      <c r="N133" s="1155"/>
      <c r="O133" s="1155"/>
      <c r="P133" s="1155"/>
      <c r="Q133" s="1155"/>
      <c r="R133" s="1155"/>
      <c r="S133" s="1155"/>
      <c r="T133" s="1155"/>
      <c r="U133" s="1155"/>
      <c r="V133" s="1139" t="s">
        <v>508</v>
      </c>
      <c r="W133" s="1139"/>
      <c r="X133" s="1139"/>
      <c r="Y133" s="1139"/>
      <c r="Z133" s="1140"/>
      <c r="AA133" s="1141">
        <v>7.6</v>
      </c>
      <c r="AB133" s="1142"/>
      <c r="AC133" s="1142"/>
      <c r="AD133" s="1142"/>
      <c r="AE133" s="1143"/>
      <c r="AF133" s="1141">
        <v>8</v>
      </c>
      <c r="AG133" s="1142"/>
      <c r="AH133" s="1142"/>
      <c r="AI133" s="1142"/>
      <c r="AJ133" s="1143"/>
      <c r="AK133" s="1141">
        <v>8.5</v>
      </c>
      <c r="AL133" s="1142"/>
      <c r="AM133" s="1142"/>
      <c r="AN133" s="1142"/>
      <c r="AO133" s="1143"/>
      <c r="AP133" s="1088"/>
      <c r="AQ133" s="1089"/>
      <c r="AR133" s="1089"/>
      <c r="AS133" s="1089"/>
      <c r="AT133" s="1144"/>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XK4YyuS62Bz8Lp/sCsq9rF3NZtF4B90SY+ivkX3/GfMPxxUud44OheU7FPt8a3FUN7KBC65dvySydYTSnwQ6Yg==" saltValue="GMbWyIYL1NpGWtUdRN0O4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40" orientation="portrait" cellComments="asDisplayed"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b2FJ4GAoVSOzuTcXhj7PU1pmxqKUiRCNSaSBJoCG7wTnakhs/v8bPC5MPXWE8cr4tOSy7wxDrpcruWLFXA5Ebg==" saltValue="HTOc3jRsIPUC17A2z6qerw=="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63S+YmoQTDOvgsF2hSCEDpIsakPDZZhk31zIHJZiWYThMqAGLjxlcxykHYXywDSzVaUmuAiwpGGjZoWqvIo3w==" saltValue="wSqSrJdjeriEnd1BAvaUPw==" spinCount="100000" sheet="1" objects="1" scenarios="1"/>
  <dataConsolidate/>
  <phoneticPr fontId="2"/>
  <printOptions horizontalCentered="1"/>
  <pageMargins left="0" right="0" top="0.39370078740157483" bottom="0.39370078740157483" header="0.19685039370078741" footer="0.19685039370078741"/>
  <pageSetup paperSize="9" scale="48" orientation="landscape" cellComments="asDisplayed"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9" t="s">
        <v>512</v>
      </c>
      <c r="AP7" s="304"/>
      <c r="AQ7" s="305" t="s">
        <v>513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0"/>
      <c r="AP8" s="310" t="s">
        <v>514</v>
      </c>
      <c r="AQ8" s="311" t="s">
        <v>515</v>
      </c>
      <c r="AR8" s="312" t="s">
        <v>516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81" t="s">
        <v>517</v>
      </c>
      <c r="AL9" s="1182"/>
      <c r="AM9" s="1182"/>
      <c r="AN9" s="1183"/>
      <c r="AO9" s="313">
        <v>995131</v>
      </c>
      <c r="AP9" s="313">
        <v>117392</v>
      </c>
      <c r="AQ9" s="314">
        <v>114878</v>
      </c>
      <c r="AR9" s="315">
        <v>2.2000000000000002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81" t="s">
        <v>518</v>
      </c>
      <c r="AL10" s="1182"/>
      <c r="AM10" s="1182"/>
      <c r="AN10" s="1183"/>
      <c r="AO10" s="316">
        <v>147658</v>
      </c>
      <c r="AP10" s="316">
        <v>17419</v>
      </c>
      <c r="AQ10" s="317">
        <v>13315</v>
      </c>
      <c r="AR10" s="318">
        <v>30.8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81" t="s">
        <v>519</v>
      </c>
      <c r="AL11" s="1182"/>
      <c r="AM11" s="1182"/>
      <c r="AN11" s="1183"/>
      <c r="AO11" s="316">
        <v>117010</v>
      </c>
      <c r="AP11" s="316">
        <v>13803</v>
      </c>
      <c r="AQ11" s="317">
        <v>14277</v>
      </c>
      <c r="AR11" s="318">
        <v>-3.3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81" t="s">
        <v>520</v>
      </c>
      <c r="AL12" s="1182"/>
      <c r="AM12" s="1182"/>
      <c r="AN12" s="1183"/>
      <c r="AO12" s="316">
        <v>15685</v>
      </c>
      <c r="AP12" s="316">
        <v>1850</v>
      </c>
      <c r="AQ12" s="317">
        <v>1942</v>
      </c>
      <c r="AR12" s="318">
        <v>-4.7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81" t="s">
        <v>521</v>
      </c>
      <c r="AL13" s="1182"/>
      <c r="AM13" s="1182"/>
      <c r="AN13" s="1183"/>
      <c r="AO13" s="316" t="s">
        <v>522</v>
      </c>
      <c r="AP13" s="316" t="s">
        <v>522</v>
      </c>
      <c r="AQ13" s="317" t="s">
        <v>522</v>
      </c>
      <c r="AR13" s="318" t="s">
        <v>522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81" t="s">
        <v>523</v>
      </c>
      <c r="AL14" s="1182"/>
      <c r="AM14" s="1182"/>
      <c r="AN14" s="1183"/>
      <c r="AO14" s="316">
        <v>38890</v>
      </c>
      <c r="AP14" s="316">
        <v>4588</v>
      </c>
      <c r="AQ14" s="317">
        <v>4702</v>
      </c>
      <c r="AR14" s="318">
        <v>-2.4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81" t="s">
        <v>524</v>
      </c>
      <c r="AL15" s="1182"/>
      <c r="AM15" s="1182"/>
      <c r="AN15" s="1183"/>
      <c r="AO15" s="316">
        <v>34073</v>
      </c>
      <c r="AP15" s="316">
        <v>4019</v>
      </c>
      <c r="AQ15" s="317">
        <v>3059</v>
      </c>
      <c r="AR15" s="318">
        <v>31.4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4" t="s">
        <v>525</v>
      </c>
      <c r="AL16" s="1185"/>
      <c r="AM16" s="1185"/>
      <c r="AN16" s="1186"/>
      <c r="AO16" s="316">
        <v>-93000</v>
      </c>
      <c r="AP16" s="316">
        <v>-10971</v>
      </c>
      <c r="AQ16" s="317">
        <v>-10160</v>
      </c>
      <c r="AR16" s="318">
        <v>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4" t="s">
        <v>187</v>
      </c>
      <c r="AL17" s="1185"/>
      <c r="AM17" s="1185"/>
      <c r="AN17" s="1186"/>
      <c r="AO17" s="316">
        <v>1255447</v>
      </c>
      <c r="AP17" s="316">
        <v>148100</v>
      </c>
      <c r="AQ17" s="317">
        <v>142011</v>
      </c>
      <c r="AR17" s="318">
        <v>4.3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6" t="s">
        <v>530</v>
      </c>
      <c r="AL21" s="1177"/>
      <c r="AM21" s="1177"/>
      <c r="AN21" s="1178"/>
      <c r="AO21" s="328">
        <v>13.45</v>
      </c>
      <c r="AP21" s="329">
        <v>13.22</v>
      </c>
      <c r="AQ21" s="330">
        <v>0.23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6" t="s">
        <v>531</v>
      </c>
      <c r="AL22" s="1177"/>
      <c r="AM22" s="1177"/>
      <c r="AN22" s="1178"/>
      <c r="AO22" s="333">
        <v>100.4</v>
      </c>
      <c r="AP22" s="334">
        <v>95.9</v>
      </c>
      <c r="AQ22" s="335">
        <v>4.5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9" t="s">
        <v>512</v>
      </c>
      <c r="AP30" s="304"/>
      <c r="AQ30" s="305" t="s">
        <v>513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0"/>
      <c r="AP31" s="310" t="s">
        <v>514</v>
      </c>
      <c r="AQ31" s="311" t="s">
        <v>515</v>
      </c>
      <c r="AR31" s="312" t="s">
        <v>516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92" t="s">
        <v>535</v>
      </c>
      <c r="AL32" s="1193"/>
      <c r="AM32" s="1193"/>
      <c r="AN32" s="1194"/>
      <c r="AO32" s="343">
        <v>601132</v>
      </c>
      <c r="AP32" s="343">
        <v>70913</v>
      </c>
      <c r="AQ32" s="344">
        <v>72897</v>
      </c>
      <c r="AR32" s="345">
        <v>-2.7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92" t="s">
        <v>536</v>
      </c>
      <c r="AL33" s="1193"/>
      <c r="AM33" s="1193"/>
      <c r="AN33" s="1194"/>
      <c r="AO33" s="343" t="s">
        <v>522</v>
      </c>
      <c r="AP33" s="343" t="s">
        <v>522</v>
      </c>
      <c r="AQ33" s="344" t="s">
        <v>522</v>
      </c>
      <c r="AR33" s="345" t="s">
        <v>522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92" t="s">
        <v>537</v>
      </c>
      <c r="AL34" s="1193"/>
      <c r="AM34" s="1193"/>
      <c r="AN34" s="1194"/>
      <c r="AO34" s="343" t="s">
        <v>522</v>
      </c>
      <c r="AP34" s="343" t="s">
        <v>522</v>
      </c>
      <c r="AQ34" s="344">
        <v>43</v>
      </c>
      <c r="AR34" s="345" t="s">
        <v>522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92" t="s">
        <v>538</v>
      </c>
      <c r="AL35" s="1193"/>
      <c r="AM35" s="1193"/>
      <c r="AN35" s="1194"/>
      <c r="AO35" s="343">
        <v>305716</v>
      </c>
      <c r="AP35" s="343">
        <v>36064</v>
      </c>
      <c r="AQ35" s="344">
        <v>23889</v>
      </c>
      <c r="AR35" s="345">
        <v>51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92" t="s">
        <v>539</v>
      </c>
      <c r="AL36" s="1193"/>
      <c r="AM36" s="1193"/>
      <c r="AN36" s="1194"/>
      <c r="AO36" s="343">
        <v>13127</v>
      </c>
      <c r="AP36" s="343">
        <v>1549</v>
      </c>
      <c r="AQ36" s="344">
        <v>3700</v>
      </c>
      <c r="AR36" s="345">
        <v>-58.1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92" t="s">
        <v>540</v>
      </c>
      <c r="AL37" s="1193"/>
      <c r="AM37" s="1193"/>
      <c r="AN37" s="1194"/>
      <c r="AO37" s="343" t="s">
        <v>522</v>
      </c>
      <c r="AP37" s="343" t="s">
        <v>522</v>
      </c>
      <c r="AQ37" s="344">
        <v>740</v>
      </c>
      <c r="AR37" s="345" t="s">
        <v>522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5" t="s">
        <v>541</v>
      </c>
      <c r="AL38" s="1196"/>
      <c r="AM38" s="1196"/>
      <c r="AN38" s="1197"/>
      <c r="AO38" s="346" t="s">
        <v>522</v>
      </c>
      <c r="AP38" s="346" t="s">
        <v>522</v>
      </c>
      <c r="AQ38" s="347">
        <v>3</v>
      </c>
      <c r="AR38" s="335" t="s">
        <v>522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5" t="s">
        <v>542</v>
      </c>
      <c r="AL39" s="1196"/>
      <c r="AM39" s="1196"/>
      <c r="AN39" s="1197"/>
      <c r="AO39" s="343">
        <v>-16187</v>
      </c>
      <c r="AP39" s="343">
        <v>-1910</v>
      </c>
      <c r="AQ39" s="344">
        <v>-2140</v>
      </c>
      <c r="AR39" s="345">
        <v>-10.7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92" t="s">
        <v>543</v>
      </c>
      <c r="AL40" s="1193"/>
      <c r="AM40" s="1193"/>
      <c r="AN40" s="1194"/>
      <c r="AO40" s="343">
        <v>-629573</v>
      </c>
      <c r="AP40" s="343">
        <v>-74268</v>
      </c>
      <c r="AQ40" s="344">
        <v>-70880</v>
      </c>
      <c r="AR40" s="345">
        <v>4.8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8" t="s">
        <v>298</v>
      </c>
      <c r="AL41" s="1199"/>
      <c r="AM41" s="1199"/>
      <c r="AN41" s="1200"/>
      <c r="AO41" s="343">
        <v>274215</v>
      </c>
      <c r="AP41" s="343">
        <v>32348</v>
      </c>
      <c r="AQ41" s="344">
        <v>28253</v>
      </c>
      <c r="AR41" s="345">
        <v>14.5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7" t="s">
        <v>512</v>
      </c>
      <c r="AN49" s="1189" t="s">
        <v>547</v>
      </c>
      <c r="AO49" s="1190"/>
      <c r="AP49" s="1190"/>
      <c r="AQ49" s="1190"/>
      <c r="AR49" s="1191"/>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8"/>
      <c r="AN50" s="359" t="s">
        <v>548</v>
      </c>
      <c r="AO50" s="360" t="s">
        <v>549</v>
      </c>
      <c r="AP50" s="361" t="s">
        <v>550</v>
      </c>
      <c r="AQ50" s="362" t="s">
        <v>551</v>
      </c>
      <c r="AR50" s="363" t="s">
        <v>552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896345</v>
      </c>
      <c r="AN51" s="365">
        <v>96892</v>
      </c>
      <c r="AO51" s="366">
        <v>-13.2</v>
      </c>
      <c r="AP51" s="367">
        <v>128611</v>
      </c>
      <c r="AQ51" s="368">
        <v>0.1</v>
      </c>
      <c r="AR51" s="369">
        <v>-13.3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425318</v>
      </c>
      <c r="AN52" s="373">
        <v>45975</v>
      </c>
      <c r="AO52" s="374">
        <v>-38.4</v>
      </c>
      <c r="AP52" s="375">
        <v>61552</v>
      </c>
      <c r="AQ52" s="376">
        <v>-1.9</v>
      </c>
      <c r="AR52" s="377">
        <v>-36.5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1411830</v>
      </c>
      <c r="AN53" s="365">
        <v>156626</v>
      </c>
      <c r="AO53" s="366">
        <v>61.7</v>
      </c>
      <c r="AP53" s="367">
        <v>138651</v>
      </c>
      <c r="AQ53" s="368">
        <v>7.8</v>
      </c>
      <c r="AR53" s="369">
        <v>53.9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566934</v>
      </c>
      <c r="AN54" s="373">
        <v>62895</v>
      </c>
      <c r="AO54" s="374">
        <v>36.799999999999997</v>
      </c>
      <c r="AP54" s="375">
        <v>71211</v>
      </c>
      <c r="AQ54" s="376">
        <v>15.7</v>
      </c>
      <c r="AR54" s="377">
        <v>21.1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1014349</v>
      </c>
      <c r="AN55" s="365">
        <v>115006</v>
      </c>
      <c r="AO55" s="366">
        <v>-26.6</v>
      </c>
      <c r="AP55" s="367">
        <v>122882</v>
      </c>
      <c r="AQ55" s="368">
        <v>-11.4</v>
      </c>
      <c r="AR55" s="369">
        <v>-15.2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312011</v>
      </c>
      <c r="AN56" s="373">
        <v>35375</v>
      </c>
      <c r="AO56" s="374">
        <v>-43.8</v>
      </c>
      <c r="AP56" s="375">
        <v>65785</v>
      </c>
      <c r="AQ56" s="376">
        <v>-7.6</v>
      </c>
      <c r="AR56" s="377">
        <v>-36.200000000000003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874811</v>
      </c>
      <c r="AN57" s="365">
        <v>101158</v>
      </c>
      <c r="AO57" s="366">
        <v>-12</v>
      </c>
      <c r="AP57" s="367">
        <v>114790</v>
      </c>
      <c r="AQ57" s="368">
        <v>-6.6</v>
      </c>
      <c r="AR57" s="369">
        <v>-5.4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421259</v>
      </c>
      <c r="AN58" s="373">
        <v>48712</v>
      </c>
      <c r="AO58" s="374">
        <v>37.700000000000003</v>
      </c>
      <c r="AP58" s="375">
        <v>55601</v>
      </c>
      <c r="AQ58" s="376">
        <v>-15.5</v>
      </c>
      <c r="AR58" s="377">
        <v>53.2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1019218</v>
      </c>
      <c r="AN59" s="365">
        <v>120233</v>
      </c>
      <c r="AO59" s="366">
        <v>18.899999999999999</v>
      </c>
      <c r="AP59" s="367">
        <v>126262</v>
      </c>
      <c r="AQ59" s="368">
        <v>10</v>
      </c>
      <c r="AR59" s="369">
        <v>8.9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478708</v>
      </c>
      <c r="AN60" s="373">
        <v>56471</v>
      </c>
      <c r="AO60" s="374">
        <v>15.9</v>
      </c>
      <c r="AP60" s="375">
        <v>56769</v>
      </c>
      <c r="AQ60" s="376">
        <v>2.1</v>
      </c>
      <c r="AR60" s="377">
        <v>13.8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1043311</v>
      </c>
      <c r="AN61" s="380">
        <v>117983</v>
      </c>
      <c r="AO61" s="381">
        <v>5.8</v>
      </c>
      <c r="AP61" s="382">
        <v>126239</v>
      </c>
      <c r="AQ61" s="383">
        <v>0</v>
      </c>
      <c r="AR61" s="369">
        <v>5.8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440846</v>
      </c>
      <c r="AN62" s="373">
        <v>49886</v>
      </c>
      <c r="AO62" s="374">
        <v>1.6</v>
      </c>
      <c r="AP62" s="375">
        <v>62184</v>
      </c>
      <c r="AQ62" s="376">
        <v>-1.4</v>
      </c>
      <c r="AR62" s="377">
        <v>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vVBqYqkyqJGZo//rY4c9rpb05rXJav1rhIMraNuE4+Aenzwjx3o4RWKWSRpIWg4iqabCxTJUPTX1f2HwuN+KCA==" saltValue="dcbTWdHK034l8nm6/t7X3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20" spans="125:125" ht="13.5" hidden="1" customHeight="1" x14ac:dyDescent="0.15"/>
    <row r="121" spans="125:125" ht="13.5" hidden="1" customHeight="1" x14ac:dyDescent="0.15">
      <c r="DU121" s="291"/>
    </row>
  </sheetData>
  <sheetProtection algorithmName="SHA-512" hashValue="dK9onFQmkzMHGM8kfSZOJAVnkg+wjcbAFf39P7n1lg4b1qsrB7E0im81IOYZF2UnpU20xeHyE28RkI8M+EdmMg==" saltValue="Tks5KbgaFUfEdUcUjLBJQQ=="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sheetData>
  <sheetProtection algorithmName="SHA-512" hashValue="MgSXMGYINWMl7+FuaFBzxZ0N2hBa9zyDnHkMH1805g1kRZC/Ma46j+ljtXfPvu2h/isODA/9X1n1Lnb7tkwEwQ==" saltValue="4gNBAS4qVUgd0VeF7XR+qw=="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01" t="s">
        <v>3</v>
      </c>
      <c r="D47" s="1201"/>
      <c r="E47" s="1202"/>
      <c r="F47" s="11">
        <v>19.77</v>
      </c>
      <c r="G47" s="12">
        <v>20.2</v>
      </c>
      <c r="H47" s="12">
        <v>22.06</v>
      </c>
      <c r="I47" s="12">
        <v>18.100000000000001</v>
      </c>
      <c r="J47" s="13">
        <v>24.62</v>
      </c>
    </row>
    <row r="48" spans="2:10" ht="57.75" customHeight="1" x14ac:dyDescent="0.15">
      <c r="B48" s="14"/>
      <c r="C48" s="1203" t="s">
        <v>4</v>
      </c>
      <c r="D48" s="1203"/>
      <c r="E48" s="1204"/>
      <c r="F48" s="15">
        <v>6.34</v>
      </c>
      <c r="G48" s="16">
        <v>7.52</v>
      </c>
      <c r="H48" s="16">
        <v>6.05</v>
      </c>
      <c r="I48" s="16">
        <v>7.31</v>
      </c>
      <c r="J48" s="17">
        <v>7.69</v>
      </c>
    </row>
    <row r="49" spans="2:10" ht="57.75" customHeight="1" thickBot="1" x14ac:dyDescent="0.2">
      <c r="B49" s="18"/>
      <c r="C49" s="1205" t="s">
        <v>5</v>
      </c>
      <c r="D49" s="1205"/>
      <c r="E49" s="1206"/>
      <c r="F49" s="19">
        <v>5.03</v>
      </c>
      <c r="G49" s="20">
        <v>1.59</v>
      </c>
      <c r="H49" s="20">
        <v>0.23</v>
      </c>
      <c r="I49" s="20" t="s">
        <v>568</v>
      </c>
      <c r="J49" s="21">
        <v>7.02</v>
      </c>
    </row>
    <row r="50" spans="2:10" ht="13.5" customHeight="1" x14ac:dyDescent="0.15"/>
  </sheetData>
  <sheetProtection algorithmName="SHA-512" hashValue="xeEItBZpCtM4DkTuFdCoDgPsw4LTwmP9CZ5BPBBrRdrnBd/JU8/eFZdvrQbWWtnrqF14vKbVKcLnS3VF+pJksQ==" saltValue="UUotn4PhCNX4TxwWg5MjT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1" orientation="landscape" cellComments="asDisplayed"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2021-03-05T04:38:32Z</cp:lastPrinted>
  <dcterms:created xsi:type="dcterms:W3CDTF">2021-02-05T01:14:14Z</dcterms:created>
  <dcterms:modified xsi:type="dcterms:W3CDTF">2021-09-27T01:02:33Z</dcterms:modified>
  <cp:category/>
</cp:coreProperties>
</file>