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11303\Desktop\"/>
    </mc:Choice>
  </mc:AlternateContent>
  <bookViews>
    <workbookView xWindow="0" yWindow="0" windowWidth="28800" windowHeight="12315" tabRatio="987" firstSheet="11" activeTab="1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75" i="12" l="1"/>
  <c r="AA74" i="12"/>
  <c r="AA73" i="12"/>
  <c r="AA72" i="12"/>
  <c r="AA69" i="12"/>
  <c r="AA68" i="12"/>
  <c r="AA34" i="12" l="1"/>
  <c r="AA32" i="12"/>
  <c r="AA31" i="12"/>
  <c r="AA30" i="12"/>
  <c r="AA29" i="12"/>
  <c r="AA28" i="12"/>
  <c r="AA23" i="12"/>
  <c r="AA8" i="12" l="1"/>
  <c r="AA7" i="12"/>
  <c r="BG35" i="10" l="1"/>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W43" i="10" l="1"/>
  <c r="BE43" i="10"/>
  <c r="AM43" i="10"/>
  <c r="U43" i="10"/>
  <c r="C43" i="10"/>
  <c r="BW42" i="10"/>
  <c r="BE42" i="10"/>
  <c r="AM42" i="10"/>
  <c r="U42" i="10"/>
  <c r="C42" i="10"/>
  <c r="BE41" i="10"/>
  <c r="AM41" i="10"/>
  <c r="U41" i="10"/>
  <c r="C41" i="10"/>
  <c r="BE40" i="10"/>
  <c r="AM40" i="10"/>
  <c r="U40" i="10"/>
  <c r="C40" i="10"/>
  <c r="BE39" i="10"/>
  <c r="AM39" i="10"/>
  <c r="U39" i="10"/>
  <c r="C39" i="10"/>
  <c r="BE38" i="10"/>
  <c r="AM38" i="10"/>
  <c r="U38" i="10"/>
  <c r="C38" i="10"/>
  <c r="BE37" i="10"/>
  <c r="AM37" i="10"/>
  <c r="U37" i="10"/>
  <c r="C37" i="10"/>
  <c r="BE36" i="10"/>
  <c r="AM36" i="10"/>
  <c r="U36" i="10"/>
  <c r="C36" i="10"/>
  <c r="BE35" i="10"/>
  <c r="AM35" i="10"/>
  <c r="U35" i="10"/>
  <c r="C35" i="10"/>
  <c r="CO34" i="10"/>
  <c r="CO35" i="10" s="1"/>
  <c r="CO36" i="10" s="1"/>
  <c r="CO37" i="10" s="1"/>
  <c r="CO38" i="10" s="1"/>
  <c r="CO39" i="10" s="1"/>
  <c r="CO40" i="10" s="1"/>
  <c r="CO41" i="10" s="1"/>
  <c r="CO42" i="10" s="1"/>
  <c r="CO43" i="10" s="1"/>
  <c r="BW34" i="10"/>
  <c r="BW35" i="10" s="1"/>
  <c r="BW36" i="10" s="1"/>
  <c r="BW37" i="10" s="1"/>
  <c r="BW38" i="10" s="1"/>
  <c r="BW39" i="10" s="1"/>
  <c r="BW40" i="10" s="1"/>
  <c r="BW41"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<sst xmlns="http://schemas.openxmlformats.org/spreadsheetml/2006/main" count="1133" uniqueCount="622">
  <si>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</si>
  <si>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</si>
  <si>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</si>
  <si>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</si>
  <si>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</si>
  <si>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</si>
  <si>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</si>
  <si>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</si>
  <si>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</si>
  <si>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</si>
  <si>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</si>
  <si>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</si>
  <si>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</si>
  <si>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</si>
  <si>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</si>
  <si>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</si>
  <si>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</si>
  <si>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</si>
  <si>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</si>
  <si>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</si>
  <si>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</si>
  <si>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</si>
  <si>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</si>
  <si>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</si>
  <si>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</si>
  <si>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</si>
  <si>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</si>
  <si>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</si>
  <si>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</si>
  <si>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</si>
  <si>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</si>
  <si>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</si>
  <si>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</si>
  <si>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</si>
  <si>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</si>
  <si>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</si>
  <si>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</si>
  <si>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</si>
  <si>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</si>
  <si>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</si>
  <si>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</si>
  <si>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</si>
  <si>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</si>
  <si>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</si>
  <si>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</si>
  <si>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</si>
  <si>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</si>
  <si>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</si>
  <si>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</si>
  <si>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</si>
  <si>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</si>
  <si>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</si>
  <si>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</si>
  <si>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</si>
  <si>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</si>
  <si>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</si>
  <si>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</si>
  <si>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</si>
  <si>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</si>
  <si>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</si>
  <si>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</si>
  <si>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</si>
  <si>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</si>
  <si>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</si>
  <si>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</si>
  <si>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</si>
  <si>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</si>
  <si>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</si>
  <si>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</si>
  <si>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</si>
  <si>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</si>
  <si>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</si>
  <si>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</si>
  <si>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</si>
  <si>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</si>
  <si>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</si>
  <si>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</si>
  <si>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</si>
  <si>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</si>
  <si>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</si>
  <si>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</si>
  <si>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</si>
  <si>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</si>
  <si>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山形県</t>
    <phoneticPr fontId="5"/>
  </si>
  <si>
    <t>市町村類型</t>
    <phoneticPr fontId="5"/>
  </si>
  <si>
    <t>Ⅲ－１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</si>
  <si>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</si>
  <si>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</si>
  <si>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</si>
  <si>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</si>
  <si>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</si>
  <si>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</si>
  <si>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</si>
  <si>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</si>
  <si>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</si>
  <si>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</si>
  <si>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</si>
  <si>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</si>
  <si>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酒田市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</si>
  <si>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</si>
  <si>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</si>
  <si>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</si>
  <si>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</si>
  <si>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</si>
  <si>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</si>
  <si>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</si>
  <si>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</si>
  <si>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</si>
  <si>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</si>
  <si>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</si>
  <si>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</si>
  <si>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</si>
  <si>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</si>
  <si>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</si>
  <si>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</si>
  <si>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</si>
  <si>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</si>
  <si>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</si>
  <si>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</si>
  <si>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</si>
  <si>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</si>
  <si>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</si>
  <si>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</si>
  <si>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-4.4</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</si>
  <si>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</si>
  <si>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</si>
  <si>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</si>
  <si>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</si>
  <si>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</si>
  <si>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</si>
  <si>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</si>
  <si>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</si>
  <si>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</si>
  <si>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</si>
  <si>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</si>
  <si>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</si>
  <si>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</si>
  <si>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</si>
  <si>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</si>
  <si>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</si>
  <si>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</si>
  <si>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</si>
  <si>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</si>
  <si>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</si>
  <si>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</si>
  <si>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</si>
  <si>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</si>
  <si>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</si>
  <si>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</si>
  <si>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</si>
  <si>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</si>
  <si>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25"/>
  </si>
  <si>
    <t>うち日本人(％)</t>
    <phoneticPr fontId="5"/>
  </si>
  <si>
    <t>-1.5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</si>
  <si>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</si>
  <si>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</si>
  <si>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</si>
  <si>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</si>
  <si>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</si>
  <si>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</si>
  <si>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</si>
  <si>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</si>
  <si>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</si>
  <si>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</si>
  <si>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</si>
  <si>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</si>
  <si>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</si>
  <si>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</si>
  <si>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</si>
  <si>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</si>
  <si>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</si>
  <si>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</si>
  <si>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</si>
  <si>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</si>
  <si>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</si>
  <si>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</si>
  <si>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</si>
  <si>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</si>
  <si>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</si>
  <si>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</si>
  <si>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</si>
  <si>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</si>
  <si>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</si>
  <si>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</si>
  <si>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</si>
  <si>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</si>
  <si>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</si>
  <si>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</si>
  <si>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</si>
  <si>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</si>
  <si>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</si>
  <si>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</si>
  <si>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</si>
  <si>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</si>
  <si>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</si>
  <si>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</si>
  <si>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</si>
  <si>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</si>
  <si>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</si>
  <si>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</si>
  <si>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</si>
  <si>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</si>
  <si>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</si>
  <si>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</si>
  <si>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</si>
  <si>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</si>
  <si>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</si>
  <si>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</si>
  <si>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</si>
  <si>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</si>
  <si>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</si>
  <si>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</si>
  <si>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</si>
  <si>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山形県酒田市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</si>
  <si>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</si>
  <si>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</si>
  <si>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</si>
  <si>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</si>
  <si>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</si>
  <si>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</si>
  <si>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</si>
  <si>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</si>
  <si>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</si>
  <si>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</si>
  <si>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</si>
  <si>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</si>
  <si>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</si>
  <si>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</si>
  <si>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</si>
  <si>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</si>
  <si>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</si>
  <si>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</si>
  <si>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</si>
  <si>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</si>
  <si>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</si>
  <si>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</si>
  <si>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</si>
  <si>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</si>
  <si>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</si>
  <si>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</si>
  <si>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</si>
  <si>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</si>
  <si>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</si>
  <si>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</si>
  <si>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</si>
  <si>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</si>
  <si>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</si>
  <si>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</si>
  <si>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</si>
  <si>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</si>
  <si>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</si>
  <si>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</si>
  <si>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</si>
  <si>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</si>
  <si>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</si>
  <si>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</si>
  <si>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</si>
  <si>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</si>
  <si>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</si>
  <si>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</si>
  <si>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</si>
  <si>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</si>
  <si>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</si>
  <si>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</si>
  <si>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</si>
  <si>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</si>
  <si>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</si>
  <si>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</si>
  <si>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</si>
  <si>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</si>
  <si>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</si>
  <si>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</si>
  <si>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</si>
  <si>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</si>
  <si>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</si>
  <si>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</si>
  <si>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</si>
  <si>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</si>
  <si>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</si>
  <si>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</si>
  <si>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</si>
  <si>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</si>
  <si>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</si>
  <si>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</si>
  <si>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</si>
  <si>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</si>
  <si>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</si>
  <si>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</si>
  <si>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</si>
  <si>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</si>
  <si>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</si>
  <si>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</si>
  <si>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</si>
  <si>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</si>
  <si>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</si>
  <si>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</si>
  <si>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</si>
  <si>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</si>
  <si>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</si>
  <si>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</si>
  <si>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</si>
  <si>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</si>
  <si>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</si>
  <si>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</si>
  <si>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</si>
  <si>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</si>
  <si>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</si>
  <si>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</si>
  <si>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</si>
  <si>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</si>
  <si>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</si>
  <si>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</si>
  <si>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</si>
  <si>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</si>
  <si>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</si>
  <si>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</si>
  <si>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</si>
  <si>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</si>
  <si>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</si>
  <si>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</si>
  <si>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</si>
  <si>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</si>
  <si>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</si>
  <si>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</si>
  <si>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</si>
  <si>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</si>
  <si>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</si>
  <si>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</si>
  <si>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</si>
  <si>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</si>
  <si>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</si>
  <si>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</si>
  <si>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</si>
  <si>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</si>
  <si>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</si>
  <si>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交通</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</si>
  <si>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</si>
  <si>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</si>
  <si>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</si>
  <si>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</si>
  <si>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</si>
  <si>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</si>
  <si>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</si>
  <si>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と畜場</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</si>
  <si>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</si>
  <si>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</si>
  <si>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</si>
  <si>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</si>
  <si>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</si>
  <si>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</si>
  <si>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</si>
  <si>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</si>
  <si>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</si>
  <si>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</si>
  <si>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</si>
  <si>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</si>
  <si>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</si>
  <si>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</si>
  <si>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</si>
  <si>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</si>
  <si>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</si>
  <si>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</si>
  <si>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</si>
  <si>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</si>
  <si>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</si>
  <si>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</si>
  <si>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</si>
  <si>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山形県酒田市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</si>
  <si>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</si>
  <si>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</si>
  <si>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</si>
  <si>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</si>
  <si>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</si>
  <si>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</si>
  <si>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</si>
  <si>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</si>
  <si>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</si>
  <si>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</si>
  <si>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</si>
  <si>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</si>
  <si>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</si>
  <si>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</si>
  <si>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</si>
  <si>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</si>
  <si>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</si>
  <si>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</si>
  <si>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</si>
  <si>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</si>
  <si>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酒田市駐車場事業特別会計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</si>
  <si>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</si>
  <si>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</si>
  <si>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</si>
  <si>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</si>
  <si>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</si>
  <si>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</si>
  <si>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</si>
  <si>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</si>
  <si>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</si>
  <si>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</si>
  <si>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</si>
  <si>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</si>
  <si>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</si>
  <si>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</si>
  <si>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酒田市国民健康保険特別会計</t>
    <phoneticPr fontId="5"/>
  </si>
  <si>
    <t>酒田市介護保険特別会計</t>
    <phoneticPr fontId="5"/>
  </si>
  <si>
    <t>酒田市後期高齢者医療事業特別会計</t>
    <phoneticPr fontId="5"/>
  </si>
  <si>
    <t>酒田市水道事業会計</t>
    <phoneticPr fontId="5"/>
  </si>
  <si>
    <t>法適用企業</t>
    <phoneticPr fontId="5"/>
  </si>
  <si>
    <t>酒田市下水道事業会計</t>
    <phoneticPr fontId="5"/>
  </si>
  <si>
    <t>酒田市定期航路事業特別会計</t>
    <phoneticPr fontId="5"/>
  </si>
  <si>
    <t>-</t>
    <phoneticPr fontId="5"/>
  </si>
  <si>
    <t>法非適用企業</t>
    <phoneticPr fontId="5"/>
  </si>
  <si>
    <t>酒田市風力発電事業特別会計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</si>
  <si>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</si>
  <si>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</si>
  <si>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</si>
  <si>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</si>
  <si>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</si>
  <si>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</si>
  <si>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</si>
  <si>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</si>
  <si>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</si>
  <si>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</si>
  <si>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</si>
  <si>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</si>
  <si>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</si>
  <si>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</si>
  <si>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</si>
  <si>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</si>
  <si>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</si>
  <si>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</si>
  <si>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</si>
  <si>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</si>
  <si>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</si>
  <si>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</si>
  <si>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</si>
  <si>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</si>
  <si>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</si>
  <si>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</si>
  <si>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</si>
  <si>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</si>
  <si>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</si>
  <si>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</si>
  <si>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</si>
  <si>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</si>
  <si>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</si>
  <si>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</si>
  <si>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</si>
  <si>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</si>
  <si>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</si>
  <si>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</si>
  <si>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</si>
  <si>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</si>
  <si>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</si>
  <si>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</si>
  <si>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</si>
  <si>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</si>
  <si>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</si>
  <si>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</si>
  <si>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</si>
  <si>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</si>
  <si>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</si>
  <si>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</si>
  <si>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</si>
  <si>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</si>
  <si>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</si>
  <si>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</si>
  <si>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</si>
  <si>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</si>
  <si>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</si>
  <si>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</si>
  <si>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</si>
  <si>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</si>
  <si>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</si>
  <si>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</si>
  <si>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</si>
  <si>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</si>
  <si>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</si>
  <si>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</si>
  <si>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</si>
  <si>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</si>
  <si>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</si>
  <si>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</si>
  <si>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t>
    <phoneticPr fontId="5"/>
  </si>
  <si>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</si>
  <si>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</si>
  <si>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</si>
  <si>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</si>
  <si>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</si>
  <si>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</si>
  <si>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</si>
  <si>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</si>
  <si>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</si>
  <si>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</si>
  <si>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</si>
  <si>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</si>
  <si>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</si>
  <si>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</si>
  <si>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</si>
  <si>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</si>
  <si>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</si>
  <si>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</si>
  <si>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</si>
  <si>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</si>
  <si>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</si>
  <si>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</si>
  <si>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</si>
  <si>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</si>
  <si>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</si>
  <si>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</si>
  <si>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</si>
  <si>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</si>
  <si>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</si>
  <si>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</si>
  <si>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</si>
  <si>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</si>
  <si>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</si>
  <si>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</si>
  <si>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</si>
  <si>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</si>
  <si>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</si>
  <si>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</si>
  <si>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</si>
  <si>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</si>
  <si>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</si>
  <si>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</si>
  <si>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</si>
  <si>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</si>
  <si>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</si>
  <si>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</si>
  <si>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</si>
  <si>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</si>
  <si>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</si>
  <si>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</si>
  <si>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</si>
  <si>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</si>
  <si>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</si>
  <si>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</si>
  <si>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</si>
  <si>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</si>
  <si>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</si>
  <si>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</si>
  <si>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</si>
  <si>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</si>
  <si>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</si>
  <si>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</si>
  <si>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</si>
  <si>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</si>
  <si>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</si>
  <si>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</si>
  <si>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</si>
  <si>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</si>
  <si>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</si>
  <si>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</si>
  <si>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</si>
  <si>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</si>
  <si>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</si>
  <si>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</si>
  <si>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</si>
  <si>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</si>
  <si>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</si>
  <si>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</si>
  <si>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</si>
  <si>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</si>
  <si>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2.09</t>
  </si>
  <si>
    <t>▲ 1.05</t>
  </si>
  <si>
    <t>▲ 1.00</t>
  </si>
  <si>
    <t>酒田市水道事業会計</t>
  </si>
  <si>
    <t>一般会計</t>
  </si>
  <si>
    <t>酒田市下水道事業会計</t>
  </si>
  <si>
    <t>酒田市介護保険特別会計</t>
  </si>
  <si>
    <t>酒田市国民健康保険特別会計</t>
  </si>
  <si>
    <t>酒田市駐車場事業特別会計</t>
  </si>
  <si>
    <t>酒田市後期高齢者医療事業特別会計</t>
  </si>
  <si>
    <t>酒田市定期航路事業特別会計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</si>
  <si>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</si>
  <si>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</si>
  <si>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</si>
  <si>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</si>
  <si>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</si>
  <si>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</si>
  <si>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</si>
  <si>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</si>
  <si>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地域づくり基金</t>
    <phoneticPr fontId="5"/>
  </si>
  <si>
    <t>さかた応援基金</t>
    <phoneticPr fontId="5"/>
  </si>
  <si>
    <t>社会福祉基金</t>
    <phoneticPr fontId="5"/>
  </si>
  <si>
    <t>駐車場整備基金</t>
    <phoneticPr fontId="5"/>
  </si>
  <si>
    <t>公益活動支援基金</t>
    <phoneticPr fontId="5"/>
  </si>
  <si>
    <t>-</t>
    <phoneticPr fontId="2"/>
  </si>
  <si>
    <t>-</t>
    <phoneticPr fontId="2"/>
  </si>
  <si>
    <t>酒田地区広域行政組合</t>
    <rPh sb="0" eb="2">
      <t>サカタ</t>
    </rPh>
    <rPh sb="2" eb="4">
      <t>チク</t>
    </rPh>
    <rPh sb="4" eb="6">
      <t>コウイキ</t>
    </rPh>
    <rPh sb="6" eb="8">
      <t>ギョウセイ</t>
    </rPh>
    <rPh sb="8" eb="10">
      <t>クミアイ</t>
    </rPh>
    <phoneticPr fontId="2"/>
  </si>
  <si>
    <t>庄内広域行政組合（普通会計分）</t>
    <rPh sb="0" eb="2">
      <t>ショウナイ</t>
    </rPh>
    <rPh sb="2" eb="4">
      <t>コウイキ</t>
    </rPh>
    <rPh sb="4" eb="6">
      <t>ギョウセイ</t>
    </rPh>
    <rPh sb="6" eb="8">
      <t>クミアイ</t>
    </rPh>
    <rPh sb="9" eb="11">
      <t>フツウ</t>
    </rPh>
    <rPh sb="11" eb="13">
      <t>カイケイ</t>
    </rPh>
    <rPh sb="13" eb="14">
      <t>ブン</t>
    </rPh>
    <phoneticPr fontId="2"/>
  </si>
  <si>
    <t>庄内広域行政組合（青果市場事業特別会計）</t>
    <rPh sb="0" eb="2">
      <t>ショウナイ</t>
    </rPh>
    <rPh sb="2" eb="4">
      <t>コウイキ</t>
    </rPh>
    <rPh sb="4" eb="6">
      <t>ギョウセイ</t>
    </rPh>
    <rPh sb="6" eb="8">
      <t>クミアイ</t>
    </rPh>
    <rPh sb="9" eb="11">
      <t>セイカ</t>
    </rPh>
    <rPh sb="11" eb="13">
      <t>シジョウ</t>
    </rPh>
    <rPh sb="13" eb="15">
      <t>ジギョウ</t>
    </rPh>
    <rPh sb="15" eb="17">
      <t>トクベツ</t>
    </rPh>
    <rPh sb="17" eb="19">
      <t>カイケイ</t>
    </rPh>
    <phoneticPr fontId="2"/>
  </si>
  <si>
    <t>庄内広域行政組合（庄内食肉流通センター事業特別会計）</t>
    <rPh sb="0" eb="2">
      <t>ショウナイ</t>
    </rPh>
    <rPh sb="2" eb="4">
      <t>コウイキ</t>
    </rPh>
    <rPh sb="4" eb="6">
      <t>ギョウセイ</t>
    </rPh>
    <rPh sb="6" eb="8">
      <t>クミアイ</t>
    </rPh>
    <rPh sb="9" eb="11">
      <t>ショウナイ</t>
    </rPh>
    <rPh sb="11" eb="13">
      <t>ショクニク</t>
    </rPh>
    <rPh sb="13" eb="15">
      <t>リュウツウ</t>
    </rPh>
    <rPh sb="19" eb="21">
      <t>ジギョウ</t>
    </rPh>
    <rPh sb="21" eb="23">
      <t>トクベツ</t>
    </rPh>
    <rPh sb="23" eb="25">
      <t>カイケイ</t>
    </rPh>
    <phoneticPr fontId="2"/>
  </si>
  <si>
    <t>山形県後期高齢者医療広域連合（普通会計分）</t>
  </si>
  <si>
    <t>山形県後期高齢者医療広域連合（事業会計分）</t>
  </si>
  <si>
    <t>山形県消防補償等組合</t>
  </si>
  <si>
    <t>山形県自治会館管理組合</t>
  </si>
  <si>
    <t>法非適用事業</t>
    <rPh sb="0" eb="1">
      <t>ホウ</t>
    </rPh>
    <rPh sb="1" eb="2">
      <t>ヒ</t>
    </rPh>
    <rPh sb="2" eb="4">
      <t>テキヨウ</t>
    </rPh>
    <rPh sb="4" eb="6">
      <t>ジギョウ</t>
    </rPh>
    <phoneticPr fontId="2"/>
  </si>
  <si>
    <t>土門拳記念館</t>
  </si>
  <si>
    <t>酒田市美術館</t>
  </si>
  <si>
    <t>酒田市体育協会</t>
  </si>
  <si>
    <t>酒田駐車ビル</t>
  </si>
  <si>
    <t>酒田まちづくり開発</t>
  </si>
  <si>
    <t>最上川クリーングリーン</t>
  </si>
  <si>
    <t>鳥海やわた観光</t>
  </si>
  <si>
    <t>ひらた悠々の杜</t>
  </si>
  <si>
    <t>山形県・酒田市病院機構</t>
  </si>
  <si>
    <t>光の湊</t>
  </si>
  <si>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</si>
  <si>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</si>
  <si>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</si>
  <si>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</si>
  <si>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</si>
  <si>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</si>
  <si>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　将来負担比率については、平成28年度に充当可能基金の減及び標準財政規模の減を受けて、一旦指標は悪化したが、以降は地方債現在高の減少により改善が図られている。令和元年度は、基金残高の減により前年に比し若干の増となった。後年度の負担軽減に向け、行財政改革推進計画に基づき、繰上償還や市債発行額の抑制を図っていく。
　また、実質公債費比率については、借入額の大きかった合併特例事業債の元金償還が開始したこと等により、平成25年度以降、上昇傾向が続いている。令和元年度については、元利償還金が前年度に比し減少に転じたものの、複数の大型設備投資が続いていることから、行財政改革推進計画に基づき、公債費と市債残高について適切に管理を行っていく。</t>
    <rPh sb="43" eb="45">
      <t>イッタン</t>
    </rPh>
    <rPh sb="54" eb="56">
      <t>イコウ</t>
    </rPh>
    <rPh sb="79" eb="81">
      <t>レイワ</t>
    </rPh>
    <rPh sb="81" eb="83">
      <t>ガンネン</t>
    </rPh>
    <rPh sb="83" eb="84">
      <t>ド</t>
    </rPh>
    <rPh sb="86" eb="88">
      <t>キキン</t>
    </rPh>
    <rPh sb="88" eb="90">
      <t>ザンダカ</t>
    </rPh>
    <rPh sb="91" eb="92">
      <t>ゲン</t>
    </rPh>
    <rPh sb="118" eb="119">
      <t>ム</t>
    </rPh>
    <rPh sb="149" eb="150">
      <t>ハカ</t>
    </rPh>
    <rPh sb="220" eb="221">
      <t>ツヅ</t>
    </rPh>
    <rPh sb="226" eb="228">
      <t>レイワ</t>
    </rPh>
    <rPh sb="228" eb="230">
      <t>ガンネン</t>
    </rPh>
    <rPh sb="230" eb="231">
      <t>ド</t>
    </rPh>
    <rPh sb="237" eb="239">
      <t>ガンリ</t>
    </rPh>
    <rPh sb="239" eb="242">
      <t>ショウカンキン</t>
    </rPh>
    <rPh sb="243" eb="246">
      <t>ゼンネンド</t>
    </rPh>
    <rPh sb="247" eb="248">
      <t>ヒ</t>
    </rPh>
    <rPh sb="249" eb="251">
      <t>ゲンショウ</t>
    </rPh>
    <rPh sb="252" eb="253">
      <t>テン</t>
    </rPh>
    <rPh sb="259" eb="261">
      <t>フクスウ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</si>
  <si>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</si>
  <si>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</si>
  <si>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</si>
  <si>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令和元年度の有形固定資産減価償却率は類似団体平均と同水準にあるが、将来負担比率は類似団体平均と比較して低い水準となっている。
　一方、本市の公共施設の人口一人当たり延床面積は全国平均の約1.3 倍と高い水準となっており、現在の施設規模を維持しようとすると、将来の財政負担が大きくなることが懸念される。現在のサービス水準を維持しながら財政負担の抑制を図るためには、公共施設の複合化・多機能化を含めた統廃合の検討を進める必要がある。</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</si>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</sst>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0" fontId="34" fillId="0" borderId="117" xfId="12" applyNumberFormat="1" applyFont="1" applyBorder="1" applyAlignment="1" applyProtection="1">
      <alignment horizontal="left" vertical="center" shrinkToFit="1"/>
      <protection locked="0"/>
    </xf>
    <xf numFmtId="0" fontId="34" fillId="0" borderId="113" xfId="12" applyNumberFormat="1" applyFont="1" applyBorder="1" applyAlignment="1" applyProtection="1">
      <alignment horizontal="left" vertical="center" shrinkToFit="1"/>
      <protection locked="0"/>
    </xf>
    <xf numFmtId="0" fontId="34" fillId="0" borderId="119"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58051</c:v>
                </c:pt>
                <c:pt idx="1">
                  <c:v>65942</c:v>
                </c:pt>
                <c:pt idx="2">
                  <c:v>68655</c:v>
                </c:pt>
                <c:pt idx="3">
                  <c:v>66863</c:v>
                </c:pt>
                <c:pt idx="4">
                  <c:v>72051</c:v>
                </c:pt>
              </c:numCache>
            </c:numRef>
          </c:val>
          <c:smooth val="0"/>
          <c:extLst>
            <c:ext xmlns:c16="http://schemas.microsoft.com/office/drawing/2014/chart" uri="{C3380CC4-5D6E-409C-BE32-E72D297353CC}">
              <c16:uniqueId val="{00000000-C20D-405C-BF4E-00415E8D38B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57070</c:v>
                </c:pt>
                <c:pt idx="1">
                  <c:v>45586</c:v>
                </c:pt>
                <c:pt idx="2">
                  <c:v>69363</c:v>
                </c:pt>
                <c:pt idx="3">
                  <c:v>47179</c:v>
                </c:pt>
                <c:pt idx="4">
                  <c:v>58951</c:v>
                </c:pt>
              </c:numCache>
            </c:numRef>
          </c:val>
          <c:smooth val="0"/>
          <c:extLst>
            <c:ext xmlns:c16="http://schemas.microsoft.com/office/drawing/2014/chart" uri="{C3380CC4-5D6E-409C-BE32-E72D297353CC}">
              <c16:uniqueId val="{00000001-C20D-405C-BF4E-00415E8D38B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4.67</c:v>
                </c:pt>
                <c:pt idx="1">
                  <c:v>4.9400000000000004</c:v>
                </c:pt>
                <c:pt idx="2">
                  <c:v>3.68</c:v>
                </c:pt>
                <c:pt idx="3">
                  <c:v>3.71</c:v>
                </c:pt>
                <c:pt idx="4">
                  <c:v>5.13</c:v>
                </c:pt>
              </c:numCache>
            </c:numRef>
          </c:val>
          <c:extLst>
            <c:ext xmlns:c16="http://schemas.microsoft.com/office/drawing/2014/chart" uri="{C3380CC4-5D6E-409C-BE32-E72D297353CC}">
              <c16:uniqueId val="{00000000-028B-41FA-8102-4B5D639EF7D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13.04</c:v>
                </c:pt>
                <c:pt idx="1">
                  <c:v>11.06</c:v>
                </c:pt>
                <c:pt idx="2">
                  <c:v>11.21</c:v>
                </c:pt>
                <c:pt idx="3">
                  <c:v>10.33</c:v>
                </c:pt>
                <c:pt idx="4">
                  <c:v>11.18</c:v>
                </c:pt>
              </c:numCache>
            </c:numRef>
          </c:val>
          <c:extLst>
            <c:ext xmlns:c16="http://schemas.microsoft.com/office/drawing/2014/chart" uri="{C3380CC4-5D6E-409C-BE32-E72D297353CC}">
              <c16:uniqueId val="{00000001-028B-41FA-8102-4B5D639EF7D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2.1</c:v>
                </c:pt>
                <c:pt idx="1">
                  <c:v>-2.09</c:v>
                </c:pt>
                <c:pt idx="2">
                  <c:v>-1.05</c:v>
                </c:pt>
                <c:pt idx="3">
                  <c:v>-1</c:v>
                </c:pt>
                <c:pt idx="4">
                  <c:v>2.29</c:v>
                </c:pt>
              </c:numCache>
            </c:numRef>
          </c:val>
          <c:smooth val="0"/>
          <c:extLst>
            <c:ext xmlns:c16="http://schemas.microsoft.com/office/drawing/2014/chart" uri="{C3380CC4-5D6E-409C-BE32-E72D297353CC}">
              <c16:uniqueId val="{00000002-028B-41FA-8102-4B5D639EF7D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3.13</c:v>
                </c:pt>
                <c:pt idx="2">
                  <c:v>#N/A</c:v>
                </c:pt>
                <c:pt idx="3">
                  <c:v>3.41</c:v>
                </c:pt>
                <c:pt idx="4">
                  <c:v>#N/A</c:v>
                </c:pt>
                <c:pt idx="5">
                  <c:v>2.72</c:v>
                </c:pt>
                <c:pt idx="6">
                  <c:v>#N/A</c:v>
                </c:pt>
                <c:pt idx="7">
                  <c:v>0</c:v>
                </c:pt>
                <c:pt idx="8">
                  <c:v>#N/A</c:v>
                </c:pt>
                <c:pt idx="9">
                  <c:v>0</c:v>
                </c:pt>
              </c:numCache>
            </c:numRef>
          </c:val>
          <c:extLst>
            <c:ext xmlns:c16="http://schemas.microsoft.com/office/drawing/2014/chart" uri="{C3380CC4-5D6E-409C-BE32-E72D297353CC}">
              <c16:uniqueId val="{00000000-3B68-470A-9926-AFD406682FA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B68-470A-9926-AFD406682FA9}"/>
            </c:ext>
          </c:extLst>
        </c:ser>
        <c:ser>
          <c:idx val="2"/>
          <c:order val="2"/>
          <c:tx>
            <c:strRef>
              <c:f>データシート!$A$29</c:f>
              <c:strCache>
                <c:ptCount val="1"/>
                <c:pt idx="0">
                  <c:v>酒田市定期航路事業特別会計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3B68-470A-9926-AFD406682FA9}"/>
            </c:ext>
          </c:extLst>
        </c:ser>
        <c:ser>
          <c:idx val="3"/>
          <c:order val="3"/>
          <c:tx>
            <c:strRef>
              <c:f>データシート!$A$30</c:f>
              <c:strCache>
                <c:ptCount val="1"/>
                <c:pt idx="0">
                  <c:v>酒田市後期高齢者医療事業特別会計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0.02</c:v>
                </c:pt>
                <c:pt idx="2">
                  <c:v>#N/A</c:v>
                </c:pt>
                <c:pt idx="3">
                  <c:v>0.01</c:v>
                </c:pt>
                <c:pt idx="4">
                  <c:v>#N/A</c:v>
                </c:pt>
                <c:pt idx="5">
                  <c:v>0.02</c:v>
                </c:pt>
                <c:pt idx="6">
                  <c:v>#N/A</c:v>
                </c:pt>
                <c:pt idx="7">
                  <c:v>0.01</c:v>
                </c:pt>
                <c:pt idx="8">
                  <c:v>#N/A</c:v>
                </c:pt>
                <c:pt idx="9">
                  <c:v>0.01</c:v>
                </c:pt>
              </c:numCache>
            </c:numRef>
          </c:val>
          <c:extLst>
            <c:ext xmlns:c16="http://schemas.microsoft.com/office/drawing/2014/chart" uri="{C3380CC4-5D6E-409C-BE32-E72D297353CC}">
              <c16:uniqueId val="{00000003-3B68-470A-9926-AFD406682FA9}"/>
            </c:ext>
          </c:extLst>
        </c:ser>
        <c:ser>
          <c:idx val="4"/>
          <c:order val="4"/>
          <c:tx>
            <c:strRef>
              <c:f>データシート!$A$31</c:f>
              <c:strCache>
                <c:ptCount val="1"/>
                <c:pt idx="0">
                  <c:v>酒田市駐車場事業特別会計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0.01</c:v>
                </c:pt>
                <c:pt idx="2">
                  <c:v>#N/A</c:v>
                </c:pt>
                <c:pt idx="3">
                  <c:v>0.01</c:v>
                </c:pt>
                <c:pt idx="4">
                  <c:v>#N/A</c:v>
                </c:pt>
                <c:pt idx="5">
                  <c:v>0</c:v>
                </c:pt>
                <c:pt idx="6">
                  <c:v>#N/A</c:v>
                </c:pt>
                <c:pt idx="7">
                  <c:v>0.01</c:v>
                </c:pt>
                <c:pt idx="8">
                  <c:v>#N/A</c:v>
                </c:pt>
                <c:pt idx="9">
                  <c:v>0.02</c:v>
                </c:pt>
              </c:numCache>
            </c:numRef>
          </c:val>
          <c:extLst>
            <c:ext xmlns:c16="http://schemas.microsoft.com/office/drawing/2014/chart" uri="{C3380CC4-5D6E-409C-BE32-E72D297353CC}">
              <c16:uniqueId val="{00000004-3B68-470A-9926-AFD406682FA9}"/>
            </c:ext>
          </c:extLst>
        </c:ser>
        <c:ser>
          <c:idx val="5"/>
          <c:order val="5"/>
          <c:tx>
            <c:strRef>
              <c:f>データシート!$A$32</c:f>
              <c:strCache>
                <c:ptCount val="1"/>
                <c:pt idx="0">
                  <c:v>酒田市国民健康保険特別会計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0.52</c:v>
                </c:pt>
                <c:pt idx="2">
                  <c:v>#N/A</c:v>
                </c:pt>
                <c:pt idx="3">
                  <c:v>1.38</c:v>
                </c:pt>
                <c:pt idx="4">
                  <c:v>#N/A</c:v>
                </c:pt>
                <c:pt idx="5">
                  <c:v>2.48</c:v>
                </c:pt>
                <c:pt idx="6">
                  <c:v>#N/A</c:v>
                </c:pt>
                <c:pt idx="7">
                  <c:v>1.43</c:v>
                </c:pt>
                <c:pt idx="8">
                  <c:v>#N/A</c:v>
                </c:pt>
                <c:pt idx="9">
                  <c:v>0.34</c:v>
                </c:pt>
              </c:numCache>
            </c:numRef>
          </c:val>
          <c:extLst>
            <c:ext xmlns:c16="http://schemas.microsoft.com/office/drawing/2014/chart" uri="{C3380CC4-5D6E-409C-BE32-E72D297353CC}">
              <c16:uniqueId val="{00000005-3B68-470A-9926-AFD406682FA9}"/>
            </c:ext>
          </c:extLst>
        </c:ser>
        <c:ser>
          <c:idx val="6"/>
          <c:order val="6"/>
          <c:tx>
            <c:strRef>
              <c:f>データシート!$A$33</c:f>
              <c:strCache>
                <c:ptCount val="1"/>
                <c:pt idx="0">
                  <c:v>酒田市介護保険特別会計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0.56999999999999995</c:v>
                </c:pt>
                <c:pt idx="2">
                  <c:v>#N/A</c:v>
                </c:pt>
                <c:pt idx="3">
                  <c:v>0.3</c:v>
                </c:pt>
                <c:pt idx="4">
                  <c:v>#N/A</c:v>
                </c:pt>
                <c:pt idx="5">
                  <c:v>1.19</c:v>
                </c:pt>
                <c:pt idx="6">
                  <c:v>#N/A</c:v>
                </c:pt>
                <c:pt idx="7">
                  <c:v>1.08</c:v>
                </c:pt>
                <c:pt idx="8">
                  <c:v>#N/A</c:v>
                </c:pt>
                <c:pt idx="9">
                  <c:v>0.59</c:v>
                </c:pt>
              </c:numCache>
            </c:numRef>
          </c:val>
          <c:extLst>
            <c:ext xmlns:c16="http://schemas.microsoft.com/office/drawing/2014/chart" uri="{C3380CC4-5D6E-409C-BE32-E72D297353CC}">
              <c16:uniqueId val="{00000006-3B68-470A-9926-AFD406682FA9}"/>
            </c:ext>
          </c:extLst>
        </c:ser>
        <c:ser>
          <c:idx val="7"/>
          <c:order val="7"/>
          <c:tx>
            <c:strRef>
              <c:f>データシート!$A$34</c:f>
              <c:strCache>
                <c:ptCount val="1"/>
                <c:pt idx="0">
                  <c:v>酒田市下水道事業会計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0</c:v>
                </c:pt>
                <c:pt idx="1">
                  <c:v>0</c:v>
                </c:pt>
                <c:pt idx="2">
                  <c:v>0</c:v>
                </c:pt>
                <c:pt idx="3">
                  <c:v>0</c:v>
                </c:pt>
                <c:pt idx="4">
                  <c:v>#N/A</c:v>
                </c:pt>
                <c:pt idx="5">
                  <c:v>1.23</c:v>
                </c:pt>
                <c:pt idx="6">
                  <c:v>#N/A</c:v>
                </c:pt>
                <c:pt idx="7">
                  <c:v>2.16</c:v>
                </c:pt>
                <c:pt idx="8">
                  <c:v>#N/A</c:v>
                </c:pt>
                <c:pt idx="9">
                  <c:v>2.15</c:v>
                </c:pt>
              </c:numCache>
            </c:numRef>
          </c:val>
          <c:extLst>
            <c:ext xmlns:c16="http://schemas.microsoft.com/office/drawing/2014/chart" uri="{C3380CC4-5D6E-409C-BE32-E72D297353CC}">
              <c16:uniqueId val="{00000007-3B68-470A-9926-AFD406682FA9}"/>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4.63</c:v>
                </c:pt>
                <c:pt idx="2">
                  <c:v>#N/A</c:v>
                </c:pt>
                <c:pt idx="3">
                  <c:v>4.92</c:v>
                </c:pt>
                <c:pt idx="4">
                  <c:v>#N/A</c:v>
                </c:pt>
                <c:pt idx="5">
                  <c:v>3.65</c:v>
                </c:pt>
                <c:pt idx="6">
                  <c:v>#N/A</c:v>
                </c:pt>
                <c:pt idx="7">
                  <c:v>3.69</c:v>
                </c:pt>
                <c:pt idx="8">
                  <c:v>#N/A</c:v>
                </c:pt>
                <c:pt idx="9">
                  <c:v>5.0999999999999996</c:v>
                </c:pt>
              </c:numCache>
            </c:numRef>
          </c:val>
          <c:extLst>
            <c:ext xmlns:c16="http://schemas.microsoft.com/office/drawing/2014/chart" uri="{C3380CC4-5D6E-409C-BE32-E72D297353CC}">
              <c16:uniqueId val="{00000008-3B68-470A-9926-AFD406682FA9}"/>
            </c:ext>
          </c:extLst>
        </c:ser>
        <c:ser>
          <c:idx val="9"/>
          <c:order val="9"/>
          <c:tx>
            <c:strRef>
              <c:f>データシート!$A$36</c:f>
              <c:strCache>
                <c:ptCount val="1"/>
                <c:pt idx="0">
                  <c:v>酒田市水道事業会計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13.4</c:v>
                </c:pt>
                <c:pt idx="2">
                  <c:v>#N/A</c:v>
                </c:pt>
                <c:pt idx="3">
                  <c:v>14.4</c:v>
                </c:pt>
                <c:pt idx="4">
                  <c:v>#N/A</c:v>
                </c:pt>
                <c:pt idx="5">
                  <c:v>14.78</c:v>
                </c:pt>
                <c:pt idx="6">
                  <c:v>#N/A</c:v>
                </c:pt>
                <c:pt idx="7">
                  <c:v>15.74</c:v>
                </c:pt>
                <c:pt idx="8">
                  <c:v>#N/A</c:v>
                </c:pt>
                <c:pt idx="9">
                  <c:v>16.850000000000001</c:v>
                </c:pt>
              </c:numCache>
            </c:numRef>
          </c:val>
          <c:extLst>
            <c:ext xmlns:c16="http://schemas.microsoft.com/office/drawing/2014/chart" uri="{C3380CC4-5D6E-409C-BE32-E72D297353CC}">
              <c16:uniqueId val="{00000009-3B68-470A-9926-AFD406682FA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7761</c:v>
                </c:pt>
                <c:pt idx="5">
                  <c:v>7644</c:v>
                </c:pt>
                <c:pt idx="8">
                  <c:v>7562</c:v>
                </c:pt>
                <c:pt idx="11">
                  <c:v>7534</c:v>
                </c:pt>
                <c:pt idx="14">
                  <c:v>7328</c:v>
                </c:pt>
              </c:numCache>
            </c:numRef>
          </c:val>
          <c:extLst>
            <c:ext xmlns:c16="http://schemas.microsoft.com/office/drawing/2014/chart" uri="{C3380CC4-5D6E-409C-BE32-E72D297353CC}">
              <c16:uniqueId val="{00000000-0080-490D-87A2-4B403FBABA5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080-490D-87A2-4B403FBABA5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75</c:v>
                </c:pt>
                <c:pt idx="3">
                  <c:v>50</c:v>
                </c:pt>
                <c:pt idx="6">
                  <c:v>45</c:v>
                </c:pt>
                <c:pt idx="9">
                  <c:v>42</c:v>
                </c:pt>
                <c:pt idx="12">
                  <c:v>18</c:v>
                </c:pt>
              </c:numCache>
            </c:numRef>
          </c:val>
          <c:extLst>
            <c:ext xmlns:c16="http://schemas.microsoft.com/office/drawing/2014/chart" uri="{C3380CC4-5D6E-409C-BE32-E72D297353CC}">
              <c16:uniqueId val="{00000002-0080-490D-87A2-4B403FBABA5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491</c:v>
                </c:pt>
                <c:pt idx="3">
                  <c:v>275</c:v>
                </c:pt>
                <c:pt idx="6">
                  <c:v>41</c:v>
                </c:pt>
                <c:pt idx="9">
                  <c:v>39</c:v>
                </c:pt>
                <c:pt idx="12">
                  <c:v>44</c:v>
                </c:pt>
              </c:numCache>
            </c:numRef>
          </c:val>
          <c:extLst>
            <c:ext xmlns:c16="http://schemas.microsoft.com/office/drawing/2014/chart" uri="{C3380CC4-5D6E-409C-BE32-E72D297353CC}">
              <c16:uniqueId val="{00000003-0080-490D-87A2-4B403FBABA5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2357</c:v>
                </c:pt>
                <c:pt idx="3">
                  <c:v>2496</c:v>
                </c:pt>
                <c:pt idx="6">
                  <c:v>2316</c:v>
                </c:pt>
                <c:pt idx="9">
                  <c:v>2236</c:v>
                </c:pt>
                <c:pt idx="12">
                  <c:v>2359</c:v>
                </c:pt>
              </c:numCache>
            </c:numRef>
          </c:val>
          <c:extLst>
            <c:ext xmlns:c16="http://schemas.microsoft.com/office/drawing/2014/chart" uri="{C3380CC4-5D6E-409C-BE32-E72D297353CC}">
              <c16:uniqueId val="{00000004-0080-490D-87A2-4B403FBABA5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080-490D-87A2-4B403FBABA5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080-490D-87A2-4B403FBABA5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7720</c:v>
                </c:pt>
                <c:pt idx="3">
                  <c:v>7618</c:v>
                </c:pt>
                <c:pt idx="6">
                  <c:v>7596</c:v>
                </c:pt>
                <c:pt idx="9">
                  <c:v>7533</c:v>
                </c:pt>
                <c:pt idx="12">
                  <c:v>7281</c:v>
                </c:pt>
              </c:numCache>
            </c:numRef>
          </c:val>
          <c:extLst>
            <c:ext xmlns:c16="http://schemas.microsoft.com/office/drawing/2014/chart" uri="{C3380CC4-5D6E-409C-BE32-E72D297353CC}">
              <c16:uniqueId val="{00000007-0080-490D-87A2-4B403FBABA5E}"/>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2882</c:v>
                </c:pt>
                <c:pt idx="2">
                  <c:v>#N/A</c:v>
                </c:pt>
                <c:pt idx="3">
                  <c:v>#N/A</c:v>
                </c:pt>
                <c:pt idx="4">
                  <c:v>2795</c:v>
                </c:pt>
                <c:pt idx="5">
                  <c:v>#N/A</c:v>
                </c:pt>
                <c:pt idx="6">
                  <c:v>#N/A</c:v>
                </c:pt>
                <c:pt idx="7">
                  <c:v>2436</c:v>
                </c:pt>
                <c:pt idx="8">
                  <c:v>#N/A</c:v>
                </c:pt>
                <c:pt idx="9">
                  <c:v>#N/A</c:v>
                </c:pt>
                <c:pt idx="10">
                  <c:v>2316</c:v>
                </c:pt>
                <c:pt idx="11">
                  <c:v>#N/A</c:v>
                </c:pt>
                <c:pt idx="12">
                  <c:v>#N/A</c:v>
                </c:pt>
                <c:pt idx="13">
                  <c:v>2374</c:v>
                </c:pt>
                <c:pt idx="14">
                  <c:v>#N/A</c:v>
                </c:pt>
              </c:numCache>
            </c:numRef>
          </c:val>
          <c:smooth val="0"/>
          <c:extLst>
            <c:ext xmlns:c16="http://schemas.microsoft.com/office/drawing/2014/chart" uri="{C3380CC4-5D6E-409C-BE32-E72D297353CC}">
              <c16:uniqueId val="{00000008-0080-490D-87A2-4B403FBABA5E}"/>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64989</c:v>
                </c:pt>
                <c:pt idx="5">
                  <c:v>63681</c:v>
                </c:pt>
                <c:pt idx="8">
                  <c:v>64058</c:v>
                </c:pt>
                <c:pt idx="11">
                  <c:v>63162</c:v>
                </c:pt>
                <c:pt idx="14">
                  <c:v>61626</c:v>
                </c:pt>
              </c:numCache>
            </c:numRef>
          </c:val>
          <c:extLst>
            <c:ext xmlns:c16="http://schemas.microsoft.com/office/drawing/2014/chart" uri="{C3380CC4-5D6E-409C-BE32-E72D297353CC}">
              <c16:uniqueId val="{00000000-0900-49C4-B41A-12D99AF0F82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14636</c:v>
                </c:pt>
                <c:pt idx="5">
                  <c:v>14156</c:v>
                </c:pt>
                <c:pt idx="8">
                  <c:v>13973</c:v>
                </c:pt>
                <c:pt idx="11">
                  <c:v>13507</c:v>
                </c:pt>
                <c:pt idx="14">
                  <c:v>12945</c:v>
                </c:pt>
              </c:numCache>
            </c:numRef>
          </c:val>
          <c:extLst>
            <c:ext xmlns:c16="http://schemas.microsoft.com/office/drawing/2014/chart" uri="{C3380CC4-5D6E-409C-BE32-E72D297353CC}">
              <c16:uniqueId val="{00000001-0900-49C4-B41A-12D99AF0F82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11314</c:v>
                </c:pt>
                <c:pt idx="5">
                  <c:v>10538</c:v>
                </c:pt>
                <c:pt idx="8">
                  <c:v>10586</c:v>
                </c:pt>
                <c:pt idx="11">
                  <c:v>10301</c:v>
                </c:pt>
                <c:pt idx="14">
                  <c:v>9585</c:v>
                </c:pt>
              </c:numCache>
            </c:numRef>
          </c:val>
          <c:extLst>
            <c:ext xmlns:c16="http://schemas.microsoft.com/office/drawing/2014/chart" uri="{C3380CC4-5D6E-409C-BE32-E72D297353CC}">
              <c16:uniqueId val="{00000002-0900-49C4-B41A-12D99AF0F82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900-49C4-B41A-12D99AF0F82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900-49C4-B41A-12D99AF0F82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900-49C4-B41A-12D99AF0F82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9189</c:v>
                </c:pt>
                <c:pt idx="3">
                  <c:v>8785</c:v>
                </c:pt>
                <c:pt idx="6">
                  <c:v>8880</c:v>
                </c:pt>
                <c:pt idx="9">
                  <c:v>8174</c:v>
                </c:pt>
                <c:pt idx="12">
                  <c:v>7657</c:v>
                </c:pt>
              </c:numCache>
            </c:numRef>
          </c:val>
          <c:extLst>
            <c:ext xmlns:c16="http://schemas.microsoft.com/office/drawing/2014/chart" uri="{C3380CC4-5D6E-409C-BE32-E72D297353CC}">
              <c16:uniqueId val="{00000006-0900-49C4-B41A-12D99AF0F82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446</c:v>
                </c:pt>
                <c:pt idx="3">
                  <c:v>192</c:v>
                </c:pt>
                <c:pt idx="6">
                  <c:v>199</c:v>
                </c:pt>
                <c:pt idx="9">
                  <c:v>350</c:v>
                </c:pt>
                <c:pt idx="12">
                  <c:v>1665</c:v>
                </c:pt>
              </c:numCache>
            </c:numRef>
          </c:val>
          <c:extLst>
            <c:ext xmlns:c16="http://schemas.microsoft.com/office/drawing/2014/chart" uri="{C3380CC4-5D6E-409C-BE32-E72D297353CC}">
              <c16:uniqueId val="{00000007-0900-49C4-B41A-12D99AF0F82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26985</c:v>
                </c:pt>
                <c:pt idx="3">
                  <c:v>27272</c:v>
                </c:pt>
                <c:pt idx="6">
                  <c:v>26391</c:v>
                </c:pt>
                <c:pt idx="9">
                  <c:v>24950</c:v>
                </c:pt>
                <c:pt idx="12">
                  <c:v>22978</c:v>
                </c:pt>
              </c:numCache>
            </c:numRef>
          </c:val>
          <c:extLst>
            <c:ext xmlns:c16="http://schemas.microsoft.com/office/drawing/2014/chart" uri="{C3380CC4-5D6E-409C-BE32-E72D297353CC}">
              <c16:uniqueId val="{00000008-0900-49C4-B41A-12D99AF0F82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173</c:v>
                </c:pt>
                <c:pt idx="3">
                  <c:v>127</c:v>
                </c:pt>
                <c:pt idx="6">
                  <c:v>84</c:v>
                </c:pt>
                <c:pt idx="9">
                  <c:v>43</c:v>
                </c:pt>
                <c:pt idx="12">
                  <c:v>26</c:v>
                </c:pt>
              </c:numCache>
            </c:numRef>
          </c:val>
          <c:extLst>
            <c:ext xmlns:c16="http://schemas.microsoft.com/office/drawing/2014/chart" uri="{C3380CC4-5D6E-409C-BE32-E72D297353CC}">
              <c16:uniqueId val="{00000009-0900-49C4-B41A-12D99AF0F82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63971</c:v>
                </c:pt>
                <c:pt idx="3">
                  <c:v>62603</c:v>
                </c:pt>
                <c:pt idx="6">
                  <c:v>63120</c:v>
                </c:pt>
                <c:pt idx="9">
                  <c:v>61430</c:v>
                </c:pt>
                <c:pt idx="12">
                  <c:v>60561</c:v>
                </c:pt>
              </c:numCache>
            </c:numRef>
          </c:val>
          <c:extLst>
            <c:ext xmlns:c16="http://schemas.microsoft.com/office/drawing/2014/chart" uri="{C3380CC4-5D6E-409C-BE32-E72D297353CC}">
              <c16:uniqueId val="{0000000A-0900-49C4-B41A-12D99AF0F82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9825</c:v>
                </c:pt>
                <c:pt idx="2">
                  <c:v>#N/A</c:v>
                </c:pt>
                <c:pt idx="3">
                  <c:v>#N/A</c:v>
                </c:pt>
                <c:pt idx="4">
                  <c:v>10603</c:v>
                </c:pt>
                <c:pt idx="5">
                  <c:v>#N/A</c:v>
                </c:pt>
                <c:pt idx="6">
                  <c:v>#N/A</c:v>
                </c:pt>
                <c:pt idx="7">
                  <c:v>10056</c:v>
                </c:pt>
                <c:pt idx="8">
                  <c:v>#N/A</c:v>
                </c:pt>
                <c:pt idx="9">
                  <c:v>#N/A</c:v>
                </c:pt>
                <c:pt idx="10">
                  <c:v>7976</c:v>
                </c:pt>
                <c:pt idx="11">
                  <c:v>#N/A</c:v>
                </c:pt>
                <c:pt idx="12">
                  <c:v>#N/A</c:v>
                </c:pt>
                <c:pt idx="13">
                  <c:v>8730</c:v>
                </c:pt>
                <c:pt idx="14">
                  <c:v>#N/A</c:v>
                </c:pt>
              </c:numCache>
            </c:numRef>
          </c:val>
          <c:smooth val="0"/>
          <c:extLst>
            <c:ext xmlns:c16="http://schemas.microsoft.com/office/drawing/2014/chart" uri="{C3380CC4-5D6E-409C-BE32-E72D297353CC}">
              <c16:uniqueId val="{0000000B-0900-49C4-B41A-12D99AF0F82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3341</c:v>
                </c:pt>
                <c:pt idx="1">
                  <c:v>3030</c:v>
                </c:pt>
                <c:pt idx="2">
                  <c:v>3233</c:v>
                </c:pt>
              </c:numCache>
            </c:numRef>
          </c:val>
          <c:extLst>
            <c:ext xmlns:c16="http://schemas.microsoft.com/office/drawing/2014/chart" uri="{C3380CC4-5D6E-409C-BE32-E72D297353CC}">
              <c16:uniqueId val="{00000000-A353-4E3A-94A9-E7DED9C87A2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2110</c:v>
                </c:pt>
                <c:pt idx="1">
                  <c:v>1529</c:v>
                </c:pt>
                <c:pt idx="2">
                  <c:v>579</c:v>
                </c:pt>
              </c:numCache>
            </c:numRef>
          </c:val>
          <c:extLst>
            <c:ext xmlns:c16="http://schemas.microsoft.com/office/drawing/2014/chart" uri="{C3380CC4-5D6E-409C-BE32-E72D297353CC}">
              <c16:uniqueId val="{00000001-A353-4E3A-94A9-E7DED9C87A2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5651</c:v>
                </c:pt>
                <c:pt idx="1">
                  <c:v>5158</c:v>
                </c:pt>
                <c:pt idx="2">
                  <c:v>4797</c:v>
                </c:pt>
              </c:numCache>
            </c:numRef>
          </c:val>
          <c:extLst>
            <c:ext xmlns:c16="http://schemas.microsoft.com/office/drawing/2014/chart" uri="{C3380CC4-5D6E-409C-BE32-E72D297353CC}">
              <c16:uniqueId val="{00000002-A353-4E3A-94A9-E7DED9C87A2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{B53C5D8B-4334-4FA3-AA85-35BFF6711060}</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6733-42A3-A7C9-572C370579E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{48262538-9641-4D41-84C4-43DF9D6CF635}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733-42A3-A7C9-572C370579E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{CAA24296-7795-4EDB-A755-E6F0B84CE2C8}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733-42A3-A7C9-572C370579E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{EC31664D-4ACD-4475-A6FD-33069CC31E00}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733-42A3-A7C9-572C370579E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{CB1B3604-BFD5-45D1-9150-A6434D8BCB0C}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733-42A3-A7C9-572C370579EF}"/>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{E96F625A-C73A-4BB4-A330-C82EF574ACC0}</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6733-42A3-A7C9-572C370579EF}"/>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{A576A13B-0752-4FCD-A90B-073C9E1939F8}</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6733-42A3-A7C9-572C370579EF}"/>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{EC9745D1-29C0-42D9-8B68-C8E616A6AF4C}</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6733-42A3-A7C9-572C370579EF}"/>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{7FAFD5D8-B52B-4082-B3C4-5E5FD6BA2932}</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6733-42A3-A7C9-572C370579E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56.7</c:v>
                </c:pt>
                <c:pt idx="8">
                  <c:v>58.3</c:v>
                </c:pt>
                <c:pt idx="16">
                  <c:v>59.5</c:v>
                </c:pt>
                <c:pt idx="24">
                  <c:v>61.2</c:v>
                </c:pt>
                <c:pt idx="32">
                  <c:v>62.4</c:v>
                </c:pt>
              </c:numCache>
            </c:numRef>
          </c:xVal>
          <c:yVal>
            <c:numRef>
              <c:f>公会計指標分析・財政指標組合せ分析表!$BP$51:$DC$51</c:f>
              <c:numCache>
                <c:formatCode>#,##0.0;"▲ "#,##0.0</c:formatCode>
                <c:ptCount val="40"/>
                <c:pt idx="0">
                  <c:v>40.5</c:v>
                </c:pt>
                <c:pt idx="8">
                  <c:v>44.6</c:v>
                </c:pt>
                <c:pt idx="16">
                  <c:v>42.4</c:v>
                </c:pt>
                <c:pt idx="24">
                  <c:v>34.299999999999997</c:v>
                </c:pt>
                <c:pt idx="32">
                  <c:v>38</c:v>
                </c:pt>
              </c:numCache>
            </c:numRef>
          </c:yVal>
          <c:smooth val="0"/>
          <c:extLst>
            <c:ext xmlns:c16="http://schemas.microsoft.com/office/drawing/2014/chart" uri="{C3380CC4-5D6E-409C-BE32-E72D297353CC}">
              <c16:uniqueId val="{00000009-6733-42A3-A7C9-572C370579E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{A7DBCAD1-65CD-4BC2-8099-A4300E167A68}</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6733-42A3-A7C9-572C370579EF}"/>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{71533089-3130-4A43-8A65-B729F88FFE69}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733-42A3-A7C9-572C370579E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{FDA23090-4AC3-46E9-AFF9-7AAE64563A85}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733-42A3-A7C9-572C370579E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{797AEFDA-C49A-4A42-9F70-CB4DA5CC19F6}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733-42A3-A7C9-572C370579E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{0D7CF370-F1A8-4AAD-841E-D0DF98B0733E}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733-42A3-A7C9-572C370579EF}"/>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{52507255-52EF-40F6-A5C9-E3E495411FFA}</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6733-42A3-A7C9-572C370579EF}"/>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{15285269-7247-4DD8-B2AD-9B4C3087176A}</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6733-42A3-A7C9-572C370579EF}"/>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{51F8E736-6FE2-45CF-AD9C-91B34FF9A8FB}</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6733-42A3-A7C9-572C370579EF}"/>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{EC05DF6B-9471-4B7C-81A9-05102B45D3A9}</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6733-42A3-A7C9-572C370579E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60.2</c:v>
                </c:pt>
                <c:pt idx="8">
                  <c:v>57.4</c:v>
                </c:pt>
                <c:pt idx="16">
                  <c:v>58.7</c:v>
                </c:pt>
                <c:pt idx="24">
                  <c:v>59.8</c:v>
                </c:pt>
                <c:pt idx="32">
                  <c:v>60.9</c:v>
                </c:pt>
              </c:numCache>
            </c:numRef>
          </c:xVal>
          <c:yVal>
            <c:numRef>
              <c:f>公会計指標分析・財政指標組合せ分析表!$BP$55:$DC$55</c:f>
              <c:numCache>
                <c:formatCode>#,##0.0;"▲ "#,##0.0</c:formatCode>
                <c:ptCount val="40"/>
                <c:pt idx="0">
                  <c:v>34.9</c:v>
                </c:pt>
                <c:pt idx="8">
                  <c:v>53.1</c:v>
                </c:pt>
                <c:pt idx="16">
                  <c:v>51.2</c:v>
                </c:pt>
                <c:pt idx="24">
                  <c:v>47.2</c:v>
                </c:pt>
                <c:pt idx="32">
                  <c:v>49.5</c:v>
                </c:pt>
              </c:numCache>
            </c:numRef>
          </c:yVal>
          <c:smooth val="0"/>
          <c:extLst>
            <c:ext xmlns:c16="http://schemas.microsoft.com/office/drawing/2014/chart" uri="{C3380CC4-5D6E-409C-BE32-E72D297353CC}">
              <c16:uniqueId val="{00000013-6733-42A3-A7C9-572C370579EF}"/>
            </c:ext>
          </c:extLst>
        </c:ser>
        <c:dLbls>
          <c:showLegendKey val="0"/>
          <c:showVal val="1"/>
          <c:showCatName val="0"/>
          <c:showSerName val="0"/>
          <c:showPercent val="0"/>
          <c:showBubbleSize val="0"/>
        </c:dLbls>
        <c:axId val="46179840"/>
        <c:axId val="46181760"/>
      </c:scatterChart>
      <c:valAx>
        <c:axId val="46179840"/>
        <c:scaling>
          <c:orientation val="minMax"/>
          <c:max val="62.9"/>
          <c:min val="56.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57"/>
          <c:min val="3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{34284B1B-BAC6-4310-B6B9-E5127773FB58}</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D857-4DD1-AE47-0B0A936F90A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{15C78E1F-F8D3-4719-9CA3-0B1509DBCC5D}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857-4DD1-AE47-0B0A936F90A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{21245826-BAA0-4186-BEA2-6F9C95697CA4}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857-4DD1-AE47-0B0A936F90A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{48FFFD35-9FA9-4B4B-8F1E-5131FCACEEA5}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857-4DD1-AE47-0B0A936F90A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{DBF9FA6F-CA63-4326-AE18-84C8B752B4D9}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857-4DD1-AE47-0B0A936F90A9}"/>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{DE054983-1331-4655-9D3F-BB6AF8AA60B9}</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D857-4DD1-AE47-0B0A936F90A9}"/>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{10824CD8-0145-4162-9717-2CFDA43B9FB9}</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D857-4DD1-AE47-0B0A936F90A9}"/>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{47FD1F15-9A88-468D-A99B-622444D15988}</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D857-4DD1-AE47-0B0A936F90A9}"/>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{E414CE0C-E5CC-460A-A01B-E505B46BAA4D}</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D857-4DD1-AE47-0B0A936F90A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11.4</c:v>
                </c:pt>
                <c:pt idx="8">
                  <c:v>11.8</c:v>
                </c:pt>
                <c:pt idx="16">
                  <c:v>11.3</c:v>
                </c:pt>
                <c:pt idx="24">
                  <c:v>10.6</c:v>
                </c:pt>
                <c:pt idx="32">
                  <c:v>10.1</c:v>
                </c:pt>
              </c:numCache>
            </c:numRef>
          </c:xVal>
          <c:yVal>
            <c:numRef>
              <c:f>公会計指標分析・財政指標組合せ分析表!$BP$73:$DC$73</c:f>
              <c:numCache>
                <c:formatCode>#,##0.0;"▲ "#,##0.0</c:formatCode>
                <c:ptCount val="40"/>
                <c:pt idx="0">
                  <c:v>40.5</c:v>
                </c:pt>
                <c:pt idx="8">
                  <c:v>44.6</c:v>
                </c:pt>
                <c:pt idx="16">
                  <c:v>42.4</c:v>
                </c:pt>
                <c:pt idx="24">
                  <c:v>34.299999999999997</c:v>
                </c:pt>
                <c:pt idx="32">
                  <c:v>38</c:v>
                </c:pt>
              </c:numCache>
            </c:numRef>
          </c:yVal>
          <c:smooth val="0"/>
          <c:extLst>
            <c:ext xmlns:c16="http://schemas.microsoft.com/office/drawing/2014/chart" uri="{C3380CC4-5D6E-409C-BE32-E72D297353CC}">
              <c16:uniqueId val="{00000009-D857-4DD1-AE47-0B0A936F90A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{6836BD78-4178-4CF8-9F0D-7F02A32F71AB}</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D857-4DD1-AE47-0B0A936F90A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{FA90C3B9-1A94-4897-9623-2FB4D7924AA1}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857-4DD1-AE47-0B0A936F90A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{C41FCB98-FFC4-42CA-B6D3-4328DAD24CA6}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857-4DD1-AE47-0B0A936F90A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{1362B877-E586-4621-8E27-56D43D3248E5}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857-4DD1-AE47-0B0A936F90A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{AA05AE68-2B44-4EE7-897B-1C0BA4A7BFA9}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857-4DD1-AE47-0B0A936F90A9}"/>
                </c:ext>
              </c:extLst>
            </c:dLbl>
            <c:dLbl>
              <c:idx val="8"/>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{BF871635-3B90-49C4-BF1A-037CAB377591}</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D857-4DD1-AE47-0B0A936F90A9}"/>
                </c:ext>
              </c:extLst>
            </c:dLbl>
            <c:dLbl>
              <c:idx val="16"/>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{88FD2B3C-7D10-40B9-9FAE-7CF41B7F34A1}</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D857-4DD1-AE47-0B0A936F90A9}"/>
                </c:ext>
              </c:extLst>
            </c:dLbl>
            <c:dLbl>
              <c:idx val="24"/>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{7BF76C88-7B06-47AA-A6AA-D4365BF08A6D}</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D857-4DD1-AE47-0B0A936F90A9}"/>
                </c:ext>
              </c:extLst>
            </c:dLbl>
            <c:dLbl>
              <c:idx val="32"/>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{F19B42FD-D4AD-45BC-9334-BB8C33A51728}</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D857-4DD1-AE47-0B0A936F90A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7.2</c:v>
                </c:pt>
                <c:pt idx="8">
                  <c:v>8.6</c:v>
                </c:pt>
                <c:pt idx="16">
                  <c:v>8.1999999999999993</c:v>
                </c:pt>
                <c:pt idx="24">
                  <c:v>7.8</c:v>
                </c:pt>
                <c:pt idx="32">
                  <c:v>7.6</c:v>
                </c:pt>
              </c:numCache>
            </c:numRef>
          </c:xVal>
          <c:yVal>
            <c:numRef>
              <c:f>公会計指標分析・財政指標組合せ分析表!$BP$77:$DC$77</c:f>
              <c:numCache>
                <c:formatCode>#,##0.0;"▲ "#,##0.0</c:formatCode>
                <c:ptCount val="40"/>
                <c:pt idx="0">
                  <c:v>34.9</c:v>
                </c:pt>
                <c:pt idx="8">
                  <c:v>53.1</c:v>
                </c:pt>
                <c:pt idx="16">
                  <c:v>51.2</c:v>
                </c:pt>
                <c:pt idx="24">
                  <c:v>47.2</c:v>
                </c:pt>
                <c:pt idx="32">
                  <c:v>49.5</c:v>
                </c:pt>
              </c:numCache>
            </c:numRef>
          </c:yVal>
          <c:smooth val="0"/>
          <c:extLst>
            <c:ext xmlns:c16="http://schemas.microsoft.com/office/drawing/2014/chart" uri="{C3380CC4-5D6E-409C-BE32-E72D297353CC}">
              <c16:uniqueId val="{00000013-D857-4DD1-AE47-0B0A936F90A9}"/>
            </c:ext>
          </c:extLst>
        </c:ser>
        <c:dLbls>
          <c:showLegendKey val="0"/>
          <c:showVal val="1"/>
          <c:showCatName val="0"/>
          <c:showSerName val="0"/>
          <c:showPercent val="0"/>
          <c:showBubbleSize val="0"/>
        </c:dLbls>
        <c:axId val="84219776"/>
        <c:axId val="84234240"/>
      </c:scatterChart>
      <c:valAx>
        <c:axId val="84219776"/>
        <c:scaling>
          <c:orientation val="minMax"/>
          <c:max val="12.2"/>
          <c:min val="6.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57"/>
          <c:min val="3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山形県酒田市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元利償還金については、合併特例債を活用した大型事業にかかる償還が本格化している</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が</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利率の高かった借入金の償還が終了したことなどにより減少した</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今後は、駅前再開発事業等の大型事業</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の借入、償還が</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控えていることから、一時的</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に</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公債費の増が見込まれるが、有利な起債の活用や繰上償還等により実質公債費比率の低減に努める。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満期一括償還地方債の借入に係る積立はなし</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0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山形県酒田市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地方債残高は近年の償還年数の見直しの影響</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により</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減少傾向にある。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ただし、今後は再開発事業等の大型事業</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の借入、償還が</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控えていることから、一時的</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に</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地方債残高の増が見込まれる</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市債借入額を公債費償還額の範囲内で抑えつつ、有利な起債の活用や繰上償還等を行うことにより、将来負担比率の低減を目指す。</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山形県酒田市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合併後</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年が経過し、平成</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年度から普通交付税の縮減が始まったことにより、普通交付税が令和</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年度まで段階的に減少していく。また、市税の大きな伸びが見込める状況ではない中、駅前再開発事業等の大型案件</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を</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抱えており、再開発終了後には起債償還もピークを迎える</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ため、</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財政調整基金等の基金を取り崩すこと等により財源不足に対応しており、基金全体としては残高が減少傾向</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にある。</a:t>
          </a:r>
          <a:endPar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合併特例期間に伴う地方交付税の縮減等による今後の財源不足や退職者のピークに備えるために、決算の状況を踏まえながら可能な限り積立を行う</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地域づくり基金：市民の連帯の強化及び地域振興等事業の資金に充てる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さかた応援基金：ふるさと納税制度による寄附金をもって、魅力あるまちづくりを推進する事業ための資金に充てる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社会福祉基金</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社会福祉の資金に充てる</a:t>
          </a:r>
          <a:endParaRPr lang="en-US" altLang="ja-JP" sz="1100">
            <a:solidFill>
              <a:schemeClr val="dk1"/>
            </a:solidFill>
            <a:effectLst/>
            <a:latin typeface="+mn-lt"/>
            <a:ea typeface="+mn-ea"/>
            <a:cs typeface="+mn-cs"/>
          </a:endParaRPr>
        </a:p>
        <a:p>
          <a:pPr eaLnBrk="1" fontAlgn="auto" latinLnBrk="0" hangingPunct="1"/>
          <a:r>
            <a:rPr lang="ja-JP" altLang="en-US" sz="1100">
              <a:solidFill>
                <a:schemeClr val="dk1"/>
              </a:solidFill>
              <a:effectLst/>
              <a:latin typeface="+mn-lt"/>
              <a:ea typeface="+mn-ea"/>
              <a:cs typeface="+mn-cs"/>
            </a:rPr>
            <a:t>　</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駐車場整備基金：駐車場整備等の資金に充てる</a:t>
          </a:r>
          <a:endParaRPr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　公益活動支援基金：市民の公益活動を支援する資金に充てる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市税の大きな伸びが見込める状況ではない中、基金を取り崩すこと等により財源不足に対応しており、基金全体としては残高が減少傾向にある。</a:t>
          </a:r>
          <a:endParaRPr lang="ja-JP" altLang="ja-JP">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条例で定めた目的に沿って計画的に基金を活用しつつ、可能な場合は積立を行っていく。</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歳入においては、市税の大きな伸びが見込める状況ではないことに加え、歳出においては、公債費の元利償還額が高水準で推移する中、義務的経費も高水準で推移して</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いる。</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再開発事業等の大型案件</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の償還</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も</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控えており</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今後</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起債償還もピークを迎える</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ため、財</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源不足を補うために取り崩しを行うなど、減少傾向にあったが、令和元年度は、単年度収支が</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+398</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百万円となったこともあり、財政調整基金の積立額</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1,064</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百万円を確保できたため増となった。</a:t>
          </a:r>
          <a:endPar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合併特例期間終了に伴う地方交付税の段階的な減少等による今後の財源不足に備えるために、決算の状況を踏まえながら可能な限り積立を行っていく。</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合併特例債を活用した大型事業にかかる償還が本格化して</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おり</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、元利償還金が増加傾向にあるため、その償還の財源に充当していることから減少傾向にある。</a:t>
          </a:r>
          <a:endPar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今後の公債費の増加に備え、決算の状況を踏まえながら可能な限り積立を行っていく。</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山形県酒田市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101,331
100,801
602.97
56,648,886
55,128,173
1,484,731
28,927,471
60,433,147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38.0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25749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a:t>
          </a:r>
          <a:r>
            <a:rPr kumimoji="1" lang="en-US" altLang="ja-JP" sz="1100">
              <a:latin typeface="ＭＳ Ｐゴシック" panose="020B0600070205080204" pitchFamily="50" charset="-128"/>
              <a:ea typeface="ＭＳ Ｐゴシック" panose="020B0600070205080204" pitchFamily="50" charset="-128"/>
            </a:rPr>
            <a:t>62.4</a:t>
          </a:r>
          <a:r>
            <a:rPr kumimoji="1" lang="ja-JP" altLang="en-US" sz="1100">
              <a:latin typeface="ＭＳ Ｐゴシック" panose="020B0600070205080204" pitchFamily="50" charset="-128"/>
              <a:ea typeface="ＭＳ Ｐゴシック" panose="020B0600070205080204" pitchFamily="50" charset="-128"/>
            </a:rPr>
            <a:t>％と類似団体平均より若干高いが、ほぼ同水準にある。本市では、</a:t>
          </a:r>
          <a:r>
            <a:rPr kumimoji="1" lang="en-US" altLang="ja-JP" sz="1100">
              <a:latin typeface="ＭＳ Ｐゴシック" panose="020B0600070205080204" pitchFamily="50" charset="-128"/>
              <a:ea typeface="ＭＳ Ｐゴシック" panose="020B0600070205080204" pitchFamily="50" charset="-128"/>
            </a:rPr>
            <a:t>1970 </a:t>
          </a:r>
          <a:r>
            <a:rPr kumimoji="1" lang="ja-JP" altLang="en-US" sz="1100">
              <a:latin typeface="ＭＳ Ｐゴシック" panose="020B0600070205080204" pitchFamily="50" charset="-128"/>
              <a:ea typeface="ＭＳ Ｐゴシック" panose="020B0600070205080204" pitchFamily="50" charset="-128"/>
            </a:rPr>
            <a:t>年代から</a:t>
          </a:r>
          <a:r>
            <a:rPr kumimoji="1" lang="en-US" altLang="ja-JP" sz="1100">
              <a:latin typeface="ＭＳ Ｐゴシック" panose="020B0600070205080204" pitchFamily="50" charset="-128"/>
              <a:ea typeface="ＭＳ Ｐゴシック" panose="020B0600070205080204" pitchFamily="50" charset="-128"/>
            </a:rPr>
            <a:t>1980 </a:t>
          </a:r>
          <a:r>
            <a:rPr kumimoji="1" lang="ja-JP" altLang="en-US" sz="1100">
              <a:latin typeface="ＭＳ Ｐゴシック" panose="020B0600070205080204" pitchFamily="50" charset="-128"/>
              <a:ea typeface="ＭＳ Ｐゴシック" panose="020B0600070205080204" pitchFamily="50" charset="-128"/>
            </a:rPr>
            <a:t>年代にかけて学校教育施設を中心に多くの施設が整備されたことから、建設後</a:t>
          </a:r>
          <a:r>
            <a:rPr kumimoji="1" lang="en-US" altLang="ja-JP" sz="1100">
              <a:latin typeface="ＭＳ Ｐゴシック" panose="020B0600070205080204" pitchFamily="50" charset="-128"/>
              <a:ea typeface="ＭＳ Ｐゴシック" panose="020B0600070205080204" pitchFamily="50" charset="-128"/>
            </a:rPr>
            <a:t>30 </a:t>
          </a:r>
          <a:r>
            <a:rPr kumimoji="1" lang="ja-JP" altLang="en-US" sz="1100">
              <a:latin typeface="ＭＳ Ｐゴシック" panose="020B0600070205080204" pitchFamily="50" charset="-128"/>
              <a:ea typeface="ＭＳ Ｐゴシック" panose="020B0600070205080204" pitchFamily="50" charset="-128"/>
            </a:rPr>
            <a:t>年を超える施設が増加している。</a:t>
          </a:r>
        </a:p>
        <a:p>
          <a:r>
            <a:rPr kumimoji="1" lang="ja-JP" altLang="en-US" sz="1100">
              <a:latin typeface="ＭＳ Ｐゴシック" panose="020B0600070205080204" pitchFamily="50" charset="-128"/>
              <a:ea typeface="ＭＳ Ｐゴシック" panose="020B0600070205080204" pitchFamily="50" charset="-128"/>
            </a:rPr>
            <a:t>　今後も大規模改修が必要となる施設が増加することが見込まれるため、公共施設等総合管理計画（</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2017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2027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latin typeface="ＭＳ Ｐゴシック" panose="020B0600070205080204" pitchFamily="50" charset="-128"/>
              <a:ea typeface="ＭＳ Ｐゴシック" panose="020B0600070205080204" pitchFamily="50" charset="-128"/>
            </a:rPr>
            <a:t>に基づき、公共施設等の適正な管理に努めていく。</a:t>
          </a: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270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xdr:cNvSpPr txBox="1"/>
      </xdr:nvSpPr>
      <xdr:spPr>
        <a:xfrm>
          <a:off x="847106" y="58868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270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847106" y="55270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270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847106" y="48073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270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847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4445</xdr:rowOff>
    </xdr:from>
    <xdr:to>
      <xdr:col>23</xdr:col>
      <xdr:colOff>85090</xdr:colOff>
      <xdr:row>34</xdr:row>
      <xdr:rowOff>14605</xdr:rowOff>
    </xdr:to>
    <xdr:cxnSp macro="">
      <xdr:nvCxnSpPr>
        <xdr:cNvPr id="65" name="直線コネクタ 64"/>
        <xdr:cNvCxnSpPr/>
      </xdr:nvCxnSpPr>
      <xdr:spPr>
        <a:xfrm flipV="1">
          <a:off x="4760595" y="4462145"/>
          <a:ext cx="1270" cy="1381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18432</xdr:rowOff>
    </xdr:from>
    <xdr:ext cx="405111" cy="259045"/>
    <xdr:sp macro="" textlink="">
      <xdr:nvSpPr>
        <xdr:cNvPr id="66" name="有形固定資産減価償却率最小値テキスト"/>
        <xdr:cNvSpPr txBox="1"/>
      </xdr:nvSpPr>
      <xdr:spPr>
        <a:xfrm>
          <a:off x="4813300" y="5847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14605</xdr:rowOff>
    </xdr:from>
    <xdr:to>
      <xdr:col>23</xdr:col>
      <xdr:colOff>174625</xdr:colOff>
      <xdr:row>34</xdr:row>
      <xdr:rowOff>14605</xdr:rowOff>
    </xdr:to>
    <xdr:cxnSp macro="">
      <xdr:nvCxnSpPr>
        <xdr:cNvPr id="67" name="直線コネクタ 66"/>
        <xdr:cNvCxnSpPr/>
      </xdr:nvCxnSpPr>
      <xdr:spPr>
        <a:xfrm>
          <a:off x="4673600" y="5843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122572</xdr:rowOff>
    </xdr:from>
    <xdr:ext cx="405111" cy="259045"/>
    <xdr:sp macro="" textlink="">
      <xdr:nvSpPr>
        <xdr:cNvPr id="68" name="有形固定資産減価償却率最大値テキスト"/>
        <xdr:cNvSpPr txBox="1"/>
      </xdr:nvSpPr>
      <xdr:spPr>
        <a:xfrm>
          <a:off x="4813300" y="4237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4445</xdr:rowOff>
    </xdr:from>
    <xdr:to>
      <xdr:col>23</xdr:col>
      <xdr:colOff>174625</xdr:colOff>
      <xdr:row>26</xdr:row>
      <xdr:rowOff>4445</xdr:rowOff>
    </xdr:to>
    <xdr:cxnSp macro="">
      <xdr:nvCxnSpPr>
        <xdr:cNvPr id="69" name="直線コネクタ 68"/>
        <xdr:cNvCxnSpPr/>
      </xdr:nvCxnSpPr>
      <xdr:spPr>
        <a:xfrm>
          <a:off x="4673600" y="4462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121937</xdr:rowOff>
    </xdr:from>
    <xdr:ext cx="405111" cy="259045"/>
    <xdr:sp macro="" textlink="">
      <xdr:nvSpPr>
        <xdr:cNvPr id="70" name="有形固定資産減価償却率平均値テキスト"/>
        <xdr:cNvSpPr txBox="1"/>
      </xdr:nvSpPr>
      <xdr:spPr>
        <a:xfrm>
          <a:off x="4813300" y="50939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99060</xdr:rowOff>
    </xdr:from>
    <xdr:to>
      <xdr:col>23</xdr:col>
      <xdr:colOff>136525</xdr:colOff>
      <xdr:row>31</xdr:row>
      <xdr:rowOff>29210</xdr:rowOff>
    </xdr:to>
    <xdr:sp macro="" textlink="">
      <xdr:nvSpPr>
        <xdr:cNvPr id="71" name="フローチャート: 判断 70"/>
        <xdr:cNvSpPr/>
      </xdr:nvSpPr>
      <xdr:spPr>
        <a:xfrm>
          <a:off x="4711700" y="524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59478</xdr:rowOff>
    </xdr:from>
    <xdr:to>
      <xdr:col>19</xdr:col>
      <xdr:colOff>187325</xdr:colOff>
      <xdr:row>30</xdr:row>
      <xdr:rowOff>161078</xdr:rowOff>
    </xdr:to>
    <xdr:sp macro="" textlink="">
      <xdr:nvSpPr>
        <xdr:cNvPr id="72" name="フローチャート: 判断 71"/>
        <xdr:cNvSpPr/>
      </xdr:nvSpPr>
      <xdr:spPr>
        <a:xfrm>
          <a:off x="4000500" y="52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19897</xdr:rowOff>
    </xdr:from>
    <xdr:to>
      <xdr:col>15</xdr:col>
      <xdr:colOff>187325</xdr:colOff>
      <xdr:row>30</xdr:row>
      <xdr:rowOff>121497</xdr:rowOff>
    </xdr:to>
    <xdr:sp macro="" textlink="">
      <xdr:nvSpPr>
        <xdr:cNvPr id="73" name="フローチャート: 判断 72"/>
        <xdr:cNvSpPr/>
      </xdr:nvSpPr>
      <xdr:spPr>
        <a:xfrm>
          <a:off x="3238500" y="5163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144568</xdr:rowOff>
    </xdr:from>
    <xdr:to>
      <xdr:col>11</xdr:col>
      <xdr:colOff>187325</xdr:colOff>
      <xdr:row>30</xdr:row>
      <xdr:rowOff>74718</xdr:rowOff>
    </xdr:to>
    <xdr:sp macro="" textlink="">
      <xdr:nvSpPr>
        <xdr:cNvPr id="74" name="フローチャート: 判断 73"/>
        <xdr:cNvSpPr/>
      </xdr:nvSpPr>
      <xdr:spPr>
        <a:xfrm>
          <a:off x="2476500" y="5116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73872</xdr:rowOff>
    </xdr:from>
    <xdr:to>
      <xdr:col>7</xdr:col>
      <xdr:colOff>187325</xdr:colOff>
      <xdr:row>31</xdr:row>
      <xdr:rowOff>4022</xdr:rowOff>
    </xdr:to>
    <xdr:sp macro="" textlink="">
      <xdr:nvSpPr>
        <xdr:cNvPr id="75" name="フローチャート: 判断 74"/>
        <xdr:cNvSpPr/>
      </xdr:nvSpPr>
      <xdr:spPr>
        <a:xfrm>
          <a:off x="1714500" y="521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153035</xdr:rowOff>
    </xdr:from>
    <xdr:to>
      <xdr:col>23</xdr:col>
      <xdr:colOff>136525</xdr:colOff>
      <xdr:row>31</xdr:row>
      <xdr:rowOff>83185</xdr:rowOff>
    </xdr:to>
    <xdr:sp macro="" textlink="">
      <xdr:nvSpPr>
        <xdr:cNvPr id="81" name="楕円 80"/>
        <xdr:cNvSpPr/>
      </xdr:nvSpPr>
      <xdr:spPr>
        <a:xfrm>
          <a:off x="4711700" y="5296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131462</xdr:rowOff>
    </xdr:from>
    <xdr:ext cx="405111" cy="259045"/>
    <xdr:sp macro="" textlink="">
      <xdr:nvSpPr>
        <xdr:cNvPr id="82" name="有形固定資産減価償却率該当値テキスト"/>
        <xdr:cNvSpPr txBox="1"/>
      </xdr:nvSpPr>
      <xdr:spPr>
        <a:xfrm>
          <a:off x="4813300" y="5274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109855</xdr:rowOff>
    </xdr:from>
    <xdr:to>
      <xdr:col>19</xdr:col>
      <xdr:colOff>187325</xdr:colOff>
      <xdr:row>31</xdr:row>
      <xdr:rowOff>40005</xdr:rowOff>
    </xdr:to>
    <xdr:sp macro="" textlink="">
      <xdr:nvSpPr>
        <xdr:cNvPr id="83" name="楕円 82"/>
        <xdr:cNvSpPr/>
      </xdr:nvSpPr>
      <xdr:spPr>
        <a:xfrm>
          <a:off x="4000500" y="525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160655</xdr:rowOff>
    </xdr:from>
    <xdr:to>
      <xdr:col>23</xdr:col>
      <xdr:colOff>85725</xdr:colOff>
      <xdr:row>31</xdr:row>
      <xdr:rowOff>32385</xdr:rowOff>
    </xdr:to>
    <xdr:cxnSp macro="">
      <xdr:nvCxnSpPr>
        <xdr:cNvPr id="84" name="直線コネクタ 83"/>
        <xdr:cNvCxnSpPr/>
      </xdr:nvCxnSpPr>
      <xdr:spPr>
        <a:xfrm>
          <a:off x="4051300" y="5304155"/>
          <a:ext cx="7112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48683</xdr:rowOff>
    </xdr:from>
    <xdr:to>
      <xdr:col>15</xdr:col>
      <xdr:colOff>187325</xdr:colOff>
      <xdr:row>30</xdr:row>
      <xdr:rowOff>150283</xdr:rowOff>
    </xdr:to>
    <xdr:sp macro="" textlink="">
      <xdr:nvSpPr>
        <xdr:cNvPr id="85" name="楕円 84"/>
        <xdr:cNvSpPr/>
      </xdr:nvSpPr>
      <xdr:spPr>
        <a:xfrm>
          <a:off x="3238500" y="5192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99483</xdr:rowOff>
    </xdr:from>
    <xdr:to>
      <xdr:col>19</xdr:col>
      <xdr:colOff>136525</xdr:colOff>
      <xdr:row>30</xdr:row>
      <xdr:rowOff>160655</xdr:rowOff>
    </xdr:to>
    <xdr:cxnSp macro="">
      <xdr:nvCxnSpPr>
        <xdr:cNvPr id="86" name="直線コネクタ 85"/>
        <xdr:cNvCxnSpPr/>
      </xdr:nvCxnSpPr>
      <xdr:spPr>
        <a:xfrm>
          <a:off x="3289300" y="5242983"/>
          <a:ext cx="762000" cy="61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5503</xdr:rowOff>
    </xdr:from>
    <xdr:to>
      <xdr:col>11</xdr:col>
      <xdr:colOff>187325</xdr:colOff>
      <xdr:row>30</xdr:row>
      <xdr:rowOff>107103</xdr:rowOff>
    </xdr:to>
    <xdr:sp macro="" textlink="">
      <xdr:nvSpPr>
        <xdr:cNvPr id="87" name="楕円 86"/>
        <xdr:cNvSpPr/>
      </xdr:nvSpPr>
      <xdr:spPr>
        <a:xfrm>
          <a:off x="2476500" y="5149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56303</xdr:rowOff>
    </xdr:from>
    <xdr:to>
      <xdr:col>15</xdr:col>
      <xdr:colOff>136525</xdr:colOff>
      <xdr:row>30</xdr:row>
      <xdr:rowOff>99483</xdr:rowOff>
    </xdr:to>
    <xdr:cxnSp macro="">
      <xdr:nvCxnSpPr>
        <xdr:cNvPr id="88" name="直線コネクタ 87"/>
        <xdr:cNvCxnSpPr/>
      </xdr:nvCxnSpPr>
      <xdr:spPr>
        <a:xfrm>
          <a:off x="2527300" y="5199803"/>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119380</xdr:rowOff>
    </xdr:from>
    <xdr:to>
      <xdr:col>7</xdr:col>
      <xdr:colOff>187325</xdr:colOff>
      <xdr:row>30</xdr:row>
      <xdr:rowOff>49530</xdr:rowOff>
    </xdr:to>
    <xdr:sp macro="" textlink="">
      <xdr:nvSpPr>
        <xdr:cNvPr id="89" name="楕円 88"/>
        <xdr:cNvSpPr/>
      </xdr:nvSpPr>
      <xdr:spPr>
        <a:xfrm>
          <a:off x="1714500" y="509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170180</xdr:rowOff>
    </xdr:from>
    <xdr:to>
      <xdr:col>11</xdr:col>
      <xdr:colOff>136525</xdr:colOff>
      <xdr:row>30</xdr:row>
      <xdr:rowOff>56303</xdr:rowOff>
    </xdr:to>
    <xdr:cxnSp macro="">
      <xdr:nvCxnSpPr>
        <xdr:cNvPr id="90" name="直線コネクタ 89"/>
        <xdr:cNvCxnSpPr/>
      </xdr:nvCxnSpPr>
      <xdr:spPr>
        <a:xfrm>
          <a:off x="1765300" y="5142230"/>
          <a:ext cx="762000" cy="57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6155</xdr:rowOff>
    </xdr:from>
    <xdr:ext cx="405111" cy="259045"/>
    <xdr:sp macro="" textlink="">
      <xdr:nvSpPr>
        <xdr:cNvPr id="91" name="n_1aveValue有形固定資産減価償却率"/>
        <xdr:cNvSpPr txBox="1"/>
      </xdr:nvSpPr>
      <xdr:spPr>
        <a:xfrm>
          <a:off x="3836044" y="4978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138024</xdr:rowOff>
    </xdr:from>
    <xdr:ext cx="405111" cy="259045"/>
    <xdr:sp macro="" textlink="">
      <xdr:nvSpPr>
        <xdr:cNvPr id="92" name="n_2aveValue有形固定資産減価償却率"/>
        <xdr:cNvSpPr txBox="1"/>
      </xdr:nvSpPr>
      <xdr:spPr>
        <a:xfrm>
          <a:off x="3086744" y="4938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91245</xdr:rowOff>
    </xdr:from>
    <xdr:ext cx="405111" cy="259045"/>
    <xdr:sp macro="" textlink="">
      <xdr:nvSpPr>
        <xdr:cNvPr id="93" name="n_3aveValue有形固定資産減価償却率"/>
        <xdr:cNvSpPr txBox="1"/>
      </xdr:nvSpPr>
      <xdr:spPr>
        <a:xfrm>
          <a:off x="2324744" y="4891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166599</xdr:rowOff>
    </xdr:from>
    <xdr:ext cx="405111" cy="259045"/>
    <xdr:sp macro="" textlink="">
      <xdr:nvSpPr>
        <xdr:cNvPr id="94" name="n_4aveValue有形固定資産減価償却率"/>
        <xdr:cNvSpPr txBox="1"/>
      </xdr:nvSpPr>
      <xdr:spPr>
        <a:xfrm>
          <a:off x="1562744" y="5310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31132</xdr:rowOff>
    </xdr:from>
    <xdr:ext cx="405111" cy="259045"/>
    <xdr:sp macro="" textlink="">
      <xdr:nvSpPr>
        <xdr:cNvPr id="95" name="n_1mainValue有形固定資産減価償却率"/>
        <xdr:cNvSpPr txBox="1"/>
      </xdr:nvSpPr>
      <xdr:spPr>
        <a:xfrm>
          <a:off x="3836044" y="534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141410</xdr:rowOff>
    </xdr:from>
    <xdr:ext cx="405111" cy="259045"/>
    <xdr:sp macro="" textlink="">
      <xdr:nvSpPr>
        <xdr:cNvPr id="96" name="n_2mainValue有形固定資産減価償却率"/>
        <xdr:cNvSpPr txBox="1"/>
      </xdr:nvSpPr>
      <xdr:spPr>
        <a:xfrm>
          <a:off x="3086744" y="5284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98230</xdr:rowOff>
    </xdr:from>
    <xdr:ext cx="405111" cy="259045"/>
    <xdr:sp macro="" textlink="">
      <xdr:nvSpPr>
        <xdr:cNvPr id="97" name="n_3mainValue有形固定資産減価償却率"/>
        <xdr:cNvSpPr txBox="1"/>
      </xdr:nvSpPr>
      <xdr:spPr>
        <a:xfrm>
          <a:off x="2324744" y="5241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66057</xdr:rowOff>
    </xdr:from>
    <xdr:ext cx="405111" cy="259045"/>
    <xdr:sp macro="" textlink="">
      <xdr:nvSpPr>
        <xdr:cNvPr id="98" name="n_4mainValue有形固定資産減価償却率"/>
        <xdr:cNvSpPr txBox="1"/>
      </xdr:nvSpPr>
      <xdr:spPr>
        <a:xfrm>
          <a:off x="1562744" y="486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[ 732.5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債務償還比率は、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732.5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と類似団体とほぼ同水準であるが、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増加傾向にある。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酒田駅前再開発事業などの大型設備投資</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により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も同様の傾向が続くものと思われるが、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公共施設等総合管理計画</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2017</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2027</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に基づき適正な管理をし、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できる限り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同等程度の水準</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が保たれるよ</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う取り組んでいく。</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6" name="テキスト ボックス 115"/>
        <xdr:cNvSpPr txBox="1"/>
      </xdr:nvSpPr>
      <xdr:spPr>
        <a:xfrm>
          <a:off x="10756676" y="588684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40607</xdr:rowOff>
    </xdr:from>
    <xdr:ext cx="482824" cy="225703"/>
    <xdr:sp macro="" textlink="">
      <xdr:nvSpPr>
        <xdr:cNvPr id="118" name="テキスト ボックス 117"/>
        <xdr:cNvSpPr txBox="1"/>
      </xdr:nvSpPr>
      <xdr:spPr>
        <a:xfrm>
          <a:off x="10756676" y="552700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161257</xdr:rowOff>
    </xdr:from>
    <xdr:ext cx="410689" cy="225703"/>
    <xdr:sp macro="" textlink="">
      <xdr:nvSpPr>
        <xdr:cNvPr id="124" name="テキスト ボックス 123"/>
        <xdr:cNvSpPr txBox="1"/>
      </xdr:nvSpPr>
      <xdr:spPr>
        <a:xfrm>
          <a:off x="10828811" y="44475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23</xdr:row>
      <xdr:rowOff>144324</xdr:rowOff>
    </xdr:from>
    <xdr:ext cx="410689" cy="225703"/>
    <xdr:sp macro="" textlink="">
      <xdr:nvSpPr>
        <xdr:cNvPr id="126" name="テキスト ボックス 125"/>
        <xdr:cNvSpPr txBox="1"/>
      </xdr:nvSpPr>
      <xdr:spPr>
        <a:xfrm>
          <a:off x="10828811" y="4087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7"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70115</xdr:rowOff>
    </xdr:from>
    <xdr:to>
      <xdr:col>76</xdr:col>
      <xdr:colOff>21589</xdr:colOff>
      <xdr:row>34</xdr:row>
      <xdr:rowOff>104923</xdr:rowOff>
    </xdr:to>
    <xdr:cxnSp macro="">
      <xdr:nvCxnSpPr>
        <xdr:cNvPr id="128" name="直線コネクタ 127"/>
        <xdr:cNvCxnSpPr/>
      </xdr:nvCxnSpPr>
      <xdr:spPr>
        <a:xfrm flipV="1">
          <a:off x="14793595" y="4527815"/>
          <a:ext cx="1269" cy="1406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108750</xdr:rowOff>
    </xdr:from>
    <xdr:ext cx="560923" cy="259045"/>
    <xdr:sp macro="" textlink="">
      <xdr:nvSpPr>
        <xdr:cNvPr id="129" name="債務償還比率最小値テキスト"/>
        <xdr:cNvSpPr txBox="1"/>
      </xdr:nvSpPr>
      <xdr:spPr>
        <a:xfrm>
          <a:off x="14846300" y="593805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104923</xdr:rowOff>
    </xdr:from>
    <xdr:to>
      <xdr:col>76</xdr:col>
      <xdr:colOff>111125</xdr:colOff>
      <xdr:row>34</xdr:row>
      <xdr:rowOff>104923</xdr:rowOff>
    </xdr:to>
    <xdr:cxnSp macro="">
      <xdr:nvCxnSpPr>
        <xdr:cNvPr id="130" name="直線コネクタ 129"/>
        <xdr:cNvCxnSpPr/>
      </xdr:nvCxnSpPr>
      <xdr:spPr>
        <a:xfrm>
          <a:off x="14706600" y="5934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16792</xdr:rowOff>
    </xdr:from>
    <xdr:ext cx="469744" cy="259045"/>
    <xdr:sp macro="" textlink="">
      <xdr:nvSpPr>
        <xdr:cNvPr id="131" name="債務償還比率最大値テキスト"/>
        <xdr:cNvSpPr txBox="1"/>
      </xdr:nvSpPr>
      <xdr:spPr>
        <a:xfrm>
          <a:off x="14846300" y="4303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70115</xdr:rowOff>
    </xdr:from>
    <xdr:to>
      <xdr:col>76</xdr:col>
      <xdr:colOff>111125</xdr:colOff>
      <xdr:row>26</xdr:row>
      <xdr:rowOff>70115</xdr:rowOff>
    </xdr:to>
    <xdr:cxnSp macro="">
      <xdr:nvCxnSpPr>
        <xdr:cNvPr id="132" name="直線コネクタ 131"/>
        <xdr:cNvCxnSpPr/>
      </xdr:nvCxnSpPr>
      <xdr:spPr>
        <a:xfrm>
          <a:off x="14706600" y="4527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111481</xdr:rowOff>
    </xdr:from>
    <xdr:ext cx="469744" cy="259045"/>
    <xdr:sp macro="" textlink="">
      <xdr:nvSpPr>
        <xdr:cNvPr id="133" name="債務償還比率平均値テキスト"/>
        <xdr:cNvSpPr txBox="1"/>
      </xdr:nvSpPr>
      <xdr:spPr>
        <a:xfrm>
          <a:off x="14846300" y="50835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133054</xdr:rowOff>
    </xdr:from>
    <xdr:to>
      <xdr:col>76</xdr:col>
      <xdr:colOff>73025</xdr:colOff>
      <xdr:row>30</xdr:row>
      <xdr:rowOff>63204</xdr:rowOff>
    </xdr:to>
    <xdr:sp macro="" textlink="">
      <xdr:nvSpPr>
        <xdr:cNvPr id="134" name="フローチャート: 判断 133"/>
        <xdr:cNvSpPr/>
      </xdr:nvSpPr>
      <xdr:spPr>
        <a:xfrm>
          <a:off x="14744700" y="510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43815</xdr:rowOff>
    </xdr:from>
    <xdr:to>
      <xdr:col>72</xdr:col>
      <xdr:colOff>123825</xdr:colOff>
      <xdr:row>29</xdr:row>
      <xdr:rowOff>145415</xdr:rowOff>
    </xdr:to>
    <xdr:sp macro="" textlink="">
      <xdr:nvSpPr>
        <xdr:cNvPr id="135" name="フローチャート: 判断 134"/>
        <xdr:cNvSpPr/>
      </xdr:nvSpPr>
      <xdr:spPr>
        <a:xfrm>
          <a:off x="14033500" y="501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27083</xdr:rowOff>
    </xdr:from>
    <xdr:to>
      <xdr:col>68</xdr:col>
      <xdr:colOff>123825</xdr:colOff>
      <xdr:row>29</xdr:row>
      <xdr:rowOff>128683</xdr:rowOff>
    </xdr:to>
    <xdr:sp macro="" textlink="">
      <xdr:nvSpPr>
        <xdr:cNvPr id="136" name="フローチャート: 判断 135"/>
        <xdr:cNvSpPr/>
      </xdr:nvSpPr>
      <xdr:spPr>
        <a:xfrm>
          <a:off x="13271500" y="4999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25643</xdr:rowOff>
    </xdr:from>
    <xdr:to>
      <xdr:col>64</xdr:col>
      <xdr:colOff>123825</xdr:colOff>
      <xdr:row>29</xdr:row>
      <xdr:rowOff>127243</xdr:rowOff>
    </xdr:to>
    <xdr:sp macro="" textlink="">
      <xdr:nvSpPr>
        <xdr:cNvPr id="137" name="フローチャート: 判断 136"/>
        <xdr:cNvSpPr/>
      </xdr:nvSpPr>
      <xdr:spPr>
        <a:xfrm>
          <a:off x="12509500" y="499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27</xdr:row>
      <xdr:rowOff>166857</xdr:rowOff>
    </xdr:from>
    <xdr:to>
      <xdr:col>60</xdr:col>
      <xdr:colOff>123825</xdr:colOff>
      <xdr:row>28</xdr:row>
      <xdr:rowOff>97007</xdr:rowOff>
    </xdr:to>
    <xdr:sp macro="" textlink="">
      <xdr:nvSpPr>
        <xdr:cNvPr id="138" name="フローチャート: 判断 137"/>
        <xdr:cNvSpPr/>
      </xdr:nvSpPr>
      <xdr:spPr>
        <a:xfrm>
          <a:off x="11747500" y="479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9" name="テキスト ボックス 138"/>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0" name="テキスト ボックス 139"/>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1" name="テキスト ボックス 140"/>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2" name="テキスト ボックス 141"/>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3" name="テキスト ボックス 142"/>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116681</xdr:rowOff>
    </xdr:from>
    <xdr:to>
      <xdr:col>76</xdr:col>
      <xdr:colOff>73025</xdr:colOff>
      <xdr:row>30</xdr:row>
      <xdr:rowOff>46831</xdr:rowOff>
    </xdr:to>
    <xdr:sp macro="" textlink="">
      <xdr:nvSpPr>
        <xdr:cNvPr id="144" name="楕円 143"/>
        <xdr:cNvSpPr/>
      </xdr:nvSpPr>
      <xdr:spPr>
        <a:xfrm>
          <a:off x="14744700" y="5088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139558</xdr:rowOff>
    </xdr:from>
    <xdr:ext cx="469744" cy="259045"/>
    <xdr:sp macro="" textlink="">
      <xdr:nvSpPr>
        <xdr:cNvPr id="145" name="債務償還比率該当値テキスト"/>
        <xdr:cNvSpPr txBox="1"/>
      </xdr:nvSpPr>
      <xdr:spPr>
        <a:xfrm>
          <a:off x="14846300" y="4940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81238</xdr:rowOff>
    </xdr:from>
    <xdr:to>
      <xdr:col>72</xdr:col>
      <xdr:colOff>123825</xdr:colOff>
      <xdr:row>30</xdr:row>
      <xdr:rowOff>11388</xdr:rowOff>
    </xdr:to>
    <xdr:sp macro="" textlink="">
      <xdr:nvSpPr>
        <xdr:cNvPr id="146" name="楕円 145"/>
        <xdr:cNvSpPr/>
      </xdr:nvSpPr>
      <xdr:spPr>
        <a:xfrm>
          <a:off x="14033500" y="5053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132038</xdr:rowOff>
    </xdr:from>
    <xdr:to>
      <xdr:col>76</xdr:col>
      <xdr:colOff>22225</xdr:colOff>
      <xdr:row>29</xdr:row>
      <xdr:rowOff>167481</xdr:rowOff>
    </xdr:to>
    <xdr:cxnSp macro="">
      <xdr:nvCxnSpPr>
        <xdr:cNvPr id="147" name="直線コネクタ 146"/>
        <xdr:cNvCxnSpPr/>
      </xdr:nvCxnSpPr>
      <xdr:spPr>
        <a:xfrm>
          <a:off x="14084300" y="5104088"/>
          <a:ext cx="711200" cy="3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79798</xdr:rowOff>
    </xdr:from>
    <xdr:to>
      <xdr:col>68</xdr:col>
      <xdr:colOff>123825</xdr:colOff>
      <xdr:row>30</xdr:row>
      <xdr:rowOff>9948</xdr:rowOff>
    </xdr:to>
    <xdr:sp macro="" textlink="">
      <xdr:nvSpPr>
        <xdr:cNvPr id="148" name="楕円 147"/>
        <xdr:cNvSpPr/>
      </xdr:nvSpPr>
      <xdr:spPr>
        <a:xfrm>
          <a:off x="13271500" y="505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130598</xdr:rowOff>
    </xdr:from>
    <xdr:to>
      <xdr:col>72</xdr:col>
      <xdr:colOff>73025</xdr:colOff>
      <xdr:row>29</xdr:row>
      <xdr:rowOff>132038</xdr:rowOff>
    </xdr:to>
    <xdr:cxnSp macro="">
      <xdr:nvCxnSpPr>
        <xdr:cNvPr id="149" name="直線コネクタ 148"/>
        <xdr:cNvCxnSpPr/>
      </xdr:nvCxnSpPr>
      <xdr:spPr>
        <a:xfrm>
          <a:off x="13322300" y="5102648"/>
          <a:ext cx="762000" cy="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36618</xdr:rowOff>
    </xdr:from>
    <xdr:to>
      <xdr:col>64</xdr:col>
      <xdr:colOff>123825</xdr:colOff>
      <xdr:row>29</xdr:row>
      <xdr:rowOff>138218</xdr:rowOff>
    </xdr:to>
    <xdr:sp macro="" textlink="">
      <xdr:nvSpPr>
        <xdr:cNvPr id="150" name="楕円 149"/>
        <xdr:cNvSpPr/>
      </xdr:nvSpPr>
      <xdr:spPr>
        <a:xfrm>
          <a:off x="12509500" y="5008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87418</xdr:rowOff>
    </xdr:from>
    <xdr:to>
      <xdr:col>68</xdr:col>
      <xdr:colOff>73025</xdr:colOff>
      <xdr:row>29</xdr:row>
      <xdr:rowOff>130598</xdr:rowOff>
    </xdr:to>
    <xdr:cxnSp macro="">
      <xdr:nvCxnSpPr>
        <xdr:cNvPr id="151" name="直線コネクタ 150"/>
        <xdr:cNvCxnSpPr/>
      </xdr:nvCxnSpPr>
      <xdr:spPr>
        <a:xfrm>
          <a:off x="12560300" y="5059468"/>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150315</xdr:rowOff>
    </xdr:from>
    <xdr:to>
      <xdr:col>60</xdr:col>
      <xdr:colOff>123825</xdr:colOff>
      <xdr:row>29</xdr:row>
      <xdr:rowOff>80465</xdr:rowOff>
    </xdr:to>
    <xdr:sp macro="" textlink="">
      <xdr:nvSpPr>
        <xdr:cNvPr id="152" name="楕円 151"/>
        <xdr:cNvSpPr/>
      </xdr:nvSpPr>
      <xdr:spPr>
        <a:xfrm>
          <a:off x="11747500" y="495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29665</xdr:rowOff>
    </xdr:from>
    <xdr:to>
      <xdr:col>64</xdr:col>
      <xdr:colOff>73025</xdr:colOff>
      <xdr:row>29</xdr:row>
      <xdr:rowOff>87418</xdr:rowOff>
    </xdr:to>
    <xdr:cxnSp macro="">
      <xdr:nvCxnSpPr>
        <xdr:cNvPr id="153" name="直線コネクタ 152"/>
        <xdr:cNvCxnSpPr/>
      </xdr:nvCxnSpPr>
      <xdr:spPr>
        <a:xfrm>
          <a:off x="11798300" y="5001715"/>
          <a:ext cx="762000" cy="57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161942</xdr:rowOff>
    </xdr:from>
    <xdr:ext cx="469744" cy="259045"/>
    <xdr:sp macro="" textlink="">
      <xdr:nvSpPr>
        <xdr:cNvPr id="154" name="n_1aveValue債務償還比率"/>
        <xdr:cNvSpPr txBox="1"/>
      </xdr:nvSpPr>
      <xdr:spPr>
        <a:xfrm>
          <a:off x="13836727" y="4791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145210</xdr:rowOff>
    </xdr:from>
    <xdr:ext cx="469744" cy="259045"/>
    <xdr:sp macro="" textlink="">
      <xdr:nvSpPr>
        <xdr:cNvPr id="155" name="n_2aveValue債務償還比率"/>
        <xdr:cNvSpPr txBox="1"/>
      </xdr:nvSpPr>
      <xdr:spPr>
        <a:xfrm>
          <a:off x="13087427" y="4774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143770</xdr:rowOff>
    </xdr:from>
    <xdr:ext cx="469744" cy="259045"/>
    <xdr:sp macro="" textlink="">
      <xdr:nvSpPr>
        <xdr:cNvPr id="156" name="n_3aveValue債務償還比率"/>
        <xdr:cNvSpPr txBox="1"/>
      </xdr:nvSpPr>
      <xdr:spPr>
        <a:xfrm>
          <a:off x="12325427" y="4772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113534</xdr:rowOff>
    </xdr:from>
    <xdr:ext cx="469744" cy="259045"/>
    <xdr:sp macro="" textlink="">
      <xdr:nvSpPr>
        <xdr:cNvPr id="157" name="n_4aveValue債務償還比率"/>
        <xdr:cNvSpPr txBox="1"/>
      </xdr:nvSpPr>
      <xdr:spPr>
        <a:xfrm>
          <a:off x="11563427" y="4571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2515</xdr:rowOff>
    </xdr:from>
    <xdr:ext cx="469744" cy="259045"/>
    <xdr:sp macro="" textlink="">
      <xdr:nvSpPr>
        <xdr:cNvPr id="158" name="n_1mainValue債務償還比率"/>
        <xdr:cNvSpPr txBox="1"/>
      </xdr:nvSpPr>
      <xdr:spPr>
        <a:xfrm>
          <a:off x="13836727" y="5146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1075</xdr:rowOff>
    </xdr:from>
    <xdr:ext cx="469744" cy="259045"/>
    <xdr:sp macro="" textlink="">
      <xdr:nvSpPr>
        <xdr:cNvPr id="159" name="n_2mainValue債務償還比率"/>
        <xdr:cNvSpPr txBox="1"/>
      </xdr:nvSpPr>
      <xdr:spPr>
        <a:xfrm>
          <a:off x="13087427" y="5144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129345</xdr:rowOff>
    </xdr:from>
    <xdr:ext cx="469744" cy="259045"/>
    <xdr:sp macro="" textlink="">
      <xdr:nvSpPr>
        <xdr:cNvPr id="160" name="n_3mainValue債務償還比率"/>
        <xdr:cNvSpPr txBox="1"/>
      </xdr:nvSpPr>
      <xdr:spPr>
        <a:xfrm>
          <a:off x="12325427" y="5101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71592</xdr:rowOff>
    </xdr:from>
    <xdr:ext cx="469744" cy="259045"/>
    <xdr:sp macro="" textlink="">
      <xdr:nvSpPr>
        <xdr:cNvPr id="161" name="n_4mainValue債務償還比率"/>
        <xdr:cNvSpPr txBox="1"/>
      </xdr:nvSpPr>
      <xdr:spPr>
        <a:xfrm>
          <a:off x="11563427" y="5043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2" name="正方形/長方形 161"/>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3" name="正方形/長方形 162"/>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4" name="テキスト ボックス 163"/>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5" name="テキスト ボックス 164"/>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6" name="テキスト ボックス 165"/>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7" name="テキスト ボックス 166"/>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山形県酒田市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101,331
100,801
602.97
56,648,886
55,128,173
1,484,731
28,927,471
60,433,147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38.0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137160</xdr:rowOff>
    </xdr:from>
    <xdr:to>
      <xdr:col>24</xdr:col>
      <xdr:colOff>62865</xdr:colOff>
      <xdr:row>41</xdr:row>
      <xdr:rowOff>161925</xdr:rowOff>
    </xdr:to>
    <xdr:cxnSp macro="">
      <xdr:nvCxnSpPr>
        <xdr:cNvPr id="57" name="直線コネクタ 56"/>
        <xdr:cNvCxnSpPr/>
      </xdr:nvCxnSpPr>
      <xdr:spPr>
        <a:xfrm flipV="1">
          <a:off x="4634865" y="5966460"/>
          <a:ext cx="0" cy="1224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165752</xdr:rowOff>
    </xdr:from>
    <xdr:ext cx="405111" cy="259045"/>
    <xdr:sp macro="" textlink="">
      <xdr:nvSpPr>
        <xdr:cNvPr id="58" name="【道路】&#10;有形固定資産減価償却率最小値テキスト"/>
        <xdr:cNvSpPr txBox="1"/>
      </xdr:nvSpPr>
      <xdr:spPr>
        <a:xfrm>
          <a:off x="4673600" y="719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161925</xdr:rowOff>
    </xdr:from>
    <xdr:to>
      <xdr:col>24</xdr:col>
      <xdr:colOff>152400</xdr:colOff>
      <xdr:row>41</xdr:row>
      <xdr:rowOff>161925</xdr:rowOff>
    </xdr:to>
    <xdr:cxnSp macro="">
      <xdr:nvCxnSpPr>
        <xdr:cNvPr id="59" name="直線コネクタ 58"/>
        <xdr:cNvCxnSpPr/>
      </xdr:nvCxnSpPr>
      <xdr:spPr>
        <a:xfrm>
          <a:off x="4546600" y="7191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83837</xdr:rowOff>
    </xdr:from>
    <xdr:ext cx="405111" cy="259045"/>
    <xdr:sp macro="" textlink="">
      <xdr:nvSpPr>
        <xdr:cNvPr id="60" name="【道路】&#10;有形固定資産減価償却率最大値テキスト"/>
        <xdr:cNvSpPr txBox="1"/>
      </xdr:nvSpPr>
      <xdr:spPr>
        <a:xfrm>
          <a:off x="4673600" y="5741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137160</xdr:rowOff>
    </xdr:from>
    <xdr:to>
      <xdr:col>24</xdr:col>
      <xdr:colOff>152400</xdr:colOff>
      <xdr:row>34</xdr:row>
      <xdr:rowOff>137160</xdr:rowOff>
    </xdr:to>
    <xdr:cxnSp macro="">
      <xdr:nvCxnSpPr>
        <xdr:cNvPr id="61" name="直線コネクタ 60"/>
        <xdr:cNvCxnSpPr/>
      </xdr:nvCxnSpPr>
      <xdr:spPr>
        <a:xfrm>
          <a:off x="4546600" y="5966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113047</xdr:rowOff>
    </xdr:from>
    <xdr:ext cx="405111" cy="259045"/>
    <xdr:sp macro="" textlink="">
      <xdr:nvSpPr>
        <xdr:cNvPr id="62" name="【道路】&#10;有形固定資産減価償却率平均値テキスト"/>
        <xdr:cNvSpPr txBox="1"/>
      </xdr:nvSpPr>
      <xdr:spPr>
        <a:xfrm>
          <a:off x="4673600" y="6285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90170</xdr:rowOff>
    </xdr:from>
    <xdr:to>
      <xdr:col>24</xdr:col>
      <xdr:colOff>114300</xdr:colOff>
      <xdr:row>38</xdr:row>
      <xdr:rowOff>20320</xdr:rowOff>
    </xdr:to>
    <xdr:sp macro="" textlink="">
      <xdr:nvSpPr>
        <xdr:cNvPr id="63" name="フローチャート: 判断 62"/>
        <xdr:cNvSpPr/>
      </xdr:nvSpPr>
      <xdr:spPr>
        <a:xfrm>
          <a:off x="4584700" y="643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61595</xdr:rowOff>
    </xdr:from>
    <xdr:to>
      <xdr:col>20</xdr:col>
      <xdr:colOff>38100</xdr:colOff>
      <xdr:row>37</xdr:row>
      <xdr:rowOff>163195</xdr:rowOff>
    </xdr:to>
    <xdr:sp macro="" textlink="">
      <xdr:nvSpPr>
        <xdr:cNvPr id="64" name="フローチャート: 判断 63"/>
        <xdr:cNvSpPr/>
      </xdr:nvSpPr>
      <xdr:spPr>
        <a:xfrm>
          <a:off x="37465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40640</xdr:rowOff>
    </xdr:from>
    <xdr:to>
      <xdr:col>15</xdr:col>
      <xdr:colOff>101600</xdr:colOff>
      <xdr:row>37</xdr:row>
      <xdr:rowOff>142240</xdr:rowOff>
    </xdr:to>
    <xdr:sp macro="" textlink="">
      <xdr:nvSpPr>
        <xdr:cNvPr id="65" name="フローチャート: 判断 64"/>
        <xdr:cNvSpPr/>
      </xdr:nvSpPr>
      <xdr:spPr>
        <a:xfrm>
          <a:off x="28575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10160</xdr:rowOff>
    </xdr:from>
    <xdr:to>
      <xdr:col>10</xdr:col>
      <xdr:colOff>165100</xdr:colOff>
      <xdr:row>37</xdr:row>
      <xdr:rowOff>111760</xdr:rowOff>
    </xdr:to>
    <xdr:sp macro="" textlink="">
      <xdr:nvSpPr>
        <xdr:cNvPr id="66" name="フローチャート: 判断 65"/>
        <xdr:cNvSpPr/>
      </xdr:nvSpPr>
      <xdr:spPr>
        <a:xfrm>
          <a:off x="1968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147320</xdr:rowOff>
    </xdr:from>
    <xdr:to>
      <xdr:col>6</xdr:col>
      <xdr:colOff>38100</xdr:colOff>
      <xdr:row>38</xdr:row>
      <xdr:rowOff>77470</xdr:rowOff>
    </xdr:to>
    <xdr:sp macro="" textlink="">
      <xdr:nvSpPr>
        <xdr:cNvPr id="67" name="フローチャート: 判断 66"/>
        <xdr:cNvSpPr/>
      </xdr:nvSpPr>
      <xdr:spPr>
        <a:xfrm>
          <a:off x="10795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166370</xdr:rowOff>
    </xdr:from>
    <xdr:to>
      <xdr:col>24</xdr:col>
      <xdr:colOff>114300</xdr:colOff>
      <xdr:row>38</xdr:row>
      <xdr:rowOff>96520</xdr:rowOff>
    </xdr:to>
    <xdr:sp macro="" textlink="">
      <xdr:nvSpPr>
        <xdr:cNvPr id="73" name="楕円 72"/>
        <xdr:cNvSpPr/>
      </xdr:nvSpPr>
      <xdr:spPr>
        <a:xfrm>
          <a:off x="4584700" y="651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144797</xdr:rowOff>
    </xdr:from>
    <xdr:ext cx="405111" cy="259045"/>
    <xdr:sp macro="" textlink="">
      <xdr:nvSpPr>
        <xdr:cNvPr id="74" name="【道路】&#10;有形固定資産減価償却率該当値テキスト"/>
        <xdr:cNvSpPr txBox="1"/>
      </xdr:nvSpPr>
      <xdr:spPr>
        <a:xfrm>
          <a:off x="4673600" y="6488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130175</xdr:rowOff>
    </xdr:from>
    <xdr:to>
      <xdr:col>20</xdr:col>
      <xdr:colOff>38100</xdr:colOff>
      <xdr:row>38</xdr:row>
      <xdr:rowOff>60325</xdr:rowOff>
    </xdr:to>
    <xdr:sp macro="" textlink="">
      <xdr:nvSpPr>
        <xdr:cNvPr id="75" name="楕円 74"/>
        <xdr:cNvSpPr/>
      </xdr:nvSpPr>
      <xdr:spPr>
        <a:xfrm>
          <a:off x="3746500" y="647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9525</xdr:rowOff>
    </xdr:from>
    <xdr:to>
      <xdr:col>24</xdr:col>
      <xdr:colOff>63500</xdr:colOff>
      <xdr:row>38</xdr:row>
      <xdr:rowOff>45720</xdr:rowOff>
    </xdr:to>
    <xdr:cxnSp macro="">
      <xdr:nvCxnSpPr>
        <xdr:cNvPr id="76" name="直線コネクタ 75"/>
        <xdr:cNvCxnSpPr/>
      </xdr:nvCxnSpPr>
      <xdr:spPr>
        <a:xfrm>
          <a:off x="3797300" y="652462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93980</xdr:rowOff>
    </xdr:from>
    <xdr:to>
      <xdr:col>15</xdr:col>
      <xdr:colOff>101600</xdr:colOff>
      <xdr:row>38</xdr:row>
      <xdr:rowOff>24130</xdr:rowOff>
    </xdr:to>
    <xdr:sp macro="" textlink="">
      <xdr:nvSpPr>
        <xdr:cNvPr id="77" name="楕円 76"/>
        <xdr:cNvSpPr/>
      </xdr:nvSpPr>
      <xdr:spPr>
        <a:xfrm>
          <a:off x="2857500" y="643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144780</xdr:rowOff>
    </xdr:from>
    <xdr:to>
      <xdr:col>19</xdr:col>
      <xdr:colOff>177800</xdr:colOff>
      <xdr:row>38</xdr:row>
      <xdr:rowOff>9525</xdr:rowOff>
    </xdr:to>
    <xdr:cxnSp macro="">
      <xdr:nvCxnSpPr>
        <xdr:cNvPr id="78" name="直線コネクタ 77"/>
        <xdr:cNvCxnSpPr/>
      </xdr:nvCxnSpPr>
      <xdr:spPr>
        <a:xfrm>
          <a:off x="2908300" y="648843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59690</xdr:rowOff>
    </xdr:from>
    <xdr:to>
      <xdr:col>10</xdr:col>
      <xdr:colOff>165100</xdr:colOff>
      <xdr:row>37</xdr:row>
      <xdr:rowOff>161290</xdr:rowOff>
    </xdr:to>
    <xdr:sp macro="" textlink="">
      <xdr:nvSpPr>
        <xdr:cNvPr id="79" name="楕円 78"/>
        <xdr:cNvSpPr/>
      </xdr:nvSpPr>
      <xdr:spPr>
        <a:xfrm>
          <a:off x="19685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110490</xdr:rowOff>
    </xdr:from>
    <xdr:to>
      <xdr:col>15</xdr:col>
      <xdr:colOff>50800</xdr:colOff>
      <xdr:row>37</xdr:row>
      <xdr:rowOff>144780</xdr:rowOff>
    </xdr:to>
    <xdr:cxnSp macro="">
      <xdr:nvCxnSpPr>
        <xdr:cNvPr id="80" name="直線コネクタ 79"/>
        <xdr:cNvCxnSpPr/>
      </xdr:nvCxnSpPr>
      <xdr:spPr>
        <a:xfrm>
          <a:off x="2019300" y="645414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27305</xdr:rowOff>
    </xdr:from>
    <xdr:to>
      <xdr:col>6</xdr:col>
      <xdr:colOff>38100</xdr:colOff>
      <xdr:row>37</xdr:row>
      <xdr:rowOff>128905</xdr:rowOff>
    </xdr:to>
    <xdr:sp macro="" textlink="">
      <xdr:nvSpPr>
        <xdr:cNvPr id="81" name="楕円 80"/>
        <xdr:cNvSpPr/>
      </xdr:nvSpPr>
      <xdr:spPr>
        <a:xfrm>
          <a:off x="1079500" y="637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78105</xdr:rowOff>
    </xdr:from>
    <xdr:to>
      <xdr:col>10</xdr:col>
      <xdr:colOff>114300</xdr:colOff>
      <xdr:row>37</xdr:row>
      <xdr:rowOff>110490</xdr:rowOff>
    </xdr:to>
    <xdr:cxnSp macro="">
      <xdr:nvCxnSpPr>
        <xdr:cNvPr id="82" name="直線コネクタ 81"/>
        <xdr:cNvCxnSpPr/>
      </xdr:nvCxnSpPr>
      <xdr:spPr>
        <a:xfrm>
          <a:off x="1130300" y="642175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8272</xdr:rowOff>
    </xdr:from>
    <xdr:ext cx="405111" cy="259045"/>
    <xdr:sp macro="" textlink="">
      <xdr:nvSpPr>
        <xdr:cNvPr id="83" name="n_1aveValue【道路】&#10;有形固定資産減価償却率"/>
        <xdr:cNvSpPr txBox="1"/>
      </xdr:nvSpPr>
      <xdr:spPr>
        <a:xfrm>
          <a:off x="3582044" y="618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158767</xdr:rowOff>
    </xdr:from>
    <xdr:ext cx="405111" cy="259045"/>
    <xdr:sp macro="" textlink="">
      <xdr:nvSpPr>
        <xdr:cNvPr id="84" name="n_2aveValue【道路】&#10;有形固定資産減価償却率"/>
        <xdr:cNvSpPr txBox="1"/>
      </xdr:nvSpPr>
      <xdr:spPr>
        <a:xfrm>
          <a:off x="2705744" y="6159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128287</xdr:rowOff>
    </xdr:from>
    <xdr:ext cx="405111" cy="259045"/>
    <xdr:sp macro="" textlink="">
      <xdr:nvSpPr>
        <xdr:cNvPr id="85" name="n_3aveValue【道路】&#10;有形固定資産減価償却率"/>
        <xdr:cNvSpPr txBox="1"/>
      </xdr:nvSpPr>
      <xdr:spPr>
        <a:xfrm>
          <a:off x="1816744" y="612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68597</xdr:rowOff>
    </xdr:from>
    <xdr:ext cx="405111" cy="259045"/>
    <xdr:sp macro="" textlink="">
      <xdr:nvSpPr>
        <xdr:cNvPr id="86" name="n_4aveValue【道路】&#10;有形固定資産減価償却率"/>
        <xdr:cNvSpPr txBox="1"/>
      </xdr:nvSpPr>
      <xdr:spPr>
        <a:xfrm>
          <a:off x="927744" y="658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51452</xdr:rowOff>
    </xdr:from>
    <xdr:ext cx="405111" cy="259045"/>
    <xdr:sp macro="" textlink="">
      <xdr:nvSpPr>
        <xdr:cNvPr id="87" name="n_1mainValue【道路】&#10;有形固定資産減価償却率"/>
        <xdr:cNvSpPr txBox="1"/>
      </xdr:nvSpPr>
      <xdr:spPr>
        <a:xfrm>
          <a:off x="3582044" y="656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15257</xdr:rowOff>
    </xdr:from>
    <xdr:ext cx="405111" cy="259045"/>
    <xdr:sp macro="" textlink="">
      <xdr:nvSpPr>
        <xdr:cNvPr id="88" name="n_2mainValue【道路】&#10;有形固定資産減価償却率"/>
        <xdr:cNvSpPr txBox="1"/>
      </xdr:nvSpPr>
      <xdr:spPr>
        <a:xfrm>
          <a:off x="2705744" y="653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152417</xdr:rowOff>
    </xdr:from>
    <xdr:ext cx="405111" cy="259045"/>
    <xdr:sp macro="" textlink="">
      <xdr:nvSpPr>
        <xdr:cNvPr id="89" name="n_3mainValue【道路】&#10;有形固定資産減価償却率"/>
        <xdr:cNvSpPr txBox="1"/>
      </xdr:nvSpPr>
      <xdr:spPr>
        <a:xfrm>
          <a:off x="1816744" y="649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145432</xdr:rowOff>
    </xdr:from>
    <xdr:ext cx="405111" cy="259045"/>
    <xdr:sp macro="" textlink="">
      <xdr:nvSpPr>
        <xdr:cNvPr id="90" name="n_4mainValue【道路】&#10;有形固定資産減価償却率"/>
        <xdr:cNvSpPr txBox="1"/>
      </xdr:nvSpPr>
      <xdr:spPr>
        <a:xfrm>
          <a:off x="927744" y="614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159791</xdr:rowOff>
    </xdr:from>
    <xdr:to>
      <xdr:col>54</xdr:col>
      <xdr:colOff>189865</xdr:colOff>
      <xdr:row>41</xdr:row>
      <xdr:rowOff>158077</xdr:rowOff>
    </xdr:to>
    <xdr:cxnSp macro="">
      <xdr:nvCxnSpPr>
        <xdr:cNvPr id="114" name="直線コネクタ 113"/>
        <xdr:cNvCxnSpPr/>
      </xdr:nvCxnSpPr>
      <xdr:spPr>
        <a:xfrm flipV="1">
          <a:off x="10476865" y="5817641"/>
          <a:ext cx="0" cy="1369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161904</xdr:rowOff>
    </xdr:from>
    <xdr:ext cx="469744" cy="259045"/>
    <xdr:sp macro="" textlink="">
      <xdr:nvSpPr>
        <xdr:cNvPr id="115" name="【道路】&#10;一人当たり延長最小値テキスト"/>
        <xdr:cNvSpPr txBox="1"/>
      </xdr:nvSpPr>
      <xdr:spPr>
        <a:xfrm>
          <a:off x="10515600" y="7191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158077</xdr:rowOff>
    </xdr:from>
    <xdr:to>
      <xdr:col>55</xdr:col>
      <xdr:colOff>88900</xdr:colOff>
      <xdr:row>41</xdr:row>
      <xdr:rowOff>158077</xdr:rowOff>
    </xdr:to>
    <xdr:cxnSp macro="">
      <xdr:nvCxnSpPr>
        <xdr:cNvPr id="116" name="直線コネクタ 115"/>
        <xdr:cNvCxnSpPr/>
      </xdr:nvCxnSpPr>
      <xdr:spPr>
        <a:xfrm>
          <a:off x="10388600" y="7187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106468</xdr:rowOff>
    </xdr:from>
    <xdr:ext cx="534377" cy="259045"/>
    <xdr:sp macro="" textlink="">
      <xdr:nvSpPr>
        <xdr:cNvPr id="117" name="【道路】&#10;一人当たり延長最大値テキスト"/>
        <xdr:cNvSpPr txBox="1"/>
      </xdr:nvSpPr>
      <xdr:spPr>
        <a:xfrm>
          <a:off x="10515600" y="5592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159791</xdr:rowOff>
    </xdr:from>
    <xdr:to>
      <xdr:col>55</xdr:col>
      <xdr:colOff>88900</xdr:colOff>
      <xdr:row>33</xdr:row>
      <xdr:rowOff>159791</xdr:rowOff>
    </xdr:to>
    <xdr:cxnSp macro="">
      <xdr:nvCxnSpPr>
        <xdr:cNvPr id="118" name="直線コネクタ 117"/>
        <xdr:cNvCxnSpPr/>
      </xdr:nvCxnSpPr>
      <xdr:spPr>
        <a:xfrm>
          <a:off x="10388600" y="5817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160761</xdr:rowOff>
    </xdr:from>
    <xdr:ext cx="534377" cy="259045"/>
    <xdr:sp macro="" textlink="">
      <xdr:nvSpPr>
        <xdr:cNvPr id="119" name="【道路】&#10;一人当たり延長平均値テキスト"/>
        <xdr:cNvSpPr txBox="1"/>
      </xdr:nvSpPr>
      <xdr:spPr>
        <a:xfrm>
          <a:off x="10515600" y="66758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10884</xdr:rowOff>
    </xdr:from>
    <xdr:to>
      <xdr:col>55</xdr:col>
      <xdr:colOff>50800</xdr:colOff>
      <xdr:row>39</xdr:row>
      <xdr:rowOff>112484</xdr:rowOff>
    </xdr:to>
    <xdr:sp macro="" textlink="">
      <xdr:nvSpPr>
        <xdr:cNvPr id="120" name="フローチャート: 判断 119"/>
        <xdr:cNvSpPr/>
      </xdr:nvSpPr>
      <xdr:spPr>
        <a:xfrm>
          <a:off x="10426700" y="6697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16828</xdr:rowOff>
    </xdr:from>
    <xdr:to>
      <xdr:col>50</xdr:col>
      <xdr:colOff>165100</xdr:colOff>
      <xdr:row>39</xdr:row>
      <xdr:rowOff>118428</xdr:rowOff>
    </xdr:to>
    <xdr:sp macro="" textlink="">
      <xdr:nvSpPr>
        <xdr:cNvPr id="121" name="フローチャート: 判断 120"/>
        <xdr:cNvSpPr/>
      </xdr:nvSpPr>
      <xdr:spPr>
        <a:xfrm>
          <a:off x="9588500" y="6703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24219</xdr:rowOff>
    </xdr:from>
    <xdr:to>
      <xdr:col>46</xdr:col>
      <xdr:colOff>38100</xdr:colOff>
      <xdr:row>39</xdr:row>
      <xdr:rowOff>125819</xdr:rowOff>
    </xdr:to>
    <xdr:sp macro="" textlink="">
      <xdr:nvSpPr>
        <xdr:cNvPr id="122" name="フローチャート: 判断 121"/>
        <xdr:cNvSpPr/>
      </xdr:nvSpPr>
      <xdr:spPr>
        <a:xfrm>
          <a:off x="8699500" y="6710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26962</xdr:rowOff>
    </xdr:from>
    <xdr:to>
      <xdr:col>41</xdr:col>
      <xdr:colOff>101600</xdr:colOff>
      <xdr:row>39</xdr:row>
      <xdr:rowOff>128562</xdr:rowOff>
    </xdr:to>
    <xdr:sp macro="" textlink="">
      <xdr:nvSpPr>
        <xdr:cNvPr id="123" name="フローチャート: 判断 122"/>
        <xdr:cNvSpPr/>
      </xdr:nvSpPr>
      <xdr:spPr>
        <a:xfrm>
          <a:off x="7810500" y="6713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36449</xdr:rowOff>
    </xdr:from>
    <xdr:to>
      <xdr:col>36</xdr:col>
      <xdr:colOff>165100</xdr:colOff>
      <xdr:row>40</xdr:row>
      <xdr:rowOff>138049</xdr:rowOff>
    </xdr:to>
    <xdr:sp macro="" textlink="">
      <xdr:nvSpPr>
        <xdr:cNvPr id="124" name="フローチャート: 判断 123"/>
        <xdr:cNvSpPr/>
      </xdr:nvSpPr>
      <xdr:spPr>
        <a:xfrm>
          <a:off x="6921500" y="6894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168656</xdr:rowOff>
    </xdr:from>
    <xdr:to>
      <xdr:col>55</xdr:col>
      <xdr:colOff>50800</xdr:colOff>
      <xdr:row>39</xdr:row>
      <xdr:rowOff>98806</xdr:rowOff>
    </xdr:to>
    <xdr:sp macro="" textlink="">
      <xdr:nvSpPr>
        <xdr:cNvPr id="130" name="楕円 129"/>
        <xdr:cNvSpPr/>
      </xdr:nvSpPr>
      <xdr:spPr>
        <a:xfrm>
          <a:off x="10426700" y="668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20083</xdr:rowOff>
    </xdr:from>
    <xdr:ext cx="534377" cy="259045"/>
    <xdr:sp macro="" textlink="">
      <xdr:nvSpPr>
        <xdr:cNvPr id="131" name="【道路】&#10;一人当たり延長該当値テキスト"/>
        <xdr:cNvSpPr txBox="1"/>
      </xdr:nvSpPr>
      <xdr:spPr>
        <a:xfrm>
          <a:off x="10515600" y="6535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4369</xdr:rowOff>
    </xdr:from>
    <xdr:to>
      <xdr:col>50</xdr:col>
      <xdr:colOff>165100</xdr:colOff>
      <xdr:row>39</xdr:row>
      <xdr:rowOff>105969</xdr:rowOff>
    </xdr:to>
    <xdr:sp macro="" textlink="">
      <xdr:nvSpPr>
        <xdr:cNvPr id="132" name="楕円 131"/>
        <xdr:cNvSpPr/>
      </xdr:nvSpPr>
      <xdr:spPr>
        <a:xfrm>
          <a:off x="9588500" y="6690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48006</xdr:rowOff>
    </xdr:from>
    <xdr:to>
      <xdr:col>55</xdr:col>
      <xdr:colOff>0</xdr:colOff>
      <xdr:row>39</xdr:row>
      <xdr:rowOff>55169</xdr:rowOff>
    </xdr:to>
    <xdr:cxnSp macro="">
      <xdr:nvCxnSpPr>
        <xdr:cNvPr id="133" name="直線コネクタ 132"/>
        <xdr:cNvCxnSpPr/>
      </xdr:nvCxnSpPr>
      <xdr:spPr>
        <a:xfrm flipV="1">
          <a:off x="9639300" y="6734556"/>
          <a:ext cx="838200" cy="7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11646</xdr:rowOff>
    </xdr:from>
    <xdr:to>
      <xdr:col>46</xdr:col>
      <xdr:colOff>38100</xdr:colOff>
      <xdr:row>39</xdr:row>
      <xdr:rowOff>113246</xdr:rowOff>
    </xdr:to>
    <xdr:sp macro="" textlink="">
      <xdr:nvSpPr>
        <xdr:cNvPr id="134" name="楕円 133"/>
        <xdr:cNvSpPr/>
      </xdr:nvSpPr>
      <xdr:spPr>
        <a:xfrm>
          <a:off x="8699500" y="6698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55169</xdr:rowOff>
    </xdr:from>
    <xdr:to>
      <xdr:col>50</xdr:col>
      <xdr:colOff>114300</xdr:colOff>
      <xdr:row>39</xdr:row>
      <xdr:rowOff>62446</xdr:rowOff>
    </xdr:to>
    <xdr:cxnSp macro="">
      <xdr:nvCxnSpPr>
        <xdr:cNvPr id="135" name="直線コネクタ 134"/>
        <xdr:cNvCxnSpPr/>
      </xdr:nvCxnSpPr>
      <xdr:spPr>
        <a:xfrm flipV="1">
          <a:off x="8750300" y="6741719"/>
          <a:ext cx="889000" cy="7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17246</xdr:rowOff>
    </xdr:from>
    <xdr:to>
      <xdr:col>41</xdr:col>
      <xdr:colOff>101600</xdr:colOff>
      <xdr:row>39</xdr:row>
      <xdr:rowOff>118846</xdr:rowOff>
    </xdr:to>
    <xdr:sp macro="" textlink="">
      <xdr:nvSpPr>
        <xdr:cNvPr id="136" name="楕円 135"/>
        <xdr:cNvSpPr/>
      </xdr:nvSpPr>
      <xdr:spPr>
        <a:xfrm>
          <a:off x="7810500" y="6703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62446</xdr:rowOff>
    </xdr:from>
    <xdr:to>
      <xdr:col>45</xdr:col>
      <xdr:colOff>177800</xdr:colOff>
      <xdr:row>39</xdr:row>
      <xdr:rowOff>68046</xdr:rowOff>
    </xdr:to>
    <xdr:cxnSp macro="">
      <xdr:nvCxnSpPr>
        <xdr:cNvPr id="137" name="直線コネクタ 136"/>
        <xdr:cNvCxnSpPr/>
      </xdr:nvCxnSpPr>
      <xdr:spPr>
        <a:xfrm flipV="1">
          <a:off x="7861300" y="6748996"/>
          <a:ext cx="889000" cy="5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25743</xdr:rowOff>
    </xdr:from>
    <xdr:to>
      <xdr:col>36</xdr:col>
      <xdr:colOff>165100</xdr:colOff>
      <xdr:row>39</xdr:row>
      <xdr:rowOff>127343</xdr:rowOff>
    </xdr:to>
    <xdr:sp macro="" textlink="">
      <xdr:nvSpPr>
        <xdr:cNvPr id="138" name="楕円 137"/>
        <xdr:cNvSpPr/>
      </xdr:nvSpPr>
      <xdr:spPr>
        <a:xfrm>
          <a:off x="6921500" y="6712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68046</xdr:rowOff>
    </xdr:from>
    <xdr:to>
      <xdr:col>41</xdr:col>
      <xdr:colOff>50800</xdr:colOff>
      <xdr:row>39</xdr:row>
      <xdr:rowOff>76543</xdr:rowOff>
    </xdr:to>
    <xdr:cxnSp macro="">
      <xdr:nvCxnSpPr>
        <xdr:cNvPr id="139" name="直線コネクタ 138"/>
        <xdr:cNvCxnSpPr/>
      </xdr:nvCxnSpPr>
      <xdr:spPr>
        <a:xfrm flipV="1">
          <a:off x="6972300" y="6754596"/>
          <a:ext cx="889000" cy="8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109555</xdr:rowOff>
    </xdr:from>
    <xdr:ext cx="534377" cy="259045"/>
    <xdr:sp macro="" textlink="">
      <xdr:nvSpPr>
        <xdr:cNvPr id="140" name="n_1aveValue【道路】&#10;一人当たり延長"/>
        <xdr:cNvSpPr txBox="1"/>
      </xdr:nvSpPr>
      <xdr:spPr>
        <a:xfrm>
          <a:off x="9359411" y="6796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116946</xdr:rowOff>
    </xdr:from>
    <xdr:ext cx="534377" cy="259045"/>
    <xdr:sp macro="" textlink="">
      <xdr:nvSpPr>
        <xdr:cNvPr id="141" name="n_2aveValue【道路】&#10;一人当たり延長"/>
        <xdr:cNvSpPr txBox="1"/>
      </xdr:nvSpPr>
      <xdr:spPr>
        <a:xfrm>
          <a:off x="8483111" y="6803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119689</xdr:rowOff>
    </xdr:from>
    <xdr:ext cx="534377" cy="259045"/>
    <xdr:sp macro="" textlink="">
      <xdr:nvSpPr>
        <xdr:cNvPr id="142" name="n_3aveValue【道路】&#10;一人当たり延長"/>
        <xdr:cNvSpPr txBox="1"/>
      </xdr:nvSpPr>
      <xdr:spPr>
        <a:xfrm>
          <a:off x="7594111" y="6806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129176</xdr:rowOff>
    </xdr:from>
    <xdr:ext cx="469744" cy="259045"/>
    <xdr:sp macro="" textlink="">
      <xdr:nvSpPr>
        <xdr:cNvPr id="143" name="n_4aveValue【道路】&#10;一人当たり延長"/>
        <xdr:cNvSpPr txBox="1"/>
      </xdr:nvSpPr>
      <xdr:spPr>
        <a:xfrm>
          <a:off x="6737427" y="6987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122496</xdr:rowOff>
    </xdr:from>
    <xdr:ext cx="534377" cy="259045"/>
    <xdr:sp macro="" textlink="">
      <xdr:nvSpPr>
        <xdr:cNvPr id="144" name="n_1mainValue【道路】&#10;一人当たり延長"/>
        <xdr:cNvSpPr txBox="1"/>
      </xdr:nvSpPr>
      <xdr:spPr>
        <a:xfrm>
          <a:off x="9359411" y="6466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129773</xdr:rowOff>
    </xdr:from>
    <xdr:ext cx="534377" cy="259045"/>
    <xdr:sp macro="" textlink="">
      <xdr:nvSpPr>
        <xdr:cNvPr id="145" name="n_2mainValue【道路】&#10;一人当たり延長"/>
        <xdr:cNvSpPr txBox="1"/>
      </xdr:nvSpPr>
      <xdr:spPr>
        <a:xfrm>
          <a:off x="8483111" y="6473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135373</xdr:rowOff>
    </xdr:from>
    <xdr:ext cx="534377" cy="259045"/>
    <xdr:sp macro="" textlink="">
      <xdr:nvSpPr>
        <xdr:cNvPr id="146" name="n_3mainValue【道路】&#10;一人当たり延長"/>
        <xdr:cNvSpPr txBox="1"/>
      </xdr:nvSpPr>
      <xdr:spPr>
        <a:xfrm>
          <a:off x="7594111" y="6479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143870</xdr:rowOff>
    </xdr:from>
    <xdr:ext cx="534377" cy="259045"/>
    <xdr:sp macro="" textlink="">
      <xdr:nvSpPr>
        <xdr:cNvPr id="147" name="n_4mainValue【道路】&#10;一人当たり延長"/>
        <xdr:cNvSpPr txBox="1"/>
      </xdr:nvSpPr>
      <xdr:spPr>
        <a:xfrm>
          <a:off x="6705111" y="6487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60" name="テキスト ボックス 15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2" name="テキスト ボックス 1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6" name="テキスト ボックス 1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8" name="テキスト ボックス 167"/>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70" name="テキスト ボックス 169"/>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72390</xdr:rowOff>
    </xdr:from>
    <xdr:to>
      <xdr:col>24</xdr:col>
      <xdr:colOff>62865</xdr:colOff>
      <xdr:row>64</xdr:row>
      <xdr:rowOff>121920</xdr:rowOff>
    </xdr:to>
    <xdr:cxnSp macro="">
      <xdr:nvCxnSpPr>
        <xdr:cNvPr id="172" name="直線コネクタ 171"/>
        <xdr:cNvCxnSpPr/>
      </xdr:nvCxnSpPr>
      <xdr:spPr>
        <a:xfrm flipV="1">
          <a:off x="4634865" y="967359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125747</xdr:rowOff>
    </xdr:from>
    <xdr:ext cx="405111" cy="259045"/>
    <xdr:sp macro="" textlink="">
      <xdr:nvSpPr>
        <xdr:cNvPr id="173" name="【橋りょう・トンネル】&#10;有形固定資産減価償却率最小値テキスト"/>
        <xdr:cNvSpPr txBox="1"/>
      </xdr:nvSpPr>
      <xdr:spPr>
        <a:xfrm>
          <a:off x="4673600" y="1109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121920</xdr:rowOff>
    </xdr:from>
    <xdr:to>
      <xdr:col>24</xdr:col>
      <xdr:colOff>152400</xdr:colOff>
      <xdr:row>64</xdr:row>
      <xdr:rowOff>121920</xdr:rowOff>
    </xdr:to>
    <xdr:cxnSp macro="">
      <xdr:nvCxnSpPr>
        <xdr:cNvPr id="174" name="直線コネクタ 173"/>
        <xdr:cNvCxnSpPr/>
      </xdr:nvCxnSpPr>
      <xdr:spPr>
        <a:xfrm>
          <a:off x="4546600" y="1109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19067</xdr:rowOff>
    </xdr:from>
    <xdr:ext cx="405111" cy="259045"/>
    <xdr:sp macro="" textlink="">
      <xdr:nvSpPr>
        <xdr:cNvPr id="175" name="【橋りょう・トンネル】&#10;有形固定資産減価償却率最大値テキスト"/>
        <xdr:cNvSpPr txBox="1"/>
      </xdr:nvSpPr>
      <xdr:spPr>
        <a:xfrm>
          <a:off x="4673600" y="9448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72390</xdr:rowOff>
    </xdr:from>
    <xdr:to>
      <xdr:col>24</xdr:col>
      <xdr:colOff>152400</xdr:colOff>
      <xdr:row>56</xdr:row>
      <xdr:rowOff>72390</xdr:rowOff>
    </xdr:to>
    <xdr:cxnSp macro="">
      <xdr:nvCxnSpPr>
        <xdr:cNvPr id="176" name="直線コネクタ 175"/>
        <xdr:cNvCxnSpPr/>
      </xdr:nvCxnSpPr>
      <xdr:spPr>
        <a:xfrm>
          <a:off x="4546600" y="9673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110507</xdr:rowOff>
    </xdr:from>
    <xdr:ext cx="405111" cy="259045"/>
    <xdr:sp macro="" textlink="">
      <xdr:nvSpPr>
        <xdr:cNvPr id="177" name="【橋りょう・トンネル】&#10;有形固定資産減価償却率平均値テキスト"/>
        <xdr:cNvSpPr txBox="1"/>
      </xdr:nvSpPr>
      <xdr:spPr>
        <a:xfrm>
          <a:off x="4673600" y="10226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132080</xdr:rowOff>
    </xdr:from>
    <xdr:to>
      <xdr:col>24</xdr:col>
      <xdr:colOff>114300</xdr:colOff>
      <xdr:row>60</xdr:row>
      <xdr:rowOff>62230</xdr:rowOff>
    </xdr:to>
    <xdr:sp macro="" textlink="">
      <xdr:nvSpPr>
        <xdr:cNvPr id="178" name="フローチャート: 判断 177"/>
        <xdr:cNvSpPr/>
      </xdr:nvSpPr>
      <xdr:spPr>
        <a:xfrm>
          <a:off x="45847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93980</xdr:rowOff>
    </xdr:from>
    <xdr:to>
      <xdr:col>20</xdr:col>
      <xdr:colOff>38100</xdr:colOff>
      <xdr:row>60</xdr:row>
      <xdr:rowOff>24130</xdr:rowOff>
    </xdr:to>
    <xdr:sp macro="" textlink="">
      <xdr:nvSpPr>
        <xdr:cNvPr id="179" name="フローチャート: 判断 178"/>
        <xdr:cNvSpPr/>
      </xdr:nvSpPr>
      <xdr:spPr>
        <a:xfrm>
          <a:off x="3746500" y="1020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63500</xdr:rowOff>
    </xdr:from>
    <xdr:to>
      <xdr:col>15</xdr:col>
      <xdr:colOff>101600</xdr:colOff>
      <xdr:row>59</xdr:row>
      <xdr:rowOff>165100</xdr:rowOff>
    </xdr:to>
    <xdr:sp macro="" textlink="">
      <xdr:nvSpPr>
        <xdr:cNvPr id="180" name="フローチャート: 判断 179"/>
        <xdr:cNvSpPr/>
      </xdr:nvSpPr>
      <xdr:spPr>
        <a:xfrm>
          <a:off x="2857500" y="1017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25400</xdr:rowOff>
    </xdr:from>
    <xdr:to>
      <xdr:col>10</xdr:col>
      <xdr:colOff>165100</xdr:colOff>
      <xdr:row>59</xdr:row>
      <xdr:rowOff>127000</xdr:rowOff>
    </xdr:to>
    <xdr:sp macro="" textlink="">
      <xdr:nvSpPr>
        <xdr:cNvPr id="181" name="フローチャート: 判断 180"/>
        <xdr:cNvSpPr/>
      </xdr:nvSpPr>
      <xdr:spPr>
        <a:xfrm>
          <a:off x="1968500" y="1014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44450</xdr:rowOff>
    </xdr:from>
    <xdr:to>
      <xdr:col>6</xdr:col>
      <xdr:colOff>38100</xdr:colOff>
      <xdr:row>60</xdr:row>
      <xdr:rowOff>146050</xdr:rowOff>
    </xdr:to>
    <xdr:sp macro="" textlink="">
      <xdr:nvSpPr>
        <xdr:cNvPr id="182" name="フローチャート: 判断 181"/>
        <xdr:cNvSpPr/>
      </xdr:nvSpPr>
      <xdr:spPr>
        <a:xfrm>
          <a:off x="1079500" y="1033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132080</xdr:rowOff>
    </xdr:from>
    <xdr:to>
      <xdr:col>24</xdr:col>
      <xdr:colOff>114300</xdr:colOff>
      <xdr:row>59</xdr:row>
      <xdr:rowOff>62230</xdr:rowOff>
    </xdr:to>
    <xdr:sp macro="" textlink="">
      <xdr:nvSpPr>
        <xdr:cNvPr id="188" name="楕円 187"/>
        <xdr:cNvSpPr/>
      </xdr:nvSpPr>
      <xdr:spPr>
        <a:xfrm>
          <a:off x="4584700" y="1007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154957</xdr:rowOff>
    </xdr:from>
    <xdr:ext cx="405111" cy="259045"/>
    <xdr:sp macro="" textlink="">
      <xdr:nvSpPr>
        <xdr:cNvPr id="189" name="【橋りょう・トンネル】&#10;有形固定資産減価償却率該当値テキスト"/>
        <xdr:cNvSpPr txBox="1"/>
      </xdr:nvSpPr>
      <xdr:spPr>
        <a:xfrm>
          <a:off x="4673600" y="992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78740</xdr:rowOff>
    </xdr:from>
    <xdr:to>
      <xdr:col>20</xdr:col>
      <xdr:colOff>38100</xdr:colOff>
      <xdr:row>59</xdr:row>
      <xdr:rowOff>8890</xdr:rowOff>
    </xdr:to>
    <xdr:sp macro="" textlink="">
      <xdr:nvSpPr>
        <xdr:cNvPr id="190" name="楕円 189"/>
        <xdr:cNvSpPr/>
      </xdr:nvSpPr>
      <xdr:spPr>
        <a:xfrm>
          <a:off x="3746500" y="1002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129540</xdr:rowOff>
    </xdr:from>
    <xdr:to>
      <xdr:col>24</xdr:col>
      <xdr:colOff>63500</xdr:colOff>
      <xdr:row>59</xdr:row>
      <xdr:rowOff>11430</xdr:rowOff>
    </xdr:to>
    <xdr:cxnSp macro="">
      <xdr:nvCxnSpPr>
        <xdr:cNvPr id="191" name="直線コネクタ 190"/>
        <xdr:cNvCxnSpPr/>
      </xdr:nvCxnSpPr>
      <xdr:spPr>
        <a:xfrm>
          <a:off x="3797300" y="1007364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17780</xdr:rowOff>
    </xdr:from>
    <xdr:to>
      <xdr:col>15</xdr:col>
      <xdr:colOff>101600</xdr:colOff>
      <xdr:row>58</xdr:row>
      <xdr:rowOff>119380</xdr:rowOff>
    </xdr:to>
    <xdr:sp macro="" textlink="">
      <xdr:nvSpPr>
        <xdr:cNvPr id="192" name="楕円 191"/>
        <xdr:cNvSpPr/>
      </xdr:nvSpPr>
      <xdr:spPr>
        <a:xfrm>
          <a:off x="2857500" y="996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68580</xdr:rowOff>
    </xdr:from>
    <xdr:to>
      <xdr:col>19</xdr:col>
      <xdr:colOff>177800</xdr:colOff>
      <xdr:row>58</xdr:row>
      <xdr:rowOff>129540</xdr:rowOff>
    </xdr:to>
    <xdr:cxnSp macro="">
      <xdr:nvCxnSpPr>
        <xdr:cNvPr id="193" name="直線コネクタ 192"/>
        <xdr:cNvCxnSpPr/>
      </xdr:nvCxnSpPr>
      <xdr:spPr>
        <a:xfrm>
          <a:off x="2908300" y="100126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147320</xdr:rowOff>
    </xdr:from>
    <xdr:to>
      <xdr:col>10</xdr:col>
      <xdr:colOff>165100</xdr:colOff>
      <xdr:row>58</xdr:row>
      <xdr:rowOff>77470</xdr:rowOff>
    </xdr:to>
    <xdr:sp macro="" textlink="">
      <xdr:nvSpPr>
        <xdr:cNvPr id="194" name="楕円 193"/>
        <xdr:cNvSpPr/>
      </xdr:nvSpPr>
      <xdr:spPr>
        <a:xfrm>
          <a:off x="1968500" y="991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26670</xdr:rowOff>
    </xdr:from>
    <xdr:to>
      <xdr:col>15</xdr:col>
      <xdr:colOff>50800</xdr:colOff>
      <xdr:row>58</xdr:row>
      <xdr:rowOff>68580</xdr:rowOff>
    </xdr:to>
    <xdr:cxnSp macro="">
      <xdr:nvCxnSpPr>
        <xdr:cNvPr id="195" name="直線コネクタ 194"/>
        <xdr:cNvCxnSpPr/>
      </xdr:nvCxnSpPr>
      <xdr:spPr>
        <a:xfrm>
          <a:off x="2019300" y="997077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57</xdr:row>
      <xdr:rowOff>90170</xdr:rowOff>
    </xdr:from>
    <xdr:to>
      <xdr:col>6</xdr:col>
      <xdr:colOff>38100</xdr:colOff>
      <xdr:row>58</xdr:row>
      <xdr:rowOff>20320</xdr:rowOff>
    </xdr:to>
    <xdr:sp macro="" textlink="">
      <xdr:nvSpPr>
        <xdr:cNvPr id="196" name="楕円 195"/>
        <xdr:cNvSpPr/>
      </xdr:nvSpPr>
      <xdr:spPr>
        <a:xfrm>
          <a:off x="1079500" y="986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57</xdr:row>
      <xdr:rowOff>140970</xdr:rowOff>
    </xdr:from>
    <xdr:to>
      <xdr:col>10</xdr:col>
      <xdr:colOff>114300</xdr:colOff>
      <xdr:row>58</xdr:row>
      <xdr:rowOff>26670</xdr:rowOff>
    </xdr:to>
    <xdr:cxnSp macro="">
      <xdr:nvCxnSpPr>
        <xdr:cNvPr id="197" name="直線コネクタ 196"/>
        <xdr:cNvCxnSpPr/>
      </xdr:nvCxnSpPr>
      <xdr:spPr>
        <a:xfrm>
          <a:off x="1130300" y="991362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15257</xdr:rowOff>
    </xdr:from>
    <xdr:ext cx="405111" cy="259045"/>
    <xdr:sp macro="" textlink="">
      <xdr:nvSpPr>
        <xdr:cNvPr id="198" name="n_1aveValue【橋りょう・トンネル】&#10;有形固定資産減価償却率"/>
        <xdr:cNvSpPr txBox="1"/>
      </xdr:nvSpPr>
      <xdr:spPr>
        <a:xfrm>
          <a:off x="3582044" y="1030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156227</xdr:rowOff>
    </xdr:from>
    <xdr:ext cx="405111" cy="259045"/>
    <xdr:sp macro="" textlink="">
      <xdr:nvSpPr>
        <xdr:cNvPr id="199" name="n_2aveValue【橋りょう・トンネル】&#10;有形固定資産減価償却率"/>
        <xdr:cNvSpPr txBox="1"/>
      </xdr:nvSpPr>
      <xdr:spPr>
        <a:xfrm>
          <a:off x="2705744" y="1027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118127</xdr:rowOff>
    </xdr:from>
    <xdr:ext cx="405111" cy="259045"/>
    <xdr:sp macro="" textlink="">
      <xdr:nvSpPr>
        <xdr:cNvPr id="200" name="n_3aveValue【橋りょう・トンネル】&#10;有形固定資産減価償却率"/>
        <xdr:cNvSpPr txBox="1"/>
      </xdr:nvSpPr>
      <xdr:spPr>
        <a:xfrm>
          <a:off x="1816744" y="1023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137177</xdr:rowOff>
    </xdr:from>
    <xdr:ext cx="405111" cy="259045"/>
    <xdr:sp macro="" textlink="">
      <xdr:nvSpPr>
        <xdr:cNvPr id="201" name="n_4aveValue【橋りょう・トンネル】&#10;有形固定資産減価償却率"/>
        <xdr:cNvSpPr txBox="1"/>
      </xdr:nvSpPr>
      <xdr:spPr>
        <a:xfrm>
          <a:off x="927744" y="1042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25417</xdr:rowOff>
    </xdr:from>
    <xdr:ext cx="405111" cy="259045"/>
    <xdr:sp macro="" textlink="">
      <xdr:nvSpPr>
        <xdr:cNvPr id="202" name="n_1mainValue【橋りょう・トンネル】&#10;有形固定資産減価償却率"/>
        <xdr:cNvSpPr txBox="1"/>
      </xdr:nvSpPr>
      <xdr:spPr>
        <a:xfrm>
          <a:off x="3582044" y="979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135907</xdr:rowOff>
    </xdr:from>
    <xdr:ext cx="405111" cy="259045"/>
    <xdr:sp macro="" textlink="">
      <xdr:nvSpPr>
        <xdr:cNvPr id="203" name="n_2mainValue【橋りょう・トンネル】&#10;有形固定資産減価償却率"/>
        <xdr:cNvSpPr txBox="1"/>
      </xdr:nvSpPr>
      <xdr:spPr>
        <a:xfrm>
          <a:off x="2705744" y="973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93997</xdr:rowOff>
    </xdr:from>
    <xdr:ext cx="405111" cy="259045"/>
    <xdr:sp macro="" textlink="">
      <xdr:nvSpPr>
        <xdr:cNvPr id="204" name="n_3mainValue【橋りょう・トンネル】&#10;有形固定資産減価償却率"/>
        <xdr:cNvSpPr txBox="1"/>
      </xdr:nvSpPr>
      <xdr:spPr>
        <a:xfrm>
          <a:off x="1816744" y="969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36847</xdr:rowOff>
    </xdr:from>
    <xdr:ext cx="405111" cy="259045"/>
    <xdr:sp macro="" textlink="">
      <xdr:nvSpPr>
        <xdr:cNvPr id="205" name="n_4mainValue【橋りょう・トンネル】&#10;有形固定資産減価償却率"/>
        <xdr:cNvSpPr txBox="1"/>
      </xdr:nvSpPr>
      <xdr:spPr>
        <a:xfrm>
          <a:off x="927744" y="963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6" name="直線コネクタ 215"/>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7" name="テキスト ボックス 216"/>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8" name="直線コネクタ 217"/>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19" name="テキスト ボックス 218"/>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0" name="直線コネクタ 219"/>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1" name="テキスト ボックス 220"/>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2" name="直線コネクタ 221"/>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3" name="テキスト ボックス 222"/>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4" name="直線コネクタ 223"/>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25" name="テキスト ボックス 224"/>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6" name="直線コネクタ 225"/>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7" name="テキスト ボックス 226"/>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9" name="テキスト ボックス 228"/>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42544</xdr:rowOff>
    </xdr:from>
    <xdr:to>
      <xdr:col>54</xdr:col>
      <xdr:colOff>189865</xdr:colOff>
      <xdr:row>64</xdr:row>
      <xdr:rowOff>119452</xdr:rowOff>
    </xdr:to>
    <xdr:cxnSp macro="">
      <xdr:nvCxnSpPr>
        <xdr:cNvPr id="231" name="直線コネクタ 230"/>
        <xdr:cNvCxnSpPr/>
      </xdr:nvCxnSpPr>
      <xdr:spPr>
        <a:xfrm flipV="1">
          <a:off x="10476865" y="9472294"/>
          <a:ext cx="0" cy="1619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123279</xdr:rowOff>
    </xdr:from>
    <xdr:ext cx="469744" cy="259045"/>
    <xdr:sp macro="" textlink="">
      <xdr:nvSpPr>
        <xdr:cNvPr id="232" name="【橋りょう・トンネル】&#10;一人当たり有形固定資産（償却資産）額最小値テキスト"/>
        <xdr:cNvSpPr txBox="1"/>
      </xdr:nvSpPr>
      <xdr:spPr>
        <a:xfrm>
          <a:off x="10515600" y="11096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119452</xdr:rowOff>
    </xdr:from>
    <xdr:to>
      <xdr:col>55</xdr:col>
      <xdr:colOff>88900</xdr:colOff>
      <xdr:row>64</xdr:row>
      <xdr:rowOff>119452</xdr:rowOff>
    </xdr:to>
    <xdr:cxnSp macro="">
      <xdr:nvCxnSpPr>
        <xdr:cNvPr id="233" name="直線コネクタ 232"/>
        <xdr:cNvCxnSpPr/>
      </xdr:nvCxnSpPr>
      <xdr:spPr>
        <a:xfrm>
          <a:off x="10388600" y="11092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160671</xdr:rowOff>
    </xdr:from>
    <xdr:ext cx="599010" cy="259045"/>
    <xdr:sp macro="" textlink="">
      <xdr:nvSpPr>
        <xdr:cNvPr id="234" name="【橋りょう・トンネル】&#10;一人当たり有形固定資産（償却資産）額最大値テキスト"/>
        <xdr:cNvSpPr txBox="1"/>
      </xdr:nvSpPr>
      <xdr:spPr>
        <a:xfrm>
          <a:off x="10515600" y="9247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42544</xdr:rowOff>
    </xdr:from>
    <xdr:to>
      <xdr:col>55</xdr:col>
      <xdr:colOff>88900</xdr:colOff>
      <xdr:row>55</xdr:row>
      <xdr:rowOff>42544</xdr:rowOff>
    </xdr:to>
    <xdr:cxnSp macro="">
      <xdr:nvCxnSpPr>
        <xdr:cNvPr id="235" name="直線コネクタ 234"/>
        <xdr:cNvCxnSpPr/>
      </xdr:nvCxnSpPr>
      <xdr:spPr>
        <a:xfrm>
          <a:off x="10388600" y="9472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55741</xdr:rowOff>
    </xdr:from>
    <xdr:ext cx="599010" cy="259045"/>
    <xdr:sp macro="" textlink="">
      <xdr:nvSpPr>
        <xdr:cNvPr id="236" name="【橋りょう・トンネル】&#10;一人当たり有形固定資産（償却資産）額平均値テキスト"/>
        <xdr:cNvSpPr txBox="1"/>
      </xdr:nvSpPr>
      <xdr:spPr>
        <a:xfrm>
          <a:off x="10515600" y="106856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77314</xdr:rowOff>
    </xdr:from>
    <xdr:to>
      <xdr:col>55</xdr:col>
      <xdr:colOff>50800</xdr:colOff>
      <xdr:row>63</xdr:row>
      <xdr:rowOff>7464</xdr:rowOff>
    </xdr:to>
    <xdr:sp macro="" textlink="">
      <xdr:nvSpPr>
        <xdr:cNvPr id="237" name="フローチャート: 判断 236"/>
        <xdr:cNvSpPr/>
      </xdr:nvSpPr>
      <xdr:spPr>
        <a:xfrm>
          <a:off x="10426700" y="1070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79936</xdr:rowOff>
    </xdr:from>
    <xdr:to>
      <xdr:col>50</xdr:col>
      <xdr:colOff>165100</xdr:colOff>
      <xdr:row>63</xdr:row>
      <xdr:rowOff>10086</xdr:rowOff>
    </xdr:to>
    <xdr:sp macro="" textlink="">
      <xdr:nvSpPr>
        <xdr:cNvPr id="238" name="フローチャート: 判断 237"/>
        <xdr:cNvSpPr/>
      </xdr:nvSpPr>
      <xdr:spPr>
        <a:xfrm>
          <a:off x="9588500" y="10709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72716</xdr:rowOff>
    </xdr:from>
    <xdr:to>
      <xdr:col>46</xdr:col>
      <xdr:colOff>38100</xdr:colOff>
      <xdr:row>63</xdr:row>
      <xdr:rowOff>2866</xdr:rowOff>
    </xdr:to>
    <xdr:sp macro="" textlink="">
      <xdr:nvSpPr>
        <xdr:cNvPr id="239" name="フローチャート: 判断 238"/>
        <xdr:cNvSpPr/>
      </xdr:nvSpPr>
      <xdr:spPr>
        <a:xfrm>
          <a:off x="8699500" y="10702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75513</xdr:rowOff>
    </xdr:from>
    <xdr:to>
      <xdr:col>41</xdr:col>
      <xdr:colOff>101600</xdr:colOff>
      <xdr:row>63</xdr:row>
      <xdr:rowOff>5663</xdr:rowOff>
    </xdr:to>
    <xdr:sp macro="" textlink="">
      <xdr:nvSpPr>
        <xdr:cNvPr id="240" name="フローチャート: 判断 239"/>
        <xdr:cNvSpPr/>
      </xdr:nvSpPr>
      <xdr:spPr>
        <a:xfrm>
          <a:off x="7810500" y="10705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159341</xdr:rowOff>
    </xdr:from>
    <xdr:to>
      <xdr:col>36</xdr:col>
      <xdr:colOff>165100</xdr:colOff>
      <xdr:row>63</xdr:row>
      <xdr:rowOff>89491</xdr:rowOff>
    </xdr:to>
    <xdr:sp macro="" textlink="">
      <xdr:nvSpPr>
        <xdr:cNvPr id="241" name="フローチャート: 判断 240"/>
        <xdr:cNvSpPr/>
      </xdr:nvSpPr>
      <xdr:spPr>
        <a:xfrm>
          <a:off x="6921500" y="10789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2186</xdr:rowOff>
    </xdr:from>
    <xdr:to>
      <xdr:col>55</xdr:col>
      <xdr:colOff>50800</xdr:colOff>
      <xdr:row>61</xdr:row>
      <xdr:rowOff>103786</xdr:rowOff>
    </xdr:to>
    <xdr:sp macro="" textlink="">
      <xdr:nvSpPr>
        <xdr:cNvPr id="247" name="楕円 246"/>
        <xdr:cNvSpPr/>
      </xdr:nvSpPr>
      <xdr:spPr>
        <a:xfrm>
          <a:off x="10426700" y="10460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25063</xdr:rowOff>
    </xdr:from>
    <xdr:ext cx="599010" cy="259045"/>
    <xdr:sp macro="" textlink="">
      <xdr:nvSpPr>
        <xdr:cNvPr id="248" name="【橋りょう・トンネル】&#10;一人当たり有形固定資産（償却資産）額該当値テキスト"/>
        <xdr:cNvSpPr txBox="1"/>
      </xdr:nvSpPr>
      <xdr:spPr>
        <a:xfrm>
          <a:off x="10515600" y="10312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11265</xdr:rowOff>
    </xdr:from>
    <xdr:to>
      <xdr:col>50</xdr:col>
      <xdr:colOff>165100</xdr:colOff>
      <xdr:row>61</xdr:row>
      <xdr:rowOff>112865</xdr:rowOff>
    </xdr:to>
    <xdr:sp macro="" textlink="">
      <xdr:nvSpPr>
        <xdr:cNvPr id="249" name="楕円 248"/>
        <xdr:cNvSpPr/>
      </xdr:nvSpPr>
      <xdr:spPr>
        <a:xfrm>
          <a:off x="9588500" y="10469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52986</xdr:rowOff>
    </xdr:from>
    <xdr:to>
      <xdr:col>55</xdr:col>
      <xdr:colOff>0</xdr:colOff>
      <xdr:row>61</xdr:row>
      <xdr:rowOff>62065</xdr:rowOff>
    </xdr:to>
    <xdr:cxnSp macro="">
      <xdr:nvCxnSpPr>
        <xdr:cNvPr id="250" name="直線コネクタ 249"/>
        <xdr:cNvCxnSpPr/>
      </xdr:nvCxnSpPr>
      <xdr:spPr>
        <a:xfrm flipV="1">
          <a:off x="9639300" y="10511436"/>
          <a:ext cx="838200" cy="9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19803</xdr:rowOff>
    </xdr:from>
    <xdr:to>
      <xdr:col>46</xdr:col>
      <xdr:colOff>38100</xdr:colOff>
      <xdr:row>61</xdr:row>
      <xdr:rowOff>121403</xdr:rowOff>
    </xdr:to>
    <xdr:sp macro="" textlink="">
      <xdr:nvSpPr>
        <xdr:cNvPr id="251" name="楕円 250"/>
        <xdr:cNvSpPr/>
      </xdr:nvSpPr>
      <xdr:spPr>
        <a:xfrm>
          <a:off x="8699500" y="10478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62065</xdr:rowOff>
    </xdr:from>
    <xdr:to>
      <xdr:col>50</xdr:col>
      <xdr:colOff>114300</xdr:colOff>
      <xdr:row>61</xdr:row>
      <xdr:rowOff>70603</xdr:rowOff>
    </xdr:to>
    <xdr:cxnSp macro="">
      <xdr:nvCxnSpPr>
        <xdr:cNvPr id="252" name="直線コネクタ 251"/>
        <xdr:cNvCxnSpPr/>
      </xdr:nvCxnSpPr>
      <xdr:spPr>
        <a:xfrm flipV="1">
          <a:off x="8750300" y="10520515"/>
          <a:ext cx="889000" cy="8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30939</xdr:rowOff>
    </xdr:from>
    <xdr:to>
      <xdr:col>41</xdr:col>
      <xdr:colOff>101600</xdr:colOff>
      <xdr:row>61</xdr:row>
      <xdr:rowOff>132539</xdr:rowOff>
    </xdr:to>
    <xdr:sp macro="" textlink="">
      <xdr:nvSpPr>
        <xdr:cNvPr id="253" name="楕円 252"/>
        <xdr:cNvSpPr/>
      </xdr:nvSpPr>
      <xdr:spPr>
        <a:xfrm>
          <a:off x="7810500" y="10489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70603</xdr:rowOff>
    </xdr:from>
    <xdr:to>
      <xdr:col>45</xdr:col>
      <xdr:colOff>177800</xdr:colOff>
      <xdr:row>61</xdr:row>
      <xdr:rowOff>81739</xdr:rowOff>
    </xdr:to>
    <xdr:cxnSp macro="">
      <xdr:nvCxnSpPr>
        <xdr:cNvPr id="254" name="直線コネクタ 253"/>
        <xdr:cNvCxnSpPr/>
      </xdr:nvCxnSpPr>
      <xdr:spPr>
        <a:xfrm flipV="1">
          <a:off x="7861300" y="10529053"/>
          <a:ext cx="889000" cy="11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37778</xdr:rowOff>
    </xdr:from>
    <xdr:to>
      <xdr:col>36</xdr:col>
      <xdr:colOff>165100</xdr:colOff>
      <xdr:row>61</xdr:row>
      <xdr:rowOff>139378</xdr:rowOff>
    </xdr:to>
    <xdr:sp macro="" textlink="">
      <xdr:nvSpPr>
        <xdr:cNvPr id="255" name="楕円 254"/>
        <xdr:cNvSpPr/>
      </xdr:nvSpPr>
      <xdr:spPr>
        <a:xfrm>
          <a:off x="6921500" y="10496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81739</xdr:rowOff>
    </xdr:from>
    <xdr:to>
      <xdr:col>41</xdr:col>
      <xdr:colOff>50800</xdr:colOff>
      <xdr:row>61</xdr:row>
      <xdr:rowOff>88578</xdr:rowOff>
    </xdr:to>
    <xdr:cxnSp macro="">
      <xdr:nvCxnSpPr>
        <xdr:cNvPr id="256" name="直線コネクタ 255"/>
        <xdr:cNvCxnSpPr/>
      </xdr:nvCxnSpPr>
      <xdr:spPr>
        <a:xfrm flipV="1">
          <a:off x="6972300" y="10540189"/>
          <a:ext cx="889000" cy="6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1213</xdr:rowOff>
    </xdr:from>
    <xdr:ext cx="599010" cy="259045"/>
    <xdr:sp macro="" textlink="">
      <xdr:nvSpPr>
        <xdr:cNvPr id="257" name="n_1aveValue【橋りょう・トンネル】&#10;一人当たり有形固定資産（償却資産）額"/>
        <xdr:cNvSpPr txBox="1"/>
      </xdr:nvSpPr>
      <xdr:spPr>
        <a:xfrm>
          <a:off x="9327095" y="10802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165443</xdr:rowOff>
    </xdr:from>
    <xdr:ext cx="599010" cy="259045"/>
    <xdr:sp macro="" textlink="">
      <xdr:nvSpPr>
        <xdr:cNvPr id="258" name="n_2aveValue【橋りょう・トンネル】&#10;一人当たり有形固定資産（償却資産）額"/>
        <xdr:cNvSpPr txBox="1"/>
      </xdr:nvSpPr>
      <xdr:spPr>
        <a:xfrm>
          <a:off x="8450795" y="10795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168240</xdr:rowOff>
    </xdr:from>
    <xdr:ext cx="599010" cy="259045"/>
    <xdr:sp macro="" textlink="">
      <xdr:nvSpPr>
        <xdr:cNvPr id="259" name="n_3aveValue【橋りょう・トンネル】&#10;一人当たり有形固定資産（償却資産）額"/>
        <xdr:cNvSpPr txBox="1"/>
      </xdr:nvSpPr>
      <xdr:spPr>
        <a:xfrm>
          <a:off x="7561795" y="10798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80618</xdr:rowOff>
    </xdr:from>
    <xdr:ext cx="599010" cy="259045"/>
    <xdr:sp macro="" textlink="">
      <xdr:nvSpPr>
        <xdr:cNvPr id="260" name="n_4aveValue【橋りょう・トンネル】&#10;一人当たり有形固定資産（償却資産）額"/>
        <xdr:cNvSpPr txBox="1"/>
      </xdr:nvSpPr>
      <xdr:spPr>
        <a:xfrm>
          <a:off x="6672795" y="10881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129392</xdr:rowOff>
    </xdr:from>
    <xdr:ext cx="599010" cy="259045"/>
    <xdr:sp macro="" textlink="">
      <xdr:nvSpPr>
        <xdr:cNvPr id="261" name="n_1mainValue【橋りょう・トンネル】&#10;一人当たり有形固定資産（償却資産）額"/>
        <xdr:cNvSpPr txBox="1"/>
      </xdr:nvSpPr>
      <xdr:spPr>
        <a:xfrm>
          <a:off x="9327095" y="10244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137930</xdr:rowOff>
    </xdr:from>
    <xdr:ext cx="599010" cy="259045"/>
    <xdr:sp macro="" textlink="">
      <xdr:nvSpPr>
        <xdr:cNvPr id="262" name="n_2mainValue【橋りょう・トンネル】&#10;一人当たり有形固定資産（償却資産）額"/>
        <xdr:cNvSpPr txBox="1"/>
      </xdr:nvSpPr>
      <xdr:spPr>
        <a:xfrm>
          <a:off x="8450795" y="10253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149066</xdr:rowOff>
    </xdr:from>
    <xdr:ext cx="599010" cy="259045"/>
    <xdr:sp macro="" textlink="">
      <xdr:nvSpPr>
        <xdr:cNvPr id="263" name="n_3mainValue【橋りょう・トンネル】&#10;一人当たり有形固定資産（償却資産）額"/>
        <xdr:cNvSpPr txBox="1"/>
      </xdr:nvSpPr>
      <xdr:spPr>
        <a:xfrm>
          <a:off x="7561795" y="10264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155905</xdr:rowOff>
    </xdr:from>
    <xdr:ext cx="599010" cy="259045"/>
    <xdr:sp macro="" textlink="">
      <xdr:nvSpPr>
        <xdr:cNvPr id="264" name="n_4mainValue【橋りょう・トンネル】&#10;一人当たり有形固定資産（償却資産）額"/>
        <xdr:cNvSpPr txBox="1"/>
      </xdr:nvSpPr>
      <xdr:spPr>
        <a:xfrm>
          <a:off x="6672795" y="10271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6" name="直線コネクタ 275"/>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7" name="テキスト ボックス 276"/>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8" name="直線コネクタ 277"/>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9" name="テキスト ボックス 278"/>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80" name="直線コネクタ 279"/>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81" name="テキスト ボックス 280"/>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82" name="直線コネクタ 281"/>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83" name="テキスト ボックス 282"/>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4" name="直線コネクタ 28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5" name="テキスト ボックス 284"/>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108965</xdr:rowOff>
    </xdr:from>
    <xdr:to>
      <xdr:col>24</xdr:col>
      <xdr:colOff>62865</xdr:colOff>
      <xdr:row>85</xdr:row>
      <xdr:rowOff>10668</xdr:rowOff>
    </xdr:to>
    <xdr:cxnSp macro="">
      <xdr:nvCxnSpPr>
        <xdr:cNvPr id="287" name="直線コネクタ 286"/>
        <xdr:cNvCxnSpPr/>
      </xdr:nvCxnSpPr>
      <xdr:spPr>
        <a:xfrm flipV="1">
          <a:off x="4634865" y="13310615"/>
          <a:ext cx="0" cy="1273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14495</xdr:rowOff>
    </xdr:from>
    <xdr:ext cx="405111" cy="259045"/>
    <xdr:sp macro="" textlink="">
      <xdr:nvSpPr>
        <xdr:cNvPr id="288" name="【公営住宅】&#10;有形固定資産減価償却率最小値テキスト"/>
        <xdr:cNvSpPr txBox="1"/>
      </xdr:nvSpPr>
      <xdr:spPr>
        <a:xfrm>
          <a:off x="4673600" y="14587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10668</xdr:rowOff>
    </xdr:from>
    <xdr:to>
      <xdr:col>24</xdr:col>
      <xdr:colOff>152400</xdr:colOff>
      <xdr:row>85</xdr:row>
      <xdr:rowOff>10668</xdr:rowOff>
    </xdr:to>
    <xdr:cxnSp macro="">
      <xdr:nvCxnSpPr>
        <xdr:cNvPr id="289" name="直線コネクタ 288"/>
        <xdr:cNvCxnSpPr/>
      </xdr:nvCxnSpPr>
      <xdr:spPr>
        <a:xfrm>
          <a:off x="4546600" y="14583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55642</xdr:rowOff>
    </xdr:from>
    <xdr:ext cx="405111" cy="259045"/>
    <xdr:sp macro="" textlink="">
      <xdr:nvSpPr>
        <xdr:cNvPr id="290" name="【公営住宅】&#10;有形固定資産減価償却率最大値テキスト"/>
        <xdr:cNvSpPr txBox="1"/>
      </xdr:nvSpPr>
      <xdr:spPr>
        <a:xfrm>
          <a:off x="4673600" y="13085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108965</xdr:rowOff>
    </xdr:from>
    <xdr:to>
      <xdr:col>24</xdr:col>
      <xdr:colOff>152400</xdr:colOff>
      <xdr:row>77</xdr:row>
      <xdr:rowOff>108965</xdr:rowOff>
    </xdr:to>
    <xdr:cxnSp macro="">
      <xdr:nvCxnSpPr>
        <xdr:cNvPr id="291" name="直線コネクタ 290"/>
        <xdr:cNvCxnSpPr/>
      </xdr:nvCxnSpPr>
      <xdr:spPr>
        <a:xfrm>
          <a:off x="4546600" y="13310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12464</xdr:rowOff>
    </xdr:from>
    <xdr:ext cx="405111" cy="259045"/>
    <xdr:sp macro="" textlink="">
      <xdr:nvSpPr>
        <xdr:cNvPr id="292" name="【公営住宅】&#10;有形固定資産減価償却率平均値テキスト"/>
        <xdr:cNvSpPr txBox="1"/>
      </xdr:nvSpPr>
      <xdr:spPr>
        <a:xfrm>
          <a:off x="4673600" y="137284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161037</xdr:rowOff>
    </xdr:from>
    <xdr:to>
      <xdr:col>24</xdr:col>
      <xdr:colOff>114300</xdr:colOff>
      <xdr:row>81</xdr:row>
      <xdr:rowOff>91187</xdr:rowOff>
    </xdr:to>
    <xdr:sp macro="" textlink="">
      <xdr:nvSpPr>
        <xdr:cNvPr id="293" name="フローチャート: 判断 292"/>
        <xdr:cNvSpPr/>
      </xdr:nvSpPr>
      <xdr:spPr>
        <a:xfrm>
          <a:off x="4584700" y="13877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21589</xdr:rowOff>
    </xdr:from>
    <xdr:to>
      <xdr:col>20</xdr:col>
      <xdr:colOff>38100</xdr:colOff>
      <xdr:row>81</xdr:row>
      <xdr:rowOff>123189</xdr:rowOff>
    </xdr:to>
    <xdr:sp macro="" textlink="">
      <xdr:nvSpPr>
        <xdr:cNvPr id="294" name="フローチャート: 判断 293"/>
        <xdr:cNvSpPr/>
      </xdr:nvSpPr>
      <xdr:spPr>
        <a:xfrm>
          <a:off x="3746500" y="1390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165608</xdr:rowOff>
    </xdr:from>
    <xdr:to>
      <xdr:col>15</xdr:col>
      <xdr:colOff>101600</xdr:colOff>
      <xdr:row>81</xdr:row>
      <xdr:rowOff>95758</xdr:rowOff>
    </xdr:to>
    <xdr:sp macro="" textlink="">
      <xdr:nvSpPr>
        <xdr:cNvPr id="295" name="フローチャート: 判断 294"/>
        <xdr:cNvSpPr/>
      </xdr:nvSpPr>
      <xdr:spPr>
        <a:xfrm>
          <a:off x="2857500" y="13881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156463</xdr:rowOff>
    </xdr:from>
    <xdr:to>
      <xdr:col>10</xdr:col>
      <xdr:colOff>165100</xdr:colOff>
      <xdr:row>81</xdr:row>
      <xdr:rowOff>86613</xdr:rowOff>
    </xdr:to>
    <xdr:sp macro="" textlink="">
      <xdr:nvSpPr>
        <xdr:cNvPr id="296" name="フローチャート: 判断 295"/>
        <xdr:cNvSpPr/>
      </xdr:nvSpPr>
      <xdr:spPr>
        <a:xfrm>
          <a:off x="1968500" y="13872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147320</xdr:rowOff>
    </xdr:from>
    <xdr:to>
      <xdr:col>6</xdr:col>
      <xdr:colOff>38100</xdr:colOff>
      <xdr:row>81</xdr:row>
      <xdr:rowOff>77470</xdr:rowOff>
    </xdr:to>
    <xdr:sp macro="" textlink="">
      <xdr:nvSpPr>
        <xdr:cNvPr id="297" name="フローチャート: 判断 296"/>
        <xdr:cNvSpPr/>
      </xdr:nvSpPr>
      <xdr:spPr>
        <a:xfrm>
          <a:off x="1079500" y="1386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55880</xdr:rowOff>
    </xdr:from>
    <xdr:to>
      <xdr:col>24</xdr:col>
      <xdr:colOff>114300</xdr:colOff>
      <xdr:row>81</xdr:row>
      <xdr:rowOff>157480</xdr:rowOff>
    </xdr:to>
    <xdr:sp macro="" textlink="">
      <xdr:nvSpPr>
        <xdr:cNvPr id="303" name="楕円 302"/>
        <xdr:cNvSpPr/>
      </xdr:nvSpPr>
      <xdr:spPr>
        <a:xfrm>
          <a:off x="4584700" y="1394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34307</xdr:rowOff>
    </xdr:from>
    <xdr:ext cx="405111" cy="259045"/>
    <xdr:sp macro="" textlink="">
      <xdr:nvSpPr>
        <xdr:cNvPr id="304" name="【公営住宅】&#10;有形固定資産減価償却率該当値テキスト"/>
        <xdr:cNvSpPr txBox="1"/>
      </xdr:nvSpPr>
      <xdr:spPr>
        <a:xfrm>
          <a:off x="4673600" y="13921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17018</xdr:rowOff>
    </xdr:from>
    <xdr:to>
      <xdr:col>20</xdr:col>
      <xdr:colOff>38100</xdr:colOff>
      <xdr:row>81</xdr:row>
      <xdr:rowOff>118618</xdr:rowOff>
    </xdr:to>
    <xdr:sp macro="" textlink="">
      <xdr:nvSpPr>
        <xdr:cNvPr id="305" name="楕円 304"/>
        <xdr:cNvSpPr/>
      </xdr:nvSpPr>
      <xdr:spPr>
        <a:xfrm>
          <a:off x="3746500" y="13904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67818</xdr:rowOff>
    </xdr:from>
    <xdr:to>
      <xdr:col>24</xdr:col>
      <xdr:colOff>63500</xdr:colOff>
      <xdr:row>81</xdr:row>
      <xdr:rowOff>106680</xdr:rowOff>
    </xdr:to>
    <xdr:cxnSp macro="">
      <xdr:nvCxnSpPr>
        <xdr:cNvPr id="306" name="直線コネクタ 305"/>
        <xdr:cNvCxnSpPr/>
      </xdr:nvCxnSpPr>
      <xdr:spPr>
        <a:xfrm>
          <a:off x="3797300" y="13955268"/>
          <a:ext cx="838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151892</xdr:rowOff>
    </xdr:from>
    <xdr:to>
      <xdr:col>15</xdr:col>
      <xdr:colOff>101600</xdr:colOff>
      <xdr:row>81</xdr:row>
      <xdr:rowOff>82042</xdr:rowOff>
    </xdr:to>
    <xdr:sp macro="" textlink="">
      <xdr:nvSpPr>
        <xdr:cNvPr id="307" name="楕円 306"/>
        <xdr:cNvSpPr/>
      </xdr:nvSpPr>
      <xdr:spPr>
        <a:xfrm>
          <a:off x="2857500" y="13867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31242</xdr:rowOff>
    </xdr:from>
    <xdr:to>
      <xdr:col>19</xdr:col>
      <xdr:colOff>177800</xdr:colOff>
      <xdr:row>81</xdr:row>
      <xdr:rowOff>67818</xdr:rowOff>
    </xdr:to>
    <xdr:cxnSp macro="">
      <xdr:nvCxnSpPr>
        <xdr:cNvPr id="308" name="直線コネクタ 307"/>
        <xdr:cNvCxnSpPr/>
      </xdr:nvCxnSpPr>
      <xdr:spPr>
        <a:xfrm>
          <a:off x="2908300" y="1391869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113030</xdr:rowOff>
    </xdr:from>
    <xdr:to>
      <xdr:col>10</xdr:col>
      <xdr:colOff>165100</xdr:colOff>
      <xdr:row>81</xdr:row>
      <xdr:rowOff>43180</xdr:rowOff>
    </xdr:to>
    <xdr:sp macro="" textlink="">
      <xdr:nvSpPr>
        <xdr:cNvPr id="309" name="楕円 308"/>
        <xdr:cNvSpPr/>
      </xdr:nvSpPr>
      <xdr:spPr>
        <a:xfrm>
          <a:off x="1968500" y="1382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163830</xdr:rowOff>
    </xdr:from>
    <xdr:to>
      <xdr:col>15</xdr:col>
      <xdr:colOff>50800</xdr:colOff>
      <xdr:row>81</xdr:row>
      <xdr:rowOff>31242</xdr:rowOff>
    </xdr:to>
    <xdr:cxnSp macro="">
      <xdr:nvCxnSpPr>
        <xdr:cNvPr id="310" name="直線コネクタ 309"/>
        <xdr:cNvCxnSpPr/>
      </xdr:nvCxnSpPr>
      <xdr:spPr>
        <a:xfrm>
          <a:off x="2019300" y="13879830"/>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62737</xdr:rowOff>
    </xdr:from>
    <xdr:to>
      <xdr:col>6</xdr:col>
      <xdr:colOff>38100</xdr:colOff>
      <xdr:row>80</xdr:row>
      <xdr:rowOff>164337</xdr:rowOff>
    </xdr:to>
    <xdr:sp macro="" textlink="">
      <xdr:nvSpPr>
        <xdr:cNvPr id="311" name="楕円 310"/>
        <xdr:cNvSpPr/>
      </xdr:nvSpPr>
      <xdr:spPr>
        <a:xfrm>
          <a:off x="1079500" y="1377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113537</xdr:rowOff>
    </xdr:from>
    <xdr:to>
      <xdr:col>10</xdr:col>
      <xdr:colOff>114300</xdr:colOff>
      <xdr:row>80</xdr:row>
      <xdr:rowOff>163830</xdr:rowOff>
    </xdr:to>
    <xdr:cxnSp macro="">
      <xdr:nvCxnSpPr>
        <xdr:cNvPr id="312" name="直線コネクタ 311"/>
        <xdr:cNvCxnSpPr/>
      </xdr:nvCxnSpPr>
      <xdr:spPr>
        <a:xfrm>
          <a:off x="1130300" y="13829537"/>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114316</xdr:rowOff>
    </xdr:from>
    <xdr:ext cx="405111" cy="259045"/>
    <xdr:sp macro="" textlink="">
      <xdr:nvSpPr>
        <xdr:cNvPr id="313" name="n_1aveValue【公営住宅】&#10;有形固定資産減価償却率"/>
        <xdr:cNvSpPr txBox="1"/>
      </xdr:nvSpPr>
      <xdr:spPr>
        <a:xfrm>
          <a:off x="3582044" y="14001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86885</xdr:rowOff>
    </xdr:from>
    <xdr:ext cx="405111" cy="259045"/>
    <xdr:sp macro="" textlink="">
      <xdr:nvSpPr>
        <xdr:cNvPr id="314" name="n_2aveValue【公営住宅】&#10;有形固定資産減価償却率"/>
        <xdr:cNvSpPr txBox="1"/>
      </xdr:nvSpPr>
      <xdr:spPr>
        <a:xfrm>
          <a:off x="2705744" y="13974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77740</xdr:rowOff>
    </xdr:from>
    <xdr:ext cx="405111" cy="259045"/>
    <xdr:sp macro="" textlink="">
      <xdr:nvSpPr>
        <xdr:cNvPr id="315" name="n_3aveValue【公営住宅】&#10;有形固定資産減価償却率"/>
        <xdr:cNvSpPr txBox="1"/>
      </xdr:nvSpPr>
      <xdr:spPr>
        <a:xfrm>
          <a:off x="1816744" y="13965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68597</xdr:rowOff>
    </xdr:from>
    <xdr:ext cx="405111" cy="259045"/>
    <xdr:sp macro="" textlink="">
      <xdr:nvSpPr>
        <xdr:cNvPr id="316" name="n_4aveValue【公営住宅】&#10;有形固定資産減価償却率"/>
        <xdr:cNvSpPr txBox="1"/>
      </xdr:nvSpPr>
      <xdr:spPr>
        <a:xfrm>
          <a:off x="927744" y="1395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135145</xdr:rowOff>
    </xdr:from>
    <xdr:ext cx="405111" cy="259045"/>
    <xdr:sp macro="" textlink="">
      <xdr:nvSpPr>
        <xdr:cNvPr id="317" name="n_1mainValue【公営住宅】&#10;有形固定資産減価償却率"/>
        <xdr:cNvSpPr txBox="1"/>
      </xdr:nvSpPr>
      <xdr:spPr>
        <a:xfrm>
          <a:off x="3582044" y="136796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98569</xdr:rowOff>
    </xdr:from>
    <xdr:ext cx="405111" cy="259045"/>
    <xdr:sp macro="" textlink="">
      <xdr:nvSpPr>
        <xdr:cNvPr id="318" name="n_2mainValue【公営住宅】&#10;有形固定資産減価償却率"/>
        <xdr:cNvSpPr txBox="1"/>
      </xdr:nvSpPr>
      <xdr:spPr>
        <a:xfrm>
          <a:off x="2705744" y="13643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59707</xdr:rowOff>
    </xdr:from>
    <xdr:ext cx="405111" cy="259045"/>
    <xdr:sp macro="" textlink="">
      <xdr:nvSpPr>
        <xdr:cNvPr id="319" name="n_3mainValue【公営住宅】&#10;有形固定資産減価償却率"/>
        <xdr:cNvSpPr txBox="1"/>
      </xdr:nvSpPr>
      <xdr:spPr>
        <a:xfrm>
          <a:off x="1816744" y="1360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9414</xdr:rowOff>
    </xdr:from>
    <xdr:ext cx="405111" cy="259045"/>
    <xdr:sp macro="" textlink="">
      <xdr:nvSpPr>
        <xdr:cNvPr id="320" name="n_4mainValue【公営住宅】&#10;有形固定資産減価償却率"/>
        <xdr:cNvSpPr txBox="1"/>
      </xdr:nvSpPr>
      <xdr:spPr>
        <a:xfrm>
          <a:off x="927744" y="13553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1" name="直線コネクタ 330"/>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2" name="テキスト ボックス 331"/>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3" name="直線コネクタ 332"/>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4" name="テキスト ボックス 333"/>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5" name="直線コネクタ 334"/>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6" name="テキスト ボックス 335"/>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7" name="直線コネクタ 336"/>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8" name="テキスト ボックス 337"/>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9" name="直線コネクタ 33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0" name="テキスト ボックス 33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134113</xdr:rowOff>
    </xdr:from>
    <xdr:to>
      <xdr:col>54</xdr:col>
      <xdr:colOff>189865</xdr:colOff>
      <xdr:row>85</xdr:row>
      <xdr:rowOff>159258</xdr:rowOff>
    </xdr:to>
    <xdr:cxnSp macro="">
      <xdr:nvCxnSpPr>
        <xdr:cNvPr id="342" name="直線コネクタ 341"/>
        <xdr:cNvCxnSpPr/>
      </xdr:nvCxnSpPr>
      <xdr:spPr>
        <a:xfrm flipV="1">
          <a:off x="10476865" y="13507213"/>
          <a:ext cx="0" cy="1225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163085</xdr:rowOff>
    </xdr:from>
    <xdr:ext cx="469744" cy="259045"/>
    <xdr:sp macro="" textlink="">
      <xdr:nvSpPr>
        <xdr:cNvPr id="343" name="【公営住宅】&#10;一人当たり面積最小値テキスト"/>
        <xdr:cNvSpPr txBox="1"/>
      </xdr:nvSpPr>
      <xdr:spPr>
        <a:xfrm>
          <a:off x="10515600" y="14736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159258</xdr:rowOff>
    </xdr:from>
    <xdr:to>
      <xdr:col>55</xdr:col>
      <xdr:colOff>88900</xdr:colOff>
      <xdr:row>85</xdr:row>
      <xdr:rowOff>159258</xdr:rowOff>
    </xdr:to>
    <xdr:cxnSp macro="">
      <xdr:nvCxnSpPr>
        <xdr:cNvPr id="344" name="直線コネクタ 343"/>
        <xdr:cNvCxnSpPr/>
      </xdr:nvCxnSpPr>
      <xdr:spPr>
        <a:xfrm>
          <a:off x="10388600" y="14732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80790</xdr:rowOff>
    </xdr:from>
    <xdr:ext cx="469744" cy="259045"/>
    <xdr:sp macro="" textlink="">
      <xdr:nvSpPr>
        <xdr:cNvPr id="345" name="【公営住宅】&#10;一人当たり面積最大値テキスト"/>
        <xdr:cNvSpPr txBox="1"/>
      </xdr:nvSpPr>
      <xdr:spPr>
        <a:xfrm>
          <a:off x="10515600" y="13282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134113</xdr:rowOff>
    </xdr:from>
    <xdr:to>
      <xdr:col>55</xdr:col>
      <xdr:colOff>88900</xdr:colOff>
      <xdr:row>78</xdr:row>
      <xdr:rowOff>134113</xdr:rowOff>
    </xdr:to>
    <xdr:cxnSp macro="">
      <xdr:nvCxnSpPr>
        <xdr:cNvPr id="346" name="直線コネクタ 345"/>
        <xdr:cNvCxnSpPr/>
      </xdr:nvCxnSpPr>
      <xdr:spPr>
        <a:xfrm>
          <a:off x="10388600" y="13507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23435</xdr:rowOff>
    </xdr:from>
    <xdr:ext cx="469744" cy="259045"/>
    <xdr:sp macro="" textlink="">
      <xdr:nvSpPr>
        <xdr:cNvPr id="347" name="【公営住宅】&#10;一人当たり面積平均値テキスト"/>
        <xdr:cNvSpPr txBox="1"/>
      </xdr:nvSpPr>
      <xdr:spPr>
        <a:xfrm>
          <a:off x="10515600" y="142537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558</xdr:rowOff>
    </xdr:from>
    <xdr:to>
      <xdr:col>55</xdr:col>
      <xdr:colOff>50800</xdr:colOff>
      <xdr:row>84</xdr:row>
      <xdr:rowOff>102158</xdr:rowOff>
    </xdr:to>
    <xdr:sp macro="" textlink="">
      <xdr:nvSpPr>
        <xdr:cNvPr id="348" name="フローチャート: 判断 347"/>
        <xdr:cNvSpPr/>
      </xdr:nvSpPr>
      <xdr:spPr>
        <a:xfrm>
          <a:off x="10426700" y="14402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33020</xdr:rowOff>
    </xdr:from>
    <xdr:to>
      <xdr:col>50</xdr:col>
      <xdr:colOff>165100</xdr:colOff>
      <xdr:row>84</xdr:row>
      <xdr:rowOff>134620</xdr:rowOff>
    </xdr:to>
    <xdr:sp macro="" textlink="">
      <xdr:nvSpPr>
        <xdr:cNvPr id="349" name="フローチャート: 判断 348"/>
        <xdr:cNvSpPr/>
      </xdr:nvSpPr>
      <xdr:spPr>
        <a:xfrm>
          <a:off x="9588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35764</xdr:rowOff>
    </xdr:from>
    <xdr:to>
      <xdr:col>46</xdr:col>
      <xdr:colOff>38100</xdr:colOff>
      <xdr:row>84</xdr:row>
      <xdr:rowOff>137364</xdr:rowOff>
    </xdr:to>
    <xdr:sp macro="" textlink="">
      <xdr:nvSpPr>
        <xdr:cNvPr id="350" name="フローチャート: 判断 349"/>
        <xdr:cNvSpPr/>
      </xdr:nvSpPr>
      <xdr:spPr>
        <a:xfrm>
          <a:off x="8699500" y="1443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39878</xdr:rowOff>
    </xdr:from>
    <xdr:to>
      <xdr:col>41</xdr:col>
      <xdr:colOff>101600</xdr:colOff>
      <xdr:row>84</xdr:row>
      <xdr:rowOff>141478</xdr:rowOff>
    </xdr:to>
    <xdr:sp macro="" textlink="">
      <xdr:nvSpPr>
        <xdr:cNvPr id="351" name="フローチャート: 判断 350"/>
        <xdr:cNvSpPr/>
      </xdr:nvSpPr>
      <xdr:spPr>
        <a:xfrm>
          <a:off x="7810500" y="1444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54966</xdr:rowOff>
    </xdr:from>
    <xdr:to>
      <xdr:col>36</xdr:col>
      <xdr:colOff>165100</xdr:colOff>
      <xdr:row>84</xdr:row>
      <xdr:rowOff>156566</xdr:rowOff>
    </xdr:to>
    <xdr:sp macro="" textlink="">
      <xdr:nvSpPr>
        <xdr:cNvPr id="352" name="フローチャート: 判断 351"/>
        <xdr:cNvSpPr/>
      </xdr:nvSpPr>
      <xdr:spPr>
        <a:xfrm>
          <a:off x="6921500" y="14456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3" name="テキスト ボックス 35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4" name="テキスト ボックス 35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5" name="テキスト ボックス 35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6" name="テキスト ボックス 35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7" name="テキスト ボックス 35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95656</xdr:rowOff>
    </xdr:from>
    <xdr:to>
      <xdr:col>55</xdr:col>
      <xdr:colOff>50800</xdr:colOff>
      <xdr:row>85</xdr:row>
      <xdr:rowOff>25806</xdr:rowOff>
    </xdr:to>
    <xdr:sp macro="" textlink="">
      <xdr:nvSpPr>
        <xdr:cNvPr id="358" name="楕円 357"/>
        <xdr:cNvSpPr/>
      </xdr:nvSpPr>
      <xdr:spPr>
        <a:xfrm>
          <a:off x="10426700" y="1449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74083</xdr:rowOff>
    </xdr:from>
    <xdr:ext cx="469744" cy="259045"/>
    <xdr:sp macro="" textlink="">
      <xdr:nvSpPr>
        <xdr:cNvPr id="359" name="【公営住宅】&#10;一人当たり面積該当値テキスト"/>
        <xdr:cNvSpPr txBox="1"/>
      </xdr:nvSpPr>
      <xdr:spPr>
        <a:xfrm>
          <a:off x="10515600" y="14475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98858</xdr:rowOff>
    </xdr:from>
    <xdr:to>
      <xdr:col>50</xdr:col>
      <xdr:colOff>165100</xdr:colOff>
      <xdr:row>85</xdr:row>
      <xdr:rowOff>29008</xdr:rowOff>
    </xdr:to>
    <xdr:sp macro="" textlink="">
      <xdr:nvSpPr>
        <xdr:cNvPr id="360" name="楕円 359"/>
        <xdr:cNvSpPr/>
      </xdr:nvSpPr>
      <xdr:spPr>
        <a:xfrm>
          <a:off x="9588500" y="14500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146456</xdr:rowOff>
    </xdr:from>
    <xdr:to>
      <xdr:col>55</xdr:col>
      <xdr:colOff>0</xdr:colOff>
      <xdr:row>84</xdr:row>
      <xdr:rowOff>149658</xdr:rowOff>
    </xdr:to>
    <xdr:cxnSp macro="">
      <xdr:nvCxnSpPr>
        <xdr:cNvPr id="361" name="直線コネクタ 360"/>
        <xdr:cNvCxnSpPr/>
      </xdr:nvCxnSpPr>
      <xdr:spPr>
        <a:xfrm flipV="1">
          <a:off x="9639300" y="14548256"/>
          <a:ext cx="838200" cy="3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102057</xdr:rowOff>
    </xdr:from>
    <xdr:to>
      <xdr:col>46</xdr:col>
      <xdr:colOff>38100</xdr:colOff>
      <xdr:row>85</xdr:row>
      <xdr:rowOff>32207</xdr:rowOff>
    </xdr:to>
    <xdr:sp macro="" textlink="">
      <xdr:nvSpPr>
        <xdr:cNvPr id="362" name="楕円 361"/>
        <xdr:cNvSpPr/>
      </xdr:nvSpPr>
      <xdr:spPr>
        <a:xfrm>
          <a:off x="8699500" y="14503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149658</xdr:rowOff>
    </xdr:from>
    <xdr:to>
      <xdr:col>50</xdr:col>
      <xdr:colOff>114300</xdr:colOff>
      <xdr:row>84</xdr:row>
      <xdr:rowOff>152857</xdr:rowOff>
    </xdr:to>
    <xdr:cxnSp macro="">
      <xdr:nvCxnSpPr>
        <xdr:cNvPr id="363" name="直線コネクタ 362"/>
        <xdr:cNvCxnSpPr/>
      </xdr:nvCxnSpPr>
      <xdr:spPr>
        <a:xfrm flipV="1">
          <a:off x="8750300" y="14551458"/>
          <a:ext cx="889000" cy="3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104800</xdr:rowOff>
    </xdr:from>
    <xdr:to>
      <xdr:col>41</xdr:col>
      <xdr:colOff>101600</xdr:colOff>
      <xdr:row>85</xdr:row>
      <xdr:rowOff>34950</xdr:rowOff>
    </xdr:to>
    <xdr:sp macro="" textlink="">
      <xdr:nvSpPr>
        <xdr:cNvPr id="364" name="楕円 363"/>
        <xdr:cNvSpPr/>
      </xdr:nvSpPr>
      <xdr:spPr>
        <a:xfrm>
          <a:off x="7810500" y="1450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152857</xdr:rowOff>
    </xdr:from>
    <xdr:to>
      <xdr:col>45</xdr:col>
      <xdr:colOff>177800</xdr:colOff>
      <xdr:row>84</xdr:row>
      <xdr:rowOff>155600</xdr:rowOff>
    </xdr:to>
    <xdr:cxnSp macro="">
      <xdr:nvCxnSpPr>
        <xdr:cNvPr id="365" name="直線コネクタ 364"/>
        <xdr:cNvCxnSpPr/>
      </xdr:nvCxnSpPr>
      <xdr:spPr>
        <a:xfrm flipV="1">
          <a:off x="7861300" y="14554657"/>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107544</xdr:rowOff>
    </xdr:from>
    <xdr:to>
      <xdr:col>36</xdr:col>
      <xdr:colOff>165100</xdr:colOff>
      <xdr:row>85</xdr:row>
      <xdr:rowOff>37694</xdr:rowOff>
    </xdr:to>
    <xdr:sp macro="" textlink="">
      <xdr:nvSpPr>
        <xdr:cNvPr id="366" name="楕円 365"/>
        <xdr:cNvSpPr/>
      </xdr:nvSpPr>
      <xdr:spPr>
        <a:xfrm>
          <a:off x="6921500" y="14509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155600</xdr:rowOff>
    </xdr:from>
    <xdr:to>
      <xdr:col>41</xdr:col>
      <xdr:colOff>50800</xdr:colOff>
      <xdr:row>84</xdr:row>
      <xdr:rowOff>158344</xdr:rowOff>
    </xdr:to>
    <xdr:cxnSp macro="">
      <xdr:nvCxnSpPr>
        <xdr:cNvPr id="367" name="直線コネクタ 366"/>
        <xdr:cNvCxnSpPr/>
      </xdr:nvCxnSpPr>
      <xdr:spPr>
        <a:xfrm flipV="1">
          <a:off x="6972300" y="14557400"/>
          <a:ext cx="8890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151147</xdr:rowOff>
    </xdr:from>
    <xdr:ext cx="469744" cy="259045"/>
    <xdr:sp macro="" textlink="">
      <xdr:nvSpPr>
        <xdr:cNvPr id="368" name="n_1aveValue【公営住宅】&#10;一人当たり面積"/>
        <xdr:cNvSpPr txBox="1"/>
      </xdr:nvSpPr>
      <xdr:spPr>
        <a:xfrm>
          <a:off x="93917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153891</xdr:rowOff>
    </xdr:from>
    <xdr:ext cx="469744" cy="259045"/>
    <xdr:sp macro="" textlink="">
      <xdr:nvSpPr>
        <xdr:cNvPr id="369" name="n_2aveValue【公営住宅】&#10;一人当たり面積"/>
        <xdr:cNvSpPr txBox="1"/>
      </xdr:nvSpPr>
      <xdr:spPr>
        <a:xfrm>
          <a:off x="8515427" y="14212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158005</xdr:rowOff>
    </xdr:from>
    <xdr:ext cx="469744" cy="259045"/>
    <xdr:sp macro="" textlink="">
      <xdr:nvSpPr>
        <xdr:cNvPr id="370" name="n_3aveValue【公営住宅】&#10;一人当たり面積"/>
        <xdr:cNvSpPr txBox="1"/>
      </xdr:nvSpPr>
      <xdr:spPr>
        <a:xfrm>
          <a:off x="7626427" y="14216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1643</xdr:rowOff>
    </xdr:from>
    <xdr:ext cx="469744" cy="259045"/>
    <xdr:sp macro="" textlink="">
      <xdr:nvSpPr>
        <xdr:cNvPr id="371" name="n_4aveValue【公営住宅】&#10;一人当たり面積"/>
        <xdr:cNvSpPr txBox="1"/>
      </xdr:nvSpPr>
      <xdr:spPr>
        <a:xfrm>
          <a:off x="6737427" y="14231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20135</xdr:rowOff>
    </xdr:from>
    <xdr:ext cx="469744" cy="259045"/>
    <xdr:sp macro="" textlink="">
      <xdr:nvSpPr>
        <xdr:cNvPr id="372" name="n_1mainValue【公営住宅】&#10;一人当たり面積"/>
        <xdr:cNvSpPr txBox="1"/>
      </xdr:nvSpPr>
      <xdr:spPr>
        <a:xfrm>
          <a:off x="9391727" y="14593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23334</xdr:rowOff>
    </xdr:from>
    <xdr:ext cx="469744" cy="259045"/>
    <xdr:sp macro="" textlink="">
      <xdr:nvSpPr>
        <xdr:cNvPr id="373" name="n_2mainValue【公営住宅】&#10;一人当たり面積"/>
        <xdr:cNvSpPr txBox="1"/>
      </xdr:nvSpPr>
      <xdr:spPr>
        <a:xfrm>
          <a:off x="8515427" y="14596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26077</xdr:rowOff>
    </xdr:from>
    <xdr:ext cx="469744" cy="259045"/>
    <xdr:sp macro="" textlink="">
      <xdr:nvSpPr>
        <xdr:cNvPr id="374" name="n_3mainValue【公営住宅】&#10;一人当たり面積"/>
        <xdr:cNvSpPr txBox="1"/>
      </xdr:nvSpPr>
      <xdr:spPr>
        <a:xfrm>
          <a:off x="7626427" y="14599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28821</xdr:rowOff>
    </xdr:from>
    <xdr:ext cx="469744" cy="259045"/>
    <xdr:sp macro="" textlink="">
      <xdr:nvSpPr>
        <xdr:cNvPr id="375" name="n_4mainValue【公営住宅】&#10;一人当たり面積"/>
        <xdr:cNvSpPr txBox="1"/>
      </xdr:nvSpPr>
      <xdr:spPr>
        <a:xfrm>
          <a:off x="6737427" y="14602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6" name="正方形/長方形 37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7" name="正方形/長方形 37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8" name="正方形/長方形 37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9" name="正方形/長方形 37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0" name="正方形/長方形 37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1" name="正方形/長方形 38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2" name="正方形/長方形 38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3" name="正方形/長方形 38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4" name="正方形/長方形 38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5" name="正方形/長方形 38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6" name="正方形/長方形 38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7" name="正方形/長方形 38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8" name="正方形/長方形 38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9" name="正方形/長方形 38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0" name="正方形/長方形 38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1" name="正方形/長方形 39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2" name="正方形/長方形 39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3" name="正方形/長方形 39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4" name="正方形/長方形 39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5" name="正方形/長方形 39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6" name="正方形/長方形 39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7" name="正方形/長方形 39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8" name="正方形/長方形 39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9" name="正方形/長方形 39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0" name="テキスト ボックス 39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1" name="直線コネクタ 40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2" name="テキスト ボックス 401"/>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3" name="直線コネクタ 402"/>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4" name="テキスト ボックス 403"/>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5" name="直線コネクタ 404"/>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6" name="テキスト ボックス 405"/>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7" name="直線コネクタ 406"/>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8" name="テキスト ボックス 407"/>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9" name="直線コネクタ 408"/>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0" name="テキスト ボックス 409"/>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1" name="直線コネクタ 410"/>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2" name="テキスト ボックス 411"/>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3" name="直線コネクタ 41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4" name="テキスト ボックス 413"/>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78105</xdr:rowOff>
    </xdr:from>
    <xdr:to>
      <xdr:col>85</xdr:col>
      <xdr:colOff>126364</xdr:colOff>
      <xdr:row>41</xdr:row>
      <xdr:rowOff>76200</xdr:rowOff>
    </xdr:to>
    <xdr:cxnSp macro="">
      <xdr:nvCxnSpPr>
        <xdr:cNvPr id="416" name="直線コネクタ 415"/>
        <xdr:cNvCxnSpPr/>
      </xdr:nvCxnSpPr>
      <xdr:spPr>
        <a:xfrm flipV="1">
          <a:off x="16318864" y="5735955"/>
          <a:ext cx="0" cy="1369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80027</xdr:rowOff>
    </xdr:from>
    <xdr:ext cx="405111" cy="259045"/>
    <xdr:sp macro="" textlink="">
      <xdr:nvSpPr>
        <xdr:cNvPr id="417" name="【認定こども園・幼稚園・保育所】&#10;有形固定資産減価償却率最小値テキスト"/>
        <xdr:cNvSpPr txBox="1"/>
      </xdr:nvSpPr>
      <xdr:spPr>
        <a:xfrm>
          <a:off x="16357600" y="710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76200</xdr:rowOff>
    </xdr:from>
    <xdr:to>
      <xdr:col>86</xdr:col>
      <xdr:colOff>25400</xdr:colOff>
      <xdr:row>41</xdr:row>
      <xdr:rowOff>76200</xdr:rowOff>
    </xdr:to>
    <xdr:cxnSp macro="">
      <xdr:nvCxnSpPr>
        <xdr:cNvPr id="418" name="直線コネクタ 417"/>
        <xdr:cNvCxnSpPr/>
      </xdr:nvCxnSpPr>
      <xdr:spPr>
        <a:xfrm>
          <a:off x="16230600" y="710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24782</xdr:rowOff>
    </xdr:from>
    <xdr:ext cx="405111" cy="259045"/>
    <xdr:sp macro="" textlink="">
      <xdr:nvSpPr>
        <xdr:cNvPr id="419" name="【認定こども園・幼稚園・保育所】&#10;有形固定資産減価償却率最大値テキスト"/>
        <xdr:cNvSpPr txBox="1"/>
      </xdr:nvSpPr>
      <xdr:spPr>
        <a:xfrm>
          <a:off x="16357600" y="5511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78105</xdr:rowOff>
    </xdr:from>
    <xdr:to>
      <xdr:col>86</xdr:col>
      <xdr:colOff>25400</xdr:colOff>
      <xdr:row>33</xdr:row>
      <xdr:rowOff>78105</xdr:rowOff>
    </xdr:to>
    <xdr:cxnSp macro="">
      <xdr:nvCxnSpPr>
        <xdr:cNvPr id="420" name="直線コネクタ 419"/>
        <xdr:cNvCxnSpPr/>
      </xdr:nvCxnSpPr>
      <xdr:spPr>
        <a:xfrm>
          <a:off x="16230600" y="573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122572</xdr:rowOff>
    </xdr:from>
    <xdr:ext cx="405111" cy="259045"/>
    <xdr:sp macro="" textlink="">
      <xdr:nvSpPr>
        <xdr:cNvPr id="421" name="【認定こども園・幼稚園・保育所】&#10;有形固定資産減価償却率平均値テキスト"/>
        <xdr:cNvSpPr txBox="1"/>
      </xdr:nvSpPr>
      <xdr:spPr>
        <a:xfrm>
          <a:off x="16357600" y="61233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99695</xdr:rowOff>
    </xdr:from>
    <xdr:to>
      <xdr:col>85</xdr:col>
      <xdr:colOff>177800</xdr:colOff>
      <xdr:row>37</xdr:row>
      <xdr:rowOff>29845</xdr:rowOff>
    </xdr:to>
    <xdr:sp macro="" textlink="">
      <xdr:nvSpPr>
        <xdr:cNvPr id="422" name="フローチャート: 判断 421"/>
        <xdr:cNvSpPr/>
      </xdr:nvSpPr>
      <xdr:spPr>
        <a:xfrm>
          <a:off x="16268700" y="627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105410</xdr:rowOff>
    </xdr:from>
    <xdr:to>
      <xdr:col>81</xdr:col>
      <xdr:colOff>101600</xdr:colOff>
      <xdr:row>37</xdr:row>
      <xdr:rowOff>35560</xdr:rowOff>
    </xdr:to>
    <xdr:sp macro="" textlink="">
      <xdr:nvSpPr>
        <xdr:cNvPr id="423" name="フローチャート: 判断 422"/>
        <xdr:cNvSpPr/>
      </xdr:nvSpPr>
      <xdr:spPr>
        <a:xfrm>
          <a:off x="15430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126365</xdr:rowOff>
    </xdr:from>
    <xdr:to>
      <xdr:col>76</xdr:col>
      <xdr:colOff>165100</xdr:colOff>
      <xdr:row>37</xdr:row>
      <xdr:rowOff>56515</xdr:rowOff>
    </xdr:to>
    <xdr:sp macro="" textlink="">
      <xdr:nvSpPr>
        <xdr:cNvPr id="424" name="フローチャート: 判断 423"/>
        <xdr:cNvSpPr/>
      </xdr:nvSpPr>
      <xdr:spPr>
        <a:xfrm>
          <a:off x="14541500" y="629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113030</xdr:rowOff>
    </xdr:from>
    <xdr:to>
      <xdr:col>72</xdr:col>
      <xdr:colOff>38100</xdr:colOff>
      <xdr:row>37</xdr:row>
      <xdr:rowOff>43180</xdr:rowOff>
    </xdr:to>
    <xdr:sp macro="" textlink="">
      <xdr:nvSpPr>
        <xdr:cNvPr id="425" name="フローチャート: 判断 424"/>
        <xdr:cNvSpPr/>
      </xdr:nvSpPr>
      <xdr:spPr>
        <a:xfrm>
          <a:off x="13652500" y="628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12065</xdr:rowOff>
    </xdr:from>
    <xdr:to>
      <xdr:col>67</xdr:col>
      <xdr:colOff>101600</xdr:colOff>
      <xdr:row>37</xdr:row>
      <xdr:rowOff>113665</xdr:rowOff>
    </xdr:to>
    <xdr:sp macro="" textlink="">
      <xdr:nvSpPr>
        <xdr:cNvPr id="426" name="フローチャート: 判断 425"/>
        <xdr:cNvSpPr/>
      </xdr:nvSpPr>
      <xdr:spPr>
        <a:xfrm>
          <a:off x="12763500" y="6355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7" name="テキスト ボックス 42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8" name="テキスト ボックス 42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9" name="テキスト ボックス 42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0" name="テキスト ボックス 42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1" name="テキスト ボックス 43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53975</xdr:rowOff>
    </xdr:from>
    <xdr:to>
      <xdr:col>85</xdr:col>
      <xdr:colOff>177800</xdr:colOff>
      <xdr:row>37</xdr:row>
      <xdr:rowOff>155575</xdr:rowOff>
    </xdr:to>
    <xdr:sp macro="" textlink="">
      <xdr:nvSpPr>
        <xdr:cNvPr id="432" name="楕円 431"/>
        <xdr:cNvSpPr/>
      </xdr:nvSpPr>
      <xdr:spPr>
        <a:xfrm>
          <a:off x="16268700" y="639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32402</xdr:rowOff>
    </xdr:from>
    <xdr:ext cx="405111" cy="259045"/>
    <xdr:sp macro="" textlink="">
      <xdr:nvSpPr>
        <xdr:cNvPr id="433" name="【認定こども園・幼稚園・保育所】&#10;有形固定資産減価償却率該当値テキスト"/>
        <xdr:cNvSpPr txBox="1"/>
      </xdr:nvSpPr>
      <xdr:spPr>
        <a:xfrm>
          <a:off x="16357600" y="6376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164465</xdr:rowOff>
    </xdr:from>
    <xdr:to>
      <xdr:col>81</xdr:col>
      <xdr:colOff>101600</xdr:colOff>
      <xdr:row>37</xdr:row>
      <xdr:rowOff>94615</xdr:rowOff>
    </xdr:to>
    <xdr:sp macro="" textlink="">
      <xdr:nvSpPr>
        <xdr:cNvPr id="434" name="楕円 433"/>
        <xdr:cNvSpPr/>
      </xdr:nvSpPr>
      <xdr:spPr>
        <a:xfrm>
          <a:off x="15430500" y="633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43815</xdr:rowOff>
    </xdr:from>
    <xdr:to>
      <xdr:col>85</xdr:col>
      <xdr:colOff>127000</xdr:colOff>
      <xdr:row>37</xdr:row>
      <xdr:rowOff>104775</xdr:rowOff>
    </xdr:to>
    <xdr:cxnSp macro="">
      <xdr:nvCxnSpPr>
        <xdr:cNvPr id="435" name="直線コネクタ 434"/>
        <xdr:cNvCxnSpPr/>
      </xdr:nvCxnSpPr>
      <xdr:spPr>
        <a:xfrm>
          <a:off x="15481300" y="6387465"/>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122555</xdr:rowOff>
    </xdr:from>
    <xdr:to>
      <xdr:col>76</xdr:col>
      <xdr:colOff>165100</xdr:colOff>
      <xdr:row>37</xdr:row>
      <xdr:rowOff>52705</xdr:rowOff>
    </xdr:to>
    <xdr:sp macro="" textlink="">
      <xdr:nvSpPr>
        <xdr:cNvPr id="436" name="楕円 435"/>
        <xdr:cNvSpPr/>
      </xdr:nvSpPr>
      <xdr:spPr>
        <a:xfrm>
          <a:off x="14541500" y="629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1905</xdr:rowOff>
    </xdr:from>
    <xdr:to>
      <xdr:col>81</xdr:col>
      <xdr:colOff>50800</xdr:colOff>
      <xdr:row>37</xdr:row>
      <xdr:rowOff>43815</xdr:rowOff>
    </xdr:to>
    <xdr:cxnSp macro="">
      <xdr:nvCxnSpPr>
        <xdr:cNvPr id="437" name="直線コネクタ 436"/>
        <xdr:cNvCxnSpPr/>
      </xdr:nvCxnSpPr>
      <xdr:spPr>
        <a:xfrm>
          <a:off x="14592300" y="634555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120650</xdr:rowOff>
    </xdr:from>
    <xdr:to>
      <xdr:col>72</xdr:col>
      <xdr:colOff>38100</xdr:colOff>
      <xdr:row>37</xdr:row>
      <xdr:rowOff>50800</xdr:rowOff>
    </xdr:to>
    <xdr:sp macro="" textlink="">
      <xdr:nvSpPr>
        <xdr:cNvPr id="438" name="楕円 437"/>
        <xdr:cNvSpPr/>
      </xdr:nvSpPr>
      <xdr:spPr>
        <a:xfrm>
          <a:off x="13652500" y="629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0</xdr:rowOff>
    </xdr:from>
    <xdr:to>
      <xdr:col>76</xdr:col>
      <xdr:colOff>114300</xdr:colOff>
      <xdr:row>37</xdr:row>
      <xdr:rowOff>1905</xdr:rowOff>
    </xdr:to>
    <xdr:cxnSp macro="">
      <xdr:nvCxnSpPr>
        <xdr:cNvPr id="439" name="直線コネクタ 438"/>
        <xdr:cNvCxnSpPr/>
      </xdr:nvCxnSpPr>
      <xdr:spPr>
        <a:xfrm>
          <a:off x="13703300" y="634365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168275</xdr:rowOff>
    </xdr:from>
    <xdr:to>
      <xdr:col>67</xdr:col>
      <xdr:colOff>101600</xdr:colOff>
      <xdr:row>37</xdr:row>
      <xdr:rowOff>98425</xdr:rowOff>
    </xdr:to>
    <xdr:sp macro="" textlink="">
      <xdr:nvSpPr>
        <xdr:cNvPr id="440" name="楕円 439"/>
        <xdr:cNvSpPr/>
      </xdr:nvSpPr>
      <xdr:spPr>
        <a:xfrm>
          <a:off x="12763500" y="634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0</xdr:rowOff>
    </xdr:from>
    <xdr:to>
      <xdr:col>71</xdr:col>
      <xdr:colOff>177800</xdr:colOff>
      <xdr:row>37</xdr:row>
      <xdr:rowOff>47625</xdr:rowOff>
    </xdr:to>
    <xdr:cxnSp macro="">
      <xdr:nvCxnSpPr>
        <xdr:cNvPr id="441" name="直線コネクタ 440"/>
        <xdr:cNvCxnSpPr/>
      </xdr:nvCxnSpPr>
      <xdr:spPr>
        <a:xfrm flipV="1">
          <a:off x="12814300" y="634365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52087</xdr:rowOff>
    </xdr:from>
    <xdr:ext cx="405111" cy="259045"/>
    <xdr:sp macro="" textlink="">
      <xdr:nvSpPr>
        <xdr:cNvPr id="442" name="n_1aveValue【認定こども園・幼稚園・保育所】&#10;有形固定資産減価償却率"/>
        <xdr:cNvSpPr txBox="1"/>
      </xdr:nvSpPr>
      <xdr:spPr>
        <a:xfrm>
          <a:off x="152660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47642</xdr:rowOff>
    </xdr:from>
    <xdr:ext cx="405111" cy="259045"/>
    <xdr:sp macro="" textlink="">
      <xdr:nvSpPr>
        <xdr:cNvPr id="443" name="n_2aveValue【認定こども園・幼稚園・保育所】&#10;有形固定資産減価償却率"/>
        <xdr:cNvSpPr txBox="1"/>
      </xdr:nvSpPr>
      <xdr:spPr>
        <a:xfrm>
          <a:off x="14389744" y="6391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59707</xdr:rowOff>
    </xdr:from>
    <xdr:ext cx="405111" cy="259045"/>
    <xdr:sp macro="" textlink="">
      <xdr:nvSpPr>
        <xdr:cNvPr id="444" name="n_3aveValue【認定こども園・幼稚園・保育所】&#10;有形固定資産減価償却率"/>
        <xdr:cNvSpPr txBox="1"/>
      </xdr:nvSpPr>
      <xdr:spPr>
        <a:xfrm>
          <a:off x="13500744" y="606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104792</xdr:rowOff>
    </xdr:from>
    <xdr:ext cx="405111" cy="259045"/>
    <xdr:sp macro="" textlink="">
      <xdr:nvSpPr>
        <xdr:cNvPr id="445" name="n_4aveValue【認定こども園・幼稚園・保育所】&#10;有形固定資産減価償却率"/>
        <xdr:cNvSpPr txBox="1"/>
      </xdr:nvSpPr>
      <xdr:spPr>
        <a:xfrm>
          <a:off x="12611744" y="6448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85742</xdr:rowOff>
    </xdr:from>
    <xdr:ext cx="405111" cy="259045"/>
    <xdr:sp macro="" textlink="">
      <xdr:nvSpPr>
        <xdr:cNvPr id="446" name="n_1mainValue【認定こども園・幼稚園・保育所】&#10;有形固定資産減価償却率"/>
        <xdr:cNvSpPr txBox="1"/>
      </xdr:nvSpPr>
      <xdr:spPr>
        <a:xfrm>
          <a:off x="15266044" y="6429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69232</xdr:rowOff>
    </xdr:from>
    <xdr:ext cx="405111" cy="259045"/>
    <xdr:sp macro="" textlink="">
      <xdr:nvSpPr>
        <xdr:cNvPr id="447" name="n_2mainValue【認定こども園・幼稚園・保育所】&#10;有形固定資産減価償却率"/>
        <xdr:cNvSpPr txBox="1"/>
      </xdr:nvSpPr>
      <xdr:spPr>
        <a:xfrm>
          <a:off x="14389744" y="606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41927</xdr:rowOff>
    </xdr:from>
    <xdr:ext cx="405111" cy="259045"/>
    <xdr:sp macro="" textlink="">
      <xdr:nvSpPr>
        <xdr:cNvPr id="448" name="n_3mainValue【認定こども園・幼稚園・保育所】&#10;有形固定資産減価償却率"/>
        <xdr:cNvSpPr txBox="1"/>
      </xdr:nvSpPr>
      <xdr:spPr>
        <a:xfrm>
          <a:off x="13500744" y="6385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114952</xdr:rowOff>
    </xdr:from>
    <xdr:ext cx="405111" cy="259045"/>
    <xdr:sp macro="" textlink="">
      <xdr:nvSpPr>
        <xdr:cNvPr id="449" name="n_4mainValue【認定こども園・幼稚園・保育所】&#10;有形固定資産減価償却率"/>
        <xdr:cNvSpPr txBox="1"/>
      </xdr:nvSpPr>
      <xdr:spPr>
        <a:xfrm>
          <a:off x="12611744" y="611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0" name="正方形/長方形 44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1" name="正方形/長方形 45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2" name="正方形/長方形 45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3" name="正方形/長方形 45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4" name="正方形/長方形 45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5" name="正方形/長方形 45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6" name="正方形/長方形 45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7" name="正方形/長方形 45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8" name="テキスト ボックス 45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9" name="直線コネクタ 45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43</xdr:row>
      <xdr:rowOff>105427</xdr:rowOff>
    </xdr:from>
    <xdr:ext cx="467179" cy="259045"/>
    <xdr:sp macro="" textlink="">
      <xdr:nvSpPr>
        <xdr:cNvPr id="460" name="テキスト ボックス 459"/>
        <xdr:cNvSpPr txBox="1"/>
      </xdr:nvSpPr>
      <xdr:spPr>
        <a:xfrm>
          <a:off x="17820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42</xdr:row>
      <xdr:rowOff>92528</xdr:rowOff>
    </xdr:from>
    <xdr:to>
      <xdr:col>120</xdr:col>
      <xdr:colOff>114300</xdr:colOff>
      <xdr:row>42</xdr:row>
      <xdr:rowOff>92528</xdr:rowOff>
    </xdr:to>
    <xdr:cxnSp macro="">
      <xdr:nvCxnSpPr>
        <xdr:cNvPr id="461" name="直線コネクタ 460"/>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62" name="テキスト ボックス 461"/>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3" name="直線コネクタ 462"/>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4" name="テキスト ボックス 463"/>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5" name="直線コネクタ 464"/>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66" name="テキスト ボックス 465"/>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67" name="直線コネクタ 466"/>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68" name="テキスト ボックス 467"/>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69" name="直線コネクタ 468"/>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70" name="テキスト ボックス 469"/>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1" name="直線コネクタ 470"/>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72" name="テキスト ボックス 471"/>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4" name="テキスト ボックス 47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48986</xdr:rowOff>
    </xdr:from>
    <xdr:to>
      <xdr:col>116</xdr:col>
      <xdr:colOff>62864</xdr:colOff>
      <xdr:row>42</xdr:row>
      <xdr:rowOff>146957</xdr:rowOff>
    </xdr:to>
    <xdr:cxnSp macro="">
      <xdr:nvCxnSpPr>
        <xdr:cNvPr id="476" name="直線コネクタ 475"/>
        <xdr:cNvCxnSpPr/>
      </xdr:nvCxnSpPr>
      <xdr:spPr>
        <a:xfrm flipV="1">
          <a:off x="22160864" y="5878286"/>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150784</xdr:rowOff>
    </xdr:from>
    <xdr:ext cx="469744" cy="259045"/>
    <xdr:sp macro="" textlink="">
      <xdr:nvSpPr>
        <xdr:cNvPr id="477" name="【認定こども園・幼稚園・保育所】&#10;一人当たり面積最小値テキスト"/>
        <xdr:cNvSpPr txBox="1"/>
      </xdr:nvSpPr>
      <xdr:spPr>
        <a:xfrm>
          <a:off x="22199600" y="7351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146957</xdr:rowOff>
    </xdr:from>
    <xdr:to>
      <xdr:col>116</xdr:col>
      <xdr:colOff>152400</xdr:colOff>
      <xdr:row>42</xdr:row>
      <xdr:rowOff>146957</xdr:rowOff>
    </xdr:to>
    <xdr:cxnSp macro="">
      <xdr:nvCxnSpPr>
        <xdr:cNvPr id="478" name="直線コネクタ 477"/>
        <xdr:cNvCxnSpPr/>
      </xdr:nvCxnSpPr>
      <xdr:spPr>
        <a:xfrm>
          <a:off x="22072600" y="7347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167113</xdr:rowOff>
    </xdr:from>
    <xdr:ext cx="469744" cy="259045"/>
    <xdr:sp macro="" textlink="">
      <xdr:nvSpPr>
        <xdr:cNvPr id="479" name="【認定こども園・幼稚園・保育所】&#10;一人当たり面積最大値テキスト"/>
        <xdr:cNvSpPr txBox="1"/>
      </xdr:nvSpPr>
      <xdr:spPr>
        <a:xfrm>
          <a:off x="22199600" y="5653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48986</xdr:rowOff>
    </xdr:from>
    <xdr:to>
      <xdr:col>116</xdr:col>
      <xdr:colOff>152400</xdr:colOff>
      <xdr:row>34</xdr:row>
      <xdr:rowOff>48986</xdr:rowOff>
    </xdr:to>
    <xdr:cxnSp macro="">
      <xdr:nvCxnSpPr>
        <xdr:cNvPr id="480" name="直線コネクタ 479"/>
        <xdr:cNvCxnSpPr/>
      </xdr:nvCxnSpPr>
      <xdr:spPr>
        <a:xfrm>
          <a:off x="22072600" y="5878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64605</xdr:rowOff>
    </xdr:from>
    <xdr:ext cx="469744" cy="259045"/>
    <xdr:sp macro="" textlink="">
      <xdr:nvSpPr>
        <xdr:cNvPr id="481" name="【認定こども園・幼稚園・保育所】&#10;一人当たり面積平均値テキスト"/>
        <xdr:cNvSpPr txBox="1"/>
      </xdr:nvSpPr>
      <xdr:spPr>
        <a:xfrm>
          <a:off x="22199600" y="64082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41728</xdr:rowOff>
    </xdr:from>
    <xdr:to>
      <xdr:col>116</xdr:col>
      <xdr:colOff>114300</xdr:colOff>
      <xdr:row>38</xdr:row>
      <xdr:rowOff>143328</xdr:rowOff>
    </xdr:to>
    <xdr:sp macro="" textlink="">
      <xdr:nvSpPr>
        <xdr:cNvPr id="482" name="フローチャート: 判断 481"/>
        <xdr:cNvSpPr/>
      </xdr:nvSpPr>
      <xdr:spPr>
        <a:xfrm>
          <a:off x="22110700" y="655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41728</xdr:rowOff>
    </xdr:from>
    <xdr:to>
      <xdr:col>112</xdr:col>
      <xdr:colOff>38100</xdr:colOff>
      <xdr:row>38</xdr:row>
      <xdr:rowOff>143328</xdr:rowOff>
    </xdr:to>
    <xdr:sp macro="" textlink="">
      <xdr:nvSpPr>
        <xdr:cNvPr id="483" name="フローチャート: 判断 482"/>
        <xdr:cNvSpPr/>
      </xdr:nvSpPr>
      <xdr:spPr>
        <a:xfrm>
          <a:off x="21272500" y="655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41728</xdr:rowOff>
    </xdr:from>
    <xdr:to>
      <xdr:col>107</xdr:col>
      <xdr:colOff>101600</xdr:colOff>
      <xdr:row>38</xdr:row>
      <xdr:rowOff>143328</xdr:rowOff>
    </xdr:to>
    <xdr:sp macro="" textlink="">
      <xdr:nvSpPr>
        <xdr:cNvPr id="484" name="フローチャート: 判断 483"/>
        <xdr:cNvSpPr/>
      </xdr:nvSpPr>
      <xdr:spPr>
        <a:xfrm>
          <a:off x="20383500" y="655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52615</xdr:rowOff>
    </xdr:from>
    <xdr:to>
      <xdr:col>102</xdr:col>
      <xdr:colOff>165100</xdr:colOff>
      <xdr:row>38</xdr:row>
      <xdr:rowOff>154215</xdr:rowOff>
    </xdr:to>
    <xdr:sp macro="" textlink="">
      <xdr:nvSpPr>
        <xdr:cNvPr id="485" name="フローチャート: 判断 484"/>
        <xdr:cNvSpPr/>
      </xdr:nvSpPr>
      <xdr:spPr>
        <a:xfrm>
          <a:off x="19494500" y="656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120650</xdr:rowOff>
    </xdr:from>
    <xdr:to>
      <xdr:col>98</xdr:col>
      <xdr:colOff>38100</xdr:colOff>
      <xdr:row>40</xdr:row>
      <xdr:rowOff>50800</xdr:rowOff>
    </xdr:to>
    <xdr:sp macro="" textlink="">
      <xdr:nvSpPr>
        <xdr:cNvPr id="486" name="フローチャート: 判断 485"/>
        <xdr:cNvSpPr/>
      </xdr:nvSpPr>
      <xdr:spPr>
        <a:xfrm>
          <a:off x="18605500" y="680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90715</xdr:rowOff>
    </xdr:from>
    <xdr:to>
      <xdr:col>116</xdr:col>
      <xdr:colOff>114300</xdr:colOff>
      <xdr:row>41</xdr:row>
      <xdr:rowOff>20865</xdr:rowOff>
    </xdr:to>
    <xdr:sp macro="" textlink="">
      <xdr:nvSpPr>
        <xdr:cNvPr id="492" name="楕円 491"/>
        <xdr:cNvSpPr/>
      </xdr:nvSpPr>
      <xdr:spPr>
        <a:xfrm>
          <a:off x="22110700" y="69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69142</xdr:rowOff>
    </xdr:from>
    <xdr:ext cx="469744" cy="259045"/>
    <xdr:sp macro="" textlink="">
      <xdr:nvSpPr>
        <xdr:cNvPr id="493" name="【認定こども園・幼稚園・保育所】&#10;一人当たり面積該当値テキスト"/>
        <xdr:cNvSpPr txBox="1"/>
      </xdr:nvSpPr>
      <xdr:spPr>
        <a:xfrm>
          <a:off x="22199600" y="6927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90715</xdr:rowOff>
    </xdr:from>
    <xdr:to>
      <xdr:col>112</xdr:col>
      <xdr:colOff>38100</xdr:colOff>
      <xdr:row>41</xdr:row>
      <xdr:rowOff>20865</xdr:rowOff>
    </xdr:to>
    <xdr:sp macro="" textlink="">
      <xdr:nvSpPr>
        <xdr:cNvPr id="494" name="楕円 493"/>
        <xdr:cNvSpPr/>
      </xdr:nvSpPr>
      <xdr:spPr>
        <a:xfrm>
          <a:off x="21272500" y="69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141515</xdr:rowOff>
    </xdr:from>
    <xdr:to>
      <xdr:col>116</xdr:col>
      <xdr:colOff>63500</xdr:colOff>
      <xdr:row>40</xdr:row>
      <xdr:rowOff>141515</xdr:rowOff>
    </xdr:to>
    <xdr:cxnSp macro="">
      <xdr:nvCxnSpPr>
        <xdr:cNvPr id="495" name="直線コネクタ 494"/>
        <xdr:cNvCxnSpPr/>
      </xdr:nvCxnSpPr>
      <xdr:spPr>
        <a:xfrm>
          <a:off x="21323300" y="69995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36285</xdr:rowOff>
    </xdr:from>
    <xdr:to>
      <xdr:col>107</xdr:col>
      <xdr:colOff>101600</xdr:colOff>
      <xdr:row>40</xdr:row>
      <xdr:rowOff>137885</xdr:rowOff>
    </xdr:to>
    <xdr:sp macro="" textlink="">
      <xdr:nvSpPr>
        <xdr:cNvPr id="496" name="楕円 495"/>
        <xdr:cNvSpPr/>
      </xdr:nvSpPr>
      <xdr:spPr>
        <a:xfrm>
          <a:off x="20383500" y="689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87085</xdr:rowOff>
    </xdr:from>
    <xdr:to>
      <xdr:col>111</xdr:col>
      <xdr:colOff>177800</xdr:colOff>
      <xdr:row>40</xdr:row>
      <xdr:rowOff>141515</xdr:rowOff>
    </xdr:to>
    <xdr:cxnSp macro="">
      <xdr:nvCxnSpPr>
        <xdr:cNvPr id="497" name="直線コネクタ 496"/>
        <xdr:cNvCxnSpPr/>
      </xdr:nvCxnSpPr>
      <xdr:spPr>
        <a:xfrm>
          <a:off x="20434300" y="6945085"/>
          <a:ext cx="889000" cy="54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98878</xdr:rowOff>
    </xdr:from>
    <xdr:to>
      <xdr:col>102</xdr:col>
      <xdr:colOff>165100</xdr:colOff>
      <xdr:row>40</xdr:row>
      <xdr:rowOff>29028</xdr:rowOff>
    </xdr:to>
    <xdr:sp macro="" textlink="">
      <xdr:nvSpPr>
        <xdr:cNvPr id="498" name="楕円 497"/>
        <xdr:cNvSpPr/>
      </xdr:nvSpPr>
      <xdr:spPr>
        <a:xfrm>
          <a:off x="19494500" y="678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149678</xdr:rowOff>
    </xdr:from>
    <xdr:to>
      <xdr:col>107</xdr:col>
      <xdr:colOff>50800</xdr:colOff>
      <xdr:row>40</xdr:row>
      <xdr:rowOff>87085</xdr:rowOff>
    </xdr:to>
    <xdr:cxnSp macro="">
      <xdr:nvCxnSpPr>
        <xdr:cNvPr id="499" name="直線コネクタ 498"/>
        <xdr:cNvCxnSpPr/>
      </xdr:nvCxnSpPr>
      <xdr:spPr>
        <a:xfrm>
          <a:off x="19545300" y="6836228"/>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142422</xdr:rowOff>
    </xdr:from>
    <xdr:to>
      <xdr:col>98</xdr:col>
      <xdr:colOff>38100</xdr:colOff>
      <xdr:row>40</xdr:row>
      <xdr:rowOff>72572</xdr:rowOff>
    </xdr:to>
    <xdr:sp macro="" textlink="">
      <xdr:nvSpPr>
        <xdr:cNvPr id="500" name="楕円 499"/>
        <xdr:cNvSpPr/>
      </xdr:nvSpPr>
      <xdr:spPr>
        <a:xfrm>
          <a:off x="18605500" y="6828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149678</xdr:rowOff>
    </xdr:from>
    <xdr:to>
      <xdr:col>102</xdr:col>
      <xdr:colOff>114300</xdr:colOff>
      <xdr:row>40</xdr:row>
      <xdr:rowOff>21772</xdr:rowOff>
    </xdr:to>
    <xdr:cxnSp macro="">
      <xdr:nvCxnSpPr>
        <xdr:cNvPr id="501" name="直線コネクタ 500"/>
        <xdr:cNvCxnSpPr/>
      </xdr:nvCxnSpPr>
      <xdr:spPr>
        <a:xfrm flipV="1">
          <a:off x="18656300" y="6836228"/>
          <a:ext cx="889000" cy="4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159855</xdr:rowOff>
    </xdr:from>
    <xdr:ext cx="469744" cy="259045"/>
    <xdr:sp macro="" textlink="">
      <xdr:nvSpPr>
        <xdr:cNvPr id="502" name="n_1aveValue【認定こども園・幼稚園・保育所】&#10;一人当たり面積"/>
        <xdr:cNvSpPr txBox="1"/>
      </xdr:nvSpPr>
      <xdr:spPr>
        <a:xfrm>
          <a:off x="21075727" y="633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159855</xdr:rowOff>
    </xdr:from>
    <xdr:ext cx="469744" cy="259045"/>
    <xdr:sp macro="" textlink="">
      <xdr:nvSpPr>
        <xdr:cNvPr id="503" name="n_2aveValue【認定こども園・幼稚園・保育所】&#10;一人当たり面積"/>
        <xdr:cNvSpPr txBox="1"/>
      </xdr:nvSpPr>
      <xdr:spPr>
        <a:xfrm>
          <a:off x="20199427" y="633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170741</xdr:rowOff>
    </xdr:from>
    <xdr:ext cx="469744" cy="259045"/>
    <xdr:sp macro="" textlink="">
      <xdr:nvSpPr>
        <xdr:cNvPr id="504" name="n_3aveValue【認定こども園・幼稚園・保育所】&#10;一人当たり面積"/>
        <xdr:cNvSpPr txBox="1"/>
      </xdr:nvSpPr>
      <xdr:spPr>
        <a:xfrm>
          <a:off x="19310427" y="6342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67327</xdr:rowOff>
    </xdr:from>
    <xdr:ext cx="469744" cy="259045"/>
    <xdr:sp macro="" textlink="">
      <xdr:nvSpPr>
        <xdr:cNvPr id="505" name="n_4aveValue【認定こども園・幼稚園・保育所】&#10;一人当たり面積"/>
        <xdr:cNvSpPr txBox="1"/>
      </xdr:nvSpPr>
      <xdr:spPr>
        <a:xfrm>
          <a:off x="18421427" y="658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11992</xdr:rowOff>
    </xdr:from>
    <xdr:ext cx="469744" cy="259045"/>
    <xdr:sp macro="" textlink="">
      <xdr:nvSpPr>
        <xdr:cNvPr id="506" name="n_1mainValue【認定こども園・幼稚園・保育所】&#10;一人当たり面積"/>
        <xdr:cNvSpPr txBox="1"/>
      </xdr:nvSpPr>
      <xdr:spPr>
        <a:xfrm>
          <a:off x="21075727" y="7041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129012</xdr:rowOff>
    </xdr:from>
    <xdr:ext cx="469744" cy="259045"/>
    <xdr:sp macro="" textlink="">
      <xdr:nvSpPr>
        <xdr:cNvPr id="507" name="n_2mainValue【認定こども園・幼稚園・保育所】&#10;一人当たり面積"/>
        <xdr:cNvSpPr txBox="1"/>
      </xdr:nvSpPr>
      <xdr:spPr>
        <a:xfrm>
          <a:off x="20199427" y="6987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20155</xdr:rowOff>
    </xdr:from>
    <xdr:ext cx="469744" cy="259045"/>
    <xdr:sp macro="" textlink="">
      <xdr:nvSpPr>
        <xdr:cNvPr id="508" name="n_3mainValue【認定こども園・幼稚園・保育所】&#10;一人当たり面積"/>
        <xdr:cNvSpPr txBox="1"/>
      </xdr:nvSpPr>
      <xdr:spPr>
        <a:xfrm>
          <a:off x="19310427" y="6878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63699</xdr:rowOff>
    </xdr:from>
    <xdr:ext cx="469744" cy="259045"/>
    <xdr:sp macro="" textlink="">
      <xdr:nvSpPr>
        <xdr:cNvPr id="509" name="n_4mainValue【認定こども園・幼稚園・保育所】&#10;一人当たり面積"/>
        <xdr:cNvSpPr txBox="1"/>
      </xdr:nvSpPr>
      <xdr:spPr>
        <a:xfrm>
          <a:off x="18421427" y="6921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20" name="テキスト ボックス 519"/>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1" name="直線コネクタ 52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22" name="テキスト ボックス 521"/>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3" name="直線コネクタ 52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4" name="テキスト ボックス 52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5" name="直線コネクタ 52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6" name="テキスト ボックス 52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7" name="直線コネクタ 52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8" name="テキスト ボックス 52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9" name="直線コネクタ 52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0" name="テキスト ボックス 529"/>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1" name="直線コネクタ 53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32" name="テキスト ボックス 531"/>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167640</xdr:rowOff>
    </xdr:from>
    <xdr:to>
      <xdr:col>85</xdr:col>
      <xdr:colOff>126364</xdr:colOff>
      <xdr:row>63</xdr:row>
      <xdr:rowOff>15240</xdr:rowOff>
    </xdr:to>
    <xdr:cxnSp macro="">
      <xdr:nvCxnSpPr>
        <xdr:cNvPr id="534" name="直線コネクタ 533"/>
        <xdr:cNvCxnSpPr/>
      </xdr:nvCxnSpPr>
      <xdr:spPr>
        <a:xfrm flipV="1">
          <a:off x="16318864" y="942594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19067</xdr:rowOff>
    </xdr:from>
    <xdr:ext cx="405111" cy="259045"/>
    <xdr:sp macro="" textlink="">
      <xdr:nvSpPr>
        <xdr:cNvPr id="535" name="【学校施設】&#10;有形固定資産減価償却率最小値テキスト"/>
        <xdr:cNvSpPr txBox="1"/>
      </xdr:nvSpPr>
      <xdr:spPr>
        <a:xfrm>
          <a:off x="16357600" y="10820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15240</xdr:rowOff>
    </xdr:from>
    <xdr:to>
      <xdr:col>86</xdr:col>
      <xdr:colOff>25400</xdr:colOff>
      <xdr:row>63</xdr:row>
      <xdr:rowOff>15240</xdr:rowOff>
    </xdr:to>
    <xdr:cxnSp macro="">
      <xdr:nvCxnSpPr>
        <xdr:cNvPr id="536" name="直線コネクタ 535"/>
        <xdr:cNvCxnSpPr/>
      </xdr:nvCxnSpPr>
      <xdr:spPr>
        <a:xfrm>
          <a:off x="16230600" y="10816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114317</xdr:rowOff>
    </xdr:from>
    <xdr:ext cx="405111" cy="259045"/>
    <xdr:sp macro="" textlink="">
      <xdr:nvSpPr>
        <xdr:cNvPr id="537" name="【学校施設】&#10;有形固定資産減価償却率最大値テキスト"/>
        <xdr:cNvSpPr txBox="1"/>
      </xdr:nvSpPr>
      <xdr:spPr>
        <a:xfrm>
          <a:off x="16357600" y="9201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167640</xdr:rowOff>
    </xdr:from>
    <xdr:to>
      <xdr:col>86</xdr:col>
      <xdr:colOff>25400</xdr:colOff>
      <xdr:row>54</xdr:row>
      <xdr:rowOff>167640</xdr:rowOff>
    </xdr:to>
    <xdr:cxnSp macro="">
      <xdr:nvCxnSpPr>
        <xdr:cNvPr id="538" name="直線コネクタ 537"/>
        <xdr:cNvCxnSpPr/>
      </xdr:nvCxnSpPr>
      <xdr:spPr>
        <a:xfrm>
          <a:off x="16230600" y="9425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160037</xdr:rowOff>
    </xdr:from>
    <xdr:ext cx="405111" cy="259045"/>
    <xdr:sp macro="" textlink="">
      <xdr:nvSpPr>
        <xdr:cNvPr id="539" name="【学校施設】&#10;有形固定資産減価償却率平均値テキスト"/>
        <xdr:cNvSpPr txBox="1"/>
      </xdr:nvSpPr>
      <xdr:spPr>
        <a:xfrm>
          <a:off x="16357600" y="101041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10160</xdr:rowOff>
    </xdr:from>
    <xdr:to>
      <xdr:col>85</xdr:col>
      <xdr:colOff>177800</xdr:colOff>
      <xdr:row>59</xdr:row>
      <xdr:rowOff>111760</xdr:rowOff>
    </xdr:to>
    <xdr:sp macro="" textlink="">
      <xdr:nvSpPr>
        <xdr:cNvPr id="540" name="フローチャート: 判断 539"/>
        <xdr:cNvSpPr/>
      </xdr:nvSpPr>
      <xdr:spPr>
        <a:xfrm>
          <a:off x="16268700" y="1012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21590</xdr:rowOff>
    </xdr:from>
    <xdr:to>
      <xdr:col>81</xdr:col>
      <xdr:colOff>101600</xdr:colOff>
      <xdr:row>59</xdr:row>
      <xdr:rowOff>123190</xdr:rowOff>
    </xdr:to>
    <xdr:sp macro="" textlink="">
      <xdr:nvSpPr>
        <xdr:cNvPr id="541" name="フローチャート: 判断 540"/>
        <xdr:cNvSpPr/>
      </xdr:nvSpPr>
      <xdr:spPr>
        <a:xfrm>
          <a:off x="15430500" y="1013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162560</xdr:rowOff>
    </xdr:from>
    <xdr:to>
      <xdr:col>76</xdr:col>
      <xdr:colOff>165100</xdr:colOff>
      <xdr:row>59</xdr:row>
      <xdr:rowOff>92710</xdr:rowOff>
    </xdr:to>
    <xdr:sp macro="" textlink="">
      <xdr:nvSpPr>
        <xdr:cNvPr id="542" name="フローチャート: 判断 541"/>
        <xdr:cNvSpPr/>
      </xdr:nvSpPr>
      <xdr:spPr>
        <a:xfrm>
          <a:off x="14541500" y="10106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116840</xdr:rowOff>
    </xdr:from>
    <xdr:to>
      <xdr:col>72</xdr:col>
      <xdr:colOff>38100</xdr:colOff>
      <xdr:row>59</xdr:row>
      <xdr:rowOff>46990</xdr:rowOff>
    </xdr:to>
    <xdr:sp macro="" textlink="">
      <xdr:nvSpPr>
        <xdr:cNvPr id="543" name="フローチャート: 判断 542"/>
        <xdr:cNvSpPr/>
      </xdr:nvSpPr>
      <xdr:spPr>
        <a:xfrm>
          <a:off x="13652500" y="1006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113030</xdr:rowOff>
    </xdr:from>
    <xdr:to>
      <xdr:col>67</xdr:col>
      <xdr:colOff>101600</xdr:colOff>
      <xdr:row>60</xdr:row>
      <xdr:rowOff>43180</xdr:rowOff>
    </xdr:to>
    <xdr:sp macro="" textlink="">
      <xdr:nvSpPr>
        <xdr:cNvPr id="544" name="フローチャート: 判断 543"/>
        <xdr:cNvSpPr/>
      </xdr:nvSpPr>
      <xdr:spPr>
        <a:xfrm>
          <a:off x="12763500" y="1022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5" name="テキスト ボックス 54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6" name="テキスト ボックス 54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7" name="テキスト ボックス 54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8" name="テキスト ボックス 54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9" name="テキスト ボックス 54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74930</xdr:rowOff>
    </xdr:from>
    <xdr:to>
      <xdr:col>85</xdr:col>
      <xdr:colOff>177800</xdr:colOff>
      <xdr:row>59</xdr:row>
      <xdr:rowOff>5080</xdr:rowOff>
    </xdr:to>
    <xdr:sp macro="" textlink="">
      <xdr:nvSpPr>
        <xdr:cNvPr id="550" name="楕円 549"/>
        <xdr:cNvSpPr/>
      </xdr:nvSpPr>
      <xdr:spPr>
        <a:xfrm>
          <a:off x="16268700" y="1001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97807</xdr:rowOff>
    </xdr:from>
    <xdr:ext cx="405111" cy="259045"/>
    <xdr:sp macro="" textlink="">
      <xdr:nvSpPr>
        <xdr:cNvPr id="551" name="【学校施設】&#10;有形固定資産減価償却率該当値テキスト"/>
        <xdr:cNvSpPr txBox="1"/>
      </xdr:nvSpPr>
      <xdr:spPr>
        <a:xfrm>
          <a:off x="16357600" y="987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151130</xdr:rowOff>
    </xdr:from>
    <xdr:to>
      <xdr:col>81</xdr:col>
      <xdr:colOff>101600</xdr:colOff>
      <xdr:row>59</xdr:row>
      <xdr:rowOff>81280</xdr:rowOff>
    </xdr:to>
    <xdr:sp macro="" textlink="">
      <xdr:nvSpPr>
        <xdr:cNvPr id="552" name="楕円 551"/>
        <xdr:cNvSpPr/>
      </xdr:nvSpPr>
      <xdr:spPr>
        <a:xfrm>
          <a:off x="15430500" y="1009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125730</xdr:rowOff>
    </xdr:from>
    <xdr:to>
      <xdr:col>85</xdr:col>
      <xdr:colOff>127000</xdr:colOff>
      <xdr:row>59</xdr:row>
      <xdr:rowOff>30480</xdr:rowOff>
    </xdr:to>
    <xdr:cxnSp macro="">
      <xdr:nvCxnSpPr>
        <xdr:cNvPr id="553" name="直線コネクタ 552"/>
        <xdr:cNvCxnSpPr/>
      </xdr:nvCxnSpPr>
      <xdr:spPr>
        <a:xfrm flipV="1">
          <a:off x="15481300" y="1006983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86360</xdr:rowOff>
    </xdr:from>
    <xdr:to>
      <xdr:col>76</xdr:col>
      <xdr:colOff>165100</xdr:colOff>
      <xdr:row>59</xdr:row>
      <xdr:rowOff>16510</xdr:rowOff>
    </xdr:to>
    <xdr:sp macro="" textlink="">
      <xdr:nvSpPr>
        <xdr:cNvPr id="554" name="楕円 553"/>
        <xdr:cNvSpPr/>
      </xdr:nvSpPr>
      <xdr:spPr>
        <a:xfrm>
          <a:off x="14541500" y="1003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137160</xdr:rowOff>
    </xdr:from>
    <xdr:to>
      <xdr:col>81</xdr:col>
      <xdr:colOff>50800</xdr:colOff>
      <xdr:row>59</xdr:row>
      <xdr:rowOff>30480</xdr:rowOff>
    </xdr:to>
    <xdr:cxnSp macro="">
      <xdr:nvCxnSpPr>
        <xdr:cNvPr id="555" name="直線コネクタ 554"/>
        <xdr:cNvCxnSpPr/>
      </xdr:nvCxnSpPr>
      <xdr:spPr>
        <a:xfrm>
          <a:off x="14592300" y="1008126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29210</xdr:rowOff>
    </xdr:from>
    <xdr:to>
      <xdr:col>72</xdr:col>
      <xdr:colOff>38100</xdr:colOff>
      <xdr:row>58</xdr:row>
      <xdr:rowOff>130810</xdr:rowOff>
    </xdr:to>
    <xdr:sp macro="" textlink="">
      <xdr:nvSpPr>
        <xdr:cNvPr id="556" name="楕円 555"/>
        <xdr:cNvSpPr/>
      </xdr:nvSpPr>
      <xdr:spPr>
        <a:xfrm>
          <a:off x="13652500" y="997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80010</xdr:rowOff>
    </xdr:from>
    <xdr:to>
      <xdr:col>76</xdr:col>
      <xdr:colOff>114300</xdr:colOff>
      <xdr:row>58</xdr:row>
      <xdr:rowOff>137160</xdr:rowOff>
    </xdr:to>
    <xdr:cxnSp macro="">
      <xdr:nvCxnSpPr>
        <xdr:cNvPr id="557" name="直線コネクタ 556"/>
        <xdr:cNvCxnSpPr/>
      </xdr:nvCxnSpPr>
      <xdr:spPr>
        <a:xfrm>
          <a:off x="13703300" y="1002411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120650</xdr:rowOff>
    </xdr:from>
    <xdr:to>
      <xdr:col>67</xdr:col>
      <xdr:colOff>101600</xdr:colOff>
      <xdr:row>58</xdr:row>
      <xdr:rowOff>50800</xdr:rowOff>
    </xdr:to>
    <xdr:sp macro="" textlink="">
      <xdr:nvSpPr>
        <xdr:cNvPr id="558" name="楕円 557"/>
        <xdr:cNvSpPr/>
      </xdr:nvSpPr>
      <xdr:spPr>
        <a:xfrm>
          <a:off x="127635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0</xdr:rowOff>
    </xdr:from>
    <xdr:to>
      <xdr:col>71</xdr:col>
      <xdr:colOff>177800</xdr:colOff>
      <xdr:row>58</xdr:row>
      <xdr:rowOff>80010</xdr:rowOff>
    </xdr:to>
    <xdr:cxnSp macro="">
      <xdr:nvCxnSpPr>
        <xdr:cNvPr id="559" name="直線コネクタ 558"/>
        <xdr:cNvCxnSpPr/>
      </xdr:nvCxnSpPr>
      <xdr:spPr>
        <a:xfrm>
          <a:off x="12814300" y="994410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114317</xdr:rowOff>
    </xdr:from>
    <xdr:ext cx="405111" cy="259045"/>
    <xdr:sp macro="" textlink="">
      <xdr:nvSpPr>
        <xdr:cNvPr id="560" name="n_1aveValue【学校施設】&#10;有形固定資産減価償却率"/>
        <xdr:cNvSpPr txBox="1"/>
      </xdr:nvSpPr>
      <xdr:spPr>
        <a:xfrm>
          <a:off x="15266044" y="10229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83837</xdr:rowOff>
    </xdr:from>
    <xdr:ext cx="405111" cy="259045"/>
    <xdr:sp macro="" textlink="">
      <xdr:nvSpPr>
        <xdr:cNvPr id="561" name="n_2aveValue【学校施設】&#10;有形固定資産減価償却率"/>
        <xdr:cNvSpPr txBox="1"/>
      </xdr:nvSpPr>
      <xdr:spPr>
        <a:xfrm>
          <a:off x="14389744" y="10199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38117</xdr:rowOff>
    </xdr:from>
    <xdr:ext cx="405111" cy="259045"/>
    <xdr:sp macro="" textlink="">
      <xdr:nvSpPr>
        <xdr:cNvPr id="562" name="n_3aveValue【学校施設】&#10;有形固定資産減価償却率"/>
        <xdr:cNvSpPr txBox="1"/>
      </xdr:nvSpPr>
      <xdr:spPr>
        <a:xfrm>
          <a:off x="13500744" y="10153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34307</xdr:rowOff>
    </xdr:from>
    <xdr:ext cx="405111" cy="259045"/>
    <xdr:sp macro="" textlink="">
      <xdr:nvSpPr>
        <xdr:cNvPr id="563" name="n_4aveValue【学校施設】&#10;有形固定資産減価償却率"/>
        <xdr:cNvSpPr txBox="1"/>
      </xdr:nvSpPr>
      <xdr:spPr>
        <a:xfrm>
          <a:off x="12611744" y="1032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97807</xdr:rowOff>
    </xdr:from>
    <xdr:ext cx="405111" cy="259045"/>
    <xdr:sp macro="" textlink="">
      <xdr:nvSpPr>
        <xdr:cNvPr id="564" name="n_1mainValue【学校施設】&#10;有形固定資産減価償却率"/>
        <xdr:cNvSpPr txBox="1"/>
      </xdr:nvSpPr>
      <xdr:spPr>
        <a:xfrm>
          <a:off x="15266044" y="987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33037</xdr:rowOff>
    </xdr:from>
    <xdr:ext cx="405111" cy="259045"/>
    <xdr:sp macro="" textlink="">
      <xdr:nvSpPr>
        <xdr:cNvPr id="565" name="n_2mainValue【学校施設】&#10;有形固定資産減価償却率"/>
        <xdr:cNvSpPr txBox="1"/>
      </xdr:nvSpPr>
      <xdr:spPr>
        <a:xfrm>
          <a:off x="14389744" y="980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147337</xdr:rowOff>
    </xdr:from>
    <xdr:ext cx="405111" cy="259045"/>
    <xdr:sp macro="" textlink="">
      <xdr:nvSpPr>
        <xdr:cNvPr id="566" name="n_3mainValue【学校施設】&#10;有形固定資産減価償却率"/>
        <xdr:cNvSpPr txBox="1"/>
      </xdr:nvSpPr>
      <xdr:spPr>
        <a:xfrm>
          <a:off x="13500744" y="974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67327</xdr:rowOff>
    </xdr:from>
    <xdr:ext cx="405111" cy="259045"/>
    <xdr:sp macro="" textlink="">
      <xdr:nvSpPr>
        <xdr:cNvPr id="567" name="n_4mainValue【学校施設】&#10;有形固定資産減価償却率"/>
        <xdr:cNvSpPr txBox="1"/>
      </xdr:nvSpPr>
      <xdr:spPr>
        <a:xfrm>
          <a:off x="12611744" y="966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8" name="正方形/長方形 56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9" name="正方形/長方形 56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0" name="正方形/長方形 56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1" name="正方形/長方形 57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2" name="正方形/長方形 57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3" name="正方形/長方形 57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4" name="正方形/長方形 57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5" name="正方形/長方形 57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6" name="テキスト ボックス 57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7" name="直線コネクタ 57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8" name="テキスト ボックス 577"/>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79" name="直線コネクタ 578"/>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80" name="テキスト ボックス 579"/>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81" name="直線コネクタ 580"/>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82" name="テキスト ボックス 581"/>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3" name="直線コネクタ 582"/>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84" name="テキスト ボックス 583"/>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5" name="直線コネクタ 584"/>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86" name="テキスト ボックス 585"/>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7" name="直線コネクタ 58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8" name="テキスト ボックス 58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54407</xdr:rowOff>
    </xdr:from>
    <xdr:to>
      <xdr:col>116</xdr:col>
      <xdr:colOff>62864</xdr:colOff>
      <xdr:row>64</xdr:row>
      <xdr:rowOff>104242</xdr:rowOff>
    </xdr:to>
    <xdr:cxnSp macro="">
      <xdr:nvCxnSpPr>
        <xdr:cNvPr id="590" name="直線コネクタ 589"/>
        <xdr:cNvCxnSpPr/>
      </xdr:nvCxnSpPr>
      <xdr:spPr>
        <a:xfrm flipV="1">
          <a:off x="22160864" y="9484157"/>
          <a:ext cx="0" cy="1592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108069</xdr:rowOff>
    </xdr:from>
    <xdr:ext cx="469744" cy="259045"/>
    <xdr:sp macro="" textlink="">
      <xdr:nvSpPr>
        <xdr:cNvPr id="591" name="【学校施設】&#10;一人当たり面積最小値テキスト"/>
        <xdr:cNvSpPr txBox="1"/>
      </xdr:nvSpPr>
      <xdr:spPr>
        <a:xfrm>
          <a:off x="22199600" y="11080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104242</xdr:rowOff>
    </xdr:from>
    <xdr:to>
      <xdr:col>116</xdr:col>
      <xdr:colOff>152400</xdr:colOff>
      <xdr:row>64</xdr:row>
      <xdr:rowOff>104242</xdr:rowOff>
    </xdr:to>
    <xdr:cxnSp macro="">
      <xdr:nvCxnSpPr>
        <xdr:cNvPr id="592" name="直線コネクタ 591"/>
        <xdr:cNvCxnSpPr/>
      </xdr:nvCxnSpPr>
      <xdr:spPr>
        <a:xfrm>
          <a:off x="22072600" y="11077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1084</xdr:rowOff>
    </xdr:from>
    <xdr:ext cx="469744" cy="259045"/>
    <xdr:sp macro="" textlink="">
      <xdr:nvSpPr>
        <xdr:cNvPr id="593" name="【学校施設】&#10;一人当たり面積最大値テキスト"/>
        <xdr:cNvSpPr txBox="1"/>
      </xdr:nvSpPr>
      <xdr:spPr>
        <a:xfrm>
          <a:off x="22199600" y="9259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54407</xdr:rowOff>
    </xdr:from>
    <xdr:to>
      <xdr:col>116</xdr:col>
      <xdr:colOff>152400</xdr:colOff>
      <xdr:row>55</xdr:row>
      <xdr:rowOff>54407</xdr:rowOff>
    </xdr:to>
    <xdr:cxnSp macro="">
      <xdr:nvCxnSpPr>
        <xdr:cNvPr id="594" name="直線コネクタ 593"/>
        <xdr:cNvCxnSpPr/>
      </xdr:nvCxnSpPr>
      <xdr:spPr>
        <a:xfrm>
          <a:off x="22072600" y="9484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111065</xdr:rowOff>
    </xdr:from>
    <xdr:ext cx="469744" cy="259045"/>
    <xdr:sp macro="" textlink="">
      <xdr:nvSpPr>
        <xdr:cNvPr id="595" name="【学校施設】&#10;一人当たり面積平均値テキスト"/>
        <xdr:cNvSpPr txBox="1"/>
      </xdr:nvSpPr>
      <xdr:spPr>
        <a:xfrm>
          <a:off x="22199600" y="102266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88188</xdr:rowOff>
    </xdr:from>
    <xdr:to>
      <xdr:col>116</xdr:col>
      <xdr:colOff>114300</xdr:colOff>
      <xdr:row>61</xdr:row>
      <xdr:rowOff>18338</xdr:rowOff>
    </xdr:to>
    <xdr:sp macro="" textlink="">
      <xdr:nvSpPr>
        <xdr:cNvPr id="596" name="フローチャート: 判断 595"/>
        <xdr:cNvSpPr/>
      </xdr:nvSpPr>
      <xdr:spPr>
        <a:xfrm>
          <a:off x="22110700" y="10375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48870</xdr:rowOff>
    </xdr:from>
    <xdr:to>
      <xdr:col>112</xdr:col>
      <xdr:colOff>38100</xdr:colOff>
      <xdr:row>60</xdr:row>
      <xdr:rowOff>150470</xdr:rowOff>
    </xdr:to>
    <xdr:sp macro="" textlink="">
      <xdr:nvSpPr>
        <xdr:cNvPr id="597" name="フローチャート: 判断 596"/>
        <xdr:cNvSpPr/>
      </xdr:nvSpPr>
      <xdr:spPr>
        <a:xfrm>
          <a:off x="21272500" y="1033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55270</xdr:rowOff>
    </xdr:from>
    <xdr:to>
      <xdr:col>107</xdr:col>
      <xdr:colOff>101600</xdr:colOff>
      <xdr:row>60</xdr:row>
      <xdr:rowOff>156870</xdr:rowOff>
    </xdr:to>
    <xdr:sp macro="" textlink="">
      <xdr:nvSpPr>
        <xdr:cNvPr id="598" name="フローチャート: 判断 597"/>
        <xdr:cNvSpPr/>
      </xdr:nvSpPr>
      <xdr:spPr>
        <a:xfrm>
          <a:off x="20383500" y="10342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79959</xdr:rowOff>
    </xdr:from>
    <xdr:to>
      <xdr:col>102</xdr:col>
      <xdr:colOff>165100</xdr:colOff>
      <xdr:row>61</xdr:row>
      <xdr:rowOff>10109</xdr:rowOff>
    </xdr:to>
    <xdr:sp macro="" textlink="">
      <xdr:nvSpPr>
        <xdr:cNvPr id="599" name="フローチャート: 判断 598"/>
        <xdr:cNvSpPr/>
      </xdr:nvSpPr>
      <xdr:spPr>
        <a:xfrm>
          <a:off x="19494500" y="1036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132537</xdr:rowOff>
    </xdr:from>
    <xdr:to>
      <xdr:col>98</xdr:col>
      <xdr:colOff>38100</xdr:colOff>
      <xdr:row>62</xdr:row>
      <xdr:rowOff>62687</xdr:rowOff>
    </xdr:to>
    <xdr:sp macro="" textlink="">
      <xdr:nvSpPr>
        <xdr:cNvPr id="600" name="フローチャート: 判断 599"/>
        <xdr:cNvSpPr/>
      </xdr:nvSpPr>
      <xdr:spPr>
        <a:xfrm>
          <a:off x="18605500" y="10590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1" name="テキスト ボックス 60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2" name="テキスト ボックス 60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3" name="テキスト ボックス 60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4" name="テキスト ボックス 60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5" name="テキスト ボックス 60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104648</xdr:rowOff>
    </xdr:from>
    <xdr:to>
      <xdr:col>116</xdr:col>
      <xdr:colOff>114300</xdr:colOff>
      <xdr:row>61</xdr:row>
      <xdr:rowOff>34798</xdr:rowOff>
    </xdr:to>
    <xdr:sp macro="" textlink="">
      <xdr:nvSpPr>
        <xdr:cNvPr id="606" name="楕円 605"/>
        <xdr:cNvSpPr/>
      </xdr:nvSpPr>
      <xdr:spPr>
        <a:xfrm>
          <a:off x="22110700" y="1039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83075</xdr:rowOff>
    </xdr:from>
    <xdr:ext cx="469744" cy="259045"/>
    <xdr:sp macro="" textlink="">
      <xdr:nvSpPr>
        <xdr:cNvPr id="607" name="【学校施設】&#10;一人当たり面積該当値テキスト"/>
        <xdr:cNvSpPr txBox="1"/>
      </xdr:nvSpPr>
      <xdr:spPr>
        <a:xfrm>
          <a:off x="22199600" y="10370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89103</xdr:rowOff>
    </xdr:from>
    <xdr:to>
      <xdr:col>112</xdr:col>
      <xdr:colOff>38100</xdr:colOff>
      <xdr:row>61</xdr:row>
      <xdr:rowOff>19253</xdr:rowOff>
    </xdr:to>
    <xdr:sp macro="" textlink="">
      <xdr:nvSpPr>
        <xdr:cNvPr id="608" name="楕円 607"/>
        <xdr:cNvSpPr/>
      </xdr:nvSpPr>
      <xdr:spPr>
        <a:xfrm>
          <a:off x="21272500" y="10376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139903</xdr:rowOff>
    </xdr:from>
    <xdr:to>
      <xdr:col>116</xdr:col>
      <xdr:colOff>63500</xdr:colOff>
      <xdr:row>60</xdr:row>
      <xdr:rowOff>155448</xdr:rowOff>
    </xdr:to>
    <xdr:cxnSp macro="">
      <xdr:nvCxnSpPr>
        <xdr:cNvPr id="609" name="直線コネクタ 608"/>
        <xdr:cNvCxnSpPr/>
      </xdr:nvCxnSpPr>
      <xdr:spPr>
        <a:xfrm>
          <a:off x="21323300" y="10426903"/>
          <a:ext cx="838200" cy="1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111049</xdr:rowOff>
    </xdr:from>
    <xdr:to>
      <xdr:col>107</xdr:col>
      <xdr:colOff>101600</xdr:colOff>
      <xdr:row>61</xdr:row>
      <xdr:rowOff>41199</xdr:rowOff>
    </xdr:to>
    <xdr:sp macro="" textlink="">
      <xdr:nvSpPr>
        <xdr:cNvPr id="610" name="楕円 609"/>
        <xdr:cNvSpPr/>
      </xdr:nvSpPr>
      <xdr:spPr>
        <a:xfrm>
          <a:off x="20383500" y="10398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139903</xdr:rowOff>
    </xdr:from>
    <xdr:to>
      <xdr:col>111</xdr:col>
      <xdr:colOff>177800</xdr:colOff>
      <xdr:row>60</xdr:row>
      <xdr:rowOff>161849</xdr:rowOff>
    </xdr:to>
    <xdr:cxnSp macro="">
      <xdr:nvCxnSpPr>
        <xdr:cNvPr id="611" name="直線コネクタ 610"/>
        <xdr:cNvCxnSpPr/>
      </xdr:nvCxnSpPr>
      <xdr:spPr>
        <a:xfrm flipV="1">
          <a:off x="20434300" y="10426903"/>
          <a:ext cx="889000" cy="21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49784</xdr:rowOff>
    </xdr:from>
    <xdr:to>
      <xdr:col>102</xdr:col>
      <xdr:colOff>165100</xdr:colOff>
      <xdr:row>60</xdr:row>
      <xdr:rowOff>151384</xdr:rowOff>
    </xdr:to>
    <xdr:sp macro="" textlink="">
      <xdr:nvSpPr>
        <xdr:cNvPr id="612" name="楕円 611"/>
        <xdr:cNvSpPr/>
      </xdr:nvSpPr>
      <xdr:spPr>
        <a:xfrm>
          <a:off x="19494500" y="10336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100584</xdr:rowOff>
    </xdr:from>
    <xdr:to>
      <xdr:col>107</xdr:col>
      <xdr:colOff>50800</xdr:colOff>
      <xdr:row>60</xdr:row>
      <xdr:rowOff>161849</xdr:rowOff>
    </xdr:to>
    <xdr:cxnSp macro="">
      <xdr:nvCxnSpPr>
        <xdr:cNvPr id="613" name="直線コネクタ 612"/>
        <xdr:cNvCxnSpPr/>
      </xdr:nvCxnSpPr>
      <xdr:spPr>
        <a:xfrm>
          <a:off x="19545300" y="10387584"/>
          <a:ext cx="889000" cy="61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68072</xdr:rowOff>
    </xdr:from>
    <xdr:to>
      <xdr:col>98</xdr:col>
      <xdr:colOff>38100</xdr:colOff>
      <xdr:row>60</xdr:row>
      <xdr:rowOff>169672</xdr:rowOff>
    </xdr:to>
    <xdr:sp macro="" textlink="">
      <xdr:nvSpPr>
        <xdr:cNvPr id="614" name="楕円 613"/>
        <xdr:cNvSpPr/>
      </xdr:nvSpPr>
      <xdr:spPr>
        <a:xfrm>
          <a:off x="18605500" y="1035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100584</xdr:rowOff>
    </xdr:from>
    <xdr:to>
      <xdr:col>102</xdr:col>
      <xdr:colOff>114300</xdr:colOff>
      <xdr:row>60</xdr:row>
      <xdr:rowOff>118872</xdr:rowOff>
    </xdr:to>
    <xdr:cxnSp macro="">
      <xdr:nvCxnSpPr>
        <xdr:cNvPr id="615" name="直線コネクタ 614"/>
        <xdr:cNvCxnSpPr/>
      </xdr:nvCxnSpPr>
      <xdr:spPr>
        <a:xfrm flipV="1">
          <a:off x="18656300" y="1038758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166997</xdr:rowOff>
    </xdr:from>
    <xdr:ext cx="469744" cy="259045"/>
    <xdr:sp macro="" textlink="">
      <xdr:nvSpPr>
        <xdr:cNvPr id="616" name="n_1aveValue【学校施設】&#10;一人当たり面積"/>
        <xdr:cNvSpPr txBox="1"/>
      </xdr:nvSpPr>
      <xdr:spPr>
        <a:xfrm>
          <a:off x="21075727" y="10111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1947</xdr:rowOff>
    </xdr:from>
    <xdr:ext cx="469744" cy="259045"/>
    <xdr:sp macro="" textlink="">
      <xdr:nvSpPr>
        <xdr:cNvPr id="617" name="n_2aveValue【学校施設】&#10;一人当たり面積"/>
        <xdr:cNvSpPr txBox="1"/>
      </xdr:nvSpPr>
      <xdr:spPr>
        <a:xfrm>
          <a:off x="20199427" y="10117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1236</xdr:rowOff>
    </xdr:from>
    <xdr:ext cx="469744" cy="259045"/>
    <xdr:sp macro="" textlink="">
      <xdr:nvSpPr>
        <xdr:cNvPr id="618" name="n_3aveValue【学校施設】&#10;一人当たり面積"/>
        <xdr:cNvSpPr txBox="1"/>
      </xdr:nvSpPr>
      <xdr:spPr>
        <a:xfrm>
          <a:off x="19310427" y="10459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53814</xdr:rowOff>
    </xdr:from>
    <xdr:ext cx="469744" cy="259045"/>
    <xdr:sp macro="" textlink="">
      <xdr:nvSpPr>
        <xdr:cNvPr id="619" name="n_4aveValue【学校施設】&#10;一人当たり面積"/>
        <xdr:cNvSpPr txBox="1"/>
      </xdr:nvSpPr>
      <xdr:spPr>
        <a:xfrm>
          <a:off x="18421427" y="10683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10380</xdr:rowOff>
    </xdr:from>
    <xdr:ext cx="469744" cy="259045"/>
    <xdr:sp macro="" textlink="">
      <xdr:nvSpPr>
        <xdr:cNvPr id="620" name="n_1mainValue【学校施設】&#10;一人当たり面積"/>
        <xdr:cNvSpPr txBox="1"/>
      </xdr:nvSpPr>
      <xdr:spPr>
        <a:xfrm>
          <a:off x="21075727" y="10468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32326</xdr:rowOff>
    </xdr:from>
    <xdr:ext cx="469744" cy="259045"/>
    <xdr:sp macro="" textlink="">
      <xdr:nvSpPr>
        <xdr:cNvPr id="621" name="n_2mainValue【学校施設】&#10;一人当たり面積"/>
        <xdr:cNvSpPr txBox="1"/>
      </xdr:nvSpPr>
      <xdr:spPr>
        <a:xfrm>
          <a:off x="20199427" y="10490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167911</xdr:rowOff>
    </xdr:from>
    <xdr:ext cx="469744" cy="259045"/>
    <xdr:sp macro="" textlink="">
      <xdr:nvSpPr>
        <xdr:cNvPr id="622" name="n_3mainValue【学校施設】&#10;一人当たり面積"/>
        <xdr:cNvSpPr txBox="1"/>
      </xdr:nvSpPr>
      <xdr:spPr>
        <a:xfrm>
          <a:off x="19310427" y="10112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14749</xdr:rowOff>
    </xdr:from>
    <xdr:ext cx="469744" cy="259045"/>
    <xdr:sp macro="" textlink="">
      <xdr:nvSpPr>
        <xdr:cNvPr id="623" name="n_4mainValue【学校施設】&#10;一人当たり面積"/>
        <xdr:cNvSpPr txBox="1"/>
      </xdr:nvSpPr>
      <xdr:spPr>
        <a:xfrm>
          <a:off x="18421427" y="10130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4" name="正方形/長方形 62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5" name="正方形/長方形 62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6" name="正方形/長方形 62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7" name="正方形/長方形 62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8" name="正方形/長方形 62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9" name="正方形/長方形 62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0" name="正方形/長方形 62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1" name="正方形/長方形 63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2" name="テキスト ボックス 63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3" name="直線コネクタ 63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4" name="テキスト ボックス 633"/>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5" name="直線コネクタ 634"/>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6" name="テキスト ボックス 635"/>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7" name="直線コネクタ 636"/>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8" name="テキスト ボックス 637"/>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9" name="直線コネクタ 638"/>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0" name="テキスト ボックス 639"/>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1" name="直線コネクタ 640"/>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2" name="テキスト ボックス 641"/>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3" name="直線コネクタ 642"/>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4" name="テキスト ボックス 643"/>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5" name="直線コネクタ 64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6" name="テキスト ボックス 645"/>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7"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28575</xdr:rowOff>
    </xdr:from>
    <xdr:to>
      <xdr:col>85</xdr:col>
      <xdr:colOff>126364</xdr:colOff>
      <xdr:row>86</xdr:row>
      <xdr:rowOff>66675</xdr:rowOff>
    </xdr:to>
    <xdr:cxnSp macro="">
      <xdr:nvCxnSpPr>
        <xdr:cNvPr id="648" name="直線コネクタ 647"/>
        <xdr:cNvCxnSpPr/>
      </xdr:nvCxnSpPr>
      <xdr:spPr>
        <a:xfrm flipV="1">
          <a:off x="16318864" y="13401675"/>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70502</xdr:rowOff>
    </xdr:from>
    <xdr:ext cx="405111" cy="259045"/>
    <xdr:sp macro="" textlink="">
      <xdr:nvSpPr>
        <xdr:cNvPr id="649" name="【児童館】&#10;有形固定資産減価償却率最小値テキスト"/>
        <xdr:cNvSpPr txBox="1"/>
      </xdr:nvSpPr>
      <xdr:spPr>
        <a:xfrm>
          <a:off x="16357600" y="1481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66675</xdr:rowOff>
    </xdr:from>
    <xdr:to>
      <xdr:col>86</xdr:col>
      <xdr:colOff>25400</xdr:colOff>
      <xdr:row>86</xdr:row>
      <xdr:rowOff>66675</xdr:rowOff>
    </xdr:to>
    <xdr:cxnSp macro="">
      <xdr:nvCxnSpPr>
        <xdr:cNvPr id="650" name="直線コネクタ 649"/>
        <xdr:cNvCxnSpPr/>
      </xdr:nvCxnSpPr>
      <xdr:spPr>
        <a:xfrm>
          <a:off x="16230600" y="14811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146702</xdr:rowOff>
    </xdr:from>
    <xdr:ext cx="405111" cy="259045"/>
    <xdr:sp macro="" textlink="">
      <xdr:nvSpPr>
        <xdr:cNvPr id="651" name="【児童館】&#10;有形固定資産減価償却率最大値テキスト"/>
        <xdr:cNvSpPr txBox="1"/>
      </xdr:nvSpPr>
      <xdr:spPr>
        <a:xfrm>
          <a:off x="16357600" y="13176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28575</xdr:rowOff>
    </xdr:from>
    <xdr:to>
      <xdr:col>86</xdr:col>
      <xdr:colOff>25400</xdr:colOff>
      <xdr:row>78</xdr:row>
      <xdr:rowOff>28575</xdr:rowOff>
    </xdr:to>
    <xdr:cxnSp macro="">
      <xdr:nvCxnSpPr>
        <xdr:cNvPr id="652" name="直線コネクタ 651"/>
        <xdr:cNvCxnSpPr/>
      </xdr:nvCxnSpPr>
      <xdr:spPr>
        <a:xfrm>
          <a:off x="16230600" y="13401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55263</xdr:rowOff>
    </xdr:from>
    <xdr:ext cx="405111" cy="259045"/>
    <xdr:sp macro="" textlink="">
      <xdr:nvSpPr>
        <xdr:cNvPr id="653" name="【児童館】&#10;有形固定資産減価償却率平均値テキスト"/>
        <xdr:cNvSpPr txBox="1"/>
      </xdr:nvSpPr>
      <xdr:spPr>
        <a:xfrm>
          <a:off x="16357600" y="137712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76836</xdr:rowOff>
    </xdr:from>
    <xdr:to>
      <xdr:col>85</xdr:col>
      <xdr:colOff>177800</xdr:colOff>
      <xdr:row>81</xdr:row>
      <xdr:rowOff>6986</xdr:rowOff>
    </xdr:to>
    <xdr:sp macro="" textlink="">
      <xdr:nvSpPr>
        <xdr:cNvPr id="654" name="フローチャート: 判断 653"/>
        <xdr:cNvSpPr/>
      </xdr:nvSpPr>
      <xdr:spPr>
        <a:xfrm>
          <a:off x="16268700" y="137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52070</xdr:rowOff>
    </xdr:from>
    <xdr:to>
      <xdr:col>81</xdr:col>
      <xdr:colOff>101600</xdr:colOff>
      <xdr:row>80</xdr:row>
      <xdr:rowOff>153670</xdr:rowOff>
    </xdr:to>
    <xdr:sp macro="" textlink="">
      <xdr:nvSpPr>
        <xdr:cNvPr id="655" name="フローチャート: 判断 654"/>
        <xdr:cNvSpPr/>
      </xdr:nvSpPr>
      <xdr:spPr>
        <a:xfrm>
          <a:off x="15430500" y="1376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57786</xdr:rowOff>
    </xdr:from>
    <xdr:to>
      <xdr:col>76</xdr:col>
      <xdr:colOff>165100</xdr:colOff>
      <xdr:row>80</xdr:row>
      <xdr:rowOff>159386</xdr:rowOff>
    </xdr:to>
    <xdr:sp macro="" textlink="">
      <xdr:nvSpPr>
        <xdr:cNvPr id="656" name="フローチャート: 判断 655"/>
        <xdr:cNvSpPr/>
      </xdr:nvSpPr>
      <xdr:spPr>
        <a:xfrm>
          <a:off x="14541500" y="13773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103505</xdr:rowOff>
    </xdr:from>
    <xdr:to>
      <xdr:col>72</xdr:col>
      <xdr:colOff>38100</xdr:colOff>
      <xdr:row>81</xdr:row>
      <xdr:rowOff>33655</xdr:rowOff>
    </xdr:to>
    <xdr:sp macro="" textlink="">
      <xdr:nvSpPr>
        <xdr:cNvPr id="657" name="フローチャート: 判断 656"/>
        <xdr:cNvSpPr/>
      </xdr:nvSpPr>
      <xdr:spPr>
        <a:xfrm>
          <a:off x="13652500" y="1381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160655</xdr:rowOff>
    </xdr:from>
    <xdr:to>
      <xdr:col>67</xdr:col>
      <xdr:colOff>101600</xdr:colOff>
      <xdr:row>81</xdr:row>
      <xdr:rowOff>90805</xdr:rowOff>
    </xdr:to>
    <xdr:sp macro="" textlink="">
      <xdr:nvSpPr>
        <xdr:cNvPr id="658" name="フローチャート: 判断 657"/>
        <xdr:cNvSpPr/>
      </xdr:nvSpPr>
      <xdr:spPr>
        <a:xfrm>
          <a:off x="12763500" y="13876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9" name="テキスト ボックス 65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0" name="テキスト ボックス 65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1" name="テキスト ボックス 66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2" name="テキスト ボックス 66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3" name="テキスト ボックス 66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63500</xdr:rowOff>
    </xdr:from>
    <xdr:to>
      <xdr:col>85</xdr:col>
      <xdr:colOff>177800</xdr:colOff>
      <xdr:row>78</xdr:row>
      <xdr:rowOff>165100</xdr:rowOff>
    </xdr:to>
    <xdr:sp macro="" textlink="">
      <xdr:nvSpPr>
        <xdr:cNvPr id="664" name="楕円 663"/>
        <xdr:cNvSpPr/>
      </xdr:nvSpPr>
      <xdr:spPr>
        <a:xfrm>
          <a:off x="16268700" y="1343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149877</xdr:rowOff>
    </xdr:from>
    <xdr:ext cx="405111" cy="259045"/>
    <xdr:sp macro="" textlink="">
      <xdr:nvSpPr>
        <xdr:cNvPr id="665" name="【児童館】&#10;有形固定資産減価償却率該当値テキスト"/>
        <xdr:cNvSpPr txBox="1"/>
      </xdr:nvSpPr>
      <xdr:spPr>
        <a:xfrm>
          <a:off x="16357600" y="13351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25400</xdr:rowOff>
    </xdr:from>
    <xdr:to>
      <xdr:col>81</xdr:col>
      <xdr:colOff>101600</xdr:colOff>
      <xdr:row>78</xdr:row>
      <xdr:rowOff>127000</xdr:rowOff>
    </xdr:to>
    <xdr:sp macro="" textlink="">
      <xdr:nvSpPr>
        <xdr:cNvPr id="666" name="楕円 665"/>
        <xdr:cNvSpPr/>
      </xdr:nvSpPr>
      <xdr:spPr>
        <a:xfrm>
          <a:off x="15430500" y="1339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76200</xdr:rowOff>
    </xdr:from>
    <xdr:to>
      <xdr:col>85</xdr:col>
      <xdr:colOff>127000</xdr:colOff>
      <xdr:row>78</xdr:row>
      <xdr:rowOff>114300</xdr:rowOff>
    </xdr:to>
    <xdr:cxnSp macro="">
      <xdr:nvCxnSpPr>
        <xdr:cNvPr id="667" name="直線コネクタ 666"/>
        <xdr:cNvCxnSpPr/>
      </xdr:nvCxnSpPr>
      <xdr:spPr>
        <a:xfrm>
          <a:off x="15481300" y="134493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57786</xdr:rowOff>
    </xdr:from>
    <xdr:to>
      <xdr:col>76</xdr:col>
      <xdr:colOff>165100</xdr:colOff>
      <xdr:row>81</xdr:row>
      <xdr:rowOff>159386</xdr:rowOff>
    </xdr:to>
    <xdr:sp macro="" textlink="">
      <xdr:nvSpPr>
        <xdr:cNvPr id="668" name="楕円 667"/>
        <xdr:cNvSpPr/>
      </xdr:nvSpPr>
      <xdr:spPr>
        <a:xfrm>
          <a:off x="14541500" y="1394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76200</xdr:rowOff>
    </xdr:from>
    <xdr:to>
      <xdr:col>81</xdr:col>
      <xdr:colOff>50800</xdr:colOff>
      <xdr:row>81</xdr:row>
      <xdr:rowOff>108586</xdr:rowOff>
    </xdr:to>
    <xdr:cxnSp macro="">
      <xdr:nvCxnSpPr>
        <xdr:cNvPr id="669" name="直線コネクタ 668"/>
        <xdr:cNvCxnSpPr/>
      </xdr:nvCxnSpPr>
      <xdr:spPr>
        <a:xfrm flipV="1">
          <a:off x="14592300" y="13449300"/>
          <a:ext cx="889000" cy="54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86</xdr:row>
      <xdr:rowOff>636</xdr:rowOff>
    </xdr:from>
    <xdr:to>
      <xdr:col>72</xdr:col>
      <xdr:colOff>38100</xdr:colOff>
      <xdr:row>86</xdr:row>
      <xdr:rowOff>102236</xdr:rowOff>
    </xdr:to>
    <xdr:sp macro="" textlink="">
      <xdr:nvSpPr>
        <xdr:cNvPr id="670" name="楕円 669"/>
        <xdr:cNvSpPr/>
      </xdr:nvSpPr>
      <xdr:spPr>
        <a:xfrm>
          <a:off x="13652500" y="1474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108586</xdr:rowOff>
    </xdr:from>
    <xdr:to>
      <xdr:col>76</xdr:col>
      <xdr:colOff>114300</xdr:colOff>
      <xdr:row>86</xdr:row>
      <xdr:rowOff>51436</xdr:rowOff>
    </xdr:to>
    <xdr:cxnSp macro="">
      <xdr:nvCxnSpPr>
        <xdr:cNvPr id="671" name="直線コネクタ 670"/>
        <xdr:cNvCxnSpPr/>
      </xdr:nvCxnSpPr>
      <xdr:spPr>
        <a:xfrm flipV="1">
          <a:off x="13703300" y="13996036"/>
          <a:ext cx="889000" cy="800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82550</xdr:rowOff>
    </xdr:from>
    <xdr:to>
      <xdr:col>67</xdr:col>
      <xdr:colOff>101600</xdr:colOff>
      <xdr:row>85</xdr:row>
      <xdr:rowOff>12700</xdr:rowOff>
    </xdr:to>
    <xdr:sp macro="" textlink="">
      <xdr:nvSpPr>
        <xdr:cNvPr id="672" name="楕円 671"/>
        <xdr:cNvSpPr/>
      </xdr:nvSpPr>
      <xdr:spPr>
        <a:xfrm>
          <a:off x="12763500" y="1448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133350</xdr:rowOff>
    </xdr:from>
    <xdr:to>
      <xdr:col>71</xdr:col>
      <xdr:colOff>177800</xdr:colOff>
      <xdr:row>86</xdr:row>
      <xdr:rowOff>51436</xdr:rowOff>
    </xdr:to>
    <xdr:cxnSp macro="">
      <xdr:nvCxnSpPr>
        <xdr:cNvPr id="673" name="直線コネクタ 672"/>
        <xdr:cNvCxnSpPr/>
      </xdr:nvCxnSpPr>
      <xdr:spPr>
        <a:xfrm>
          <a:off x="12814300" y="14535150"/>
          <a:ext cx="889000" cy="260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144797</xdr:rowOff>
    </xdr:from>
    <xdr:ext cx="405111" cy="259045"/>
    <xdr:sp macro="" textlink="">
      <xdr:nvSpPr>
        <xdr:cNvPr id="674" name="n_1aveValue【児童館】&#10;有形固定資産減価償却率"/>
        <xdr:cNvSpPr txBox="1"/>
      </xdr:nvSpPr>
      <xdr:spPr>
        <a:xfrm>
          <a:off x="15266044" y="13860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4463</xdr:rowOff>
    </xdr:from>
    <xdr:ext cx="405111" cy="259045"/>
    <xdr:sp macro="" textlink="">
      <xdr:nvSpPr>
        <xdr:cNvPr id="675" name="n_2aveValue【児童館】&#10;有形固定資産減価償却率"/>
        <xdr:cNvSpPr txBox="1"/>
      </xdr:nvSpPr>
      <xdr:spPr>
        <a:xfrm>
          <a:off x="14389744" y="13549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50182</xdr:rowOff>
    </xdr:from>
    <xdr:ext cx="405111" cy="259045"/>
    <xdr:sp macro="" textlink="">
      <xdr:nvSpPr>
        <xdr:cNvPr id="676" name="n_3aveValue【児童館】&#10;有形固定資産減価償却率"/>
        <xdr:cNvSpPr txBox="1"/>
      </xdr:nvSpPr>
      <xdr:spPr>
        <a:xfrm>
          <a:off x="13500744" y="1359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107332</xdr:rowOff>
    </xdr:from>
    <xdr:ext cx="405111" cy="259045"/>
    <xdr:sp macro="" textlink="">
      <xdr:nvSpPr>
        <xdr:cNvPr id="677" name="n_4aveValue【児童館】&#10;有形固定資産減価償却率"/>
        <xdr:cNvSpPr txBox="1"/>
      </xdr:nvSpPr>
      <xdr:spPr>
        <a:xfrm>
          <a:off x="12611744" y="13651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76</xdr:row>
      <xdr:rowOff>143527</xdr:rowOff>
    </xdr:from>
    <xdr:ext cx="405111" cy="259045"/>
    <xdr:sp macro="" textlink="">
      <xdr:nvSpPr>
        <xdr:cNvPr id="678" name="n_1mainValue【児童館】&#10;有形固定資産減価償却率"/>
        <xdr:cNvSpPr txBox="1"/>
      </xdr:nvSpPr>
      <xdr:spPr>
        <a:xfrm>
          <a:off x="15266044" y="1317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150513</xdr:rowOff>
    </xdr:from>
    <xdr:ext cx="405111" cy="259045"/>
    <xdr:sp macro="" textlink="">
      <xdr:nvSpPr>
        <xdr:cNvPr id="679" name="n_2mainValue【児童館】&#10;有形固定資産減価償却率"/>
        <xdr:cNvSpPr txBox="1"/>
      </xdr:nvSpPr>
      <xdr:spPr>
        <a:xfrm>
          <a:off x="14389744" y="14037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86</xdr:row>
      <xdr:rowOff>93363</xdr:rowOff>
    </xdr:from>
    <xdr:ext cx="405111" cy="259045"/>
    <xdr:sp macro="" textlink="">
      <xdr:nvSpPr>
        <xdr:cNvPr id="680" name="n_3mainValue【児童館】&#10;有形固定資産減価償却率"/>
        <xdr:cNvSpPr txBox="1"/>
      </xdr:nvSpPr>
      <xdr:spPr>
        <a:xfrm>
          <a:off x="13500744" y="14838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3827</xdr:rowOff>
    </xdr:from>
    <xdr:ext cx="405111" cy="259045"/>
    <xdr:sp macro="" textlink="">
      <xdr:nvSpPr>
        <xdr:cNvPr id="681" name="n_4mainValue【児童館】&#10;有形固定資産減価償却率"/>
        <xdr:cNvSpPr txBox="1"/>
      </xdr:nvSpPr>
      <xdr:spPr>
        <a:xfrm>
          <a:off x="12611744" y="1457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2" name="正方形/長方形 68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3" name="正方形/長方形 68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4" name="正方形/長方形 68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5" name="正方形/長方形 68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6" name="正方形/長方形 68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7" name="正方形/長方形 68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8" name="正方形/長方形 68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9" name="正方形/長方形 68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0" name="テキスト ボックス 68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1" name="直線コネクタ 69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2" name="直線コネクタ 691"/>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3" name="テキスト ボックス 692"/>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4" name="直線コネクタ 693"/>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5" name="テキスト ボックス 694"/>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6" name="直線コネクタ 695"/>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7" name="テキスト ボックス 696"/>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8" name="直線コネクタ 697"/>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9" name="テキスト ボックス 698"/>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0" name="直線コネクタ 69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1" name="テキスト ボックス 70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2"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60961</xdr:rowOff>
    </xdr:from>
    <xdr:to>
      <xdr:col>116</xdr:col>
      <xdr:colOff>62864</xdr:colOff>
      <xdr:row>85</xdr:row>
      <xdr:rowOff>140970</xdr:rowOff>
    </xdr:to>
    <xdr:cxnSp macro="">
      <xdr:nvCxnSpPr>
        <xdr:cNvPr id="703" name="直線コネクタ 702"/>
        <xdr:cNvCxnSpPr/>
      </xdr:nvCxnSpPr>
      <xdr:spPr>
        <a:xfrm flipV="1">
          <a:off x="22160864" y="13434061"/>
          <a:ext cx="0" cy="1280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144797</xdr:rowOff>
    </xdr:from>
    <xdr:ext cx="469744" cy="259045"/>
    <xdr:sp macro="" textlink="">
      <xdr:nvSpPr>
        <xdr:cNvPr id="704" name="【児童館】&#10;一人当たり面積最小値テキスト"/>
        <xdr:cNvSpPr txBox="1"/>
      </xdr:nvSpPr>
      <xdr:spPr>
        <a:xfrm>
          <a:off x="22199600"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140970</xdr:rowOff>
    </xdr:from>
    <xdr:to>
      <xdr:col>116</xdr:col>
      <xdr:colOff>152400</xdr:colOff>
      <xdr:row>85</xdr:row>
      <xdr:rowOff>140970</xdr:rowOff>
    </xdr:to>
    <xdr:cxnSp macro="">
      <xdr:nvCxnSpPr>
        <xdr:cNvPr id="705" name="直線コネクタ 704"/>
        <xdr:cNvCxnSpPr/>
      </xdr:nvCxnSpPr>
      <xdr:spPr>
        <a:xfrm>
          <a:off x="22072600" y="1471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7638</xdr:rowOff>
    </xdr:from>
    <xdr:ext cx="469744" cy="259045"/>
    <xdr:sp macro="" textlink="">
      <xdr:nvSpPr>
        <xdr:cNvPr id="706" name="【児童館】&#10;一人当たり面積最大値テキスト"/>
        <xdr:cNvSpPr txBox="1"/>
      </xdr:nvSpPr>
      <xdr:spPr>
        <a:xfrm>
          <a:off x="22199600" y="1320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60961</xdr:rowOff>
    </xdr:from>
    <xdr:to>
      <xdr:col>116</xdr:col>
      <xdr:colOff>152400</xdr:colOff>
      <xdr:row>78</xdr:row>
      <xdr:rowOff>60961</xdr:rowOff>
    </xdr:to>
    <xdr:cxnSp macro="">
      <xdr:nvCxnSpPr>
        <xdr:cNvPr id="707" name="直線コネクタ 706"/>
        <xdr:cNvCxnSpPr/>
      </xdr:nvCxnSpPr>
      <xdr:spPr>
        <a:xfrm>
          <a:off x="22072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67327</xdr:rowOff>
    </xdr:from>
    <xdr:ext cx="469744" cy="259045"/>
    <xdr:sp macro="" textlink="">
      <xdr:nvSpPr>
        <xdr:cNvPr id="708" name="【児童館】&#10;一人当たり面積平均値テキスト"/>
        <xdr:cNvSpPr txBox="1"/>
      </xdr:nvSpPr>
      <xdr:spPr>
        <a:xfrm>
          <a:off x="22199600" y="1412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44450</xdr:rowOff>
    </xdr:from>
    <xdr:to>
      <xdr:col>116</xdr:col>
      <xdr:colOff>114300</xdr:colOff>
      <xdr:row>83</xdr:row>
      <xdr:rowOff>146050</xdr:rowOff>
    </xdr:to>
    <xdr:sp macro="" textlink="">
      <xdr:nvSpPr>
        <xdr:cNvPr id="709" name="フローチャート: 判断 708"/>
        <xdr:cNvSpPr/>
      </xdr:nvSpPr>
      <xdr:spPr>
        <a:xfrm>
          <a:off x="221107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67311</xdr:rowOff>
    </xdr:from>
    <xdr:to>
      <xdr:col>112</xdr:col>
      <xdr:colOff>38100</xdr:colOff>
      <xdr:row>83</xdr:row>
      <xdr:rowOff>168911</xdr:rowOff>
    </xdr:to>
    <xdr:sp macro="" textlink="">
      <xdr:nvSpPr>
        <xdr:cNvPr id="710" name="フローチャート: 判断 709"/>
        <xdr:cNvSpPr/>
      </xdr:nvSpPr>
      <xdr:spPr>
        <a:xfrm>
          <a:off x="21272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44450</xdr:rowOff>
    </xdr:from>
    <xdr:to>
      <xdr:col>107</xdr:col>
      <xdr:colOff>101600</xdr:colOff>
      <xdr:row>83</xdr:row>
      <xdr:rowOff>146050</xdr:rowOff>
    </xdr:to>
    <xdr:sp macro="" textlink="">
      <xdr:nvSpPr>
        <xdr:cNvPr id="711" name="フローチャート: 判断 710"/>
        <xdr:cNvSpPr/>
      </xdr:nvSpPr>
      <xdr:spPr>
        <a:xfrm>
          <a:off x="20383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44450</xdr:rowOff>
    </xdr:from>
    <xdr:to>
      <xdr:col>102</xdr:col>
      <xdr:colOff>165100</xdr:colOff>
      <xdr:row>83</xdr:row>
      <xdr:rowOff>146050</xdr:rowOff>
    </xdr:to>
    <xdr:sp macro="" textlink="">
      <xdr:nvSpPr>
        <xdr:cNvPr id="712" name="フローチャート: 判断 711"/>
        <xdr:cNvSpPr/>
      </xdr:nvSpPr>
      <xdr:spPr>
        <a:xfrm>
          <a:off x="19494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67311</xdr:rowOff>
    </xdr:from>
    <xdr:to>
      <xdr:col>98</xdr:col>
      <xdr:colOff>38100</xdr:colOff>
      <xdr:row>83</xdr:row>
      <xdr:rowOff>168911</xdr:rowOff>
    </xdr:to>
    <xdr:sp macro="" textlink="">
      <xdr:nvSpPr>
        <xdr:cNvPr id="713" name="フローチャート: 判断 712"/>
        <xdr:cNvSpPr/>
      </xdr:nvSpPr>
      <xdr:spPr>
        <a:xfrm>
          <a:off x="18605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4" name="テキスト ボックス 71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5" name="テキスト ボックス 71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6" name="テキスト ボックス 71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7" name="テキスト ボックス 71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8" name="テキスト ボックス 71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67311</xdr:rowOff>
    </xdr:from>
    <xdr:to>
      <xdr:col>116</xdr:col>
      <xdr:colOff>114300</xdr:colOff>
      <xdr:row>85</xdr:row>
      <xdr:rowOff>168911</xdr:rowOff>
    </xdr:to>
    <xdr:sp macro="" textlink="">
      <xdr:nvSpPr>
        <xdr:cNvPr id="719" name="楕円 718"/>
        <xdr:cNvSpPr/>
      </xdr:nvSpPr>
      <xdr:spPr>
        <a:xfrm>
          <a:off x="221107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153688</xdr:rowOff>
    </xdr:from>
    <xdr:ext cx="469744" cy="259045"/>
    <xdr:sp macro="" textlink="">
      <xdr:nvSpPr>
        <xdr:cNvPr id="720" name="【児童館】&#10;一人当たり面積該当値テキスト"/>
        <xdr:cNvSpPr txBox="1"/>
      </xdr:nvSpPr>
      <xdr:spPr>
        <a:xfrm>
          <a:off x="22199600" y="14555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67311</xdr:rowOff>
    </xdr:from>
    <xdr:to>
      <xdr:col>112</xdr:col>
      <xdr:colOff>38100</xdr:colOff>
      <xdr:row>85</xdr:row>
      <xdr:rowOff>168911</xdr:rowOff>
    </xdr:to>
    <xdr:sp macro="" textlink="">
      <xdr:nvSpPr>
        <xdr:cNvPr id="721" name="楕円 720"/>
        <xdr:cNvSpPr/>
      </xdr:nvSpPr>
      <xdr:spPr>
        <a:xfrm>
          <a:off x="212725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118111</xdr:rowOff>
    </xdr:from>
    <xdr:to>
      <xdr:col>116</xdr:col>
      <xdr:colOff>63500</xdr:colOff>
      <xdr:row>85</xdr:row>
      <xdr:rowOff>118111</xdr:rowOff>
    </xdr:to>
    <xdr:cxnSp macro="">
      <xdr:nvCxnSpPr>
        <xdr:cNvPr id="722" name="直線コネクタ 721"/>
        <xdr:cNvCxnSpPr/>
      </xdr:nvCxnSpPr>
      <xdr:spPr>
        <a:xfrm>
          <a:off x="21323300" y="146913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44450</xdr:rowOff>
    </xdr:from>
    <xdr:to>
      <xdr:col>107</xdr:col>
      <xdr:colOff>101600</xdr:colOff>
      <xdr:row>85</xdr:row>
      <xdr:rowOff>146050</xdr:rowOff>
    </xdr:to>
    <xdr:sp macro="" textlink="">
      <xdr:nvSpPr>
        <xdr:cNvPr id="723" name="楕円 722"/>
        <xdr:cNvSpPr/>
      </xdr:nvSpPr>
      <xdr:spPr>
        <a:xfrm>
          <a:off x="20383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95250</xdr:rowOff>
    </xdr:from>
    <xdr:to>
      <xdr:col>111</xdr:col>
      <xdr:colOff>177800</xdr:colOff>
      <xdr:row>85</xdr:row>
      <xdr:rowOff>118111</xdr:rowOff>
    </xdr:to>
    <xdr:cxnSp macro="">
      <xdr:nvCxnSpPr>
        <xdr:cNvPr id="724" name="直線コネクタ 723"/>
        <xdr:cNvCxnSpPr/>
      </xdr:nvCxnSpPr>
      <xdr:spPr>
        <a:xfrm>
          <a:off x="20434300" y="146685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21589</xdr:rowOff>
    </xdr:from>
    <xdr:to>
      <xdr:col>102</xdr:col>
      <xdr:colOff>165100</xdr:colOff>
      <xdr:row>85</xdr:row>
      <xdr:rowOff>123189</xdr:rowOff>
    </xdr:to>
    <xdr:sp macro="" textlink="">
      <xdr:nvSpPr>
        <xdr:cNvPr id="725" name="楕円 724"/>
        <xdr:cNvSpPr/>
      </xdr:nvSpPr>
      <xdr:spPr>
        <a:xfrm>
          <a:off x="194945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72389</xdr:rowOff>
    </xdr:from>
    <xdr:to>
      <xdr:col>107</xdr:col>
      <xdr:colOff>50800</xdr:colOff>
      <xdr:row>85</xdr:row>
      <xdr:rowOff>95250</xdr:rowOff>
    </xdr:to>
    <xdr:cxnSp macro="">
      <xdr:nvCxnSpPr>
        <xdr:cNvPr id="726" name="直線コネクタ 725"/>
        <xdr:cNvCxnSpPr/>
      </xdr:nvCxnSpPr>
      <xdr:spPr>
        <a:xfrm>
          <a:off x="19545300" y="146456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21589</xdr:rowOff>
    </xdr:from>
    <xdr:to>
      <xdr:col>98</xdr:col>
      <xdr:colOff>38100</xdr:colOff>
      <xdr:row>85</xdr:row>
      <xdr:rowOff>123189</xdr:rowOff>
    </xdr:to>
    <xdr:sp macro="" textlink="">
      <xdr:nvSpPr>
        <xdr:cNvPr id="727" name="楕円 726"/>
        <xdr:cNvSpPr/>
      </xdr:nvSpPr>
      <xdr:spPr>
        <a:xfrm>
          <a:off x="186055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72389</xdr:rowOff>
    </xdr:from>
    <xdr:to>
      <xdr:col>102</xdr:col>
      <xdr:colOff>114300</xdr:colOff>
      <xdr:row>85</xdr:row>
      <xdr:rowOff>72389</xdr:rowOff>
    </xdr:to>
    <xdr:cxnSp macro="">
      <xdr:nvCxnSpPr>
        <xdr:cNvPr id="728" name="直線コネクタ 727"/>
        <xdr:cNvCxnSpPr/>
      </xdr:nvCxnSpPr>
      <xdr:spPr>
        <a:xfrm>
          <a:off x="18656300" y="146456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13988</xdr:rowOff>
    </xdr:from>
    <xdr:ext cx="469744" cy="259045"/>
    <xdr:sp macro="" textlink="">
      <xdr:nvSpPr>
        <xdr:cNvPr id="729" name="n_1aveValue【児童館】&#10;一人当たり面積"/>
        <xdr:cNvSpPr txBox="1"/>
      </xdr:nvSpPr>
      <xdr:spPr>
        <a:xfrm>
          <a:off x="210757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162577</xdr:rowOff>
    </xdr:from>
    <xdr:ext cx="469744" cy="259045"/>
    <xdr:sp macro="" textlink="">
      <xdr:nvSpPr>
        <xdr:cNvPr id="730" name="n_2aveValue【児童館】&#10;一人当たり面積"/>
        <xdr:cNvSpPr txBox="1"/>
      </xdr:nvSpPr>
      <xdr:spPr>
        <a:xfrm>
          <a:off x="20199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162577</xdr:rowOff>
    </xdr:from>
    <xdr:ext cx="469744" cy="259045"/>
    <xdr:sp macro="" textlink="">
      <xdr:nvSpPr>
        <xdr:cNvPr id="731" name="n_3aveValue【児童館】&#10;一人当たり面積"/>
        <xdr:cNvSpPr txBox="1"/>
      </xdr:nvSpPr>
      <xdr:spPr>
        <a:xfrm>
          <a:off x="19310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13988</xdr:rowOff>
    </xdr:from>
    <xdr:ext cx="469744" cy="259045"/>
    <xdr:sp macro="" textlink="">
      <xdr:nvSpPr>
        <xdr:cNvPr id="732" name="n_4aveValue【児童館】&#10;一人当たり面積"/>
        <xdr:cNvSpPr txBox="1"/>
      </xdr:nvSpPr>
      <xdr:spPr>
        <a:xfrm>
          <a:off x="184214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160038</xdr:rowOff>
    </xdr:from>
    <xdr:ext cx="469744" cy="259045"/>
    <xdr:sp macro="" textlink="">
      <xdr:nvSpPr>
        <xdr:cNvPr id="733" name="n_1mainValue【児童館】&#10;一人当たり面積"/>
        <xdr:cNvSpPr txBox="1"/>
      </xdr:nvSpPr>
      <xdr:spPr>
        <a:xfrm>
          <a:off x="21075727" y="1473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137177</xdr:rowOff>
    </xdr:from>
    <xdr:ext cx="469744" cy="259045"/>
    <xdr:sp macro="" textlink="">
      <xdr:nvSpPr>
        <xdr:cNvPr id="734" name="n_2mainValue【児童館】&#10;一人当たり面積"/>
        <xdr:cNvSpPr txBox="1"/>
      </xdr:nvSpPr>
      <xdr:spPr>
        <a:xfrm>
          <a:off x="201994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114316</xdr:rowOff>
    </xdr:from>
    <xdr:ext cx="469744" cy="259045"/>
    <xdr:sp macro="" textlink="">
      <xdr:nvSpPr>
        <xdr:cNvPr id="735" name="n_3mainValue【児童館】&#10;一人当たり面積"/>
        <xdr:cNvSpPr txBox="1"/>
      </xdr:nvSpPr>
      <xdr:spPr>
        <a:xfrm>
          <a:off x="19310427" y="1468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114316</xdr:rowOff>
    </xdr:from>
    <xdr:ext cx="469744" cy="259045"/>
    <xdr:sp macro="" textlink="">
      <xdr:nvSpPr>
        <xdr:cNvPr id="736" name="n_4mainValue【児童館】&#10;一人当たり面積"/>
        <xdr:cNvSpPr txBox="1"/>
      </xdr:nvSpPr>
      <xdr:spPr>
        <a:xfrm>
          <a:off x="18421427" y="1468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7" name="正方形/長方形 73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8" name="正方形/長方形 73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9" name="正方形/長方形 73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0" name="正方形/長方形 73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1" name="正方形/長方形 74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2" name="正方形/長方形 74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3" name="正方形/長方形 74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4" name="正方形/長方形 74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5" name="テキスト ボックス 74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6" name="直線コネクタ 74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7" name="テキスト ボックス 746"/>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48" name="直線コネクタ 747"/>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749" name="テキスト ボックス 748"/>
        <xdr:cNvSpPr txBox="1"/>
      </xdr:nvSpPr>
      <xdr:spPr>
        <a:xfrm>
          <a:off x="11978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50" name="直線コネクタ 749"/>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51" name="テキスト ボックス 750"/>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52" name="直線コネクタ 751"/>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53" name="テキスト ボックス 752"/>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54" name="直線コネクタ 753"/>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755" name="テキスト ボックス 754"/>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6" name="直線コネクタ 75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757" name="テキスト ボックス 756"/>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71628</xdr:rowOff>
    </xdr:from>
    <xdr:to>
      <xdr:col>85</xdr:col>
      <xdr:colOff>126364</xdr:colOff>
      <xdr:row>108</xdr:row>
      <xdr:rowOff>62485</xdr:rowOff>
    </xdr:to>
    <xdr:cxnSp macro="">
      <xdr:nvCxnSpPr>
        <xdr:cNvPr id="759" name="直線コネクタ 758"/>
        <xdr:cNvCxnSpPr/>
      </xdr:nvCxnSpPr>
      <xdr:spPr>
        <a:xfrm flipV="1">
          <a:off x="16318864" y="17216628"/>
          <a:ext cx="0" cy="1362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66312</xdr:rowOff>
    </xdr:from>
    <xdr:ext cx="405111" cy="259045"/>
    <xdr:sp macro="" textlink="">
      <xdr:nvSpPr>
        <xdr:cNvPr id="760" name="【公民館】&#10;有形固定資産減価償却率最小値テキスト"/>
        <xdr:cNvSpPr txBox="1"/>
      </xdr:nvSpPr>
      <xdr:spPr>
        <a:xfrm>
          <a:off x="16357600" y="18582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62485</xdr:rowOff>
    </xdr:from>
    <xdr:to>
      <xdr:col>86</xdr:col>
      <xdr:colOff>25400</xdr:colOff>
      <xdr:row>108</xdr:row>
      <xdr:rowOff>62485</xdr:rowOff>
    </xdr:to>
    <xdr:cxnSp macro="">
      <xdr:nvCxnSpPr>
        <xdr:cNvPr id="761" name="直線コネクタ 760"/>
        <xdr:cNvCxnSpPr/>
      </xdr:nvCxnSpPr>
      <xdr:spPr>
        <a:xfrm>
          <a:off x="16230600" y="1857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18305</xdr:rowOff>
    </xdr:from>
    <xdr:ext cx="405111" cy="259045"/>
    <xdr:sp macro="" textlink="">
      <xdr:nvSpPr>
        <xdr:cNvPr id="762" name="【公民館】&#10;有形固定資産減価償却率最大値テキスト"/>
        <xdr:cNvSpPr txBox="1"/>
      </xdr:nvSpPr>
      <xdr:spPr>
        <a:xfrm>
          <a:off x="16357600" y="16991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71628</xdr:rowOff>
    </xdr:from>
    <xdr:to>
      <xdr:col>86</xdr:col>
      <xdr:colOff>25400</xdr:colOff>
      <xdr:row>100</xdr:row>
      <xdr:rowOff>71628</xdr:rowOff>
    </xdr:to>
    <xdr:cxnSp macro="">
      <xdr:nvCxnSpPr>
        <xdr:cNvPr id="763" name="直線コネクタ 762"/>
        <xdr:cNvCxnSpPr/>
      </xdr:nvCxnSpPr>
      <xdr:spPr>
        <a:xfrm>
          <a:off x="16230600" y="1721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101</xdr:row>
      <xdr:rowOff>98569</xdr:rowOff>
    </xdr:from>
    <xdr:ext cx="405111" cy="259045"/>
    <xdr:sp macro="" textlink="">
      <xdr:nvSpPr>
        <xdr:cNvPr id="764" name="【公民館】&#10;有形固定資産減価償却率平均値テキスト"/>
        <xdr:cNvSpPr txBox="1"/>
      </xdr:nvSpPr>
      <xdr:spPr>
        <a:xfrm>
          <a:off x="16357600" y="174150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75692</xdr:rowOff>
    </xdr:from>
    <xdr:to>
      <xdr:col>85</xdr:col>
      <xdr:colOff>177800</xdr:colOff>
      <xdr:row>103</xdr:row>
      <xdr:rowOff>5842</xdr:rowOff>
    </xdr:to>
    <xdr:sp macro="" textlink="">
      <xdr:nvSpPr>
        <xdr:cNvPr id="765" name="フローチャート: 判断 764"/>
        <xdr:cNvSpPr/>
      </xdr:nvSpPr>
      <xdr:spPr>
        <a:xfrm>
          <a:off x="16268700" y="17563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41402</xdr:rowOff>
    </xdr:from>
    <xdr:to>
      <xdr:col>81</xdr:col>
      <xdr:colOff>101600</xdr:colOff>
      <xdr:row>102</xdr:row>
      <xdr:rowOff>143002</xdr:rowOff>
    </xdr:to>
    <xdr:sp macro="" textlink="">
      <xdr:nvSpPr>
        <xdr:cNvPr id="766" name="フローチャート: 判断 765"/>
        <xdr:cNvSpPr/>
      </xdr:nvSpPr>
      <xdr:spPr>
        <a:xfrm>
          <a:off x="15430500" y="1752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64263</xdr:rowOff>
    </xdr:from>
    <xdr:to>
      <xdr:col>76</xdr:col>
      <xdr:colOff>165100</xdr:colOff>
      <xdr:row>102</xdr:row>
      <xdr:rowOff>165863</xdr:rowOff>
    </xdr:to>
    <xdr:sp macro="" textlink="">
      <xdr:nvSpPr>
        <xdr:cNvPr id="767" name="フローチャート: 判断 766"/>
        <xdr:cNvSpPr/>
      </xdr:nvSpPr>
      <xdr:spPr>
        <a:xfrm>
          <a:off x="14541500" y="1755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32258</xdr:rowOff>
    </xdr:from>
    <xdr:to>
      <xdr:col>72</xdr:col>
      <xdr:colOff>38100</xdr:colOff>
      <xdr:row>102</xdr:row>
      <xdr:rowOff>133858</xdr:rowOff>
    </xdr:to>
    <xdr:sp macro="" textlink="">
      <xdr:nvSpPr>
        <xdr:cNvPr id="768" name="フローチャート: 判断 767"/>
        <xdr:cNvSpPr/>
      </xdr:nvSpPr>
      <xdr:spPr>
        <a:xfrm>
          <a:off x="13652500" y="17520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102</xdr:row>
      <xdr:rowOff>7113</xdr:rowOff>
    </xdr:from>
    <xdr:to>
      <xdr:col>67</xdr:col>
      <xdr:colOff>101600</xdr:colOff>
      <xdr:row>102</xdr:row>
      <xdr:rowOff>108713</xdr:rowOff>
    </xdr:to>
    <xdr:sp macro="" textlink="">
      <xdr:nvSpPr>
        <xdr:cNvPr id="769" name="フローチャート: 判断 768"/>
        <xdr:cNvSpPr/>
      </xdr:nvSpPr>
      <xdr:spPr>
        <a:xfrm>
          <a:off x="12763500" y="1749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0" name="テキスト ボックス 76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1" name="テキスト ボックス 77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2" name="テキスト ボックス 77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3" name="テキスト ボックス 77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4" name="テキスト ボックス 77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9398</xdr:rowOff>
    </xdr:from>
    <xdr:to>
      <xdr:col>85</xdr:col>
      <xdr:colOff>177800</xdr:colOff>
      <xdr:row>103</xdr:row>
      <xdr:rowOff>110998</xdr:rowOff>
    </xdr:to>
    <xdr:sp macro="" textlink="">
      <xdr:nvSpPr>
        <xdr:cNvPr id="775" name="楕円 774"/>
        <xdr:cNvSpPr/>
      </xdr:nvSpPr>
      <xdr:spPr>
        <a:xfrm>
          <a:off x="16268700" y="17668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159275</xdr:rowOff>
    </xdr:from>
    <xdr:ext cx="405111" cy="259045"/>
    <xdr:sp macro="" textlink="">
      <xdr:nvSpPr>
        <xdr:cNvPr id="776" name="【公民館】&#10;有形固定資産減価償却率該当値テキスト"/>
        <xdr:cNvSpPr txBox="1"/>
      </xdr:nvSpPr>
      <xdr:spPr>
        <a:xfrm>
          <a:off x="16357600" y="17647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119126</xdr:rowOff>
    </xdr:from>
    <xdr:to>
      <xdr:col>81</xdr:col>
      <xdr:colOff>101600</xdr:colOff>
      <xdr:row>103</xdr:row>
      <xdr:rowOff>49276</xdr:rowOff>
    </xdr:to>
    <xdr:sp macro="" textlink="">
      <xdr:nvSpPr>
        <xdr:cNvPr id="777" name="楕円 776"/>
        <xdr:cNvSpPr/>
      </xdr:nvSpPr>
      <xdr:spPr>
        <a:xfrm>
          <a:off x="15430500" y="17607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169926</xdr:rowOff>
    </xdr:from>
    <xdr:to>
      <xdr:col>85</xdr:col>
      <xdr:colOff>127000</xdr:colOff>
      <xdr:row>103</xdr:row>
      <xdr:rowOff>60198</xdr:rowOff>
    </xdr:to>
    <xdr:cxnSp macro="">
      <xdr:nvCxnSpPr>
        <xdr:cNvPr id="778" name="直線コネクタ 777"/>
        <xdr:cNvCxnSpPr/>
      </xdr:nvCxnSpPr>
      <xdr:spPr>
        <a:xfrm>
          <a:off x="15481300" y="17657826"/>
          <a:ext cx="8382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52832</xdr:rowOff>
    </xdr:from>
    <xdr:to>
      <xdr:col>76</xdr:col>
      <xdr:colOff>165100</xdr:colOff>
      <xdr:row>102</xdr:row>
      <xdr:rowOff>154432</xdr:rowOff>
    </xdr:to>
    <xdr:sp macro="" textlink="">
      <xdr:nvSpPr>
        <xdr:cNvPr id="779" name="楕円 778"/>
        <xdr:cNvSpPr/>
      </xdr:nvSpPr>
      <xdr:spPr>
        <a:xfrm>
          <a:off x="14541500" y="17540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103632</xdr:rowOff>
    </xdr:from>
    <xdr:to>
      <xdr:col>81</xdr:col>
      <xdr:colOff>50800</xdr:colOff>
      <xdr:row>102</xdr:row>
      <xdr:rowOff>169926</xdr:rowOff>
    </xdr:to>
    <xdr:cxnSp macro="">
      <xdr:nvCxnSpPr>
        <xdr:cNvPr id="780" name="直線コネクタ 779"/>
        <xdr:cNvCxnSpPr/>
      </xdr:nvCxnSpPr>
      <xdr:spPr>
        <a:xfrm>
          <a:off x="14592300" y="17591532"/>
          <a:ext cx="889000" cy="6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160274</xdr:rowOff>
    </xdr:from>
    <xdr:to>
      <xdr:col>72</xdr:col>
      <xdr:colOff>38100</xdr:colOff>
      <xdr:row>102</xdr:row>
      <xdr:rowOff>90424</xdr:rowOff>
    </xdr:to>
    <xdr:sp macro="" textlink="">
      <xdr:nvSpPr>
        <xdr:cNvPr id="781" name="楕円 780"/>
        <xdr:cNvSpPr/>
      </xdr:nvSpPr>
      <xdr:spPr>
        <a:xfrm>
          <a:off x="13652500" y="17476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39624</xdr:rowOff>
    </xdr:from>
    <xdr:to>
      <xdr:col>76</xdr:col>
      <xdr:colOff>114300</xdr:colOff>
      <xdr:row>102</xdr:row>
      <xdr:rowOff>103632</xdr:rowOff>
    </xdr:to>
    <xdr:cxnSp macro="">
      <xdr:nvCxnSpPr>
        <xdr:cNvPr id="782" name="直線コネクタ 781"/>
        <xdr:cNvCxnSpPr/>
      </xdr:nvCxnSpPr>
      <xdr:spPr>
        <a:xfrm>
          <a:off x="13703300" y="1752752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153415</xdr:rowOff>
    </xdr:from>
    <xdr:to>
      <xdr:col>67</xdr:col>
      <xdr:colOff>101600</xdr:colOff>
      <xdr:row>104</xdr:row>
      <xdr:rowOff>83565</xdr:rowOff>
    </xdr:to>
    <xdr:sp macro="" textlink="">
      <xdr:nvSpPr>
        <xdr:cNvPr id="783" name="楕円 782"/>
        <xdr:cNvSpPr/>
      </xdr:nvSpPr>
      <xdr:spPr>
        <a:xfrm>
          <a:off x="12763500" y="17812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39624</xdr:rowOff>
    </xdr:from>
    <xdr:to>
      <xdr:col>71</xdr:col>
      <xdr:colOff>177800</xdr:colOff>
      <xdr:row>104</xdr:row>
      <xdr:rowOff>32765</xdr:rowOff>
    </xdr:to>
    <xdr:cxnSp macro="">
      <xdr:nvCxnSpPr>
        <xdr:cNvPr id="784" name="直線コネクタ 783"/>
        <xdr:cNvCxnSpPr/>
      </xdr:nvCxnSpPr>
      <xdr:spPr>
        <a:xfrm flipV="1">
          <a:off x="12814300" y="17527524"/>
          <a:ext cx="889000" cy="336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100</xdr:row>
      <xdr:rowOff>159529</xdr:rowOff>
    </xdr:from>
    <xdr:ext cx="405111" cy="259045"/>
    <xdr:sp macro="" textlink="">
      <xdr:nvSpPr>
        <xdr:cNvPr id="785" name="n_1aveValue【公民館】&#10;有形固定資産減価償却率"/>
        <xdr:cNvSpPr txBox="1"/>
      </xdr:nvSpPr>
      <xdr:spPr>
        <a:xfrm>
          <a:off x="15266044" y="17304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156990</xdr:rowOff>
    </xdr:from>
    <xdr:ext cx="405111" cy="259045"/>
    <xdr:sp macro="" textlink="">
      <xdr:nvSpPr>
        <xdr:cNvPr id="786" name="n_2aveValue【公民館】&#10;有形固定資産減価償却率"/>
        <xdr:cNvSpPr txBox="1"/>
      </xdr:nvSpPr>
      <xdr:spPr>
        <a:xfrm>
          <a:off x="14389744" y="17644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124985</xdr:rowOff>
    </xdr:from>
    <xdr:ext cx="405111" cy="259045"/>
    <xdr:sp macro="" textlink="">
      <xdr:nvSpPr>
        <xdr:cNvPr id="787" name="n_3aveValue【公民館】&#10;有形固定資産減価償却率"/>
        <xdr:cNvSpPr txBox="1"/>
      </xdr:nvSpPr>
      <xdr:spPr>
        <a:xfrm>
          <a:off x="13500744" y="17612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125240</xdr:rowOff>
    </xdr:from>
    <xdr:ext cx="405111" cy="259045"/>
    <xdr:sp macro="" textlink="">
      <xdr:nvSpPr>
        <xdr:cNvPr id="788" name="n_4aveValue【公民館】&#10;有形固定資産減価償却率"/>
        <xdr:cNvSpPr txBox="1"/>
      </xdr:nvSpPr>
      <xdr:spPr>
        <a:xfrm>
          <a:off x="12611744" y="17270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40403</xdr:rowOff>
    </xdr:from>
    <xdr:ext cx="405111" cy="259045"/>
    <xdr:sp macro="" textlink="">
      <xdr:nvSpPr>
        <xdr:cNvPr id="789" name="n_1mainValue【公民館】&#10;有形固定資産減価償却率"/>
        <xdr:cNvSpPr txBox="1"/>
      </xdr:nvSpPr>
      <xdr:spPr>
        <a:xfrm>
          <a:off x="15266044" y="17699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170959</xdr:rowOff>
    </xdr:from>
    <xdr:ext cx="405111" cy="259045"/>
    <xdr:sp macro="" textlink="">
      <xdr:nvSpPr>
        <xdr:cNvPr id="790" name="n_2mainValue【公民館】&#10;有形固定資産減価償却率"/>
        <xdr:cNvSpPr txBox="1"/>
      </xdr:nvSpPr>
      <xdr:spPr>
        <a:xfrm>
          <a:off x="14389744" y="17315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106951</xdr:rowOff>
    </xdr:from>
    <xdr:ext cx="405111" cy="259045"/>
    <xdr:sp macro="" textlink="">
      <xdr:nvSpPr>
        <xdr:cNvPr id="791" name="n_3mainValue【公民館】&#10;有形固定資産減価償却率"/>
        <xdr:cNvSpPr txBox="1"/>
      </xdr:nvSpPr>
      <xdr:spPr>
        <a:xfrm>
          <a:off x="13500744" y="17251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74692</xdr:rowOff>
    </xdr:from>
    <xdr:ext cx="405111" cy="259045"/>
    <xdr:sp macro="" textlink="">
      <xdr:nvSpPr>
        <xdr:cNvPr id="792" name="n_4mainValue【公民館】&#10;有形固定資産減価償却率"/>
        <xdr:cNvSpPr txBox="1"/>
      </xdr:nvSpPr>
      <xdr:spPr>
        <a:xfrm>
          <a:off x="12611744" y="17905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3" name="正方形/長方形 79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4" name="正方形/長方形 79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5" name="正方形/長方形 79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6" name="正方形/長方形 79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7" name="正方形/長方形 79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8" name="正方形/長方形 79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9" name="正方形/長方形 79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0" name="正方形/長方形 79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1" name="テキスト ボックス 80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2" name="直線コネクタ 80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03" name="直線コネクタ 802"/>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04" name="テキスト ボックス 803"/>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05" name="直線コネクタ 804"/>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06" name="テキスト ボックス 805"/>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07" name="直線コネクタ 806"/>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08" name="テキスト ボックス 807"/>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09" name="直線コネクタ 808"/>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10" name="テキスト ボックス 809"/>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1" name="直線コネクタ 81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2" name="テキスト ボックス 81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149352</xdr:rowOff>
    </xdr:from>
    <xdr:to>
      <xdr:col>116</xdr:col>
      <xdr:colOff>62864</xdr:colOff>
      <xdr:row>108</xdr:row>
      <xdr:rowOff>35052</xdr:rowOff>
    </xdr:to>
    <xdr:cxnSp macro="">
      <xdr:nvCxnSpPr>
        <xdr:cNvPr id="814" name="直線コネクタ 813"/>
        <xdr:cNvCxnSpPr/>
      </xdr:nvCxnSpPr>
      <xdr:spPr>
        <a:xfrm flipV="1">
          <a:off x="22160864" y="17294352"/>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38879</xdr:rowOff>
    </xdr:from>
    <xdr:ext cx="469744" cy="259045"/>
    <xdr:sp macro="" textlink="">
      <xdr:nvSpPr>
        <xdr:cNvPr id="815" name="【公民館】&#10;一人当たり面積最小値テキスト"/>
        <xdr:cNvSpPr txBox="1"/>
      </xdr:nvSpPr>
      <xdr:spPr>
        <a:xfrm>
          <a:off x="22199600" y="1855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35052</xdr:rowOff>
    </xdr:from>
    <xdr:to>
      <xdr:col>116</xdr:col>
      <xdr:colOff>152400</xdr:colOff>
      <xdr:row>108</xdr:row>
      <xdr:rowOff>35052</xdr:rowOff>
    </xdr:to>
    <xdr:cxnSp macro="">
      <xdr:nvCxnSpPr>
        <xdr:cNvPr id="816" name="直線コネクタ 815"/>
        <xdr:cNvCxnSpPr/>
      </xdr:nvCxnSpPr>
      <xdr:spPr>
        <a:xfrm>
          <a:off x="22072600" y="1855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96029</xdr:rowOff>
    </xdr:from>
    <xdr:ext cx="469744" cy="259045"/>
    <xdr:sp macro="" textlink="">
      <xdr:nvSpPr>
        <xdr:cNvPr id="817" name="【公民館】&#10;一人当たり面積最大値テキスト"/>
        <xdr:cNvSpPr txBox="1"/>
      </xdr:nvSpPr>
      <xdr:spPr>
        <a:xfrm>
          <a:off x="22199600" y="17069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149352</xdr:rowOff>
    </xdr:from>
    <xdr:to>
      <xdr:col>116</xdr:col>
      <xdr:colOff>152400</xdr:colOff>
      <xdr:row>100</xdr:row>
      <xdr:rowOff>149352</xdr:rowOff>
    </xdr:to>
    <xdr:cxnSp macro="">
      <xdr:nvCxnSpPr>
        <xdr:cNvPr id="818" name="直線コネクタ 817"/>
        <xdr:cNvCxnSpPr/>
      </xdr:nvCxnSpPr>
      <xdr:spPr>
        <a:xfrm>
          <a:off x="22072600" y="17294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91712</xdr:rowOff>
    </xdr:from>
    <xdr:ext cx="469744" cy="259045"/>
    <xdr:sp macro="" textlink="">
      <xdr:nvSpPr>
        <xdr:cNvPr id="819" name="【公民館】&#10;一人当たり面積平均値テキスト"/>
        <xdr:cNvSpPr txBox="1"/>
      </xdr:nvSpPr>
      <xdr:spPr>
        <a:xfrm>
          <a:off x="22199600" y="179225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68835</xdr:rowOff>
    </xdr:from>
    <xdr:to>
      <xdr:col>116</xdr:col>
      <xdr:colOff>114300</xdr:colOff>
      <xdr:row>105</xdr:row>
      <xdr:rowOff>170435</xdr:rowOff>
    </xdr:to>
    <xdr:sp macro="" textlink="">
      <xdr:nvSpPr>
        <xdr:cNvPr id="820" name="フローチャート: 判断 819"/>
        <xdr:cNvSpPr/>
      </xdr:nvSpPr>
      <xdr:spPr>
        <a:xfrm>
          <a:off x="22110700" y="1807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68835</xdr:rowOff>
    </xdr:from>
    <xdr:to>
      <xdr:col>112</xdr:col>
      <xdr:colOff>38100</xdr:colOff>
      <xdr:row>105</xdr:row>
      <xdr:rowOff>170435</xdr:rowOff>
    </xdr:to>
    <xdr:sp macro="" textlink="">
      <xdr:nvSpPr>
        <xdr:cNvPr id="821" name="フローチャート: 判断 820"/>
        <xdr:cNvSpPr/>
      </xdr:nvSpPr>
      <xdr:spPr>
        <a:xfrm>
          <a:off x="21272500" y="1807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82550</xdr:rowOff>
    </xdr:from>
    <xdr:to>
      <xdr:col>107</xdr:col>
      <xdr:colOff>101600</xdr:colOff>
      <xdr:row>106</xdr:row>
      <xdr:rowOff>12700</xdr:rowOff>
    </xdr:to>
    <xdr:sp macro="" textlink="">
      <xdr:nvSpPr>
        <xdr:cNvPr id="822" name="フローチャート: 判断 821"/>
        <xdr:cNvSpPr/>
      </xdr:nvSpPr>
      <xdr:spPr>
        <a:xfrm>
          <a:off x="20383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32258</xdr:rowOff>
    </xdr:from>
    <xdr:to>
      <xdr:col>102</xdr:col>
      <xdr:colOff>165100</xdr:colOff>
      <xdr:row>105</xdr:row>
      <xdr:rowOff>133858</xdr:rowOff>
    </xdr:to>
    <xdr:sp macro="" textlink="">
      <xdr:nvSpPr>
        <xdr:cNvPr id="823" name="フローチャート: 判断 822"/>
        <xdr:cNvSpPr/>
      </xdr:nvSpPr>
      <xdr:spPr>
        <a:xfrm>
          <a:off x="19494500" y="1803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114554</xdr:rowOff>
    </xdr:from>
    <xdr:to>
      <xdr:col>98</xdr:col>
      <xdr:colOff>38100</xdr:colOff>
      <xdr:row>106</xdr:row>
      <xdr:rowOff>44704</xdr:rowOff>
    </xdr:to>
    <xdr:sp macro="" textlink="">
      <xdr:nvSpPr>
        <xdr:cNvPr id="824" name="フローチャート: 判断 823"/>
        <xdr:cNvSpPr/>
      </xdr:nvSpPr>
      <xdr:spPr>
        <a:xfrm>
          <a:off x="18605500" y="1811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5" name="テキスト ボックス 82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6" name="テキスト ボックス 82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7" name="テキスト ボックス 82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8" name="テキスト ボックス 82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9" name="テキスト ボックス 82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55118</xdr:rowOff>
    </xdr:from>
    <xdr:to>
      <xdr:col>116</xdr:col>
      <xdr:colOff>114300</xdr:colOff>
      <xdr:row>107</xdr:row>
      <xdr:rowOff>156718</xdr:rowOff>
    </xdr:to>
    <xdr:sp macro="" textlink="">
      <xdr:nvSpPr>
        <xdr:cNvPr id="830" name="楕円 829"/>
        <xdr:cNvSpPr/>
      </xdr:nvSpPr>
      <xdr:spPr>
        <a:xfrm>
          <a:off x="22110700" y="1840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141495</xdr:rowOff>
    </xdr:from>
    <xdr:ext cx="469744" cy="259045"/>
    <xdr:sp macro="" textlink="">
      <xdr:nvSpPr>
        <xdr:cNvPr id="831" name="【公民館】&#10;一人当たり面積該当値テキスト"/>
        <xdr:cNvSpPr txBox="1"/>
      </xdr:nvSpPr>
      <xdr:spPr>
        <a:xfrm>
          <a:off x="22199600" y="18315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55118</xdr:rowOff>
    </xdr:from>
    <xdr:to>
      <xdr:col>112</xdr:col>
      <xdr:colOff>38100</xdr:colOff>
      <xdr:row>107</xdr:row>
      <xdr:rowOff>156718</xdr:rowOff>
    </xdr:to>
    <xdr:sp macro="" textlink="">
      <xdr:nvSpPr>
        <xdr:cNvPr id="832" name="楕円 831"/>
        <xdr:cNvSpPr/>
      </xdr:nvSpPr>
      <xdr:spPr>
        <a:xfrm>
          <a:off x="21272500" y="1840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105918</xdr:rowOff>
    </xdr:from>
    <xdr:to>
      <xdr:col>116</xdr:col>
      <xdr:colOff>63500</xdr:colOff>
      <xdr:row>107</xdr:row>
      <xdr:rowOff>105918</xdr:rowOff>
    </xdr:to>
    <xdr:cxnSp macro="">
      <xdr:nvCxnSpPr>
        <xdr:cNvPr id="833" name="直線コネクタ 832"/>
        <xdr:cNvCxnSpPr/>
      </xdr:nvCxnSpPr>
      <xdr:spPr>
        <a:xfrm>
          <a:off x="21323300" y="1845106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59689</xdr:rowOff>
    </xdr:from>
    <xdr:to>
      <xdr:col>107</xdr:col>
      <xdr:colOff>101600</xdr:colOff>
      <xdr:row>107</xdr:row>
      <xdr:rowOff>161289</xdr:rowOff>
    </xdr:to>
    <xdr:sp macro="" textlink="">
      <xdr:nvSpPr>
        <xdr:cNvPr id="834" name="楕円 833"/>
        <xdr:cNvSpPr/>
      </xdr:nvSpPr>
      <xdr:spPr>
        <a:xfrm>
          <a:off x="20383500" y="1840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105918</xdr:rowOff>
    </xdr:from>
    <xdr:to>
      <xdr:col>111</xdr:col>
      <xdr:colOff>177800</xdr:colOff>
      <xdr:row>107</xdr:row>
      <xdr:rowOff>110489</xdr:rowOff>
    </xdr:to>
    <xdr:cxnSp macro="">
      <xdr:nvCxnSpPr>
        <xdr:cNvPr id="835" name="直線コネクタ 834"/>
        <xdr:cNvCxnSpPr/>
      </xdr:nvCxnSpPr>
      <xdr:spPr>
        <a:xfrm flipV="1">
          <a:off x="20434300" y="18451068"/>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61976</xdr:rowOff>
    </xdr:from>
    <xdr:to>
      <xdr:col>102</xdr:col>
      <xdr:colOff>165100</xdr:colOff>
      <xdr:row>106</xdr:row>
      <xdr:rowOff>163576</xdr:rowOff>
    </xdr:to>
    <xdr:sp macro="" textlink="">
      <xdr:nvSpPr>
        <xdr:cNvPr id="836" name="楕円 835"/>
        <xdr:cNvSpPr/>
      </xdr:nvSpPr>
      <xdr:spPr>
        <a:xfrm>
          <a:off x="19494500" y="1823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112776</xdr:rowOff>
    </xdr:from>
    <xdr:to>
      <xdr:col>107</xdr:col>
      <xdr:colOff>50800</xdr:colOff>
      <xdr:row>107</xdr:row>
      <xdr:rowOff>110489</xdr:rowOff>
    </xdr:to>
    <xdr:cxnSp macro="">
      <xdr:nvCxnSpPr>
        <xdr:cNvPr id="837" name="直線コネクタ 836"/>
        <xdr:cNvCxnSpPr/>
      </xdr:nvCxnSpPr>
      <xdr:spPr>
        <a:xfrm>
          <a:off x="19545300" y="18286476"/>
          <a:ext cx="889000" cy="169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66548</xdr:rowOff>
    </xdr:from>
    <xdr:to>
      <xdr:col>98</xdr:col>
      <xdr:colOff>38100</xdr:colOff>
      <xdr:row>106</xdr:row>
      <xdr:rowOff>168148</xdr:rowOff>
    </xdr:to>
    <xdr:sp macro="" textlink="">
      <xdr:nvSpPr>
        <xdr:cNvPr id="838" name="楕円 837"/>
        <xdr:cNvSpPr/>
      </xdr:nvSpPr>
      <xdr:spPr>
        <a:xfrm>
          <a:off x="18605500" y="1824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112776</xdr:rowOff>
    </xdr:from>
    <xdr:to>
      <xdr:col>102</xdr:col>
      <xdr:colOff>114300</xdr:colOff>
      <xdr:row>106</xdr:row>
      <xdr:rowOff>117348</xdr:rowOff>
    </xdr:to>
    <xdr:cxnSp macro="">
      <xdr:nvCxnSpPr>
        <xdr:cNvPr id="839" name="直線コネクタ 838"/>
        <xdr:cNvCxnSpPr/>
      </xdr:nvCxnSpPr>
      <xdr:spPr>
        <a:xfrm flipV="1">
          <a:off x="18656300" y="182864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15512</xdr:rowOff>
    </xdr:from>
    <xdr:ext cx="469744" cy="259045"/>
    <xdr:sp macro="" textlink="">
      <xdr:nvSpPr>
        <xdr:cNvPr id="840" name="n_1aveValue【公民館】&#10;一人当たり面積"/>
        <xdr:cNvSpPr txBox="1"/>
      </xdr:nvSpPr>
      <xdr:spPr>
        <a:xfrm>
          <a:off x="21075727" y="17846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29227</xdr:rowOff>
    </xdr:from>
    <xdr:ext cx="469744" cy="259045"/>
    <xdr:sp macro="" textlink="">
      <xdr:nvSpPr>
        <xdr:cNvPr id="841" name="n_2aveValue【公民館】&#10;一人当たり面積"/>
        <xdr:cNvSpPr txBox="1"/>
      </xdr:nvSpPr>
      <xdr:spPr>
        <a:xfrm>
          <a:off x="20199427" y="1786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150385</xdr:rowOff>
    </xdr:from>
    <xdr:ext cx="469744" cy="259045"/>
    <xdr:sp macro="" textlink="">
      <xdr:nvSpPr>
        <xdr:cNvPr id="842" name="n_3aveValue【公民館】&#10;一人当たり面積"/>
        <xdr:cNvSpPr txBox="1"/>
      </xdr:nvSpPr>
      <xdr:spPr>
        <a:xfrm>
          <a:off x="19310427" y="1780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61231</xdr:rowOff>
    </xdr:from>
    <xdr:ext cx="469744" cy="259045"/>
    <xdr:sp macro="" textlink="">
      <xdr:nvSpPr>
        <xdr:cNvPr id="843" name="n_4aveValue【公民館】&#10;一人当たり面積"/>
        <xdr:cNvSpPr txBox="1"/>
      </xdr:nvSpPr>
      <xdr:spPr>
        <a:xfrm>
          <a:off x="18421427" y="1789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147845</xdr:rowOff>
    </xdr:from>
    <xdr:ext cx="469744" cy="259045"/>
    <xdr:sp macro="" textlink="">
      <xdr:nvSpPr>
        <xdr:cNvPr id="844" name="n_1mainValue【公民館】&#10;一人当たり面積"/>
        <xdr:cNvSpPr txBox="1"/>
      </xdr:nvSpPr>
      <xdr:spPr>
        <a:xfrm>
          <a:off x="21075727" y="18492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152416</xdr:rowOff>
    </xdr:from>
    <xdr:ext cx="469744" cy="259045"/>
    <xdr:sp macro="" textlink="">
      <xdr:nvSpPr>
        <xdr:cNvPr id="845" name="n_2mainValue【公民館】&#10;一人当たり面積"/>
        <xdr:cNvSpPr txBox="1"/>
      </xdr:nvSpPr>
      <xdr:spPr>
        <a:xfrm>
          <a:off x="20199427" y="1849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154703</xdr:rowOff>
    </xdr:from>
    <xdr:ext cx="469744" cy="259045"/>
    <xdr:sp macro="" textlink="">
      <xdr:nvSpPr>
        <xdr:cNvPr id="846" name="n_3mainValue【公民館】&#10;一人当たり面積"/>
        <xdr:cNvSpPr txBox="1"/>
      </xdr:nvSpPr>
      <xdr:spPr>
        <a:xfrm>
          <a:off x="19310427" y="1832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159275</xdr:rowOff>
    </xdr:from>
    <xdr:ext cx="469744" cy="259045"/>
    <xdr:sp macro="" textlink="">
      <xdr:nvSpPr>
        <xdr:cNvPr id="847" name="n_4mainValue【公民館】&#10;一人当たり面積"/>
        <xdr:cNvSpPr txBox="1"/>
      </xdr:nvSpPr>
      <xdr:spPr>
        <a:xfrm>
          <a:off x="18421427" y="1833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8" name="正方形/長方形 84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9" name="正方形/長方形 84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0" name="テキスト ボックス 84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道路や橋りょう・トンネルについて、有形固定資産減価償却率は類似団体平均と同水準にある一方、一人当たり延長及び一人当たり有形固定資産額は類似団体と比較して高い水準にあり、今後の更新・維持補修経費の増大が懸念される。防災・安全交付金などの財源を活用しながら計画的にインフラ施設の長寿命化を図り、更新・維持管理経費の平準化・縮減に努め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山形県酒田市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101,331
100,801
602.97
56,648,886
55,128,173
1,484,731
28,927,471
60,433,147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38.0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127635</xdr:rowOff>
    </xdr:from>
    <xdr:to>
      <xdr:col>24</xdr:col>
      <xdr:colOff>62865</xdr:colOff>
      <xdr:row>40</xdr:row>
      <xdr:rowOff>160020</xdr:rowOff>
    </xdr:to>
    <xdr:cxnSp macro="">
      <xdr:nvCxnSpPr>
        <xdr:cNvPr id="57" name="直線コネクタ 56"/>
        <xdr:cNvCxnSpPr/>
      </xdr:nvCxnSpPr>
      <xdr:spPr>
        <a:xfrm flipV="1">
          <a:off x="4634865" y="5614035"/>
          <a:ext cx="0" cy="1403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163847</xdr:rowOff>
    </xdr:from>
    <xdr:ext cx="405111" cy="259045"/>
    <xdr:sp macro="" textlink="">
      <xdr:nvSpPr>
        <xdr:cNvPr id="58" name="【図書館】&#10;有形固定資産減価償却率最小値テキスト"/>
        <xdr:cNvSpPr txBox="1"/>
      </xdr:nvSpPr>
      <xdr:spPr>
        <a:xfrm>
          <a:off x="4673600" y="702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160020</xdr:rowOff>
    </xdr:from>
    <xdr:to>
      <xdr:col>24</xdr:col>
      <xdr:colOff>152400</xdr:colOff>
      <xdr:row>40</xdr:row>
      <xdr:rowOff>160020</xdr:rowOff>
    </xdr:to>
    <xdr:cxnSp macro="">
      <xdr:nvCxnSpPr>
        <xdr:cNvPr id="59" name="直線コネクタ 58"/>
        <xdr:cNvCxnSpPr/>
      </xdr:nvCxnSpPr>
      <xdr:spPr>
        <a:xfrm>
          <a:off x="4546600" y="701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74312</xdr:rowOff>
    </xdr:from>
    <xdr:ext cx="405111" cy="259045"/>
    <xdr:sp macro="" textlink="">
      <xdr:nvSpPr>
        <xdr:cNvPr id="60" name="【図書館】&#10;有形固定資産減価償却率最大値テキスト"/>
        <xdr:cNvSpPr txBox="1"/>
      </xdr:nvSpPr>
      <xdr:spPr>
        <a:xfrm>
          <a:off x="4673600" y="5389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127635</xdr:rowOff>
    </xdr:from>
    <xdr:to>
      <xdr:col>24</xdr:col>
      <xdr:colOff>152400</xdr:colOff>
      <xdr:row>32</xdr:row>
      <xdr:rowOff>127635</xdr:rowOff>
    </xdr:to>
    <xdr:cxnSp macro="">
      <xdr:nvCxnSpPr>
        <xdr:cNvPr id="61" name="直線コネクタ 60"/>
        <xdr:cNvCxnSpPr/>
      </xdr:nvCxnSpPr>
      <xdr:spPr>
        <a:xfrm>
          <a:off x="4546600" y="5614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34</xdr:row>
      <xdr:rowOff>132097</xdr:rowOff>
    </xdr:from>
    <xdr:ext cx="405111" cy="259045"/>
    <xdr:sp macro="" textlink="">
      <xdr:nvSpPr>
        <xdr:cNvPr id="62" name="【図書館】&#10;有形固定資産減価償却率平均値テキスト"/>
        <xdr:cNvSpPr txBox="1"/>
      </xdr:nvSpPr>
      <xdr:spPr>
        <a:xfrm>
          <a:off x="4673600" y="5961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109220</xdr:rowOff>
    </xdr:from>
    <xdr:to>
      <xdr:col>24</xdr:col>
      <xdr:colOff>114300</xdr:colOff>
      <xdr:row>36</xdr:row>
      <xdr:rowOff>39370</xdr:rowOff>
    </xdr:to>
    <xdr:sp macro="" textlink="">
      <xdr:nvSpPr>
        <xdr:cNvPr id="63" name="フローチャート: 判断 62"/>
        <xdr:cNvSpPr/>
      </xdr:nvSpPr>
      <xdr:spPr>
        <a:xfrm>
          <a:off x="4584700" y="6109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151130</xdr:rowOff>
    </xdr:from>
    <xdr:to>
      <xdr:col>20</xdr:col>
      <xdr:colOff>38100</xdr:colOff>
      <xdr:row>36</xdr:row>
      <xdr:rowOff>81280</xdr:rowOff>
    </xdr:to>
    <xdr:sp macro="" textlink="">
      <xdr:nvSpPr>
        <xdr:cNvPr id="64" name="フローチャート: 判断 63"/>
        <xdr:cNvSpPr/>
      </xdr:nvSpPr>
      <xdr:spPr>
        <a:xfrm>
          <a:off x="3746500" y="615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107315</xdr:rowOff>
    </xdr:from>
    <xdr:to>
      <xdr:col>15</xdr:col>
      <xdr:colOff>101600</xdr:colOff>
      <xdr:row>36</xdr:row>
      <xdr:rowOff>37465</xdr:rowOff>
    </xdr:to>
    <xdr:sp macro="" textlink="">
      <xdr:nvSpPr>
        <xdr:cNvPr id="65" name="フローチャート: 判断 64"/>
        <xdr:cNvSpPr/>
      </xdr:nvSpPr>
      <xdr:spPr>
        <a:xfrm>
          <a:off x="2857500" y="6108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80645</xdr:rowOff>
    </xdr:from>
    <xdr:to>
      <xdr:col>10</xdr:col>
      <xdr:colOff>165100</xdr:colOff>
      <xdr:row>36</xdr:row>
      <xdr:rowOff>10795</xdr:rowOff>
    </xdr:to>
    <xdr:sp macro="" textlink="">
      <xdr:nvSpPr>
        <xdr:cNvPr id="66" name="フローチャート: 判断 65"/>
        <xdr:cNvSpPr/>
      </xdr:nvSpPr>
      <xdr:spPr>
        <a:xfrm>
          <a:off x="1968500" y="608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34</xdr:row>
      <xdr:rowOff>124460</xdr:rowOff>
    </xdr:from>
    <xdr:to>
      <xdr:col>6</xdr:col>
      <xdr:colOff>38100</xdr:colOff>
      <xdr:row>35</xdr:row>
      <xdr:rowOff>54610</xdr:rowOff>
    </xdr:to>
    <xdr:sp macro="" textlink="">
      <xdr:nvSpPr>
        <xdr:cNvPr id="67" name="フローチャート: 判断 66"/>
        <xdr:cNvSpPr/>
      </xdr:nvSpPr>
      <xdr:spPr>
        <a:xfrm>
          <a:off x="1079500" y="595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50165</xdr:rowOff>
    </xdr:from>
    <xdr:to>
      <xdr:col>24</xdr:col>
      <xdr:colOff>114300</xdr:colOff>
      <xdr:row>37</xdr:row>
      <xdr:rowOff>151765</xdr:rowOff>
    </xdr:to>
    <xdr:sp macro="" textlink="">
      <xdr:nvSpPr>
        <xdr:cNvPr id="73" name="楕円 72"/>
        <xdr:cNvSpPr/>
      </xdr:nvSpPr>
      <xdr:spPr>
        <a:xfrm>
          <a:off x="4584700" y="639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28592</xdr:rowOff>
    </xdr:from>
    <xdr:ext cx="405111" cy="259045"/>
    <xdr:sp macro="" textlink="">
      <xdr:nvSpPr>
        <xdr:cNvPr id="74" name="【図書館】&#10;有形固定資産減価償却率該当値テキスト"/>
        <xdr:cNvSpPr txBox="1"/>
      </xdr:nvSpPr>
      <xdr:spPr>
        <a:xfrm>
          <a:off x="4673600" y="6372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2540</xdr:rowOff>
    </xdr:from>
    <xdr:to>
      <xdr:col>20</xdr:col>
      <xdr:colOff>38100</xdr:colOff>
      <xdr:row>37</xdr:row>
      <xdr:rowOff>104140</xdr:rowOff>
    </xdr:to>
    <xdr:sp macro="" textlink="">
      <xdr:nvSpPr>
        <xdr:cNvPr id="75" name="楕円 74"/>
        <xdr:cNvSpPr/>
      </xdr:nvSpPr>
      <xdr:spPr>
        <a:xfrm>
          <a:off x="3746500" y="634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53340</xdr:rowOff>
    </xdr:from>
    <xdr:to>
      <xdr:col>24</xdr:col>
      <xdr:colOff>63500</xdr:colOff>
      <xdr:row>37</xdr:row>
      <xdr:rowOff>100965</xdr:rowOff>
    </xdr:to>
    <xdr:cxnSp macro="">
      <xdr:nvCxnSpPr>
        <xdr:cNvPr id="76" name="直線コネクタ 75"/>
        <xdr:cNvCxnSpPr/>
      </xdr:nvCxnSpPr>
      <xdr:spPr>
        <a:xfrm>
          <a:off x="3797300" y="6396990"/>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124460</xdr:rowOff>
    </xdr:from>
    <xdr:to>
      <xdr:col>15</xdr:col>
      <xdr:colOff>101600</xdr:colOff>
      <xdr:row>37</xdr:row>
      <xdr:rowOff>54610</xdr:rowOff>
    </xdr:to>
    <xdr:sp macro="" textlink="">
      <xdr:nvSpPr>
        <xdr:cNvPr id="77" name="楕円 76"/>
        <xdr:cNvSpPr/>
      </xdr:nvSpPr>
      <xdr:spPr>
        <a:xfrm>
          <a:off x="2857500" y="629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3810</xdr:rowOff>
    </xdr:from>
    <xdr:to>
      <xdr:col>19</xdr:col>
      <xdr:colOff>177800</xdr:colOff>
      <xdr:row>37</xdr:row>
      <xdr:rowOff>53340</xdr:rowOff>
    </xdr:to>
    <xdr:cxnSp macro="">
      <xdr:nvCxnSpPr>
        <xdr:cNvPr id="78" name="直線コネクタ 77"/>
        <xdr:cNvCxnSpPr/>
      </xdr:nvCxnSpPr>
      <xdr:spPr>
        <a:xfrm>
          <a:off x="2908300" y="634746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120650</xdr:rowOff>
    </xdr:from>
    <xdr:to>
      <xdr:col>10</xdr:col>
      <xdr:colOff>165100</xdr:colOff>
      <xdr:row>38</xdr:row>
      <xdr:rowOff>50800</xdr:rowOff>
    </xdr:to>
    <xdr:sp macro="" textlink="">
      <xdr:nvSpPr>
        <xdr:cNvPr id="79" name="楕円 78"/>
        <xdr:cNvSpPr/>
      </xdr:nvSpPr>
      <xdr:spPr>
        <a:xfrm>
          <a:off x="1968500" y="646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3810</xdr:rowOff>
    </xdr:from>
    <xdr:to>
      <xdr:col>15</xdr:col>
      <xdr:colOff>50800</xdr:colOff>
      <xdr:row>38</xdr:row>
      <xdr:rowOff>0</xdr:rowOff>
    </xdr:to>
    <xdr:cxnSp macro="">
      <xdr:nvCxnSpPr>
        <xdr:cNvPr id="80" name="直線コネクタ 79"/>
        <xdr:cNvCxnSpPr/>
      </xdr:nvCxnSpPr>
      <xdr:spPr>
        <a:xfrm flipV="1">
          <a:off x="2019300" y="634746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124460</xdr:rowOff>
    </xdr:from>
    <xdr:to>
      <xdr:col>6</xdr:col>
      <xdr:colOff>38100</xdr:colOff>
      <xdr:row>39</xdr:row>
      <xdr:rowOff>54610</xdr:rowOff>
    </xdr:to>
    <xdr:sp macro="" textlink="">
      <xdr:nvSpPr>
        <xdr:cNvPr id="81" name="楕円 80"/>
        <xdr:cNvSpPr/>
      </xdr:nvSpPr>
      <xdr:spPr>
        <a:xfrm>
          <a:off x="1079500" y="663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0</xdr:rowOff>
    </xdr:from>
    <xdr:to>
      <xdr:col>10</xdr:col>
      <xdr:colOff>114300</xdr:colOff>
      <xdr:row>39</xdr:row>
      <xdr:rowOff>3810</xdr:rowOff>
    </xdr:to>
    <xdr:cxnSp macro="">
      <xdr:nvCxnSpPr>
        <xdr:cNvPr id="82" name="直線コネクタ 81"/>
        <xdr:cNvCxnSpPr/>
      </xdr:nvCxnSpPr>
      <xdr:spPr>
        <a:xfrm flipV="1">
          <a:off x="1130300" y="6515100"/>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97807</xdr:rowOff>
    </xdr:from>
    <xdr:ext cx="405111" cy="259045"/>
    <xdr:sp macro="" textlink="">
      <xdr:nvSpPr>
        <xdr:cNvPr id="83" name="n_1aveValue【図書館】&#10;有形固定資産減価償却率"/>
        <xdr:cNvSpPr txBox="1"/>
      </xdr:nvSpPr>
      <xdr:spPr>
        <a:xfrm>
          <a:off x="3582044" y="592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53992</xdr:rowOff>
    </xdr:from>
    <xdr:ext cx="405111" cy="259045"/>
    <xdr:sp macro="" textlink="">
      <xdr:nvSpPr>
        <xdr:cNvPr id="84" name="n_2aveValue【図書館】&#10;有形固定資産減価償却率"/>
        <xdr:cNvSpPr txBox="1"/>
      </xdr:nvSpPr>
      <xdr:spPr>
        <a:xfrm>
          <a:off x="2705744" y="5883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27322</xdr:rowOff>
    </xdr:from>
    <xdr:ext cx="405111" cy="259045"/>
    <xdr:sp macro="" textlink="">
      <xdr:nvSpPr>
        <xdr:cNvPr id="85" name="n_3aveValue【図書館】&#10;有形固定資産減価償却率"/>
        <xdr:cNvSpPr txBox="1"/>
      </xdr:nvSpPr>
      <xdr:spPr>
        <a:xfrm>
          <a:off x="1816744" y="585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71137</xdr:rowOff>
    </xdr:from>
    <xdr:ext cx="405111" cy="259045"/>
    <xdr:sp macro="" textlink="">
      <xdr:nvSpPr>
        <xdr:cNvPr id="86" name="n_4aveValue【図書館】&#10;有形固定資産減価償却率"/>
        <xdr:cNvSpPr txBox="1"/>
      </xdr:nvSpPr>
      <xdr:spPr>
        <a:xfrm>
          <a:off x="927744" y="5728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95267</xdr:rowOff>
    </xdr:from>
    <xdr:ext cx="405111" cy="259045"/>
    <xdr:sp macro="" textlink="">
      <xdr:nvSpPr>
        <xdr:cNvPr id="87" name="n_1mainValue【図書館】&#10;有形固定資産減価償却率"/>
        <xdr:cNvSpPr txBox="1"/>
      </xdr:nvSpPr>
      <xdr:spPr>
        <a:xfrm>
          <a:off x="3582044" y="6438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45737</xdr:rowOff>
    </xdr:from>
    <xdr:ext cx="405111" cy="259045"/>
    <xdr:sp macro="" textlink="">
      <xdr:nvSpPr>
        <xdr:cNvPr id="88" name="n_2mainValue【図書館】&#10;有形固定資産減価償却率"/>
        <xdr:cNvSpPr txBox="1"/>
      </xdr:nvSpPr>
      <xdr:spPr>
        <a:xfrm>
          <a:off x="2705744" y="6389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41927</xdr:rowOff>
    </xdr:from>
    <xdr:ext cx="405111" cy="259045"/>
    <xdr:sp macro="" textlink="">
      <xdr:nvSpPr>
        <xdr:cNvPr id="89" name="n_3mainValue【図書館】&#10;有形固定資産減価償却率"/>
        <xdr:cNvSpPr txBox="1"/>
      </xdr:nvSpPr>
      <xdr:spPr>
        <a:xfrm>
          <a:off x="1816744" y="655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45737</xdr:rowOff>
    </xdr:from>
    <xdr:ext cx="405111" cy="259045"/>
    <xdr:sp macro="" textlink="">
      <xdr:nvSpPr>
        <xdr:cNvPr id="90" name="n_4mainValue【図書館】&#10;有形固定資産減価償却率"/>
        <xdr:cNvSpPr txBox="1"/>
      </xdr:nvSpPr>
      <xdr:spPr>
        <a:xfrm>
          <a:off x="927744" y="6732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9" name="テキスト ボックス 9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101" name="テキスト ボックス 100"/>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92528</xdr:rowOff>
    </xdr:from>
    <xdr:to>
      <xdr:col>59</xdr:col>
      <xdr:colOff>50800</xdr:colOff>
      <xdr:row>42</xdr:row>
      <xdr:rowOff>92528</xdr:rowOff>
    </xdr:to>
    <xdr:cxnSp macro="">
      <xdr:nvCxnSpPr>
        <xdr:cNvPr id="102" name="直線コネクタ 101"/>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3" name="テキスト ボックス 102"/>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4" name="直線コネクタ 103"/>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5" name="テキスト ボックス 104"/>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6" name="直線コネクタ 105"/>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7" name="テキスト ボックス 106"/>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8" name="直線コネクタ 107"/>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9" name="テキスト ボックス 108"/>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10" name="直線コネクタ 109"/>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11" name="テキスト ボックス 110"/>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2" name="直線コネクタ 111"/>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13" name="テキスト ボックス 112"/>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4" name="直線コネクタ 11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5" name="テキスト ボックス 114"/>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6"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117022</xdr:rowOff>
    </xdr:from>
    <xdr:to>
      <xdr:col>54</xdr:col>
      <xdr:colOff>189865</xdr:colOff>
      <xdr:row>42</xdr:row>
      <xdr:rowOff>157843</xdr:rowOff>
    </xdr:to>
    <xdr:cxnSp macro="">
      <xdr:nvCxnSpPr>
        <xdr:cNvPr id="117" name="直線コネクタ 116"/>
        <xdr:cNvCxnSpPr/>
      </xdr:nvCxnSpPr>
      <xdr:spPr>
        <a:xfrm flipV="1">
          <a:off x="10476865" y="5774872"/>
          <a:ext cx="0" cy="158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161670</xdr:rowOff>
    </xdr:from>
    <xdr:ext cx="469744" cy="259045"/>
    <xdr:sp macro="" textlink="">
      <xdr:nvSpPr>
        <xdr:cNvPr id="118" name="【図書館】&#10;一人当たり面積最小値テキスト"/>
        <xdr:cNvSpPr txBox="1"/>
      </xdr:nvSpPr>
      <xdr:spPr>
        <a:xfrm>
          <a:off x="10515600" y="7362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157843</xdr:rowOff>
    </xdr:from>
    <xdr:to>
      <xdr:col>55</xdr:col>
      <xdr:colOff>88900</xdr:colOff>
      <xdr:row>42</xdr:row>
      <xdr:rowOff>157843</xdr:rowOff>
    </xdr:to>
    <xdr:cxnSp macro="">
      <xdr:nvCxnSpPr>
        <xdr:cNvPr id="119" name="直線コネクタ 118"/>
        <xdr:cNvCxnSpPr/>
      </xdr:nvCxnSpPr>
      <xdr:spPr>
        <a:xfrm>
          <a:off x="10388600" y="735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63699</xdr:rowOff>
    </xdr:from>
    <xdr:ext cx="469744" cy="259045"/>
    <xdr:sp macro="" textlink="">
      <xdr:nvSpPr>
        <xdr:cNvPr id="120" name="【図書館】&#10;一人当たり面積最大値テキスト"/>
        <xdr:cNvSpPr txBox="1"/>
      </xdr:nvSpPr>
      <xdr:spPr>
        <a:xfrm>
          <a:off x="10515600" y="5550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117022</xdr:rowOff>
    </xdr:from>
    <xdr:to>
      <xdr:col>55</xdr:col>
      <xdr:colOff>88900</xdr:colOff>
      <xdr:row>33</xdr:row>
      <xdr:rowOff>117022</xdr:rowOff>
    </xdr:to>
    <xdr:cxnSp macro="">
      <xdr:nvCxnSpPr>
        <xdr:cNvPr id="121" name="直線コネクタ 120"/>
        <xdr:cNvCxnSpPr/>
      </xdr:nvCxnSpPr>
      <xdr:spPr>
        <a:xfrm>
          <a:off x="10388600" y="577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138084</xdr:rowOff>
    </xdr:from>
    <xdr:ext cx="469744" cy="259045"/>
    <xdr:sp macro="" textlink="">
      <xdr:nvSpPr>
        <xdr:cNvPr id="122" name="【図書館】&#10;一人当たり面積平均値テキスト"/>
        <xdr:cNvSpPr txBox="1"/>
      </xdr:nvSpPr>
      <xdr:spPr>
        <a:xfrm>
          <a:off x="10515600" y="66531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115207</xdr:rowOff>
    </xdr:from>
    <xdr:to>
      <xdr:col>55</xdr:col>
      <xdr:colOff>50800</xdr:colOff>
      <xdr:row>40</xdr:row>
      <xdr:rowOff>45357</xdr:rowOff>
    </xdr:to>
    <xdr:sp macro="" textlink="">
      <xdr:nvSpPr>
        <xdr:cNvPr id="123" name="フローチャート: 判断 122"/>
        <xdr:cNvSpPr/>
      </xdr:nvSpPr>
      <xdr:spPr>
        <a:xfrm>
          <a:off x="10426700" y="680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147865</xdr:rowOff>
    </xdr:from>
    <xdr:to>
      <xdr:col>50</xdr:col>
      <xdr:colOff>165100</xdr:colOff>
      <xdr:row>40</xdr:row>
      <xdr:rowOff>78015</xdr:rowOff>
    </xdr:to>
    <xdr:sp macro="" textlink="">
      <xdr:nvSpPr>
        <xdr:cNvPr id="124" name="フローチャート: 判断 123"/>
        <xdr:cNvSpPr/>
      </xdr:nvSpPr>
      <xdr:spPr>
        <a:xfrm>
          <a:off x="9588500" y="68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164193</xdr:rowOff>
    </xdr:from>
    <xdr:to>
      <xdr:col>46</xdr:col>
      <xdr:colOff>38100</xdr:colOff>
      <xdr:row>40</xdr:row>
      <xdr:rowOff>94343</xdr:rowOff>
    </xdr:to>
    <xdr:sp macro="" textlink="">
      <xdr:nvSpPr>
        <xdr:cNvPr id="125" name="フローチャート: 判断 124"/>
        <xdr:cNvSpPr/>
      </xdr:nvSpPr>
      <xdr:spPr>
        <a:xfrm>
          <a:off x="8699500" y="685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131535</xdr:rowOff>
    </xdr:from>
    <xdr:to>
      <xdr:col>41</xdr:col>
      <xdr:colOff>101600</xdr:colOff>
      <xdr:row>40</xdr:row>
      <xdr:rowOff>61685</xdr:rowOff>
    </xdr:to>
    <xdr:sp macro="" textlink="">
      <xdr:nvSpPr>
        <xdr:cNvPr id="126" name="フローチャート: 判断 125"/>
        <xdr:cNvSpPr/>
      </xdr:nvSpPr>
      <xdr:spPr>
        <a:xfrm>
          <a:off x="7810500" y="681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131535</xdr:rowOff>
    </xdr:from>
    <xdr:to>
      <xdr:col>36</xdr:col>
      <xdr:colOff>165100</xdr:colOff>
      <xdr:row>40</xdr:row>
      <xdr:rowOff>61685</xdr:rowOff>
    </xdr:to>
    <xdr:sp macro="" textlink="">
      <xdr:nvSpPr>
        <xdr:cNvPr id="127" name="フローチャート: 判断 126"/>
        <xdr:cNvSpPr/>
      </xdr:nvSpPr>
      <xdr:spPr>
        <a:xfrm>
          <a:off x="6921500" y="681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8" name="テキスト ボックス 12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9" name="テキスト ボックス 12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0" name="テキスト ボックス 12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1" name="テキスト ボックス 13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2" name="テキスト ボックス 13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42</xdr:row>
      <xdr:rowOff>9072</xdr:rowOff>
    </xdr:from>
    <xdr:to>
      <xdr:col>55</xdr:col>
      <xdr:colOff>50800</xdr:colOff>
      <xdr:row>42</xdr:row>
      <xdr:rowOff>110672</xdr:rowOff>
    </xdr:to>
    <xdr:sp macro="" textlink="">
      <xdr:nvSpPr>
        <xdr:cNvPr id="133" name="楕円 132"/>
        <xdr:cNvSpPr/>
      </xdr:nvSpPr>
      <xdr:spPr>
        <a:xfrm>
          <a:off x="104267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95449</xdr:rowOff>
    </xdr:from>
    <xdr:ext cx="469744" cy="259045"/>
    <xdr:sp macro="" textlink="">
      <xdr:nvSpPr>
        <xdr:cNvPr id="134" name="【図書館】&#10;一人当たり面積該当値テキスト"/>
        <xdr:cNvSpPr txBox="1"/>
      </xdr:nvSpPr>
      <xdr:spPr>
        <a:xfrm>
          <a:off x="10515600" y="7124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42</xdr:row>
      <xdr:rowOff>9072</xdr:rowOff>
    </xdr:from>
    <xdr:to>
      <xdr:col>50</xdr:col>
      <xdr:colOff>165100</xdr:colOff>
      <xdr:row>42</xdr:row>
      <xdr:rowOff>110672</xdr:rowOff>
    </xdr:to>
    <xdr:sp macro="" textlink="">
      <xdr:nvSpPr>
        <xdr:cNvPr id="135" name="楕円 134"/>
        <xdr:cNvSpPr/>
      </xdr:nvSpPr>
      <xdr:spPr>
        <a:xfrm>
          <a:off x="95885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59872</xdr:rowOff>
    </xdr:from>
    <xdr:to>
      <xdr:col>55</xdr:col>
      <xdr:colOff>0</xdr:colOff>
      <xdr:row>42</xdr:row>
      <xdr:rowOff>59872</xdr:rowOff>
    </xdr:to>
    <xdr:cxnSp macro="">
      <xdr:nvCxnSpPr>
        <xdr:cNvPr id="136" name="直線コネクタ 135"/>
        <xdr:cNvCxnSpPr/>
      </xdr:nvCxnSpPr>
      <xdr:spPr>
        <a:xfrm>
          <a:off x="9639300" y="72607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42</xdr:row>
      <xdr:rowOff>25400</xdr:rowOff>
    </xdr:from>
    <xdr:to>
      <xdr:col>46</xdr:col>
      <xdr:colOff>38100</xdr:colOff>
      <xdr:row>42</xdr:row>
      <xdr:rowOff>127000</xdr:rowOff>
    </xdr:to>
    <xdr:sp macro="" textlink="">
      <xdr:nvSpPr>
        <xdr:cNvPr id="137" name="楕円 136"/>
        <xdr:cNvSpPr/>
      </xdr:nvSpPr>
      <xdr:spPr>
        <a:xfrm>
          <a:off x="8699500" y="722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59872</xdr:rowOff>
    </xdr:from>
    <xdr:to>
      <xdr:col>50</xdr:col>
      <xdr:colOff>114300</xdr:colOff>
      <xdr:row>42</xdr:row>
      <xdr:rowOff>76200</xdr:rowOff>
    </xdr:to>
    <xdr:cxnSp macro="">
      <xdr:nvCxnSpPr>
        <xdr:cNvPr id="138" name="直線コネクタ 137"/>
        <xdr:cNvCxnSpPr/>
      </xdr:nvCxnSpPr>
      <xdr:spPr>
        <a:xfrm flipV="1">
          <a:off x="8750300" y="7260772"/>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66222</xdr:rowOff>
    </xdr:from>
    <xdr:to>
      <xdr:col>41</xdr:col>
      <xdr:colOff>101600</xdr:colOff>
      <xdr:row>41</xdr:row>
      <xdr:rowOff>167822</xdr:rowOff>
    </xdr:to>
    <xdr:sp macro="" textlink="">
      <xdr:nvSpPr>
        <xdr:cNvPr id="139" name="楕円 138"/>
        <xdr:cNvSpPr/>
      </xdr:nvSpPr>
      <xdr:spPr>
        <a:xfrm>
          <a:off x="7810500" y="7095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117022</xdr:rowOff>
    </xdr:from>
    <xdr:to>
      <xdr:col>45</xdr:col>
      <xdr:colOff>177800</xdr:colOff>
      <xdr:row>42</xdr:row>
      <xdr:rowOff>76200</xdr:rowOff>
    </xdr:to>
    <xdr:cxnSp macro="">
      <xdr:nvCxnSpPr>
        <xdr:cNvPr id="140" name="直線コネクタ 139"/>
        <xdr:cNvCxnSpPr/>
      </xdr:nvCxnSpPr>
      <xdr:spPr>
        <a:xfrm>
          <a:off x="7861300" y="7146472"/>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147865</xdr:rowOff>
    </xdr:from>
    <xdr:to>
      <xdr:col>36</xdr:col>
      <xdr:colOff>165100</xdr:colOff>
      <xdr:row>42</xdr:row>
      <xdr:rowOff>78015</xdr:rowOff>
    </xdr:to>
    <xdr:sp macro="" textlink="">
      <xdr:nvSpPr>
        <xdr:cNvPr id="141" name="楕円 140"/>
        <xdr:cNvSpPr/>
      </xdr:nvSpPr>
      <xdr:spPr>
        <a:xfrm>
          <a:off x="6921500" y="717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117022</xdr:rowOff>
    </xdr:from>
    <xdr:to>
      <xdr:col>41</xdr:col>
      <xdr:colOff>50800</xdr:colOff>
      <xdr:row>42</xdr:row>
      <xdr:rowOff>27215</xdr:rowOff>
    </xdr:to>
    <xdr:cxnSp macro="">
      <xdr:nvCxnSpPr>
        <xdr:cNvPr id="142" name="直線コネクタ 141"/>
        <xdr:cNvCxnSpPr/>
      </xdr:nvCxnSpPr>
      <xdr:spPr>
        <a:xfrm flipV="1">
          <a:off x="6972300" y="7146472"/>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94542</xdr:rowOff>
    </xdr:from>
    <xdr:ext cx="469744" cy="259045"/>
    <xdr:sp macro="" textlink="">
      <xdr:nvSpPr>
        <xdr:cNvPr id="143" name="n_1aveValue【図書館】&#10;一人当たり面積"/>
        <xdr:cNvSpPr txBox="1"/>
      </xdr:nvSpPr>
      <xdr:spPr>
        <a:xfrm>
          <a:off x="9391727" y="6609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110870</xdr:rowOff>
    </xdr:from>
    <xdr:ext cx="469744" cy="259045"/>
    <xdr:sp macro="" textlink="">
      <xdr:nvSpPr>
        <xdr:cNvPr id="144" name="n_2aveValue【図書館】&#10;一人当たり面積"/>
        <xdr:cNvSpPr txBox="1"/>
      </xdr:nvSpPr>
      <xdr:spPr>
        <a:xfrm>
          <a:off x="8515427" y="662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78212</xdr:rowOff>
    </xdr:from>
    <xdr:ext cx="469744" cy="259045"/>
    <xdr:sp macro="" textlink="">
      <xdr:nvSpPr>
        <xdr:cNvPr id="145" name="n_3aveValue【図書館】&#10;一人当たり面積"/>
        <xdr:cNvSpPr txBox="1"/>
      </xdr:nvSpPr>
      <xdr:spPr>
        <a:xfrm>
          <a:off x="7626427" y="6593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78212</xdr:rowOff>
    </xdr:from>
    <xdr:ext cx="469744" cy="259045"/>
    <xdr:sp macro="" textlink="">
      <xdr:nvSpPr>
        <xdr:cNvPr id="146" name="n_4aveValue【図書館】&#10;一人当たり面積"/>
        <xdr:cNvSpPr txBox="1"/>
      </xdr:nvSpPr>
      <xdr:spPr>
        <a:xfrm>
          <a:off x="6737427" y="6593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101799</xdr:rowOff>
    </xdr:from>
    <xdr:ext cx="469744" cy="259045"/>
    <xdr:sp macro="" textlink="">
      <xdr:nvSpPr>
        <xdr:cNvPr id="147" name="n_1mainValue【図書館】&#10;一人当たり面積"/>
        <xdr:cNvSpPr txBox="1"/>
      </xdr:nvSpPr>
      <xdr:spPr>
        <a:xfrm>
          <a:off x="9391727" y="7302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118127</xdr:rowOff>
    </xdr:from>
    <xdr:ext cx="469744" cy="259045"/>
    <xdr:sp macro="" textlink="">
      <xdr:nvSpPr>
        <xdr:cNvPr id="148" name="n_2mainValue【図書館】&#10;一人当たり面積"/>
        <xdr:cNvSpPr txBox="1"/>
      </xdr:nvSpPr>
      <xdr:spPr>
        <a:xfrm>
          <a:off x="8515427" y="731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158949</xdr:rowOff>
    </xdr:from>
    <xdr:ext cx="469744" cy="259045"/>
    <xdr:sp macro="" textlink="">
      <xdr:nvSpPr>
        <xdr:cNvPr id="149" name="n_3mainValue【図書館】&#10;一人当たり面積"/>
        <xdr:cNvSpPr txBox="1"/>
      </xdr:nvSpPr>
      <xdr:spPr>
        <a:xfrm>
          <a:off x="7626427" y="7188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42</xdr:row>
      <xdr:rowOff>69142</xdr:rowOff>
    </xdr:from>
    <xdr:ext cx="469744" cy="259045"/>
    <xdr:sp macro="" textlink="">
      <xdr:nvSpPr>
        <xdr:cNvPr id="150" name="n_4mainValue【図書館】&#10;一人当たり面積"/>
        <xdr:cNvSpPr txBox="1"/>
      </xdr:nvSpPr>
      <xdr:spPr>
        <a:xfrm>
          <a:off x="6737427" y="7270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1" name="正方形/長方形 15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2" name="正方形/長方形 15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3" name="正方形/長方形 15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4" name="正方形/長方形 15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5" name="正方形/長方形 15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6" name="正方形/長方形 15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7" name="正方形/長方形 15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8" name="正方形/長方形 15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9" name="テキスト ボックス 15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0" name="直線コネクタ 15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1" name="テキスト ボックス 160"/>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62" name="直線コネクタ 161"/>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63" name="テキスト ボックス 162"/>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64" name="直線コネクタ 163"/>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65" name="テキスト ボックス 164"/>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6" name="直線コネクタ 165"/>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7" name="テキスト ボックス 166"/>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8" name="直線コネクタ 167"/>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9" name="テキスト ボックス 168"/>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1" name="テキスト ボックス 170"/>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109728</xdr:rowOff>
    </xdr:from>
    <xdr:to>
      <xdr:col>24</xdr:col>
      <xdr:colOff>62865</xdr:colOff>
      <xdr:row>64</xdr:row>
      <xdr:rowOff>102870</xdr:rowOff>
    </xdr:to>
    <xdr:cxnSp macro="">
      <xdr:nvCxnSpPr>
        <xdr:cNvPr id="173" name="直線コネクタ 172"/>
        <xdr:cNvCxnSpPr/>
      </xdr:nvCxnSpPr>
      <xdr:spPr>
        <a:xfrm flipV="1">
          <a:off x="4634865" y="9539478"/>
          <a:ext cx="0" cy="1536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405111" cy="259045"/>
    <xdr:sp macro="" textlink="">
      <xdr:nvSpPr>
        <xdr:cNvPr id="174" name="【体育館・プール】&#10;有形固定資産減価償却率最小値テキスト"/>
        <xdr:cNvSpPr txBox="1"/>
      </xdr:nvSpPr>
      <xdr:spPr>
        <a:xfrm>
          <a:off x="4673600" y="1107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75" name="直線コネクタ 174"/>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56405</xdr:rowOff>
    </xdr:from>
    <xdr:ext cx="405111" cy="259045"/>
    <xdr:sp macro="" textlink="">
      <xdr:nvSpPr>
        <xdr:cNvPr id="176" name="【体育館・プール】&#10;有形固定資産減価償却率最大値テキスト"/>
        <xdr:cNvSpPr txBox="1"/>
      </xdr:nvSpPr>
      <xdr:spPr>
        <a:xfrm>
          <a:off x="4673600" y="9314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109728</xdr:rowOff>
    </xdr:from>
    <xdr:to>
      <xdr:col>24</xdr:col>
      <xdr:colOff>152400</xdr:colOff>
      <xdr:row>55</xdr:row>
      <xdr:rowOff>109728</xdr:rowOff>
    </xdr:to>
    <xdr:cxnSp macro="">
      <xdr:nvCxnSpPr>
        <xdr:cNvPr id="177" name="直線コネクタ 176"/>
        <xdr:cNvCxnSpPr/>
      </xdr:nvCxnSpPr>
      <xdr:spPr>
        <a:xfrm>
          <a:off x="4546600" y="9539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48785</xdr:rowOff>
    </xdr:from>
    <xdr:ext cx="405111" cy="259045"/>
    <xdr:sp macro="" textlink="">
      <xdr:nvSpPr>
        <xdr:cNvPr id="178" name="【体育館・プール】&#10;有形固定資産減価償却率平均値テキスト"/>
        <xdr:cNvSpPr txBox="1"/>
      </xdr:nvSpPr>
      <xdr:spPr>
        <a:xfrm>
          <a:off x="4673600" y="105072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70358</xdr:rowOff>
    </xdr:from>
    <xdr:to>
      <xdr:col>24</xdr:col>
      <xdr:colOff>114300</xdr:colOff>
      <xdr:row>62</xdr:row>
      <xdr:rowOff>508</xdr:rowOff>
    </xdr:to>
    <xdr:sp macro="" textlink="">
      <xdr:nvSpPr>
        <xdr:cNvPr id="179" name="フローチャート: 判断 178"/>
        <xdr:cNvSpPr/>
      </xdr:nvSpPr>
      <xdr:spPr>
        <a:xfrm>
          <a:off x="4584700" y="1052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36068</xdr:rowOff>
    </xdr:from>
    <xdr:to>
      <xdr:col>20</xdr:col>
      <xdr:colOff>38100</xdr:colOff>
      <xdr:row>61</xdr:row>
      <xdr:rowOff>137668</xdr:rowOff>
    </xdr:to>
    <xdr:sp macro="" textlink="">
      <xdr:nvSpPr>
        <xdr:cNvPr id="180" name="フローチャート: 判断 179"/>
        <xdr:cNvSpPr/>
      </xdr:nvSpPr>
      <xdr:spPr>
        <a:xfrm>
          <a:off x="3746500" y="10494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1778</xdr:rowOff>
    </xdr:from>
    <xdr:to>
      <xdr:col>15</xdr:col>
      <xdr:colOff>101600</xdr:colOff>
      <xdr:row>61</xdr:row>
      <xdr:rowOff>103378</xdr:rowOff>
    </xdr:to>
    <xdr:sp macro="" textlink="">
      <xdr:nvSpPr>
        <xdr:cNvPr id="181" name="フローチャート: 判断 180"/>
        <xdr:cNvSpPr/>
      </xdr:nvSpPr>
      <xdr:spPr>
        <a:xfrm>
          <a:off x="2857500" y="1046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10922</xdr:rowOff>
    </xdr:from>
    <xdr:to>
      <xdr:col>10</xdr:col>
      <xdr:colOff>165100</xdr:colOff>
      <xdr:row>61</xdr:row>
      <xdr:rowOff>112522</xdr:rowOff>
    </xdr:to>
    <xdr:sp macro="" textlink="">
      <xdr:nvSpPr>
        <xdr:cNvPr id="182" name="フローチャート: 判断 181"/>
        <xdr:cNvSpPr/>
      </xdr:nvSpPr>
      <xdr:spPr>
        <a:xfrm>
          <a:off x="1968500" y="1046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148082</xdr:rowOff>
    </xdr:from>
    <xdr:to>
      <xdr:col>6</xdr:col>
      <xdr:colOff>38100</xdr:colOff>
      <xdr:row>61</xdr:row>
      <xdr:rowOff>78232</xdr:rowOff>
    </xdr:to>
    <xdr:sp macro="" textlink="">
      <xdr:nvSpPr>
        <xdr:cNvPr id="183" name="フローチャート: 判断 182"/>
        <xdr:cNvSpPr/>
      </xdr:nvSpPr>
      <xdr:spPr>
        <a:xfrm>
          <a:off x="1079500" y="1043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20066</xdr:rowOff>
    </xdr:from>
    <xdr:to>
      <xdr:col>24</xdr:col>
      <xdr:colOff>114300</xdr:colOff>
      <xdr:row>60</xdr:row>
      <xdr:rowOff>121666</xdr:rowOff>
    </xdr:to>
    <xdr:sp macro="" textlink="">
      <xdr:nvSpPr>
        <xdr:cNvPr id="189" name="楕円 188"/>
        <xdr:cNvSpPr/>
      </xdr:nvSpPr>
      <xdr:spPr>
        <a:xfrm>
          <a:off x="4584700" y="10307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42943</xdr:rowOff>
    </xdr:from>
    <xdr:ext cx="405111" cy="259045"/>
    <xdr:sp macro="" textlink="">
      <xdr:nvSpPr>
        <xdr:cNvPr id="190" name="【体育館・プール】&#10;有形固定資産減価償却率該当値テキスト"/>
        <xdr:cNvSpPr txBox="1"/>
      </xdr:nvSpPr>
      <xdr:spPr>
        <a:xfrm>
          <a:off x="4673600" y="10158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164084</xdr:rowOff>
    </xdr:from>
    <xdr:to>
      <xdr:col>20</xdr:col>
      <xdr:colOff>38100</xdr:colOff>
      <xdr:row>61</xdr:row>
      <xdr:rowOff>94234</xdr:rowOff>
    </xdr:to>
    <xdr:sp macro="" textlink="">
      <xdr:nvSpPr>
        <xdr:cNvPr id="191" name="楕円 190"/>
        <xdr:cNvSpPr/>
      </xdr:nvSpPr>
      <xdr:spPr>
        <a:xfrm>
          <a:off x="3746500" y="10451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70866</xdr:rowOff>
    </xdr:from>
    <xdr:to>
      <xdr:col>24</xdr:col>
      <xdr:colOff>63500</xdr:colOff>
      <xdr:row>61</xdr:row>
      <xdr:rowOff>43434</xdr:rowOff>
    </xdr:to>
    <xdr:cxnSp macro="">
      <xdr:nvCxnSpPr>
        <xdr:cNvPr id="192" name="直線コネクタ 191"/>
        <xdr:cNvCxnSpPr/>
      </xdr:nvCxnSpPr>
      <xdr:spPr>
        <a:xfrm flipV="1">
          <a:off x="3797300" y="10357866"/>
          <a:ext cx="838200" cy="144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122936</xdr:rowOff>
    </xdr:from>
    <xdr:to>
      <xdr:col>15</xdr:col>
      <xdr:colOff>101600</xdr:colOff>
      <xdr:row>61</xdr:row>
      <xdr:rowOff>53086</xdr:rowOff>
    </xdr:to>
    <xdr:sp macro="" textlink="">
      <xdr:nvSpPr>
        <xdr:cNvPr id="193" name="楕円 192"/>
        <xdr:cNvSpPr/>
      </xdr:nvSpPr>
      <xdr:spPr>
        <a:xfrm>
          <a:off x="2857500" y="10409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2286</xdr:rowOff>
    </xdr:from>
    <xdr:to>
      <xdr:col>19</xdr:col>
      <xdr:colOff>177800</xdr:colOff>
      <xdr:row>61</xdr:row>
      <xdr:rowOff>43434</xdr:rowOff>
    </xdr:to>
    <xdr:cxnSp macro="">
      <xdr:nvCxnSpPr>
        <xdr:cNvPr id="194" name="直線コネクタ 193"/>
        <xdr:cNvCxnSpPr/>
      </xdr:nvCxnSpPr>
      <xdr:spPr>
        <a:xfrm>
          <a:off x="2908300" y="1046073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100076</xdr:rowOff>
    </xdr:from>
    <xdr:to>
      <xdr:col>10</xdr:col>
      <xdr:colOff>165100</xdr:colOff>
      <xdr:row>61</xdr:row>
      <xdr:rowOff>30226</xdr:rowOff>
    </xdr:to>
    <xdr:sp macro="" textlink="">
      <xdr:nvSpPr>
        <xdr:cNvPr id="195" name="楕円 194"/>
        <xdr:cNvSpPr/>
      </xdr:nvSpPr>
      <xdr:spPr>
        <a:xfrm>
          <a:off x="1968500" y="1038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150876</xdr:rowOff>
    </xdr:from>
    <xdr:to>
      <xdr:col>15</xdr:col>
      <xdr:colOff>50800</xdr:colOff>
      <xdr:row>61</xdr:row>
      <xdr:rowOff>2286</xdr:rowOff>
    </xdr:to>
    <xdr:cxnSp macro="">
      <xdr:nvCxnSpPr>
        <xdr:cNvPr id="196" name="直線コネクタ 195"/>
        <xdr:cNvCxnSpPr/>
      </xdr:nvCxnSpPr>
      <xdr:spPr>
        <a:xfrm>
          <a:off x="2019300" y="1043787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52070</xdr:rowOff>
    </xdr:from>
    <xdr:to>
      <xdr:col>6</xdr:col>
      <xdr:colOff>38100</xdr:colOff>
      <xdr:row>60</xdr:row>
      <xdr:rowOff>153670</xdr:rowOff>
    </xdr:to>
    <xdr:sp macro="" textlink="">
      <xdr:nvSpPr>
        <xdr:cNvPr id="197" name="楕円 196"/>
        <xdr:cNvSpPr/>
      </xdr:nvSpPr>
      <xdr:spPr>
        <a:xfrm>
          <a:off x="1079500" y="1033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102870</xdr:rowOff>
    </xdr:from>
    <xdr:to>
      <xdr:col>10</xdr:col>
      <xdr:colOff>114300</xdr:colOff>
      <xdr:row>60</xdr:row>
      <xdr:rowOff>150876</xdr:rowOff>
    </xdr:to>
    <xdr:cxnSp macro="">
      <xdr:nvCxnSpPr>
        <xdr:cNvPr id="198" name="直線コネクタ 197"/>
        <xdr:cNvCxnSpPr/>
      </xdr:nvCxnSpPr>
      <xdr:spPr>
        <a:xfrm>
          <a:off x="1130300" y="10389870"/>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128795</xdr:rowOff>
    </xdr:from>
    <xdr:ext cx="405111" cy="259045"/>
    <xdr:sp macro="" textlink="">
      <xdr:nvSpPr>
        <xdr:cNvPr id="199" name="n_1aveValue【体育館・プール】&#10;有形固定資産減価償却率"/>
        <xdr:cNvSpPr txBox="1"/>
      </xdr:nvSpPr>
      <xdr:spPr>
        <a:xfrm>
          <a:off x="3582044" y="105872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94505</xdr:rowOff>
    </xdr:from>
    <xdr:ext cx="405111" cy="259045"/>
    <xdr:sp macro="" textlink="">
      <xdr:nvSpPr>
        <xdr:cNvPr id="200" name="n_2aveValue【体育館・プール】&#10;有形固定資産減価償却率"/>
        <xdr:cNvSpPr txBox="1"/>
      </xdr:nvSpPr>
      <xdr:spPr>
        <a:xfrm>
          <a:off x="2705744" y="10552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103649</xdr:rowOff>
    </xdr:from>
    <xdr:ext cx="405111" cy="259045"/>
    <xdr:sp macro="" textlink="">
      <xdr:nvSpPr>
        <xdr:cNvPr id="201" name="n_3aveValue【体育館・プール】&#10;有形固定資産減価償却率"/>
        <xdr:cNvSpPr txBox="1"/>
      </xdr:nvSpPr>
      <xdr:spPr>
        <a:xfrm>
          <a:off x="1816744" y="10562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69359</xdr:rowOff>
    </xdr:from>
    <xdr:ext cx="405111" cy="259045"/>
    <xdr:sp macro="" textlink="">
      <xdr:nvSpPr>
        <xdr:cNvPr id="202" name="n_4aveValue【体育館・プール】&#10;有形固定資産減価償却率"/>
        <xdr:cNvSpPr txBox="1"/>
      </xdr:nvSpPr>
      <xdr:spPr>
        <a:xfrm>
          <a:off x="927744" y="105278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110761</xdr:rowOff>
    </xdr:from>
    <xdr:ext cx="405111" cy="259045"/>
    <xdr:sp macro="" textlink="">
      <xdr:nvSpPr>
        <xdr:cNvPr id="203" name="n_1mainValue【体育館・プール】&#10;有形固定資産減価償却率"/>
        <xdr:cNvSpPr txBox="1"/>
      </xdr:nvSpPr>
      <xdr:spPr>
        <a:xfrm>
          <a:off x="3582044" y="10226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69613</xdr:rowOff>
    </xdr:from>
    <xdr:ext cx="405111" cy="259045"/>
    <xdr:sp macro="" textlink="">
      <xdr:nvSpPr>
        <xdr:cNvPr id="204" name="n_2mainValue【体育館・プール】&#10;有形固定資産減価償却率"/>
        <xdr:cNvSpPr txBox="1"/>
      </xdr:nvSpPr>
      <xdr:spPr>
        <a:xfrm>
          <a:off x="2705744" y="10185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46753</xdr:rowOff>
    </xdr:from>
    <xdr:ext cx="405111" cy="259045"/>
    <xdr:sp macro="" textlink="">
      <xdr:nvSpPr>
        <xdr:cNvPr id="205" name="n_3mainValue【体育館・プール】&#10;有形固定資産減価償却率"/>
        <xdr:cNvSpPr txBox="1"/>
      </xdr:nvSpPr>
      <xdr:spPr>
        <a:xfrm>
          <a:off x="1816744" y="10162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170197</xdr:rowOff>
    </xdr:from>
    <xdr:ext cx="405111" cy="259045"/>
    <xdr:sp macro="" textlink="">
      <xdr:nvSpPr>
        <xdr:cNvPr id="206" name="n_4mainValue【体育館・プール】&#10;有形固定資産減価償却率"/>
        <xdr:cNvSpPr txBox="1"/>
      </xdr:nvSpPr>
      <xdr:spPr>
        <a:xfrm>
          <a:off x="927744" y="1011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65</xdr:row>
      <xdr:rowOff>0</xdr:rowOff>
    </xdr:from>
    <xdr:to>
      <xdr:col>59</xdr:col>
      <xdr:colOff>50800</xdr:colOff>
      <xdr:row>65</xdr:row>
      <xdr:rowOff>0</xdr:rowOff>
    </xdr:to>
    <xdr:cxnSp macro="">
      <xdr:nvCxnSpPr>
        <xdr:cNvPr id="217" name="直線コネクタ 216"/>
        <xdr:cNvCxnSpPr/>
      </xdr:nvCxnSpPr>
      <xdr:spPr>
        <a:xfrm>
          <a:off x="6604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64</xdr:row>
      <xdr:rowOff>29227</xdr:rowOff>
    </xdr:from>
    <xdr:ext cx="467179" cy="259045"/>
    <xdr:sp macro="" textlink="">
      <xdr:nvSpPr>
        <xdr:cNvPr id="218" name="テキスト ボックス 217"/>
        <xdr:cNvSpPr txBox="1"/>
      </xdr:nvSpPr>
      <xdr:spPr>
        <a:xfrm>
          <a:off x="6136821" y="1100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63</xdr:row>
      <xdr:rowOff>57150</xdr:rowOff>
    </xdr:to>
    <xdr:cxnSp macro="">
      <xdr:nvCxnSpPr>
        <xdr:cNvPr id="219" name="直線コネクタ 218"/>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220" name="テキスト ボックス 219"/>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114300</xdr:rowOff>
    </xdr:from>
    <xdr:to>
      <xdr:col>59</xdr:col>
      <xdr:colOff>50800</xdr:colOff>
      <xdr:row>61</xdr:row>
      <xdr:rowOff>114300</xdr:rowOff>
    </xdr:to>
    <xdr:cxnSp macro="">
      <xdr:nvCxnSpPr>
        <xdr:cNvPr id="221" name="直線コネクタ 220"/>
        <xdr:cNvCxnSpPr/>
      </xdr:nvCxnSpPr>
      <xdr:spPr>
        <a:xfrm>
          <a:off x="6604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143527</xdr:rowOff>
    </xdr:from>
    <xdr:ext cx="467179" cy="259045"/>
    <xdr:sp macro="" textlink="">
      <xdr:nvSpPr>
        <xdr:cNvPr id="222" name="テキスト ボックス 221"/>
        <xdr:cNvSpPr txBox="1"/>
      </xdr:nvSpPr>
      <xdr:spPr>
        <a:xfrm>
          <a:off x="6136821" y="1043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3" name="直線コネクタ 22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4" name="テキスト ボックス 223"/>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57150</xdr:rowOff>
    </xdr:from>
    <xdr:to>
      <xdr:col>59</xdr:col>
      <xdr:colOff>50800</xdr:colOff>
      <xdr:row>58</xdr:row>
      <xdr:rowOff>57150</xdr:rowOff>
    </xdr:to>
    <xdr:cxnSp macro="">
      <xdr:nvCxnSpPr>
        <xdr:cNvPr id="225" name="直線コネクタ 224"/>
        <xdr:cNvCxnSpPr/>
      </xdr:nvCxnSpPr>
      <xdr:spPr>
        <a:xfrm>
          <a:off x="6604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86377</xdr:rowOff>
    </xdr:from>
    <xdr:ext cx="467179" cy="259045"/>
    <xdr:sp macro="" textlink="">
      <xdr:nvSpPr>
        <xdr:cNvPr id="226" name="テキスト ボックス 225"/>
        <xdr:cNvSpPr txBox="1"/>
      </xdr:nvSpPr>
      <xdr:spPr>
        <a:xfrm>
          <a:off x="6136821" y="985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227" name="直線コネクタ 226"/>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228" name="テキスト ボックス 227"/>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0</xdr:rowOff>
    </xdr:from>
    <xdr:to>
      <xdr:col>59</xdr:col>
      <xdr:colOff>50800</xdr:colOff>
      <xdr:row>55</xdr:row>
      <xdr:rowOff>0</xdr:rowOff>
    </xdr:to>
    <xdr:cxnSp macro="">
      <xdr:nvCxnSpPr>
        <xdr:cNvPr id="229" name="直線コネクタ 228"/>
        <xdr:cNvCxnSpPr/>
      </xdr:nvCxnSpPr>
      <xdr:spPr>
        <a:xfrm>
          <a:off x="6604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29227</xdr:rowOff>
    </xdr:from>
    <xdr:ext cx="467179" cy="259045"/>
    <xdr:sp macro="" textlink="">
      <xdr:nvSpPr>
        <xdr:cNvPr id="230" name="テキスト ボックス 229"/>
        <xdr:cNvSpPr txBox="1"/>
      </xdr:nvSpPr>
      <xdr:spPr>
        <a:xfrm>
          <a:off x="61368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1" name="直線コネクタ 23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2" name="テキスト ボックス 231"/>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3"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5715</xdr:rowOff>
    </xdr:from>
    <xdr:to>
      <xdr:col>54</xdr:col>
      <xdr:colOff>189865</xdr:colOff>
      <xdr:row>63</xdr:row>
      <xdr:rowOff>151447</xdr:rowOff>
    </xdr:to>
    <xdr:cxnSp macro="">
      <xdr:nvCxnSpPr>
        <xdr:cNvPr id="234" name="直線コネクタ 233"/>
        <xdr:cNvCxnSpPr/>
      </xdr:nvCxnSpPr>
      <xdr:spPr>
        <a:xfrm flipV="1">
          <a:off x="10476865" y="9606915"/>
          <a:ext cx="0" cy="1345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155274</xdr:rowOff>
    </xdr:from>
    <xdr:ext cx="469744" cy="259045"/>
    <xdr:sp macro="" textlink="">
      <xdr:nvSpPr>
        <xdr:cNvPr id="235" name="【体育館・プール】&#10;一人当たり面積最小値テキスト"/>
        <xdr:cNvSpPr txBox="1"/>
      </xdr:nvSpPr>
      <xdr:spPr>
        <a:xfrm>
          <a:off x="10515600" y="10956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151447</xdr:rowOff>
    </xdr:from>
    <xdr:to>
      <xdr:col>55</xdr:col>
      <xdr:colOff>88900</xdr:colOff>
      <xdr:row>63</xdr:row>
      <xdr:rowOff>151447</xdr:rowOff>
    </xdr:to>
    <xdr:cxnSp macro="">
      <xdr:nvCxnSpPr>
        <xdr:cNvPr id="236" name="直線コネクタ 235"/>
        <xdr:cNvCxnSpPr/>
      </xdr:nvCxnSpPr>
      <xdr:spPr>
        <a:xfrm>
          <a:off x="10388600" y="10952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123842</xdr:rowOff>
    </xdr:from>
    <xdr:ext cx="469744" cy="259045"/>
    <xdr:sp macro="" textlink="">
      <xdr:nvSpPr>
        <xdr:cNvPr id="237" name="【体育館・プール】&#10;一人当たり面積最大値テキスト"/>
        <xdr:cNvSpPr txBox="1"/>
      </xdr:nvSpPr>
      <xdr:spPr>
        <a:xfrm>
          <a:off x="10515600" y="9382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5715</xdr:rowOff>
    </xdr:from>
    <xdr:to>
      <xdr:col>55</xdr:col>
      <xdr:colOff>88900</xdr:colOff>
      <xdr:row>56</xdr:row>
      <xdr:rowOff>5715</xdr:rowOff>
    </xdr:to>
    <xdr:cxnSp macro="">
      <xdr:nvCxnSpPr>
        <xdr:cNvPr id="238" name="直線コネクタ 237"/>
        <xdr:cNvCxnSpPr/>
      </xdr:nvCxnSpPr>
      <xdr:spPr>
        <a:xfrm>
          <a:off x="10388600" y="9606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41927</xdr:rowOff>
    </xdr:from>
    <xdr:ext cx="469744" cy="259045"/>
    <xdr:sp macro="" textlink="">
      <xdr:nvSpPr>
        <xdr:cNvPr id="239" name="【体育館・プール】&#10;一人当たり面積平均値テキスト"/>
        <xdr:cNvSpPr txBox="1"/>
      </xdr:nvSpPr>
      <xdr:spPr>
        <a:xfrm>
          <a:off x="10515600" y="10500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63500</xdr:rowOff>
    </xdr:from>
    <xdr:to>
      <xdr:col>55</xdr:col>
      <xdr:colOff>50800</xdr:colOff>
      <xdr:row>61</xdr:row>
      <xdr:rowOff>165100</xdr:rowOff>
    </xdr:to>
    <xdr:sp macro="" textlink="">
      <xdr:nvSpPr>
        <xdr:cNvPr id="240" name="フローチャート: 判断 239"/>
        <xdr:cNvSpPr/>
      </xdr:nvSpPr>
      <xdr:spPr>
        <a:xfrm>
          <a:off x="10426700" y="1052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60643</xdr:rowOff>
    </xdr:from>
    <xdr:to>
      <xdr:col>50</xdr:col>
      <xdr:colOff>165100</xdr:colOff>
      <xdr:row>61</xdr:row>
      <xdr:rowOff>162243</xdr:rowOff>
    </xdr:to>
    <xdr:sp macro="" textlink="">
      <xdr:nvSpPr>
        <xdr:cNvPr id="241" name="フローチャート: 判断 240"/>
        <xdr:cNvSpPr/>
      </xdr:nvSpPr>
      <xdr:spPr>
        <a:xfrm>
          <a:off x="9588500" y="1051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72072</xdr:rowOff>
    </xdr:from>
    <xdr:to>
      <xdr:col>46</xdr:col>
      <xdr:colOff>38100</xdr:colOff>
      <xdr:row>62</xdr:row>
      <xdr:rowOff>2222</xdr:rowOff>
    </xdr:to>
    <xdr:sp macro="" textlink="">
      <xdr:nvSpPr>
        <xdr:cNvPr id="242" name="フローチャート: 判断 241"/>
        <xdr:cNvSpPr/>
      </xdr:nvSpPr>
      <xdr:spPr>
        <a:xfrm>
          <a:off x="8699500" y="10530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109220</xdr:rowOff>
    </xdr:from>
    <xdr:to>
      <xdr:col>41</xdr:col>
      <xdr:colOff>101600</xdr:colOff>
      <xdr:row>62</xdr:row>
      <xdr:rowOff>39370</xdr:rowOff>
    </xdr:to>
    <xdr:sp macro="" textlink="">
      <xdr:nvSpPr>
        <xdr:cNvPr id="243" name="フローチャート: 判断 242"/>
        <xdr:cNvSpPr/>
      </xdr:nvSpPr>
      <xdr:spPr>
        <a:xfrm>
          <a:off x="7810500" y="1056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52070</xdr:rowOff>
    </xdr:from>
    <xdr:to>
      <xdr:col>36</xdr:col>
      <xdr:colOff>165100</xdr:colOff>
      <xdr:row>62</xdr:row>
      <xdr:rowOff>153670</xdr:rowOff>
    </xdr:to>
    <xdr:sp macro="" textlink="">
      <xdr:nvSpPr>
        <xdr:cNvPr id="244" name="フローチャート: 判断 243"/>
        <xdr:cNvSpPr/>
      </xdr:nvSpPr>
      <xdr:spPr>
        <a:xfrm>
          <a:off x="6921500" y="1068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5" name="テキスト ボックス 24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6" name="テキスト ボックス 24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7" name="テキスト ボックス 24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8" name="テキスト ボックス 24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9" name="テキスト ボックス 24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66357</xdr:rowOff>
    </xdr:from>
    <xdr:to>
      <xdr:col>55</xdr:col>
      <xdr:colOff>50800</xdr:colOff>
      <xdr:row>59</xdr:row>
      <xdr:rowOff>167957</xdr:rowOff>
    </xdr:to>
    <xdr:sp macro="" textlink="">
      <xdr:nvSpPr>
        <xdr:cNvPr id="250" name="楕円 249"/>
        <xdr:cNvSpPr/>
      </xdr:nvSpPr>
      <xdr:spPr>
        <a:xfrm>
          <a:off x="10426700" y="10181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89234</xdr:rowOff>
    </xdr:from>
    <xdr:ext cx="469744" cy="259045"/>
    <xdr:sp macro="" textlink="">
      <xdr:nvSpPr>
        <xdr:cNvPr id="251" name="【体育館・プール】&#10;一人当たり面積該当値テキスト"/>
        <xdr:cNvSpPr txBox="1"/>
      </xdr:nvSpPr>
      <xdr:spPr>
        <a:xfrm>
          <a:off x="10515600" y="10033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80645</xdr:rowOff>
    </xdr:from>
    <xdr:to>
      <xdr:col>50</xdr:col>
      <xdr:colOff>165100</xdr:colOff>
      <xdr:row>60</xdr:row>
      <xdr:rowOff>10795</xdr:rowOff>
    </xdr:to>
    <xdr:sp macro="" textlink="">
      <xdr:nvSpPr>
        <xdr:cNvPr id="252" name="楕円 251"/>
        <xdr:cNvSpPr/>
      </xdr:nvSpPr>
      <xdr:spPr>
        <a:xfrm>
          <a:off x="9588500" y="1019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117157</xdr:rowOff>
    </xdr:from>
    <xdr:to>
      <xdr:col>55</xdr:col>
      <xdr:colOff>0</xdr:colOff>
      <xdr:row>59</xdr:row>
      <xdr:rowOff>131445</xdr:rowOff>
    </xdr:to>
    <xdr:cxnSp macro="">
      <xdr:nvCxnSpPr>
        <xdr:cNvPr id="253" name="直線コネクタ 252"/>
        <xdr:cNvCxnSpPr/>
      </xdr:nvCxnSpPr>
      <xdr:spPr>
        <a:xfrm flipV="1">
          <a:off x="9639300" y="10232707"/>
          <a:ext cx="8382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92075</xdr:rowOff>
    </xdr:from>
    <xdr:to>
      <xdr:col>46</xdr:col>
      <xdr:colOff>38100</xdr:colOff>
      <xdr:row>60</xdr:row>
      <xdr:rowOff>22225</xdr:rowOff>
    </xdr:to>
    <xdr:sp macro="" textlink="">
      <xdr:nvSpPr>
        <xdr:cNvPr id="254" name="楕円 253"/>
        <xdr:cNvSpPr/>
      </xdr:nvSpPr>
      <xdr:spPr>
        <a:xfrm>
          <a:off x="8699500" y="1020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131445</xdr:rowOff>
    </xdr:from>
    <xdr:to>
      <xdr:col>50</xdr:col>
      <xdr:colOff>114300</xdr:colOff>
      <xdr:row>59</xdr:row>
      <xdr:rowOff>142875</xdr:rowOff>
    </xdr:to>
    <xdr:cxnSp macro="">
      <xdr:nvCxnSpPr>
        <xdr:cNvPr id="255" name="直線コネクタ 254"/>
        <xdr:cNvCxnSpPr/>
      </xdr:nvCxnSpPr>
      <xdr:spPr>
        <a:xfrm flipV="1">
          <a:off x="8750300" y="1024699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9207</xdr:rowOff>
    </xdr:from>
    <xdr:to>
      <xdr:col>41</xdr:col>
      <xdr:colOff>101600</xdr:colOff>
      <xdr:row>60</xdr:row>
      <xdr:rowOff>110807</xdr:rowOff>
    </xdr:to>
    <xdr:sp macro="" textlink="">
      <xdr:nvSpPr>
        <xdr:cNvPr id="256" name="楕円 255"/>
        <xdr:cNvSpPr/>
      </xdr:nvSpPr>
      <xdr:spPr>
        <a:xfrm>
          <a:off x="7810500" y="10296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59</xdr:row>
      <xdr:rowOff>142875</xdr:rowOff>
    </xdr:from>
    <xdr:to>
      <xdr:col>45</xdr:col>
      <xdr:colOff>177800</xdr:colOff>
      <xdr:row>60</xdr:row>
      <xdr:rowOff>60007</xdr:rowOff>
    </xdr:to>
    <xdr:cxnSp macro="">
      <xdr:nvCxnSpPr>
        <xdr:cNvPr id="257" name="直線コネクタ 256"/>
        <xdr:cNvCxnSpPr/>
      </xdr:nvCxnSpPr>
      <xdr:spPr>
        <a:xfrm flipV="1">
          <a:off x="7861300" y="10258425"/>
          <a:ext cx="889000" cy="88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20638</xdr:rowOff>
    </xdr:from>
    <xdr:to>
      <xdr:col>36</xdr:col>
      <xdr:colOff>165100</xdr:colOff>
      <xdr:row>60</xdr:row>
      <xdr:rowOff>122238</xdr:rowOff>
    </xdr:to>
    <xdr:sp macro="" textlink="">
      <xdr:nvSpPr>
        <xdr:cNvPr id="258" name="楕円 257"/>
        <xdr:cNvSpPr/>
      </xdr:nvSpPr>
      <xdr:spPr>
        <a:xfrm>
          <a:off x="6921500" y="10307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60007</xdr:rowOff>
    </xdr:from>
    <xdr:to>
      <xdr:col>41</xdr:col>
      <xdr:colOff>50800</xdr:colOff>
      <xdr:row>60</xdr:row>
      <xdr:rowOff>71438</xdr:rowOff>
    </xdr:to>
    <xdr:cxnSp macro="">
      <xdr:nvCxnSpPr>
        <xdr:cNvPr id="259" name="直線コネクタ 258"/>
        <xdr:cNvCxnSpPr/>
      </xdr:nvCxnSpPr>
      <xdr:spPr>
        <a:xfrm flipV="1">
          <a:off x="6972300" y="10347007"/>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153370</xdr:rowOff>
    </xdr:from>
    <xdr:ext cx="469744" cy="259045"/>
    <xdr:sp macro="" textlink="">
      <xdr:nvSpPr>
        <xdr:cNvPr id="260" name="n_1aveValue【体育館・プール】&#10;一人当たり面積"/>
        <xdr:cNvSpPr txBox="1"/>
      </xdr:nvSpPr>
      <xdr:spPr>
        <a:xfrm>
          <a:off x="9391727" y="10611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164799</xdr:rowOff>
    </xdr:from>
    <xdr:ext cx="469744" cy="259045"/>
    <xdr:sp macro="" textlink="">
      <xdr:nvSpPr>
        <xdr:cNvPr id="261" name="n_2aveValue【体育館・プール】&#10;一人当たり面積"/>
        <xdr:cNvSpPr txBox="1"/>
      </xdr:nvSpPr>
      <xdr:spPr>
        <a:xfrm>
          <a:off x="8515427" y="10623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30497</xdr:rowOff>
    </xdr:from>
    <xdr:ext cx="469744" cy="259045"/>
    <xdr:sp macro="" textlink="">
      <xdr:nvSpPr>
        <xdr:cNvPr id="262" name="n_3aveValue【体育館・プール】&#10;一人当たり面積"/>
        <xdr:cNvSpPr txBox="1"/>
      </xdr:nvSpPr>
      <xdr:spPr>
        <a:xfrm>
          <a:off x="7626427" y="1066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144797</xdr:rowOff>
    </xdr:from>
    <xdr:ext cx="469744" cy="259045"/>
    <xdr:sp macro="" textlink="">
      <xdr:nvSpPr>
        <xdr:cNvPr id="263" name="n_4aveValue【体育館・プール】&#10;一人当たり面積"/>
        <xdr:cNvSpPr txBox="1"/>
      </xdr:nvSpPr>
      <xdr:spPr>
        <a:xfrm>
          <a:off x="6737427" y="1077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58</xdr:row>
      <xdr:rowOff>27322</xdr:rowOff>
    </xdr:from>
    <xdr:ext cx="469744" cy="259045"/>
    <xdr:sp macro="" textlink="">
      <xdr:nvSpPr>
        <xdr:cNvPr id="264" name="n_1mainValue【体育館・プール】&#10;一人当たり面積"/>
        <xdr:cNvSpPr txBox="1"/>
      </xdr:nvSpPr>
      <xdr:spPr>
        <a:xfrm>
          <a:off x="9391727" y="9971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38752</xdr:rowOff>
    </xdr:from>
    <xdr:ext cx="469744" cy="259045"/>
    <xdr:sp macro="" textlink="">
      <xdr:nvSpPr>
        <xdr:cNvPr id="265" name="n_2mainValue【体育館・プール】&#10;一人当たり面積"/>
        <xdr:cNvSpPr txBox="1"/>
      </xdr:nvSpPr>
      <xdr:spPr>
        <a:xfrm>
          <a:off x="8515427" y="9982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58</xdr:row>
      <xdr:rowOff>127334</xdr:rowOff>
    </xdr:from>
    <xdr:ext cx="469744" cy="259045"/>
    <xdr:sp macro="" textlink="">
      <xdr:nvSpPr>
        <xdr:cNvPr id="266" name="n_3mainValue【体育館・プール】&#10;一人当たり面積"/>
        <xdr:cNvSpPr txBox="1"/>
      </xdr:nvSpPr>
      <xdr:spPr>
        <a:xfrm>
          <a:off x="7626427" y="10071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58</xdr:row>
      <xdr:rowOff>138765</xdr:rowOff>
    </xdr:from>
    <xdr:ext cx="469744" cy="259045"/>
    <xdr:sp macro="" textlink="">
      <xdr:nvSpPr>
        <xdr:cNvPr id="267" name="n_4mainValue【体育館・プール】&#10;一人当たり面積"/>
        <xdr:cNvSpPr txBox="1"/>
      </xdr:nvSpPr>
      <xdr:spPr>
        <a:xfrm>
          <a:off x="6737427" y="10082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8" name="正方形/長方形 26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9" name="正方形/長方形 26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70" name="正方形/長方形 26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1" name="正方形/長方形 27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2" name="正方形/長方形 27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3" name="正方形/長方形 27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4" name="正方形/長方形 27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5" name="正方形/長方形 27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6" name="テキスト ボックス 27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7" name="直線コネクタ 27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8" name="テキスト ボックス 277"/>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9" name="直線コネクタ 278"/>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80" name="テキスト ボックス 279"/>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81" name="直線コネクタ 280"/>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2" name="テキスト ボックス 281"/>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3" name="直線コネクタ 282"/>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4" name="テキスト ボックス 283"/>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5" name="直線コネクタ 284"/>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6" name="テキスト ボックス 285"/>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7" name="直線コネクタ 286"/>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8" name="テキスト ボックス 287"/>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9" name="直線コネクタ 28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90" name="テキスト ボックス 289"/>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1"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169545</xdr:rowOff>
    </xdr:from>
    <xdr:to>
      <xdr:col>24</xdr:col>
      <xdr:colOff>62865</xdr:colOff>
      <xdr:row>86</xdr:row>
      <xdr:rowOff>114300</xdr:rowOff>
    </xdr:to>
    <xdr:cxnSp macro="">
      <xdr:nvCxnSpPr>
        <xdr:cNvPr id="292" name="直線コネクタ 291"/>
        <xdr:cNvCxnSpPr/>
      </xdr:nvCxnSpPr>
      <xdr:spPr>
        <a:xfrm flipV="1">
          <a:off x="4634865" y="13542645"/>
          <a:ext cx="0" cy="131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93" name="【福祉施設】&#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4" name="直線コネクタ 293"/>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116222</xdr:rowOff>
    </xdr:from>
    <xdr:ext cx="405111" cy="259045"/>
    <xdr:sp macro="" textlink="">
      <xdr:nvSpPr>
        <xdr:cNvPr id="295" name="【福祉施設】&#10;有形固定資産減価償却率最大値テキスト"/>
        <xdr:cNvSpPr txBox="1"/>
      </xdr:nvSpPr>
      <xdr:spPr>
        <a:xfrm>
          <a:off x="4673600" y="13317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169545</xdr:rowOff>
    </xdr:from>
    <xdr:to>
      <xdr:col>24</xdr:col>
      <xdr:colOff>152400</xdr:colOff>
      <xdr:row>78</xdr:row>
      <xdr:rowOff>169545</xdr:rowOff>
    </xdr:to>
    <xdr:cxnSp macro="">
      <xdr:nvCxnSpPr>
        <xdr:cNvPr id="296" name="直線コネクタ 295"/>
        <xdr:cNvCxnSpPr/>
      </xdr:nvCxnSpPr>
      <xdr:spPr>
        <a:xfrm>
          <a:off x="4546600" y="13542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17797</xdr:rowOff>
    </xdr:from>
    <xdr:ext cx="405111" cy="259045"/>
    <xdr:sp macro="" textlink="">
      <xdr:nvSpPr>
        <xdr:cNvPr id="297" name="【福祉施設】&#10;有形固定資産減価償却率平均値テキスト"/>
        <xdr:cNvSpPr txBox="1"/>
      </xdr:nvSpPr>
      <xdr:spPr>
        <a:xfrm>
          <a:off x="4673600" y="13733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166370</xdr:rowOff>
    </xdr:from>
    <xdr:to>
      <xdr:col>24</xdr:col>
      <xdr:colOff>114300</xdr:colOff>
      <xdr:row>81</xdr:row>
      <xdr:rowOff>96520</xdr:rowOff>
    </xdr:to>
    <xdr:sp macro="" textlink="">
      <xdr:nvSpPr>
        <xdr:cNvPr id="298" name="フローチャート: 判断 297"/>
        <xdr:cNvSpPr/>
      </xdr:nvSpPr>
      <xdr:spPr>
        <a:xfrm>
          <a:off x="4584700" y="1388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137795</xdr:rowOff>
    </xdr:from>
    <xdr:to>
      <xdr:col>20</xdr:col>
      <xdr:colOff>38100</xdr:colOff>
      <xdr:row>81</xdr:row>
      <xdr:rowOff>67945</xdr:rowOff>
    </xdr:to>
    <xdr:sp macro="" textlink="">
      <xdr:nvSpPr>
        <xdr:cNvPr id="299" name="フローチャート: 判断 298"/>
        <xdr:cNvSpPr/>
      </xdr:nvSpPr>
      <xdr:spPr>
        <a:xfrm>
          <a:off x="3746500" y="1385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141605</xdr:rowOff>
    </xdr:from>
    <xdr:to>
      <xdr:col>15</xdr:col>
      <xdr:colOff>101600</xdr:colOff>
      <xdr:row>81</xdr:row>
      <xdr:rowOff>71755</xdr:rowOff>
    </xdr:to>
    <xdr:sp macro="" textlink="">
      <xdr:nvSpPr>
        <xdr:cNvPr id="300" name="フローチャート: 判断 299"/>
        <xdr:cNvSpPr/>
      </xdr:nvSpPr>
      <xdr:spPr>
        <a:xfrm>
          <a:off x="2857500" y="1385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114936</xdr:rowOff>
    </xdr:from>
    <xdr:to>
      <xdr:col>10</xdr:col>
      <xdr:colOff>165100</xdr:colOff>
      <xdr:row>81</xdr:row>
      <xdr:rowOff>45086</xdr:rowOff>
    </xdr:to>
    <xdr:sp macro="" textlink="">
      <xdr:nvSpPr>
        <xdr:cNvPr id="301" name="フローチャート: 判断 300"/>
        <xdr:cNvSpPr/>
      </xdr:nvSpPr>
      <xdr:spPr>
        <a:xfrm>
          <a:off x="1968500" y="13830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93980</xdr:rowOff>
    </xdr:from>
    <xdr:to>
      <xdr:col>6</xdr:col>
      <xdr:colOff>38100</xdr:colOff>
      <xdr:row>81</xdr:row>
      <xdr:rowOff>24130</xdr:rowOff>
    </xdr:to>
    <xdr:sp macro="" textlink="">
      <xdr:nvSpPr>
        <xdr:cNvPr id="302" name="フローチャート: 判断 301"/>
        <xdr:cNvSpPr/>
      </xdr:nvSpPr>
      <xdr:spPr>
        <a:xfrm>
          <a:off x="1079500" y="1380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3" name="テキスト ボックス 30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4" name="テキスト ボックス 30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5" name="テキスト ボックス 30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6" name="テキスト ボックス 30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7" name="テキスト ボックス 30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61595</xdr:rowOff>
    </xdr:from>
    <xdr:to>
      <xdr:col>24</xdr:col>
      <xdr:colOff>114300</xdr:colOff>
      <xdr:row>86</xdr:row>
      <xdr:rowOff>163195</xdr:rowOff>
    </xdr:to>
    <xdr:sp macro="" textlink="">
      <xdr:nvSpPr>
        <xdr:cNvPr id="308" name="楕円 307"/>
        <xdr:cNvSpPr/>
      </xdr:nvSpPr>
      <xdr:spPr>
        <a:xfrm>
          <a:off x="4584700" y="1480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147972</xdr:rowOff>
    </xdr:from>
    <xdr:ext cx="405111" cy="259045"/>
    <xdr:sp macro="" textlink="">
      <xdr:nvSpPr>
        <xdr:cNvPr id="309" name="【福祉施設】&#10;有形固定資産減価償却率該当値テキスト"/>
        <xdr:cNvSpPr txBox="1"/>
      </xdr:nvSpPr>
      <xdr:spPr>
        <a:xfrm>
          <a:off x="4673600" y="14721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10161</xdr:rowOff>
    </xdr:from>
    <xdr:to>
      <xdr:col>20</xdr:col>
      <xdr:colOff>38100</xdr:colOff>
      <xdr:row>86</xdr:row>
      <xdr:rowOff>111761</xdr:rowOff>
    </xdr:to>
    <xdr:sp macro="" textlink="">
      <xdr:nvSpPr>
        <xdr:cNvPr id="310" name="楕円 309"/>
        <xdr:cNvSpPr/>
      </xdr:nvSpPr>
      <xdr:spPr>
        <a:xfrm>
          <a:off x="3746500" y="1475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60961</xdr:rowOff>
    </xdr:from>
    <xdr:to>
      <xdr:col>24</xdr:col>
      <xdr:colOff>63500</xdr:colOff>
      <xdr:row>86</xdr:row>
      <xdr:rowOff>112395</xdr:rowOff>
    </xdr:to>
    <xdr:cxnSp macro="">
      <xdr:nvCxnSpPr>
        <xdr:cNvPr id="311" name="直線コネクタ 310"/>
        <xdr:cNvCxnSpPr/>
      </xdr:nvCxnSpPr>
      <xdr:spPr>
        <a:xfrm>
          <a:off x="3797300" y="14805661"/>
          <a:ext cx="8382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130175</xdr:rowOff>
    </xdr:from>
    <xdr:to>
      <xdr:col>15</xdr:col>
      <xdr:colOff>101600</xdr:colOff>
      <xdr:row>86</xdr:row>
      <xdr:rowOff>60325</xdr:rowOff>
    </xdr:to>
    <xdr:sp macro="" textlink="">
      <xdr:nvSpPr>
        <xdr:cNvPr id="312" name="楕円 311"/>
        <xdr:cNvSpPr/>
      </xdr:nvSpPr>
      <xdr:spPr>
        <a:xfrm>
          <a:off x="2857500" y="1470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9525</xdr:rowOff>
    </xdr:from>
    <xdr:to>
      <xdr:col>19</xdr:col>
      <xdr:colOff>177800</xdr:colOff>
      <xdr:row>86</xdr:row>
      <xdr:rowOff>60961</xdr:rowOff>
    </xdr:to>
    <xdr:cxnSp macro="">
      <xdr:nvCxnSpPr>
        <xdr:cNvPr id="313" name="直線コネクタ 312"/>
        <xdr:cNvCxnSpPr/>
      </xdr:nvCxnSpPr>
      <xdr:spPr>
        <a:xfrm>
          <a:off x="2908300" y="14754225"/>
          <a:ext cx="8890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78739</xdr:rowOff>
    </xdr:from>
    <xdr:to>
      <xdr:col>10</xdr:col>
      <xdr:colOff>165100</xdr:colOff>
      <xdr:row>86</xdr:row>
      <xdr:rowOff>8889</xdr:rowOff>
    </xdr:to>
    <xdr:sp macro="" textlink="">
      <xdr:nvSpPr>
        <xdr:cNvPr id="314" name="楕円 313"/>
        <xdr:cNvSpPr/>
      </xdr:nvSpPr>
      <xdr:spPr>
        <a:xfrm>
          <a:off x="1968500" y="1465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129539</xdr:rowOff>
    </xdr:from>
    <xdr:to>
      <xdr:col>15</xdr:col>
      <xdr:colOff>50800</xdr:colOff>
      <xdr:row>86</xdr:row>
      <xdr:rowOff>9525</xdr:rowOff>
    </xdr:to>
    <xdr:cxnSp macro="">
      <xdr:nvCxnSpPr>
        <xdr:cNvPr id="315" name="直線コネクタ 314"/>
        <xdr:cNvCxnSpPr/>
      </xdr:nvCxnSpPr>
      <xdr:spPr>
        <a:xfrm>
          <a:off x="2019300" y="14702789"/>
          <a:ext cx="8890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85</xdr:row>
      <xdr:rowOff>27305</xdr:rowOff>
    </xdr:from>
    <xdr:to>
      <xdr:col>6</xdr:col>
      <xdr:colOff>38100</xdr:colOff>
      <xdr:row>85</xdr:row>
      <xdr:rowOff>128905</xdr:rowOff>
    </xdr:to>
    <xdr:sp macro="" textlink="">
      <xdr:nvSpPr>
        <xdr:cNvPr id="316" name="楕円 315"/>
        <xdr:cNvSpPr/>
      </xdr:nvSpPr>
      <xdr:spPr>
        <a:xfrm>
          <a:off x="1079500" y="1460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78105</xdr:rowOff>
    </xdr:from>
    <xdr:to>
      <xdr:col>10</xdr:col>
      <xdr:colOff>114300</xdr:colOff>
      <xdr:row>85</xdr:row>
      <xdr:rowOff>129539</xdr:rowOff>
    </xdr:to>
    <xdr:cxnSp macro="">
      <xdr:nvCxnSpPr>
        <xdr:cNvPr id="317" name="直線コネクタ 316"/>
        <xdr:cNvCxnSpPr/>
      </xdr:nvCxnSpPr>
      <xdr:spPr>
        <a:xfrm>
          <a:off x="1130300" y="14651355"/>
          <a:ext cx="8890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84472</xdr:rowOff>
    </xdr:from>
    <xdr:ext cx="405111" cy="259045"/>
    <xdr:sp macro="" textlink="">
      <xdr:nvSpPr>
        <xdr:cNvPr id="318" name="n_1aveValue【福祉施設】&#10;有形固定資産減価償却率"/>
        <xdr:cNvSpPr txBox="1"/>
      </xdr:nvSpPr>
      <xdr:spPr>
        <a:xfrm>
          <a:off x="3582044" y="1362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88282</xdr:rowOff>
    </xdr:from>
    <xdr:ext cx="405111" cy="259045"/>
    <xdr:sp macro="" textlink="">
      <xdr:nvSpPr>
        <xdr:cNvPr id="319" name="n_2aveValue【福祉施設】&#10;有形固定資産減価償却率"/>
        <xdr:cNvSpPr txBox="1"/>
      </xdr:nvSpPr>
      <xdr:spPr>
        <a:xfrm>
          <a:off x="2705744" y="1363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61613</xdr:rowOff>
    </xdr:from>
    <xdr:ext cx="405111" cy="259045"/>
    <xdr:sp macro="" textlink="">
      <xdr:nvSpPr>
        <xdr:cNvPr id="320" name="n_3aveValue【福祉施設】&#10;有形固定資産減価償却率"/>
        <xdr:cNvSpPr txBox="1"/>
      </xdr:nvSpPr>
      <xdr:spPr>
        <a:xfrm>
          <a:off x="1816744" y="13606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40657</xdr:rowOff>
    </xdr:from>
    <xdr:ext cx="405111" cy="259045"/>
    <xdr:sp macro="" textlink="">
      <xdr:nvSpPr>
        <xdr:cNvPr id="321" name="n_4aveValue【福祉施設】&#10;有形固定資産減価償却率"/>
        <xdr:cNvSpPr txBox="1"/>
      </xdr:nvSpPr>
      <xdr:spPr>
        <a:xfrm>
          <a:off x="927744" y="1358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102888</xdr:rowOff>
    </xdr:from>
    <xdr:ext cx="405111" cy="259045"/>
    <xdr:sp macro="" textlink="">
      <xdr:nvSpPr>
        <xdr:cNvPr id="322" name="n_1mainValue【福祉施設】&#10;有形固定資産減価償却率"/>
        <xdr:cNvSpPr txBox="1"/>
      </xdr:nvSpPr>
      <xdr:spPr>
        <a:xfrm>
          <a:off x="3582044" y="14847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51452</xdr:rowOff>
    </xdr:from>
    <xdr:ext cx="405111" cy="259045"/>
    <xdr:sp macro="" textlink="">
      <xdr:nvSpPr>
        <xdr:cNvPr id="323" name="n_2mainValue【福祉施設】&#10;有形固定資産減価償却率"/>
        <xdr:cNvSpPr txBox="1"/>
      </xdr:nvSpPr>
      <xdr:spPr>
        <a:xfrm>
          <a:off x="2705744" y="14796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86</xdr:row>
      <xdr:rowOff>16</xdr:rowOff>
    </xdr:from>
    <xdr:ext cx="405111" cy="259045"/>
    <xdr:sp macro="" textlink="">
      <xdr:nvSpPr>
        <xdr:cNvPr id="324" name="n_3mainValue【福祉施設】&#10;有形固定資産減価償却率"/>
        <xdr:cNvSpPr txBox="1"/>
      </xdr:nvSpPr>
      <xdr:spPr>
        <a:xfrm>
          <a:off x="1816744" y="14744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120032</xdr:rowOff>
    </xdr:from>
    <xdr:ext cx="405111" cy="259045"/>
    <xdr:sp macro="" textlink="">
      <xdr:nvSpPr>
        <xdr:cNvPr id="325" name="n_4mainValue【福祉施設】&#10;有形固定資産減価償却率"/>
        <xdr:cNvSpPr txBox="1"/>
      </xdr:nvSpPr>
      <xdr:spPr>
        <a:xfrm>
          <a:off x="927744" y="1469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6" name="正方形/長方形 32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7" name="正方形/長方形 32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8" name="正方形/長方形 32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9" name="正方形/長方形 32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30" name="正方形/長方形 32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1" name="正方形/長方形 33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2" name="正方形/長方形 33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3" name="正方形/長方形 33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4" name="テキスト ボックス 33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5" name="直線コネクタ 33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6" name="直線コネクタ 335"/>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7" name="テキスト ボックス 336"/>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8" name="直線コネクタ 337"/>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9" name="テキスト ボックス 338"/>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40" name="直線コネクタ 339"/>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41" name="テキスト ボックス 340"/>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2" name="直線コネクタ 341"/>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3" name="テキスト ボックス 342"/>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5" name="テキスト ボックス 34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145542</xdr:rowOff>
    </xdr:from>
    <xdr:to>
      <xdr:col>54</xdr:col>
      <xdr:colOff>189865</xdr:colOff>
      <xdr:row>86</xdr:row>
      <xdr:rowOff>24385</xdr:rowOff>
    </xdr:to>
    <xdr:cxnSp macro="">
      <xdr:nvCxnSpPr>
        <xdr:cNvPr id="347" name="直線コネクタ 346"/>
        <xdr:cNvCxnSpPr/>
      </xdr:nvCxnSpPr>
      <xdr:spPr>
        <a:xfrm flipV="1">
          <a:off x="10476865" y="13347192"/>
          <a:ext cx="0" cy="1421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28212</xdr:rowOff>
    </xdr:from>
    <xdr:ext cx="469744" cy="259045"/>
    <xdr:sp macro="" textlink="">
      <xdr:nvSpPr>
        <xdr:cNvPr id="348" name="【福祉施設】&#10;一人当たり面積最小値テキスト"/>
        <xdr:cNvSpPr txBox="1"/>
      </xdr:nvSpPr>
      <xdr:spPr>
        <a:xfrm>
          <a:off x="10515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24385</xdr:rowOff>
    </xdr:from>
    <xdr:to>
      <xdr:col>55</xdr:col>
      <xdr:colOff>88900</xdr:colOff>
      <xdr:row>86</xdr:row>
      <xdr:rowOff>24385</xdr:rowOff>
    </xdr:to>
    <xdr:cxnSp macro="">
      <xdr:nvCxnSpPr>
        <xdr:cNvPr id="349" name="直線コネクタ 348"/>
        <xdr:cNvCxnSpPr/>
      </xdr:nvCxnSpPr>
      <xdr:spPr>
        <a:xfrm>
          <a:off x="10388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92219</xdr:rowOff>
    </xdr:from>
    <xdr:ext cx="469744" cy="259045"/>
    <xdr:sp macro="" textlink="">
      <xdr:nvSpPr>
        <xdr:cNvPr id="350" name="【福祉施設】&#10;一人当たり面積最大値テキスト"/>
        <xdr:cNvSpPr txBox="1"/>
      </xdr:nvSpPr>
      <xdr:spPr>
        <a:xfrm>
          <a:off x="10515600" y="13122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145542</xdr:rowOff>
    </xdr:from>
    <xdr:to>
      <xdr:col>55</xdr:col>
      <xdr:colOff>88900</xdr:colOff>
      <xdr:row>77</xdr:row>
      <xdr:rowOff>145542</xdr:rowOff>
    </xdr:to>
    <xdr:cxnSp macro="">
      <xdr:nvCxnSpPr>
        <xdr:cNvPr id="351" name="直線コネクタ 350"/>
        <xdr:cNvCxnSpPr/>
      </xdr:nvCxnSpPr>
      <xdr:spPr>
        <a:xfrm>
          <a:off x="10388600" y="13347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33038</xdr:rowOff>
    </xdr:from>
    <xdr:ext cx="469744" cy="259045"/>
    <xdr:sp macro="" textlink="">
      <xdr:nvSpPr>
        <xdr:cNvPr id="352" name="【福祉施設】&#10;一人当たり面積平均値テキスト"/>
        <xdr:cNvSpPr txBox="1"/>
      </xdr:nvSpPr>
      <xdr:spPr>
        <a:xfrm>
          <a:off x="10515600" y="14263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10161</xdr:rowOff>
    </xdr:from>
    <xdr:to>
      <xdr:col>55</xdr:col>
      <xdr:colOff>50800</xdr:colOff>
      <xdr:row>84</xdr:row>
      <xdr:rowOff>111761</xdr:rowOff>
    </xdr:to>
    <xdr:sp macro="" textlink="">
      <xdr:nvSpPr>
        <xdr:cNvPr id="353" name="フローチャート: 判断 352"/>
        <xdr:cNvSpPr/>
      </xdr:nvSpPr>
      <xdr:spPr>
        <a:xfrm>
          <a:off x="10426700" y="144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14732</xdr:rowOff>
    </xdr:from>
    <xdr:to>
      <xdr:col>50</xdr:col>
      <xdr:colOff>165100</xdr:colOff>
      <xdr:row>84</xdr:row>
      <xdr:rowOff>116332</xdr:rowOff>
    </xdr:to>
    <xdr:sp macro="" textlink="">
      <xdr:nvSpPr>
        <xdr:cNvPr id="354" name="フローチャート: 判断 353"/>
        <xdr:cNvSpPr/>
      </xdr:nvSpPr>
      <xdr:spPr>
        <a:xfrm>
          <a:off x="9588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10161</xdr:rowOff>
    </xdr:from>
    <xdr:to>
      <xdr:col>46</xdr:col>
      <xdr:colOff>38100</xdr:colOff>
      <xdr:row>84</xdr:row>
      <xdr:rowOff>111761</xdr:rowOff>
    </xdr:to>
    <xdr:sp macro="" textlink="">
      <xdr:nvSpPr>
        <xdr:cNvPr id="355" name="フローチャート: 判断 354"/>
        <xdr:cNvSpPr/>
      </xdr:nvSpPr>
      <xdr:spPr>
        <a:xfrm>
          <a:off x="8699500" y="144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10161</xdr:rowOff>
    </xdr:from>
    <xdr:to>
      <xdr:col>41</xdr:col>
      <xdr:colOff>101600</xdr:colOff>
      <xdr:row>84</xdr:row>
      <xdr:rowOff>111761</xdr:rowOff>
    </xdr:to>
    <xdr:sp macro="" textlink="">
      <xdr:nvSpPr>
        <xdr:cNvPr id="356" name="フローチャート: 判断 355"/>
        <xdr:cNvSpPr/>
      </xdr:nvSpPr>
      <xdr:spPr>
        <a:xfrm>
          <a:off x="7810500" y="144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37592</xdr:rowOff>
    </xdr:from>
    <xdr:to>
      <xdr:col>36</xdr:col>
      <xdr:colOff>165100</xdr:colOff>
      <xdr:row>84</xdr:row>
      <xdr:rowOff>139192</xdr:rowOff>
    </xdr:to>
    <xdr:sp macro="" textlink="">
      <xdr:nvSpPr>
        <xdr:cNvPr id="357" name="フローチャート: 判断 356"/>
        <xdr:cNvSpPr/>
      </xdr:nvSpPr>
      <xdr:spPr>
        <a:xfrm>
          <a:off x="6921500" y="1443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140463</xdr:rowOff>
    </xdr:from>
    <xdr:to>
      <xdr:col>55</xdr:col>
      <xdr:colOff>50800</xdr:colOff>
      <xdr:row>86</xdr:row>
      <xdr:rowOff>70613</xdr:rowOff>
    </xdr:to>
    <xdr:sp macro="" textlink="">
      <xdr:nvSpPr>
        <xdr:cNvPr id="363" name="楕円 362"/>
        <xdr:cNvSpPr/>
      </xdr:nvSpPr>
      <xdr:spPr>
        <a:xfrm>
          <a:off x="10426700" y="1471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55390</xdr:rowOff>
    </xdr:from>
    <xdr:ext cx="469744" cy="259045"/>
    <xdr:sp macro="" textlink="">
      <xdr:nvSpPr>
        <xdr:cNvPr id="364" name="【福祉施設】&#10;一人当たり面積該当値テキスト"/>
        <xdr:cNvSpPr txBox="1"/>
      </xdr:nvSpPr>
      <xdr:spPr>
        <a:xfrm>
          <a:off x="10515600" y="14628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140463</xdr:rowOff>
    </xdr:from>
    <xdr:to>
      <xdr:col>50</xdr:col>
      <xdr:colOff>165100</xdr:colOff>
      <xdr:row>86</xdr:row>
      <xdr:rowOff>70613</xdr:rowOff>
    </xdr:to>
    <xdr:sp macro="" textlink="">
      <xdr:nvSpPr>
        <xdr:cNvPr id="365" name="楕円 364"/>
        <xdr:cNvSpPr/>
      </xdr:nvSpPr>
      <xdr:spPr>
        <a:xfrm>
          <a:off x="9588500" y="1471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19813</xdr:rowOff>
    </xdr:from>
    <xdr:to>
      <xdr:col>55</xdr:col>
      <xdr:colOff>0</xdr:colOff>
      <xdr:row>86</xdr:row>
      <xdr:rowOff>19813</xdr:rowOff>
    </xdr:to>
    <xdr:cxnSp macro="">
      <xdr:nvCxnSpPr>
        <xdr:cNvPr id="366" name="直線コネクタ 365"/>
        <xdr:cNvCxnSpPr/>
      </xdr:nvCxnSpPr>
      <xdr:spPr>
        <a:xfrm>
          <a:off x="9639300" y="1476451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140463</xdr:rowOff>
    </xdr:from>
    <xdr:to>
      <xdr:col>46</xdr:col>
      <xdr:colOff>38100</xdr:colOff>
      <xdr:row>86</xdr:row>
      <xdr:rowOff>70613</xdr:rowOff>
    </xdr:to>
    <xdr:sp macro="" textlink="">
      <xdr:nvSpPr>
        <xdr:cNvPr id="367" name="楕円 366"/>
        <xdr:cNvSpPr/>
      </xdr:nvSpPr>
      <xdr:spPr>
        <a:xfrm>
          <a:off x="8699500" y="1471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19813</xdr:rowOff>
    </xdr:from>
    <xdr:to>
      <xdr:col>50</xdr:col>
      <xdr:colOff>114300</xdr:colOff>
      <xdr:row>86</xdr:row>
      <xdr:rowOff>19813</xdr:rowOff>
    </xdr:to>
    <xdr:cxnSp macro="">
      <xdr:nvCxnSpPr>
        <xdr:cNvPr id="368" name="直線コネクタ 367"/>
        <xdr:cNvCxnSpPr/>
      </xdr:nvCxnSpPr>
      <xdr:spPr>
        <a:xfrm>
          <a:off x="8750300" y="147645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140463</xdr:rowOff>
    </xdr:from>
    <xdr:to>
      <xdr:col>41</xdr:col>
      <xdr:colOff>101600</xdr:colOff>
      <xdr:row>86</xdr:row>
      <xdr:rowOff>70613</xdr:rowOff>
    </xdr:to>
    <xdr:sp macro="" textlink="">
      <xdr:nvSpPr>
        <xdr:cNvPr id="369" name="楕円 368"/>
        <xdr:cNvSpPr/>
      </xdr:nvSpPr>
      <xdr:spPr>
        <a:xfrm>
          <a:off x="7810500" y="1471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19813</xdr:rowOff>
    </xdr:from>
    <xdr:to>
      <xdr:col>45</xdr:col>
      <xdr:colOff>177800</xdr:colOff>
      <xdr:row>86</xdr:row>
      <xdr:rowOff>19813</xdr:rowOff>
    </xdr:to>
    <xdr:cxnSp macro="">
      <xdr:nvCxnSpPr>
        <xdr:cNvPr id="370" name="直線コネクタ 369"/>
        <xdr:cNvCxnSpPr/>
      </xdr:nvCxnSpPr>
      <xdr:spPr>
        <a:xfrm>
          <a:off x="7861300" y="147645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140463</xdr:rowOff>
    </xdr:from>
    <xdr:to>
      <xdr:col>36</xdr:col>
      <xdr:colOff>165100</xdr:colOff>
      <xdr:row>86</xdr:row>
      <xdr:rowOff>70613</xdr:rowOff>
    </xdr:to>
    <xdr:sp macro="" textlink="">
      <xdr:nvSpPr>
        <xdr:cNvPr id="371" name="楕円 370"/>
        <xdr:cNvSpPr/>
      </xdr:nvSpPr>
      <xdr:spPr>
        <a:xfrm>
          <a:off x="6921500" y="1471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19813</xdr:rowOff>
    </xdr:from>
    <xdr:to>
      <xdr:col>41</xdr:col>
      <xdr:colOff>50800</xdr:colOff>
      <xdr:row>86</xdr:row>
      <xdr:rowOff>19813</xdr:rowOff>
    </xdr:to>
    <xdr:cxnSp macro="">
      <xdr:nvCxnSpPr>
        <xdr:cNvPr id="372" name="直線コネクタ 371"/>
        <xdr:cNvCxnSpPr/>
      </xdr:nvCxnSpPr>
      <xdr:spPr>
        <a:xfrm>
          <a:off x="6972300" y="147645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132859</xdr:rowOff>
    </xdr:from>
    <xdr:ext cx="469744" cy="259045"/>
    <xdr:sp macro="" textlink="">
      <xdr:nvSpPr>
        <xdr:cNvPr id="373" name="n_1aveValue【福祉施設】&#10;一人当たり面積"/>
        <xdr:cNvSpPr txBox="1"/>
      </xdr:nvSpPr>
      <xdr:spPr>
        <a:xfrm>
          <a:off x="9391727" y="1419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128288</xdr:rowOff>
    </xdr:from>
    <xdr:ext cx="469744" cy="259045"/>
    <xdr:sp macro="" textlink="">
      <xdr:nvSpPr>
        <xdr:cNvPr id="374" name="n_2aveValue【福祉施設】&#10;一人当たり面積"/>
        <xdr:cNvSpPr txBox="1"/>
      </xdr:nvSpPr>
      <xdr:spPr>
        <a:xfrm>
          <a:off x="8515427" y="1418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128288</xdr:rowOff>
    </xdr:from>
    <xdr:ext cx="469744" cy="259045"/>
    <xdr:sp macro="" textlink="">
      <xdr:nvSpPr>
        <xdr:cNvPr id="375" name="n_3aveValue【福祉施設】&#10;一人当たり面積"/>
        <xdr:cNvSpPr txBox="1"/>
      </xdr:nvSpPr>
      <xdr:spPr>
        <a:xfrm>
          <a:off x="7626427" y="1418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155719</xdr:rowOff>
    </xdr:from>
    <xdr:ext cx="469744" cy="259045"/>
    <xdr:sp macro="" textlink="">
      <xdr:nvSpPr>
        <xdr:cNvPr id="376" name="n_4aveValue【福祉施設】&#10;一人当たり面積"/>
        <xdr:cNvSpPr txBox="1"/>
      </xdr:nvSpPr>
      <xdr:spPr>
        <a:xfrm>
          <a:off x="6737427" y="1421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61740</xdr:rowOff>
    </xdr:from>
    <xdr:ext cx="469744" cy="259045"/>
    <xdr:sp macro="" textlink="">
      <xdr:nvSpPr>
        <xdr:cNvPr id="377" name="n_1mainValue【福祉施設】&#10;一人当たり面積"/>
        <xdr:cNvSpPr txBox="1"/>
      </xdr:nvSpPr>
      <xdr:spPr>
        <a:xfrm>
          <a:off x="9391727" y="14806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61740</xdr:rowOff>
    </xdr:from>
    <xdr:ext cx="469744" cy="259045"/>
    <xdr:sp macro="" textlink="">
      <xdr:nvSpPr>
        <xdr:cNvPr id="378" name="n_2mainValue【福祉施設】&#10;一人当たり面積"/>
        <xdr:cNvSpPr txBox="1"/>
      </xdr:nvSpPr>
      <xdr:spPr>
        <a:xfrm>
          <a:off x="8515427" y="14806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61740</xdr:rowOff>
    </xdr:from>
    <xdr:ext cx="469744" cy="259045"/>
    <xdr:sp macro="" textlink="">
      <xdr:nvSpPr>
        <xdr:cNvPr id="379" name="n_3mainValue【福祉施設】&#10;一人当たり面積"/>
        <xdr:cNvSpPr txBox="1"/>
      </xdr:nvSpPr>
      <xdr:spPr>
        <a:xfrm>
          <a:off x="7626427" y="14806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61740</xdr:rowOff>
    </xdr:from>
    <xdr:ext cx="469744" cy="259045"/>
    <xdr:sp macro="" textlink="">
      <xdr:nvSpPr>
        <xdr:cNvPr id="380" name="n_4mainValue【福祉施設】&#10;一人当たり面積"/>
        <xdr:cNvSpPr txBox="1"/>
      </xdr:nvSpPr>
      <xdr:spPr>
        <a:xfrm>
          <a:off x="6737427" y="14806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9" name="テキスト ボックス 38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0" name="直線コネクタ 38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1" name="テキスト ボックス 390"/>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92" name="直線コネクタ 391"/>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393" name="テキスト ボックス 392"/>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94" name="直線コネクタ 393"/>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95" name="テキスト ボックス 394"/>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96" name="直線コネクタ 395"/>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97" name="テキスト ボックス 396"/>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98" name="直線コネクタ 397"/>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99" name="テキスト ボックス 398"/>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0" name="直線コネクタ 39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401" name="テキスト ボックス 400"/>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2"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85344</xdr:rowOff>
    </xdr:from>
    <xdr:to>
      <xdr:col>24</xdr:col>
      <xdr:colOff>62865</xdr:colOff>
      <xdr:row>107</xdr:row>
      <xdr:rowOff>156211</xdr:rowOff>
    </xdr:to>
    <xdr:cxnSp macro="">
      <xdr:nvCxnSpPr>
        <xdr:cNvPr id="403" name="直線コネクタ 402"/>
        <xdr:cNvCxnSpPr/>
      </xdr:nvCxnSpPr>
      <xdr:spPr>
        <a:xfrm flipV="1">
          <a:off x="4634865" y="17401794"/>
          <a:ext cx="0" cy="1099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160038</xdr:rowOff>
    </xdr:from>
    <xdr:ext cx="405111" cy="259045"/>
    <xdr:sp macro="" textlink="">
      <xdr:nvSpPr>
        <xdr:cNvPr id="404" name="【市民会館】&#10;有形固定資産減価償却率最小値テキスト"/>
        <xdr:cNvSpPr txBox="1"/>
      </xdr:nvSpPr>
      <xdr:spPr>
        <a:xfrm>
          <a:off x="4673600" y="1850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156211</xdr:rowOff>
    </xdr:from>
    <xdr:to>
      <xdr:col>24</xdr:col>
      <xdr:colOff>152400</xdr:colOff>
      <xdr:row>107</xdr:row>
      <xdr:rowOff>156211</xdr:rowOff>
    </xdr:to>
    <xdr:cxnSp macro="">
      <xdr:nvCxnSpPr>
        <xdr:cNvPr id="405" name="直線コネクタ 404"/>
        <xdr:cNvCxnSpPr/>
      </xdr:nvCxnSpPr>
      <xdr:spPr>
        <a:xfrm>
          <a:off x="4546600" y="1850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32021</xdr:rowOff>
    </xdr:from>
    <xdr:ext cx="405111" cy="259045"/>
    <xdr:sp macro="" textlink="">
      <xdr:nvSpPr>
        <xdr:cNvPr id="406" name="【市民会館】&#10;有形固定資産減価償却率最大値テキスト"/>
        <xdr:cNvSpPr txBox="1"/>
      </xdr:nvSpPr>
      <xdr:spPr>
        <a:xfrm>
          <a:off x="4673600" y="17177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85344</xdr:rowOff>
    </xdr:from>
    <xdr:to>
      <xdr:col>24</xdr:col>
      <xdr:colOff>152400</xdr:colOff>
      <xdr:row>101</xdr:row>
      <xdr:rowOff>85344</xdr:rowOff>
    </xdr:to>
    <xdr:cxnSp macro="">
      <xdr:nvCxnSpPr>
        <xdr:cNvPr id="407" name="直線コネクタ 406"/>
        <xdr:cNvCxnSpPr/>
      </xdr:nvCxnSpPr>
      <xdr:spPr>
        <a:xfrm>
          <a:off x="4546600" y="17401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108983</xdr:rowOff>
    </xdr:from>
    <xdr:ext cx="405111" cy="259045"/>
    <xdr:sp macro="" textlink="">
      <xdr:nvSpPr>
        <xdr:cNvPr id="408" name="【市民会館】&#10;有形固定資産減価償却率平均値テキスト"/>
        <xdr:cNvSpPr txBox="1"/>
      </xdr:nvSpPr>
      <xdr:spPr>
        <a:xfrm>
          <a:off x="4673600" y="179397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130556</xdr:rowOff>
    </xdr:from>
    <xdr:to>
      <xdr:col>24</xdr:col>
      <xdr:colOff>114300</xdr:colOff>
      <xdr:row>105</xdr:row>
      <xdr:rowOff>60706</xdr:rowOff>
    </xdr:to>
    <xdr:sp macro="" textlink="">
      <xdr:nvSpPr>
        <xdr:cNvPr id="409" name="フローチャート: 判断 408"/>
        <xdr:cNvSpPr/>
      </xdr:nvSpPr>
      <xdr:spPr>
        <a:xfrm>
          <a:off x="4584700" y="17961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112268</xdr:rowOff>
    </xdr:from>
    <xdr:to>
      <xdr:col>20</xdr:col>
      <xdr:colOff>38100</xdr:colOff>
      <xdr:row>105</xdr:row>
      <xdr:rowOff>42418</xdr:rowOff>
    </xdr:to>
    <xdr:sp macro="" textlink="">
      <xdr:nvSpPr>
        <xdr:cNvPr id="410" name="フローチャート: 判断 409"/>
        <xdr:cNvSpPr/>
      </xdr:nvSpPr>
      <xdr:spPr>
        <a:xfrm>
          <a:off x="3746500" y="1794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146558</xdr:rowOff>
    </xdr:from>
    <xdr:to>
      <xdr:col>15</xdr:col>
      <xdr:colOff>101600</xdr:colOff>
      <xdr:row>104</xdr:row>
      <xdr:rowOff>76708</xdr:rowOff>
    </xdr:to>
    <xdr:sp macro="" textlink="">
      <xdr:nvSpPr>
        <xdr:cNvPr id="411" name="フローチャート: 判断 410"/>
        <xdr:cNvSpPr/>
      </xdr:nvSpPr>
      <xdr:spPr>
        <a:xfrm>
          <a:off x="2857500" y="17805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23113</xdr:rowOff>
    </xdr:from>
    <xdr:to>
      <xdr:col>10</xdr:col>
      <xdr:colOff>165100</xdr:colOff>
      <xdr:row>104</xdr:row>
      <xdr:rowOff>124713</xdr:rowOff>
    </xdr:to>
    <xdr:sp macro="" textlink="">
      <xdr:nvSpPr>
        <xdr:cNvPr id="412" name="フローチャート: 判断 411"/>
        <xdr:cNvSpPr/>
      </xdr:nvSpPr>
      <xdr:spPr>
        <a:xfrm>
          <a:off x="1968500" y="1785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100837</xdr:rowOff>
    </xdr:from>
    <xdr:to>
      <xdr:col>6</xdr:col>
      <xdr:colOff>38100</xdr:colOff>
      <xdr:row>105</xdr:row>
      <xdr:rowOff>30987</xdr:rowOff>
    </xdr:to>
    <xdr:sp macro="" textlink="">
      <xdr:nvSpPr>
        <xdr:cNvPr id="413" name="フローチャート: 判断 412"/>
        <xdr:cNvSpPr/>
      </xdr:nvSpPr>
      <xdr:spPr>
        <a:xfrm>
          <a:off x="1079500" y="17931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4" name="テキスト ボックス 41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5" name="テキスト ボックス 41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6" name="テキスト ボックス 41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7" name="テキスト ボックス 41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8" name="テキスト ボックス 41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114554</xdr:rowOff>
    </xdr:from>
    <xdr:to>
      <xdr:col>24</xdr:col>
      <xdr:colOff>114300</xdr:colOff>
      <xdr:row>102</xdr:row>
      <xdr:rowOff>44704</xdr:rowOff>
    </xdr:to>
    <xdr:sp macro="" textlink="">
      <xdr:nvSpPr>
        <xdr:cNvPr id="419" name="楕円 418"/>
        <xdr:cNvSpPr/>
      </xdr:nvSpPr>
      <xdr:spPr>
        <a:xfrm>
          <a:off x="4584700" y="17431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29481</xdr:rowOff>
    </xdr:from>
    <xdr:ext cx="405111" cy="259045"/>
    <xdr:sp macro="" textlink="">
      <xdr:nvSpPr>
        <xdr:cNvPr id="420" name="【市民会館】&#10;有形固定資産減価償却率該当値テキスト"/>
        <xdr:cNvSpPr txBox="1"/>
      </xdr:nvSpPr>
      <xdr:spPr>
        <a:xfrm>
          <a:off x="4673600" y="17345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75692</xdr:rowOff>
    </xdr:from>
    <xdr:to>
      <xdr:col>20</xdr:col>
      <xdr:colOff>38100</xdr:colOff>
      <xdr:row>102</xdr:row>
      <xdr:rowOff>5842</xdr:rowOff>
    </xdr:to>
    <xdr:sp macro="" textlink="">
      <xdr:nvSpPr>
        <xdr:cNvPr id="421" name="楕円 420"/>
        <xdr:cNvSpPr/>
      </xdr:nvSpPr>
      <xdr:spPr>
        <a:xfrm>
          <a:off x="3746500" y="1739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126492</xdr:rowOff>
    </xdr:from>
    <xdr:to>
      <xdr:col>24</xdr:col>
      <xdr:colOff>63500</xdr:colOff>
      <xdr:row>101</xdr:row>
      <xdr:rowOff>165354</xdr:rowOff>
    </xdr:to>
    <xdr:cxnSp macro="">
      <xdr:nvCxnSpPr>
        <xdr:cNvPr id="422" name="直線コネクタ 421"/>
        <xdr:cNvCxnSpPr/>
      </xdr:nvCxnSpPr>
      <xdr:spPr>
        <a:xfrm>
          <a:off x="3797300" y="17442942"/>
          <a:ext cx="838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101</xdr:row>
      <xdr:rowOff>36830</xdr:rowOff>
    </xdr:from>
    <xdr:to>
      <xdr:col>15</xdr:col>
      <xdr:colOff>101600</xdr:colOff>
      <xdr:row>101</xdr:row>
      <xdr:rowOff>138430</xdr:rowOff>
    </xdr:to>
    <xdr:sp macro="" textlink="">
      <xdr:nvSpPr>
        <xdr:cNvPr id="423" name="楕円 422"/>
        <xdr:cNvSpPr/>
      </xdr:nvSpPr>
      <xdr:spPr>
        <a:xfrm>
          <a:off x="2857500" y="1735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101</xdr:row>
      <xdr:rowOff>87630</xdr:rowOff>
    </xdr:from>
    <xdr:to>
      <xdr:col>19</xdr:col>
      <xdr:colOff>177800</xdr:colOff>
      <xdr:row>101</xdr:row>
      <xdr:rowOff>126492</xdr:rowOff>
    </xdr:to>
    <xdr:cxnSp macro="">
      <xdr:nvCxnSpPr>
        <xdr:cNvPr id="424" name="直線コネクタ 423"/>
        <xdr:cNvCxnSpPr/>
      </xdr:nvCxnSpPr>
      <xdr:spPr>
        <a:xfrm>
          <a:off x="2908300" y="17404080"/>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100</xdr:row>
      <xdr:rowOff>169418</xdr:rowOff>
    </xdr:from>
    <xdr:to>
      <xdr:col>10</xdr:col>
      <xdr:colOff>165100</xdr:colOff>
      <xdr:row>101</xdr:row>
      <xdr:rowOff>99568</xdr:rowOff>
    </xdr:to>
    <xdr:sp macro="" textlink="">
      <xdr:nvSpPr>
        <xdr:cNvPr id="425" name="楕円 424"/>
        <xdr:cNvSpPr/>
      </xdr:nvSpPr>
      <xdr:spPr>
        <a:xfrm>
          <a:off x="1968500" y="17314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101</xdr:row>
      <xdr:rowOff>48768</xdr:rowOff>
    </xdr:from>
    <xdr:to>
      <xdr:col>15</xdr:col>
      <xdr:colOff>50800</xdr:colOff>
      <xdr:row>101</xdr:row>
      <xdr:rowOff>87630</xdr:rowOff>
    </xdr:to>
    <xdr:cxnSp macro="">
      <xdr:nvCxnSpPr>
        <xdr:cNvPr id="426" name="直線コネクタ 425"/>
        <xdr:cNvCxnSpPr/>
      </xdr:nvCxnSpPr>
      <xdr:spPr>
        <a:xfrm>
          <a:off x="2019300" y="17365218"/>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100</xdr:row>
      <xdr:rowOff>125985</xdr:rowOff>
    </xdr:from>
    <xdr:to>
      <xdr:col>6</xdr:col>
      <xdr:colOff>38100</xdr:colOff>
      <xdr:row>101</xdr:row>
      <xdr:rowOff>56135</xdr:rowOff>
    </xdr:to>
    <xdr:sp macro="" textlink="">
      <xdr:nvSpPr>
        <xdr:cNvPr id="427" name="楕円 426"/>
        <xdr:cNvSpPr/>
      </xdr:nvSpPr>
      <xdr:spPr>
        <a:xfrm>
          <a:off x="1079500" y="1727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101</xdr:row>
      <xdr:rowOff>5335</xdr:rowOff>
    </xdr:from>
    <xdr:to>
      <xdr:col>10</xdr:col>
      <xdr:colOff>114300</xdr:colOff>
      <xdr:row>101</xdr:row>
      <xdr:rowOff>48768</xdr:rowOff>
    </xdr:to>
    <xdr:cxnSp macro="">
      <xdr:nvCxnSpPr>
        <xdr:cNvPr id="428" name="直線コネクタ 427"/>
        <xdr:cNvCxnSpPr/>
      </xdr:nvCxnSpPr>
      <xdr:spPr>
        <a:xfrm>
          <a:off x="1130300" y="17321785"/>
          <a:ext cx="889000" cy="43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33545</xdr:rowOff>
    </xdr:from>
    <xdr:ext cx="405111" cy="259045"/>
    <xdr:sp macro="" textlink="">
      <xdr:nvSpPr>
        <xdr:cNvPr id="429" name="n_1aveValue【市民会館】&#10;有形固定資産減価償却率"/>
        <xdr:cNvSpPr txBox="1"/>
      </xdr:nvSpPr>
      <xdr:spPr>
        <a:xfrm>
          <a:off x="3582044" y="18035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67835</xdr:rowOff>
    </xdr:from>
    <xdr:ext cx="405111" cy="259045"/>
    <xdr:sp macro="" textlink="">
      <xdr:nvSpPr>
        <xdr:cNvPr id="430" name="n_2aveValue【市民会館】&#10;有形固定資産減価償却率"/>
        <xdr:cNvSpPr txBox="1"/>
      </xdr:nvSpPr>
      <xdr:spPr>
        <a:xfrm>
          <a:off x="2705744" y="17898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115840</xdr:rowOff>
    </xdr:from>
    <xdr:ext cx="405111" cy="259045"/>
    <xdr:sp macro="" textlink="">
      <xdr:nvSpPr>
        <xdr:cNvPr id="431" name="n_3aveValue【市民会館】&#10;有形固定資産減価償却率"/>
        <xdr:cNvSpPr txBox="1"/>
      </xdr:nvSpPr>
      <xdr:spPr>
        <a:xfrm>
          <a:off x="1816744" y="17946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22114</xdr:rowOff>
    </xdr:from>
    <xdr:ext cx="405111" cy="259045"/>
    <xdr:sp macro="" textlink="">
      <xdr:nvSpPr>
        <xdr:cNvPr id="432" name="n_4aveValue【市民会館】&#10;有形固定資産減価償却率"/>
        <xdr:cNvSpPr txBox="1"/>
      </xdr:nvSpPr>
      <xdr:spPr>
        <a:xfrm>
          <a:off x="927744" y="18024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22369</xdr:rowOff>
    </xdr:from>
    <xdr:ext cx="405111" cy="259045"/>
    <xdr:sp macro="" textlink="">
      <xdr:nvSpPr>
        <xdr:cNvPr id="433" name="n_1mainValue【市民会館】&#10;有形固定資産減価償却率"/>
        <xdr:cNvSpPr txBox="1"/>
      </xdr:nvSpPr>
      <xdr:spPr>
        <a:xfrm>
          <a:off x="3582044" y="17167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99</xdr:row>
      <xdr:rowOff>154957</xdr:rowOff>
    </xdr:from>
    <xdr:ext cx="405111" cy="259045"/>
    <xdr:sp macro="" textlink="">
      <xdr:nvSpPr>
        <xdr:cNvPr id="434" name="n_2mainValue【市民会館】&#10;有形固定資産減価償却率"/>
        <xdr:cNvSpPr txBox="1"/>
      </xdr:nvSpPr>
      <xdr:spPr>
        <a:xfrm>
          <a:off x="2705744" y="1712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99</xdr:row>
      <xdr:rowOff>116095</xdr:rowOff>
    </xdr:from>
    <xdr:ext cx="405111" cy="259045"/>
    <xdr:sp macro="" textlink="">
      <xdr:nvSpPr>
        <xdr:cNvPr id="435" name="n_3mainValue【市民会館】&#10;有形固定資産減価償却率"/>
        <xdr:cNvSpPr txBox="1"/>
      </xdr:nvSpPr>
      <xdr:spPr>
        <a:xfrm>
          <a:off x="1816744" y="17089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99</xdr:row>
      <xdr:rowOff>72662</xdr:rowOff>
    </xdr:from>
    <xdr:ext cx="405111" cy="259045"/>
    <xdr:sp macro="" textlink="">
      <xdr:nvSpPr>
        <xdr:cNvPr id="436" name="n_4mainValue【市民会館】&#10;有形固定資産減価償却率"/>
        <xdr:cNvSpPr txBox="1"/>
      </xdr:nvSpPr>
      <xdr:spPr>
        <a:xfrm>
          <a:off x="927744" y="17046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7" name="正方形/長方形 43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8" name="正方形/長方形 43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9" name="正方形/長方形 43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0" name="正方形/長方形 43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1" name="正方形/長方形 44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2" name="正方形/長方形 44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3" name="正方形/長方形 44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4" name="正方形/長方形 44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5" name="テキスト ボックス 44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6" name="直線コネクタ 44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110</xdr:row>
      <xdr:rowOff>48277</xdr:rowOff>
    </xdr:from>
    <xdr:ext cx="467179" cy="259045"/>
    <xdr:sp macro="" textlink="">
      <xdr:nvSpPr>
        <xdr:cNvPr id="447" name="テキスト ボックス 446"/>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108</xdr:row>
      <xdr:rowOff>76200</xdr:rowOff>
    </xdr:from>
    <xdr:to>
      <xdr:col>59</xdr:col>
      <xdr:colOff>50800</xdr:colOff>
      <xdr:row>108</xdr:row>
      <xdr:rowOff>76200</xdr:rowOff>
    </xdr:to>
    <xdr:cxnSp macro="">
      <xdr:nvCxnSpPr>
        <xdr:cNvPr id="448" name="直線コネクタ 447"/>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49" name="テキスト ボックス 448"/>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50" name="直線コネクタ 449"/>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51" name="テキスト ボックス 450"/>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2" name="直線コネクタ 451"/>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53" name="テキスト ボックス 452"/>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4" name="直線コネクタ 453"/>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55" name="テキスト ボックス 454"/>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6" name="直線コネクタ 45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7" name="テキスト ボックス 456"/>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8"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12192</xdr:rowOff>
    </xdr:from>
    <xdr:to>
      <xdr:col>54</xdr:col>
      <xdr:colOff>189865</xdr:colOff>
      <xdr:row>108</xdr:row>
      <xdr:rowOff>85344</xdr:rowOff>
    </xdr:to>
    <xdr:cxnSp macro="">
      <xdr:nvCxnSpPr>
        <xdr:cNvPr id="459" name="直線コネクタ 458"/>
        <xdr:cNvCxnSpPr/>
      </xdr:nvCxnSpPr>
      <xdr:spPr>
        <a:xfrm flipV="1">
          <a:off x="10476865" y="17157192"/>
          <a:ext cx="0" cy="1444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89171</xdr:rowOff>
    </xdr:from>
    <xdr:ext cx="469744" cy="259045"/>
    <xdr:sp macro="" textlink="">
      <xdr:nvSpPr>
        <xdr:cNvPr id="460" name="【市民会館】&#10;一人当たり面積最小値テキスト"/>
        <xdr:cNvSpPr txBox="1"/>
      </xdr:nvSpPr>
      <xdr:spPr>
        <a:xfrm>
          <a:off x="10515600" y="18605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85344</xdr:rowOff>
    </xdr:from>
    <xdr:to>
      <xdr:col>55</xdr:col>
      <xdr:colOff>88900</xdr:colOff>
      <xdr:row>108</xdr:row>
      <xdr:rowOff>85344</xdr:rowOff>
    </xdr:to>
    <xdr:cxnSp macro="">
      <xdr:nvCxnSpPr>
        <xdr:cNvPr id="461" name="直線コネクタ 460"/>
        <xdr:cNvCxnSpPr/>
      </xdr:nvCxnSpPr>
      <xdr:spPr>
        <a:xfrm>
          <a:off x="10388600" y="1860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130319</xdr:rowOff>
    </xdr:from>
    <xdr:ext cx="469744" cy="259045"/>
    <xdr:sp macro="" textlink="">
      <xdr:nvSpPr>
        <xdr:cNvPr id="462" name="【市民会館】&#10;一人当たり面積最大値テキスト"/>
        <xdr:cNvSpPr txBox="1"/>
      </xdr:nvSpPr>
      <xdr:spPr>
        <a:xfrm>
          <a:off x="10515600" y="16932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12192</xdr:rowOff>
    </xdr:from>
    <xdr:to>
      <xdr:col>55</xdr:col>
      <xdr:colOff>88900</xdr:colOff>
      <xdr:row>100</xdr:row>
      <xdr:rowOff>12192</xdr:rowOff>
    </xdr:to>
    <xdr:cxnSp macro="">
      <xdr:nvCxnSpPr>
        <xdr:cNvPr id="463" name="直線コネクタ 462"/>
        <xdr:cNvCxnSpPr/>
      </xdr:nvCxnSpPr>
      <xdr:spPr>
        <a:xfrm>
          <a:off x="10388600" y="17157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121429</xdr:rowOff>
    </xdr:from>
    <xdr:ext cx="469744" cy="259045"/>
    <xdr:sp macro="" textlink="">
      <xdr:nvSpPr>
        <xdr:cNvPr id="464" name="【市民会館】&#10;一人当たり面積平均値テキスト"/>
        <xdr:cNvSpPr txBox="1"/>
      </xdr:nvSpPr>
      <xdr:spPr>
        <a:xfrm>
          <a:off x="10515600" y="177807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98552</xdr:rowOff>
    </xdr:from>
    <xdr:to>
      <xdr:col>55</xdr:col>
      <xdr:colOff>50800</xdr:colOff>
      <xdr:row>105</xdr:row>
      <xdr:rowOff>28702</xdr:rowOff>
    </xdr:to>
    <xdr:sp macro="" textlink="">
      <xdr:nvSpPr>
        <xdr:cNvPr id="465" name="フローチャート: 判断 464"/>
        <xdr:cNvSpPr/>
      </xdr:nvSpPr>
      <xdr:spPr>
        <a:xfrm>
          <a:off x="10426700" y="1792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103</xdr:row>
      <xdr:rowOff>123698</xdr:rowOff>
    </xdr:from>
    <xdr:to>
      <xdr:col>50</xdr:col>
      <xdr:colOff>165100</xdr:colOff>
      <xdr:row>104</xdr:row>
      <xdr:rowOff>53848</xdr:rowOff>
    </xdr:to>
    <xdr:sp macro="" textlink="">
      <xdr:nvSpPr>
        <xdr:cNvPr id="466" name="フローチャート: 判断 465"/>
        <xdr:cNvSpPr/>
      </xdr:nvSpPr>
      <xdr:spPr>
        <a:xfrm>
          <a:off x="9588500" y="1778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125985</xdr:rowOff>
    </xdr:from>
    <xdr:to>
      <xdr:col>46</xdr:col>
      <xdr:colOff>38100</xdr:colOff>
      <xdr:row>105</xdr:row>
      <xdr:rowOff>56135</xdr:rowOff>
    </xdr:to>
    <xdr:sp macro="" textlink="">
      <xdr:nvSpPr>
        <xdr:cNvPr id="467" name="フローチャート: 判断 466"/>
        <xdr:cNvSpPr/>
      </xdr:nvSpPr>
      <xdr:spPr>
        <a:xfrm>
          <a:off x="8699500" y="1795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162561</xdr:rowOff>
    </xdr:from>
    <xdr:to>
      <xdr:col>41</xdr:col>
      <xdr:colOff>101600</xdr:colOff>
      <xdr:row>105</xdr:row>
      <xdr:rowOff>92711</xdr:rowOff>
    </xdr:to>
    <xdr:sp macro="" textlink="">
      <xdr:nvSpPr>
        <xdr:cNvPr id="468" name="フローチャート: 判断 467"/>
        <xdr:cNvSpPr/>
      </xdr:nvSpPr>
      <xdr:spPr>
        <a:xfrm>
          <a:off x="7810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34544</xdr:rowOff>
    </xdr:from>
    <xdr:to>
      <xdr:col>36</xdr:col>
      <xdr:colOff>165100</xdr:colOff>
      <xdr:row>104</xdr:row>
      <xdr:rowOff>136144</xdr:rowOff>
    </xdr:to>
    <xdr:sp macro="" textlink="">
      <xdr:nvSpPr>
        <xdr:cNvPr id="469" name="フローチャート: 判断 468"/>
        <xdr:cNvSpPr/>
      </xdr:nvSpPr>
      <xdr:spPr>
        <a:xfrm>
          <a:off x="6921500" y="17865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0" name="テキスト ボックス 46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1" name="テキスト ボックス 47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2" name="テキスト ボックス 47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3" name="テキスト ボックス 47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4" name="テキスト ボックス 47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162561</xdr:rowOff>
    </xdr:from>
    <xdr:to>
      <xdr:col>55</xdr:col>
      <xdr:colOff>50800</xdr:colOff>
      <xdr:row>105</xdr:row>
      <xdr:rowOff>92711</xdr:rowOff>
    </xdr:to>
    <xdr:sp macro="" textlink="">
      <xdr:nvSpPr>
        <xdr:cNvPr id="475" name="楕円 474"/>
        <xdr:cNvSpPr/>
      </xdr:nvSpPr>
      <xdr:spPr>
        <a:xfrm>
          <a:off x="10426700" y="1799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140988</xdr:rowOff>
    </xdr:from>
    <xdr:ext cx="469744" cy="259045"/>
    <xdr:sp macro="" textlink="">
      <xdr:nvSpPr>
        <xdr:cNvPr id="476" name="【市民会館】&#10;一人当たり面積該当値テキスト"/>
        <xdr:cNvSpPr txBox="1"/>
      </xdr:nvSpPr>
      <xdr:spPr>
        <a:xfrm>
          <a:off x="10515600" y="17971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9398</xdr:rowOff>
    </xdr:from>
    <xdr:to>
      <xdr:col>50</xdr:col>
      <xdr:colOff>165100</xdr:colOff>
      <xdr:row>105</xdr:row>
      <xdr:rowOff>110998</xdr:rowOff>
    </xdr:to>
    <xdr:sp macro="" textlink="">
      <xdr:nvSpPr>
        <xdr:cNvPr id="477" name="楕円 476"/>
        <xdr:cNvSpPr/>
      </xdr:nvSpPr>
      <xdr:spPr>
        <a:xfrm>
          <a:off x="9588500" y="1801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41911</xdr:rowOff>
    </xdr:from>
    <xdr:to>
      <xdr:col>55</xdr:col>
      <xdr:colOff>0</xdr:colOff>
      <xdr:row>105</xdr:row>
      <xdr:rowOff>60198</xdr:rowOff>
    </xdr:to>
    <xdr:cxnSp macro="">
      <xdr:nvCxnSpPr>
        <xdr:cNvPr id="478" name="直線コネクタ 477"/>
        <xdr:cNvCxnSpPr/>
      </xdr:nvCxnSpPr>
      <xdr:spPr>
        <a:xfrm flipV="1">
          <a:off x="9639300" y="18044161"/>
          <a:ext cx="8382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27687</xdr:rowOff>
    </xdr:from>
    <xdr:to>
      <xdr:col>46</xdr:col>
      <xdr:colOff>38100</xdr:colOff>
      <xdr:row>105</xdr:row>
      <xdr:rowOff>129287</xdr:rowOff>
    </xdr:to>
    <xdr:sp macro="" textlink="">
      <xdr:nvSpPr>
        <xdr:cNvPr id="479" name="楕円 478"/>
        <xdr:cNvSpPr/>
      </xdr:nvSpPr>
      <xdr:spPr>
        <a:xfrm>
          <a:off x="8699500" y="18029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60198</xdr:rowOff>
    </xdr:from>
    <xdr:to>
      <xdr:col>50</xdr:col>
      <xdr:colOff>114300</xdr:colOff>
      <xdr:row>105</xdr:row>
      <xdr:rowOff>78487</xdr:rowOff>
    </xdr:to>
    <xdr:cxnSp macro="">
      <xdr:nvCxnSpPr>
        <xdr:cNvPr id="480" name="直線コネクタ 479"/>
        <xdr:cNvCxnSpPr/>
      </xdr:nvCxnSpPr>
      <xdr:spPr>
        <a:xfrm flipV="1">
          <a:off x="8750300" y="18062448"/>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45974</xdr:rowOff>
    </xdr:from>
    <xdr:to>
      <xdr:col>41</xdr:col>
      <xdr:colOff>101600</xdr:colOff>
      <xdr:row>105</xdr:row>
      <xdr:rowOff>147574</xdr:rowOff>
    </xdr:to>
    <xdr:sp macro="" textlink="">
      <xdr:nvSpPr>
        <xdr:cNvPr id="481" name="楕円 480"/>
        <xdr:cNvSpPr/>
      </xdr:nvSpPr>
      <xdr:spPr>
        <a:xfrm>
          <a:off x="7810500" y="18048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78487</xdr:rowOff>
    </xdr:from>
    <xdr:to>
      <xdr:col>45</xdr:col>
      <xdr:colOff>177800</xdr:colOff>
      <xdr:row>105</xdr:row>
      <xdr:rowOff>96774</xdr:rowOff>
    </xdr:to>
    <xdr:cxnSp macro="">
      <xdr:nvCxnSpPr>
        <xdr:cNvPr id="482" name="直線コネクタ 481"/>
        <xdr:cNvCxnSpPr/>
      </xdr:nvCxnSpPr>
      <xdr:spPr>
        <a:xfrm flipV="1">
          <a:off x="7861300" y="18080737"/>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55118</xdr:rowOff>
    </xdr:from>
    <xdr:to>
      <xdr:col>36</xdr:col>
      <xdr:colOff>165100</xdr:colOff>
      <xdr:row>105</xdr:row>
      <xdr:rowOff>156718</xdr:rowOff>
    </xdr:to>
    <xdr:sp macro="" textlink="">
      <xdr:nvSpPr>
        <xdr:cNvPr id="483" name="楕円 482"/>
        <xdr:cNvSpPr/>
      </xdr:nvSpPr>
      <xdr:spPr>
        <a:xfrm>
          <a:off x="6921500" y="1805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96774</xdr:rowOff>
    </xdr:from>
    <xdr:to>
      <xdr:col>41</xdr:col>
      <xdr:colOff>50800</xdr:colOff>
      <xdr:row>105</xdr:row>
      <xdr:rowOff>105918</xdr:rowOff>
    </xdr:to>
    <xdr:cxnSp macro="">
      <xdr:nvCxnSpPr>
        <xdr:cNvPr id="484" name="直線コネクタ 483"/>
        <xdr:cNvCxnSpPr/>
      </xdr:nvCxnSpPr>
      <xdr:spPr>
        <a:xfrm flipV="1">
          <a:off x="6972300" y="1809902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102</xdr:row>
      <xdr:rowOff>70375</xdr:rowOff>
    </xdr:from>
    <xdr:ext cx="469744" cy="259045"/>
    <xdr:sp macro="" textlink="">
      <xdr:nvSpPr>
        <xdr:cNvPr id="485" name="n_1aveValue【市民会館】&#10;一人当たり面積"/>
        <xdr:cNvSpPr txBox="1"/>
      </xdr:nvSpPr>
      <xdr:spPr>
        <a:xfrm>
          <a:off x="9391727" y="17558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72662</xdr:rowOff>
    </xdr:from>
    <xdr:ext cx="469744" cy="259045"/>
    <xdr:sp macro="" textlink="">
      <xdr:nvSpPr>
        <xdr:cNvPr id="486" name="n_2aveValue【市民会館】&#10;一人当たり面積"/>
        <xdr:cNvSpPr txBox="1"/>
      </xdr:nvSpPr>
      <xdr:spPr>
        <a:xfrm>
          <a:off x="8515427" y="17732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109238</xdr:rowOff>
    </xdr:from>
    <xdr:ext cx="469744" cy="259045"/>
    <xdr:sp macro="" textlink="">
      <xdr:nvSpPr>
        <xdr:cNvPr id="487" name="n_3aveValue【市民会館】&#10;一人当たり面積"/>
        <xdr:cNvSpPr txBox="1"/>
      </xdr:nvSpPr>
      <xdr:spPr>
        <a:xfrm>
          <a:off x="7626427" y="1776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102</xdr:row>
      <xdr:rowOff>152671</xdr:rowOff>
    </xdr:from>
    <xdr:ext cx="469744" cy="259045"/>
    <xdr:sp macro="" textlink="">
      <xdr:nvSpPr>
        <xdr:cNvPr id="488" name="n_4aveValue【市民会館】&#10;一人当たり面積"/>
        <xdr:cNvSpPr txBox="1"/>
      </xdr:nvSpPr>
      <xdr:spPr>
        <a:xfrm>
          <a:off x="6737427" y="17640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105</xdr:row>
      <xdr:rowOff>102125</xdr:rowOff>
    </xdr:from>
    <xdr:ext cx="469744" cy="259045"/>
    <xdr:sp macro="" textlink="">
      <xdr:nvSpPr>
        <xdr:cNvPr id="489" name="n_1mainValue【市民会館】&#10;一人当たり面積"/>
        <xdr:cNvSpPr txBox="1"/>
      </xdr:nvSpPr>
      <xdr:spPr>
        <a:xfrm>
          <a:off x="9391727" y="18104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120414</xdr:rowOff>
    </xdr:from>
    <xdr:ext cx="469744" cy="259045"/>
    <xdr:sp macro="" textlink="">
      <xdr:nvSpPr>
        <xdr:cNvPr id="490" name="n_2mainValue【市民会館】&#10;一人当たり面積"/>
        <xdr:cNvSpPr txBox="1"/>
      </xdr:nvSpPr>
      <xdr:spPr>
        <a:xfrm>
          <a:off x="8515427" y="18122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138701</xdr:rowOff>
    </xdr:from>
    <xdr:ext cx="469744" cy="259045"/>
    <xdr:sp macro="" textlink="">
      <xdr:nvSpPr>
        <xdr:cNvPr id="491" name="n_3mainValue【市民会館】&#10;一人当たり面積"/>
        <xdr:cNvSpPr txBox="1"/>
      </xdr:nvSpPr>
      <xdr:spPr>
        <a:xfrm>
          <a:off x="7626427" y="18140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147845</xdr:rowOff>
    </xdr:from>
    <xdr:ext cx="469744" cy="259045"/>
    <xdr:sp macro="" textlink="">
      <xdr:nvSpPr>
        <xdr:cNvPr id="492" name="n_4mainValue【市民会館】&#10;一人当たり面積"/>
        <xdr:cNvSpPr txBox="1"/>
      </xdr:nvSpPr>
      <xdr:spPr>
        <a:xfrm>
          <a:off x="6737427" y="18150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3" name="正方形/長方形 49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4" name="正方形/長方形 49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5" name="正方形/長方形 49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6" name="正方形/長方形 49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7" name="正方形/長方形 49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8" name="正方形/長方形 49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9" name="正方形/長方形 49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0" name="正方形/長方形 49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1" name="テキスト ボックス 50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2" name="直線コネクタ 50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3" name="テキスト ボックス 502"/>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504" name="直線コネクタ 503"/>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505" name="テキスト ボックス 504"/>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506" name="直線コネクタ 505"/>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507" name="テキスト ボックス 506"/>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508" name="直線コネクタ 507"/>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509" name="テキスト ボックス 508"/>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510" name="直線コネクタ 509"/>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511" name="テキスト ボックス 510"/>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2" name="直線コネクタ 51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3" name="テキスト ボックス 512"/>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9906</xdr:rowOff>
    </xdr:from>
    <xdr:to>
      <xdr:col>85</xdr:col>
      <xdr:colOff>126364</xdr:colOff>
      <xdr:row>42</xdr:row>
      <xdr:rowOff>21336</xdr:rowOff>
    </xdr:to>
    <xdr:cxnSp macro="">
      <xdr:nvCxnSpPr>
        <xdr:cNvPr id="515" name="直線コネクタ 514"/>
        <xdr:cNvCxnSpPr/>
      </xdr:nvCxnSpPr>
      <xdr:spPr>
        <a:xfrm flipV="1">
          <a:off x="16318864" y="5667756"/>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25163</xdr:rowOff>
    </xdr:from>
    <xdr:ext cx="405111" cy="259045"/>
    <xdr:sp macro="" textlink="">
      <xdr:nvSpPr>
        <xdr:cNvPr id="516" name="【一般廃棄物処理施設】&#10;有形固定資産減価償却率最小値テキスト"/>
        <xdr:cNvSpPr txBox="1"/>
      </xdr:nvSpPr>
      <xdr:spPr>
        <a:xfrm>
          <a:off x="16357600" y="7226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21336</xdr:rowOff>
    </xdr:from>
    <xdr:to>
      <xdr:col>86</xdr:col>
      <xdr:colOff>25400</xdr:colOff>
      <xdr:row>42</xdr:row>
      <xdr:rowOff>21336</xdr:rowOff>
    </xdr:to>
    <xdr:cxnSp macro="">
      <xdr:nvCxnSpPr>
        <xdr:cNvPr id="517" name="直線コネクタ 516"/>
        <xdr:cNvCxnSpPr/>
      </xdr:nvCxnSpPr>
      <xdr:spPr>
        <a:xfrm>
          <a:off x="16230600" y="7222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128033</xdr:rowOff>
    </xdr:from>
    <xdr:ext cx="405111" cy="259045"/>
    <xdr:sp macro="" textlink="">
      <xdr:nvSpPr>
        <xdr:cNvPr id="518" name="【一般廃棄物処理施設】&#10;有形固定資産減価償却率最大値テキスト"/>
        <xdr:cNvSpPr txBox="1"/>
      </xdr:nvSpPr>
      <xdr:spPr>
        <a:xfrm>
          <a:off x="16357600" y="5442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9906</xdr:rowOff>
    </xdr:from>
    <xdr:to>
      <xdr:col>86</xdr:col>
      <xdr:colOff>25400</xdr:colOff>
      <xdr:row>33</xdr:row>
      <xdr:rowOff>9906</xdr:rowOff>
    </xdr:to>
    <xdr:cxnSp macro="">
      <xdr:nvCxnSpPr>
        <xdr:cNvPr id="519" name="直線コネクタ 518"/>
        <xdr:cNvCxnSpPr/>
      </xdr:nvCxnSpPr>
      <xdr:spPr>
        <a:xfrm>
          <a:off x="16230600" y="5667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41419</xdr:rowOff>
    </xdr:from>
    <xdr:ext cx="405111" cy="259045"/>
    <xdr:sp macro="" textlink="">
      <xdr:nvSpPr>
        <xdr:cNvPr id="520" name="【一般廃棄物処理施設】&#10;有形固定資産減価償却率平均値テキスト"/>
        <xdr:cNvSpPr txBox="1"/>
      </xdr:nvSpPr>
      <xdr:spPr>
        <a:xfrm>
          <a:off x="16357600" y="63850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18542</xdr:rowOff>
    </xdr:from>
    <xdr:to>
      <xdr:col>85</xdr:col>
      <xdr:colOff>177800</xdr:colOff>
      <xdr:row>38</xdr:row>
      <xdr:rowOff>120142</xdr:rowOff>
    </xdr:to>
    <xdr:sp macro="" textlink="">
      <xdr:nvSpPr>
        <xdr:cNvPr id="521" name="フローチャート: 判断 520"/>
        <xdr:cNvSpPr/>
      </xdr:nvSpPr>
      <xdr:spPr>
        <a:xfrm>
          <a:off x="16268700" y="653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169418</xdr:rowOff>
    </xdr:from>
    <xdr:to>
      <xdr:col>81</xdr:col>
      <xdr:colOff>101600</xdr:colOff>
      <xdr:row>38</xdr:row>
      <xdr:rowOff>99568</xdr:rowOff>
    </xdr:to>
    <xdr:sp macro="" textlink="">
      <xdr:nvSpPr>
        <xdr:cNvPr id="522" name="フローチャート: 判断 521"/>
        <xdr:cNvSpPr/>
      </xdr:nvSpPr>
      <xdr:spPr>
        <a:xfrm>
          <a:off x="15430500" y="651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80264</xdr:rowOff>
    </xdr:from>
    <xdr:to>
      <xdr:col>76</xdr:col>
      <xdr:colOff>165100</xdr:colOff>
      <xdr:row>39</xdr:row>
      <xdr:rowOff>10414</xdr:rowOff>
    </xdr:to>
    <xdr:sp macro="" textlink="">
      <xdr:nvSpPr>
        <xdr:cNvPr id="523" name="フローチャート: 判断 522"/>
        <xdr:cNvSpPr/>
      </xdr:nvSpPr>
      <xdr:spPr>
        <a:xfrm>
          <a:off x="14541500" y="659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32258</xdr:rowOff>
    </xdr:from>
    <xdr:to>
      <xdr:col>72</xdr:col>
      <xdr:colOff>38100</xdr:colOff>
      <xdr:row>38</xdr:row>
      <xdr:rowOff>133858</xdr:rowOff>
    </xdr:to>
    <xdr:sp macro="" textlink="">
      <xdr:nvSpPr>
        <xdr:cNvPr id="524" name="フローチャート: 判断 523"/>
        <xdr:cNvSpPr/>
      </xdr:nvSpPr>
      <xdr:spPr>
        <a:xfrm>
          <a:off x="13652500" y="654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40</xdr:row>
      <xdr:rowOff>91694</xdr:rowOff>
    </xdr:from>
    <xdr:to>
      <xdr:col>67</xdr:col>
      <xdr:colOff>101600</xdr:colOff>
      <xdr:row>41</xdr:row>
      <xdr:rowOff>21844</xdr:rowOff>
    </xdr:to>
    <xdr:sp macro="" textlink="">
      <xdr:nvSpPr>
        <xdr:cNvPr id="525" name="フローチャート: 判断 524"/>
        <xdr:cNvSpPr/>
      </xdr:nvSpPr>
      <xdr:spPr>
        <a:xfrm>
          <a:off x="12763500" y="6949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6" name="テキスト ボックス 52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7" name="テキスト ボックス 52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8" name="テキスト ボックス 52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9" name="テキスト ボックス 52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0" name="テキスト ボックス 52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73406</xdr:rowOff>
    </xdr:from>
    <xdr:to>
      <xdr:col>85</xdr:col>
      <xdr:colOff>177800</xdr:colOff>
      <xdr:row>40</xdr:row>
      <xdr:rowOff>3556</xdr:rowOff>
    </xdr:to>
    <xdr:sp macro="" textlink="">
      <xdr:nvSpPr>
        <xdr:cNvPr id="531" name="楕円 530"/>
        <xdr:cNvSpPr/>
      </xdr:nvSpPr>
      <xdr:spPr>
        <a:xfrm>
          <a:off x="16268700" y="675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51833</xdr:rowOff>
    </xdr:from>
    <xdr:ext cx="405111" cy="259045"/>
    <xdr:sp macro="" textlink="">
      <xdr:nvSpPr>
        <xdr:cNvPr id="532" name="【一般廃棄物処理施設】&#10;有形固定資産減価償却率該当値テキスト"/>
        <xdr:cNvSpPr txBox="1"/>
      </xdr:nvSpPr>
      <xdr:spPr>
        <a:xfrm>
          <a:off x="16357600" y="6738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29972</xdr:rowOff>
    </xdr:from>
    <xdr:to>
      <xdr:col>81</xdr:col>
      <xdr:colOff>101600</xdr:colOff>
      <xdr:row>39</xdr:row>
      <xdr:rowOff>131572</xdr:rowOff>
    </xdr:to>
    <xdr:sp macro="" textlink="">
      <xdr:nvSpPr>
        <xdr:cNvPr id="533" name="楕円 532"/>
        <xdr:cNvSpPr/>
      </xdr:nvSpPr>
      <xdr:spPr>
        <a:xfrm>
          <a:off x="15430500" y="671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80772</xdr:rowOff>
    </xdr:from>
    <xdr:to>
      <xdr:col>85</xdr:col>
      <xdr:colOff>127000</xdr:colOff>
      <xdr:row>39</xdr:row>
      <xdr:rowOff>124206</xdr:rowOff>
    </xdr:to>
    <xdr:cxnSp macro="">
      <xdr:nvCxnSpPr>
        <xdr:cNvPr id="534" name="直線コネクタ 533"/>
        <xdr:cNvCxnSpPr/>
      </xdr:nvCxnSpPr>
      <xdr:spPr>
        <a:xfrm>
          <a:off x="15481300" y="6767322"/>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157988</xdr:rowOff>
    </xdr:from>
    <xdr:to>
      <xdr:col>76</xdr:col>
      <xdr:colOff>165100</xdr:colOff>
      <xdr:row>39</xdr:row>
      <xdr:rowOff>88138</xdr:rowOff>
    </xdr:to>
    <xdr:sp macro="" textlink="">
      <xdr:nvSpPr>
        <xdr:cNvPr id="535" name="楕円 534"/>
        <xdr:cNvSpPr/>
      </xdr:nvSpPr>
      <xdr:spPr>
        <a:xfrm>
          <a:off x="14541500" y="6673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37338</xdr:rowOff>
    </xdr:from>
    <xdr:to>
      <xdr:col>81</xdr:col>
      <xdr:colOff>50800</xdr:colOff>
      <xdr:row>39</xdr:row>
      <xdr:rowOff>80772</xdr:rowOff>
    </xdr:to>
    <xdr:cxnSp macro="">
      <xdr:nvCxnSpPr>
        <xdr:cNvPr id="536" name="直線コネクタ 535"/>
        <xdr:cNvCxnSpPr/>
      </xdr:nvCxnSpPr>
      <xdr:spPr>
        <a:xfrm>
          <a:off x="14592300" y="6723888"/>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107696</xdr:rowOff>
    </xdr:from>
    <xdr:to>
      <xdr:col>72</xdr:col>
      <xdr:colOff>38100</xdr:colOff>
      <xdr:row>39</xdr:row>
      <xdr:rowOff>37846</xdr:rowOff>
    </xdr:to>
    <xdr:sp macro="" textlink="">
      <xdr:nvSpPr>
        <xdr:cNvPr id="537" name="楕円 536"/>
        <xdr:cNvSpPr/>
      </xdr:nvSpPr>
      <xdr:spPr>
        <a:xfrm>
          <a:off x="13652500" y="662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158496</xdr:rowOff>
    </xdr:from>
    <xdr:to>
      <xdr:col>76</xdr:col>
      <xdr:colOff>114300</xdr:colOff>
      <xdr:row>39</xdr:row>
      <xdr:rowOff>37338</xdr:rowOff>
    </xdr:to>
    <xdr:cxnSp macro="">
      <xdr:nvCxnSpPr>
        <xdr:cNvPr id="538" name="直線コネクタ 537"/>
        <xdr:cNvCxnSpPr/>
      </xdr:nvCxnSpPr>
      <xdr:spPr>
        <a:xfrm>
          <a:off x="13703300" y="667359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57404</xdr:rowOff>
    </xdr:from>
    <xdr:to>
      <xdr:col>67</xdr:col>
      <xdr:colOff>101600</xdr:colOff>
      <xdr:row>38</xdr:row>
      <xdr:rowOff>159004</xdr:rowOff>
    </xdr:to>
    <xdr:sp macro="" textlink="">
      <xdr:nvSpPr>
        <xdr:cNvPr id="539" name="楕円 538"/>
        <xdr:cNvSpPr/>
      </xdr:nvSpPr>
      <xdr:spPr>
        <a:xfrm>
          <a:off x="12763500" y="6572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108204</xdr:rowOff>
    </xdr:from>
    <xdr:to>
      <xdr:col>71</xdr:col>
      <xdr:colOff>177800</xdr:colOff>
      <xdr:row>38</xdr:row>
      <xdr:rowOff>158496</xdr:rowOff>
    </xdr:to>
    <xdr:cxnSp macro="">
      <xdr:nvCxnSpPr>
        <xdr:cNvPr id="540" name="直線コネクタ 539"/>
        <xdr:cNvCxnSpPr/>
      </xdr:nvCxnSpPr>
      <xdr:spPr>
        <a:xfrm>
          <a:off x="12814300" y="662330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116095</xdr:rowOff>
    </xdr:from>
    <xdr:ext cx="405111" cy="259045"/>
    <xdr:sp macro="" textlink="">
      <xdr:nvSpPr>
        <xdr:cNvPr id="541" name="n_1aveValue【一般廃棄物処理施設】&#10;有形固定資産減価償却率"/>
        <xdr:cNvSpPr txBox="1"/>
      </xdr:nvSpPr>
      <xdr:spPr>
        <a:xfrm>
          <a:off x="15266044" y="6288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26941</xdr:rowOff>
    </xdr:from>
    <xdr:ext cx="405111" cy="259045"/>
    <xdr:sp macro="" textlink="">
      <xdr:nvSpPr>
        <xdr:cNvPr id="542" name="n_2aveValue【一般廃棄物処理施設】&#10;有形固定資産減価償却率"/>
        <xdr:cNvSpPr txBox="1"/>
      </xdr:nvSpPr>
      <xdr:spPr>
        <a:xfrm>
          <a:off x="14389744" y="6370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150385</xdr:rowOff>
    </xdr:from>
    <xdr:ext cx="405111" cy="259045"/>
    <xdr:sp macro="" textlink="">
      <xdr:nvSpPr>
        <xdr:cNvPr id="543" name="n_3aveValue【一般廃棄物処理施設】&#10;有形固定資産減価償却率"/>
        <xdr:cNvSpPr txBox="1"/>
      </xdr:nvSpPr>
      <xdr:spPr>
        <a:xfrm>
          <a:off x="13500744" y="6322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12971</xdr:rowOff>
    </xdr:from>
    <xdr:ext cx="405111" cy="259045"/>
    <xdr:sp macro="" textlink="">
      <xdr:nvSpPr>
        <xdr:cNvPr id="544" name="n_4aveValue【一般廃棄物処理施設】&#10;有形固定資産減価償却率"/>
        <xdr:cNvSpPr txBox="1"/>
      </xdr:nvSpPr>
      <xdr:spPr>
        <a:xfrm>
          <a:off x="12611744" y="7042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122699</xdr:rowOff>
    </xdr:from>
    <xdr:ext cx="405111" cy="259045"/>
    <xdr:sp macro="" textlink="">
      <xdr:nvSpPr>
        <xdr:cNvPr id="545" name="n_1mainValue【一般廃棄物処理施設】&#10;有形固定資産減価償却率"/>
        <xdr:cNvSpPr txBox="1"/>
      </xdr:nvSpPr>
      <xdr:spPr>
        <a:xfrm>
          <a:off x="15266044" y="6809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79265</xdr:rowOff>
    </xdr:from>
    <xdr:ext cx="405111" cy="259045"/>
    <xdr:sp macro="" textlink="">
      <xdr:nvSpPr>
        <xdr:cNvPr id="546" name="n_2mainValue【一般廃棄物処理施設】&#10;有形固定資産減価償却率"/>
        <xdr:cNvSpPr txBox="1"/>
      </xdr:nvSpPr>
      <xdr:spPr>
        <a:xfrm>
          <a:off x="14389744" y="6765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28973</xdr:rowOff>
    </xdr:from>
    <xdr:ext cx="405111" cy="259045"/>
    <xdr:sp macro="" textlink="">
      <xdr:nvSpPr>
        <xdr:cNvPr id="547" name="n_3mainValue【一般廃棄物処理施設】&#10;有形固定資産減価償却率"/>
        <xdr:cNvSpPr txBox="1"/>
      </xdr:nvSpPr>
      <xdr:spPr>
        <a:xfrm>
          <a:off x="13500744" y="6715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4081</xdr:rowOff>
    </xdr:from>
    <xdr:ext cx="405111" cy="259045"/>
    <xdr:sp macro="" textlink="">
      <xdr:nvSpPr>
        <xdr:cNvPr id="548" name="n_4mainValue【一般廃棄物処理施設】&#10;有形固定資産減価償却率"/>
        <xdr:cNvSpPr txBox="1"/>
      </xdr:nvSpPr>
      <xdr:spPr>
        <a:xfrm>
          <a:off x="12611744" y="6347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9" name="正方形/長方形 54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0" name="正方形/長方形 54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1" name="正方形/長方形 55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2" name="正方形/長方形 55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3" name="正方形/長方形 55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4" name="正方形/長方形 55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5" name="正方形/長方形 55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6" name="正方形/長方形 55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7" name="テキスト ボックス 55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8" name="直線コネクタ 55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59" name="直線コネクタ 558"/>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60" name="テキスト ボックス 559"/>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61" name="直線コネクタ 560"/>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138084</xdr:rowOff>
    </xdr:from>
    <xdr:ext cx="531299" cy="259045"/>
    <xdr:sp macro="" textlink="">
      <xdr:nvSpPr>
        <xdr:cNvPr id="562" name="テキスト ボックス 561"/>
        <xdr:cNvSpPr txBox="1"/>
      </xdr:nvSpPr>
      <xdr:spPr>
        <a:xfrm>
          <a:off x="17756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63" name="直線コネクタ 562"/>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37</xdr:row>
      <xdr:rowOff>154412</xdr:rowOff>
    </xdr:from>
    <xdr:ext cx="531299" cy="259045"/>
    <xdr:sp macro="" textlink="">
      <xdr:nvSpPr>
        <xdr:cNvPr id="564" name="テキスト ボックス 563"/>
        <xdr:cNvSpPr txBox="1"/>
      </xdr:nvSpPr>
      <xdr:spPr>
        <a:xfrm>
          <a:off x="17756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65" name="直線コネクタ 564"/>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170741</xdr:rowOff>
    </xdr:from>
    <xdr:ext cx="531299" cy="259045"/>
    <xdr:sp macro="" textlink="">
      <xdr:nvSpPr>
        <xdr:cNvPr id="566" name="テキスト ボックス 565"/>
        <xdr:cNvSpPr txBox="1"/>
      </xdr:nvSpPr>
      <xdr:spPr>
        <a:xfrm>
          <a:off x="17756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67" name="直線コネクタ 566"/>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68" name="テキスト ボックス 567"/>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69" name="直線コネクタ 568"/>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70" name="テキスト ボックス 569"/>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1" name="直線コネクタ 57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2" name="テキスト ボックス 571"/>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137062</xdr:rowOff>
    </xdr:from>
    <xdr:to>
      <xdr:col>116</xdr:col>
      <xdr:colOff>62864</xdr:colOff>
      <xdr:row>41</xdr:row>
      <xdr:rowOff>128429</xdr:rowOff>
    </xdr:to>
    <xdr:cxnSp macro="">
      <xdr:nvCxnSpPr>
        <xdr:cNvPr id="574" name="直線コネクタ 573"/>
        <xdr:cNvCxnSpPr/>
      </xdr:nvCxnSpPr>
      <xdr:spPr>
        <a:xfrm flipV="1">
          <a:off x="22160864" y="5623462"/>
          <a:ext cx="0" cy="1534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132256</xdr:rowOff>
    </xdr:from>
    <xdr:ext cx="534377" cy="259045"/>
    <xdr:sp macro="" textlink="">
      <xdr:nvSpPr>
        <xdr:cNvPr id="575" name="【一般廃棄物処理施設】&#10;一人当たり有形固定資産（償却資産）額最小値テキスト"/>
        <xdr:cNvSpPr txBox="1"/>
      </xdr:nvSpPr>
      <xdr:spPr>
        <a:xfrm>
          <a:off x="22199600" y="7161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128429</xdr:rowOff>
    </xdr:from>
    <xdr:to>
      <xdr:col>116</xdr:col>
      <xdr:colOff>152400</xdr:colOff>
      <xdr:row>41</xdr:row>
      <xdr:rowOff>128429</xdr:rowOff>
    </xdr:to>
    <xdr:cxnSp macro="">
      <xdr:nvCxnSpPr>
        <xdr:cNvPr id="576" name="直線コネクタ 575"/>
        <xdr:cNvCxnSpPr/>
      </xdr:nvCxnSpPr>
      <xdr:spPr>
        <a:xfrm>
          <a:off x="22072600" y="7157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83739</xdr:rowOff>
    </xdr:from>
    <xdr:ext cx="599010" cy="259045"/>
    <xdr:sp macro="" textlink="">
      <xdr:nvSpPr>
        <xdr:cNvPr id="577" name="【一般廃棄物処理施設】&#10;一人当たり有形固定資産（償却資産）額最大値テキスト"/>
        <xdr:cNvSpPr txBox="1"/>
      </xdr:nvSpPr>
      <xdr:spPr>
        <a:xfrm>
          <a:off x="22199600" y="5398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137062</xdr:rowOff>
    </xdr:from>
    <xdr:to>
      <xdr:col>116</xdr:col>
      <xdr:colOff>152400</xdr:colOff>
      <xdr:row>32</xdr:row>
      <xdr:rowOff>137062</xdr:rowOff>
    </xdr:to>
    <xdr:cxnSp macro="">
      <xdr:nvCxnSpPr>
        <xdr:cNvPr id="578" name="直線コネクタ 577"/>
        <xdr:cNvCxnSpPr/>
      </xdr:nvCxnSpPr>
      <xdr:spPr>
        <a:xfrm>
          <a:off x="22072600" y="5623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129343</xdr:rowOff>
    </xdr:from>
    <xdr:ext cx="534377" cy="259045"/>
    <xdr:sp macro="" textlink="">
      <xdr:nvSpPr>
        <xdr:cNvPr id="579" name="【一般廃棄物処理施設】&#10;一人当たり有形固定資産（償却資産）額平均値テキスト"/>
        <xdr:cNvSpPr txBox="1"/>
      </xdr:nvSpPr>
      <xdr:spPr>
        <a:xfrm>
          <a:off x="22199600" y="63015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106466</xdr:rowOff>
    </xdr:from>
    <xdr:to>
      <xdr:col>116</xdr:col>
      <xdr:colOff>114300</xdr:colOff>
      <xdr:row>38</xdr:row>
      <xdr:rowOff>36616</xdr:rowOff>
    </xdr:to>
    <xdr:sp macro="" textlink="">
      <xdr:nvSpPr>
        <xdr:cNvPr id="580" name="フローチャート: 判断 579"/>
        <xdr:cNvSpPr/>
      </xdr:nvSpPr>
      <xdr:spPr>
        <a:xfrm>
          <a:off x="22110700" y="645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139286</xdr:rowOff>
    </xdr:from>
    <xdr:to>
      <xdr:col>112</xdr:col>
      <xdr:colOff>38100</xdr:colOff>
      <xdr:row>38</xdr:row>
      <xdr:rowOff>69436</xdr:rowOff>
    </xdr:to>
    <xdr:sp macro="" textlink="">
      <xdr:nvSpPr>
        <xdr:cNvPr id="581" name="フローチャート: 判断 580"/>
        <xdr:cNvSpPr/>
      </xdr:nvSpPr>
      <xdr:spPr>
        <a:xfrm>
          <a:off x="21272500" y="6482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13850</xdr:rowOff>
    </xdr:from>
    <xdr:to>
      <xdr:col>107</xdr:col>
      <xdr:colOff>101600</xdr:colOff>
      <xdr:row>38</xdr:row>
      <xdr:rowOff>115450</xdr:rowOff>
    </xdr:to>
    <xdr:sp macro="" textlink="">
      <xdr:nvSpPr>
        <xdr:cNvPr id="582" name="フローチャート: 判断 581"/>
        <xdr:cNvSpPr/>
      </xdr:nvSpPr>
      <xdr:spPr>
        <a:xfrm>
          <a:off x="20383500" y="6528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69030</xdr:rowOff>
    </xdr:from>
    <xdr:to>
      <xdr:col>102</xdr:col>
      <xdr:colOff>165100</xdr:colOff>
      <xdr:row>38</xdr:row>
      <xdr:rowOff>170630</xdr:rowOff>
    </xdr:to>
    <xdr:sp macro="" textlink="">
      <xdr:nvSpPr>
        <xdr:cNvPr id="583" name="フローチャート: 判断 582"/>
        <xdr:cNvSpPr/>
      </xdr:nvSpPr>
      <xdr:spPr>
        <a:xfrm>
          <a:off x="19494500" y="658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36</xdr:row>
      <xdr:rowOff>133158</xdr:rowOff>
    </xdr:from>
    <xdr:to>
      <xdr:col>98</xdr:col>
      <xdr:colOff>38100</xdr:colOff>
      <xdr:row>37</xdr:row>
      <xdr:rowOff>63308</xdr:rowOff>
    </xdr:to>
    <xdr:sp macro="" textlink="">
      <xdr:nvSpPr>
        <xdr:cNvPr id="584" name="フローチャート: 判断 583"/>
        <xdr:cNvSpPr/>
      </xdr:nvSpPr>
      <xdr:spPr>
        <a:xfrm>
          <a:off x="18605500" y="6305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5" name="テキスト ボックス 58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6" name="テキスト ボックス 58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7" name="テキスト ボックス 58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8" name="テキスト ボックス 58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9" name="テキスト ボックス 58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148659</xdr:rowOff>
    </xdr:from>
    <xdr:to>
      <xdr:col>116</xdr:col>
      <xdr:colOff>114300</xdr:colOff>
      <xdr:row>39</xdr:row>
      <xdr:rowOff>78809</xdr:rowOff>
    </xdr:to>
    <xdr:sp macro="" textlink="">
      <xdr:nvSpPr>
        <xdr:cNvPr id="590" name="楕円 589"/>
        <xdr:cNvSpPr/>
      </xdr:nvSpPr>
      <xdr:spPr>
        <a:xfrm>
          <a:off x="22110700" y="6663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127086</xdr:rowOff>
    </xdr:from>
    <xdr:ext cx="534377" cy="259045"/>
    <xdr:sp macro="" textlink="">
      <xdr:nvSpPr>
        <xdr:cNvPr id="591" name="【一般廃棄物処理施設】&#10;一人当たり有形固定資産（償却資産）額該当値テキスト"/>
        <xdr:cNvSpPr txBox="1"/>
      </xdr:nvSpPr>
      <xdr:spPr>
        <a:xfrm>
          <a:off x="22199600" y="6642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150956</xdr:rowOff>
    </xdr:from>
    <xdr:to>
      <xdr:col>112</xdr:col>
      <xdr:colOff>38100</xdr:colOff>
      <xdr:row>39</xdr:row>
      <xdr:rowOff>81106</xdr:rowOff>
    </xdr:to>
    <xdr:sp macro="" textlink="">
      <xdr:nvSpPr>
        <xdr:cNvPr id="592" name="楕円 591"/>
        <xdr:cNvSpPr/>
      </xdr:nvSpPr>
      <xdr:spPr>
        <a:xfrm>
          <a:off x="21272500" y="6666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28009</xdr:rowOff>
    </xdr:from>
    <xdr:to>
      <xdr:col>116</xdr:col>
      <xdr:colOff>63500</xdr:colOff>
      <xdr:row>39</xdr:row>
      <xdr:rowOff>30306</xdr:rowOff>
    </xdr:to>
    <xdr:cxnSp macro="">
      <xdr:nvCxnSpPr>
        <xdr:cNvPr id="593" name="直線コネクタ 592"/>
        <xdr:cNvCxnSpPr/>
      </xdr:nvCxnSpPr>
      <xdr:spPr>
        <a:xfrm flipV="1">
          <a:off x="21323300" y="6714559"/>
          <a:ext cx="838200" cy="2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162212</xdr:rowOff>
    </xdr:from>
    <xdr:to>
      <xdr:col>107</xdr:col>
      <xdr:colOff>101600</xdr:colOff>
      <xdr:row>39</xdr:row>
      <xdr:rowOff>92362</xdr:rowOff>
    </xdr:to>
    <xdr:sp macro="" textlink="">
      <xdr:nvSpPr>
        <xdr:cNvPr id="594" name="楕円 593"/>
        <xdr:cNvSpPr/>
      </xdr:nvSpPr>
      <xdr:spPr>
        <a:xfrm>
          <a:off x="20383500" y="667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30306</xdr:rowOff>
    </xdr:from>
    <xdr:to>
      <xdr:col>111</xdr:col>
      <xdr:colOff>177800</xdr:colOff>
      <xdr:row>39</xdr:row>
      <xdr:rowOff>41562</xdr:rowOff>
    </xdr:to>
    <xdr:cxnSp macro="">
      <xdr:nvCxnSpPr>
        <xdr:cNvPr id="595" name="直線コネクタ 594"/>
        <xdr:cNvCxnSpPr/>
      </xdr:nvCxnSpPr>
      <xdr:spPr>
        <a:xfrm flipV="1">
          <a:off x="20434300" y="6716856"/>
          <a:ext cx="889000" cy="11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168384</xdr:rowOff>
    </xdr:from>
    <xdr:to>
      <xdr:col>102</xdr:col>
      <xdr:colOff>165100</xdr:colOff>
      <xdr:row>39</xdr:row>
      <xdr:rowOff>98534</xdr:rowOff>
    </xdr:to>
    <xdr:sp macro="" textlink="">
      <xdr:nvSpPr>
        <xdr:cNvPr id="596" name="楕円 595"/>
        <xdr:cNvSpPr/>
      </xdr:nvSpPr>
      <xdr:spPr>
        <a:xfrm>
          <a:off x="19494500" y="6683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41562</xdr:rowOff>
    </xdr:from>
    <xdr:to>
      <xdr:col>107</xdr:col>
      <xdr:colOff>50800</xdr:colOff>
      <xdr:row>39</xdr:row>
      <xdr:rowOff>47734</xdr:rowOff>
    </xdr:to>
    <xdr:cxnSp macro="">
      <xdr:nvCxnSpPr>
        <xdr:cNvPr id="597" name="直線コネクタ 596"/>
        <xdr:cNvCxnSpPr/>
      </xdr:nvCxnSpPr>
      <xdr:spPr>
        <a:xfrm flipV="1">
          <a:off x="19545300" y="6728112"/>
          <a:ext cx="889000" cy="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3563</xdr:rowOff>
    </xdr:from>
    <xdr:to>
      <xdr:col>98</xdr:col>
      <xdr:colOff>38100</xdr:colOff>
      <xdr:row>39</xdr:row>
      <xdr:rowOff>105163</xdr:rowOff>
    </xdr:to>
    <xdr:sp macro="" textlink="">
      <xdr:nvSpPr>
        <xdr:cNvPr id="598" name="楕円 597"/>
        <xdr:cNvSpPr/>
      </xdr:nvSpPr>
      <xdr:spPr>
        <a:xfrm>
          <a:off x="18605500" y="6690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47734</xdr:rowOff>
    </xdr:from>
    <xdr:to>
      <xdr:col>102</xdr:col>
      <xdr:colOff>114300</xdr:colOff>
      <xdr:row>39</xdr:row>
      <xdr:rowOff>54363</xdr:rowOff>
    </xdr:to>
    <xdr:cxnSp macro="">
      <xdr:nvCxnSpPr>
        <xdr:cNvPr id="599" name="直線コネクタ 598"/>
        <xdr:cNvCxnSpPr/>
      </xdr:nvCxnSpPr>
      <xdr:spPr>
        <a:xfrm flipV="1">
          <a:off x="18656300" y="6734284"/>
          <a:ext cx="889000" cy="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36</xdr:row>
      <xdr:rowOff>85963</xdr:rowOff>
    </xdr:from>
    <xdr:ext cx="534377" cy="259045"/>
    <xdr:sp macro="" textlink="">
      <xdr:nvSpPr>
        <xdr:cNvPr id="600" name="n_1aveValue【一般廃棄物処理施設】&#10;一人当たり有形固定資産（償却資産）額"/>
        <xdr:cNvSpPr txBox="1"/>
      </xdr:nvSpPr>
      <xdr:spPr>
        <a:xfrm>
          <a:off x="21043411" y="6258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36</xdr:row>
      <xdr:rowOff>131977</xdr:rowOff>
    </xdr:from>
    <xdr:ext cx="534377" cy="259045"/>
    <xdr:sp macro="" textlink="">
      <xdr:nvSpPr>
        <xdr:cNvPr id="601" name="n_2aveValue【一般廃棄物処理施設】&#10;一人当たり有形固定資産（償却資産）額"/>
        <xdr:cNvSpPr txBox="1"/>
      </xdr:nvSpPr>
      <xdr:spPr>
        <a:xfrm>
          <a:off x="20167111" y="6304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15707</xdr:rowOff>
    </xdr:from>
    <xdr:ext cx="534377" cy="259045"/>
    <xdr:sp macro="" textlink="">
      <xdr:nvSpPr>
        <xdr:cNvPr id="602" name="n_3aveValue【一般廃棄物処理施設】&#10;一人当たり有形固定資産（償却資産）額"/>
        <xdr:cNvSpPr txBox="1"/>
      </xdr:nvSpPr>
      <xdr:spPr>
        <a:xfrm>
          <a:off x="19278111" y="6359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35</xdr:row>
      <xdr:rowOff>79835</xdr:rowOff>
    </xdr:from>
    <xdr:ext cx="534377" cy="259045"/>
    <xdr:sp macro="" textlink="">
      <xdr:nvSpPr>
        <xdr:cNvPr id="603" name="n_4aveValue【一般廃棄物処理施設】&#10;一人当たり有形固定資産（償却資産）額"/>
        <xdr:cNvSpPr txBox="1"/>
      </xdr:nvSpPr>
      <xdr:spPr>
        <a:xfrm>
          <a:off x="18389111" y="6080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39</xdr:row>
      <xdr:rowOff>72233</xdr:rowOff>
    </xdr:from>
    <xdr:ext cx="534377" cy="259045"/>
    <xdr:sp macro="" textlink="">
      <xdr:nvSpPr>
        <xdr:cNvPr id="604" name="n_1mainValue【一般廃棄物処理施設】&#10;一人当たり有形固定資産（償却資産）額"/>
        <xdr:cNvSpPr txBox="1"/>
      </xdr:nvSpPr>
      <xdr:spPr>
        <a:xfrm>
          <a:off x="21043411" y="6758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83489</xdr:rowOff>
    </xdr:from>
    <xdr:ext cx="534377" cy="259045"/>
    <xdr:sp macro="" textlink="">
      <xdr:nvSpPr>
        <xdr:cNvPr id="605" name="n_2mainValue【一般廃棄物処理施設】&#10;一人当たり有形固定資産（償却資産）額"/>
        <xdr:cNvSpPr txBox="1"/>
      </xdr:nvSpPr>
      <xdr:spPr>
        <a:xfrm>
          <a:off x="20167111" y="6770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89661</xdr:rowOff>
    </xdr:from>
    <xdr:ext cx="534377" cy="259045"/>
    <xdr:sp macro="" textlink="">
      <xdr:nvSpPr>
        <xdr:cNvPr id="606" name="n_3mainValue【一般廃棄物処理施設】&#10;一人当たり有形固定資産（償却資産）額"/>
        <xdr:cNvSpPr txBox="1"/>
      </xdr:nvSpPr>
      <xdr:spPr>
        <a:xfrm>
          <a:off x="19278111" y="6776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96290</xdr:rowOff>
    </xdr:from>
    <xdr:ext cx="534377" cy="259045"/>
    <xdr:sp macro="" textlink="">
      <xdr:nvSpPr>
        <xdr:cNvPr id="607" name="n_4mainValue【一般廃棄物処理施設】&#10;一人当たり有形固定資産（償却資産）額"/>
        <xdr:cNvSpPr txBox="1"/>
      </xdr:nvSpPr>
      <xdr:spPr>
        <a:xfrm>
          <a:off x="18389111" y="6782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8" name="正方形/長方形 60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9" name="正方形/長方形 60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0" name="正方形/長方形 60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1" name="正方形/長方形 61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2" name="正方形/長方形 61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3" name="正方形/長方形 61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4" name="正方形/長方形 61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5" name="正方形/長方形 61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6" name="テキスト ボックス 61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7" name="直線コネクタ 61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8" name="テキスト ボックス 617"/>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619" name="直線コネクタ 618"/>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620" name="テキスト ボックス 619"/>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621" name="直線コネクタ 620"/>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622" name="テキスト ボックス 621"/>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623" name="直線コネクタ 622"/>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624" name="テキスト ボックス 623"/>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625" name="直線コネクタ 624"/>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626" name="テキスト ボックス 625"/>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7" name="直線コネクタ 62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28" name="テキスト ボックス 627"/>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9"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57150</xdr:rowOff>
    </xdr:from>
    <xdr:to>
      <xdr:col>85</xdr:col>
      <xdr:colOff>126364</xdr:colOff>
      <xdr:row>64</xdr:row>
      <xdr:rowOff>45720</xdr:rowOff>
    </xdr:to>
    <xdr:cxnSp macro="">
      <xdr:nvCxnSpPr>
        <xdr:cNvPr id="630" name="直線コネクタ 629"/>
        <xdr:cNvCxnSpPr/>
      </xdr:nvCxnSpPr>
      <xdr:spPr>
        <a:xfrm flipV="1">
          <a:off x="16318864" y="982980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49547</xdr:rowOff>
    </xdr:from>
    <xdr:ext cx="405111" cy="259045"/>
    <xdr:sp macro="" textlink="">
      <xdr:nvSpPr>
        <xdr:cNvPr id="631" name="【保健センター・保健所】&#10;有形固定資産減価償却率最小値テキスト"/>
        <xdr:cNvSpPr txBox="1"/>
      </xdr:nvSpPr>
      <xdr:spPr>
        <a:xfrm>
          <a:off x="16357600" y="1102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45720</xdr:rowOff>
    </xdr:from>
    <xdr:to>
      <xdr:col>86</xdr:col>
      <xdr:colOff>25400</xdr:colOff>
      <xdr:row>64</xdr:row>
      <xdr:rowOff>45720</xdr:rowOff>
    </xdr:to>
    <xdr:cxnSp macro="">
      <xdr:nvCxnSpPr>
        <xdr:cNvPr id="632" name="直線コネクタ 631"/>
        <xdr:cNvCxnSpPr/>
      </xdr:nvCxnSpPr>
      <xdr:spPr>
        <a:xfrm>
          <a:off x="16230600" y="1101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56</xdr:row>
      <xdr:rowOff>3827</xdr:rowOff>
    </xdr:from>
    <xdr:ext cx="405111" cy="259045"/>
    <xdr:sp macro="" textlink="">
      <xdr:nvSpPr>
        <xdr:cNvPr id="633" name="【保健センター・保健所】&#10;有形固定資産減価償却率最大値テキスト"/>
        <xdr:cNvSpPr txBox="1"/>
      </xdr:nvSpPr>
      <xdr:spPr>
        <a:xfrm>
          <a:off x="16357600" y="9605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57150</xdr:rowOff>
    </xdr:from>
    <xdr:to>
      <xdr:col>86</xdr:col>
      <xdr:colOff>25400</xdr:colOff>
      <xdr:row>57</xdr:row>
      <xdr:rowOff>57150</xdr:rowOff>
    </xdr:to>
    <xdr:cxnSp macro="">
      <xdr:nvCxnSpPr>
        <xdr:cNvPr id="634" name="直線コネクタ 633"/>
        <xdr:cNvCxnSpPr/>
      </xdr:nvCxnSpPr>
      <xdr:spPr>
        <a:xfrm>
          <a:off x="16230600" y="982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120667</xdr:rowOff>
    </xdr:from>
    <xdr:ext cx="405111" cy="259045"/>
    <xdr:sp macro="" textlink="">
      <xdr:nvSpPr>
        <xdr:cNvPr id="635" name="【保健センター・保健所】&#10;有形固定資産減価償却率平均値テキスト"/>
        <xdr:cNvSpPr txBox="1"/>
      </xdr:nvSpPr>
      <xdr:spPr>
        <a:xfrm>
          <a:off x="16357600" y="100647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97790</xdr:rowOff>
    </xdr:from>
    <xdr:to>
      <xdr:col>85</xdr:col>
      <xdr:colOff>177800</xdr:colOff>
      <xdr:row>60</xdr:row>
      <xdr:rowOff>27940</xdr:rowOff>
    </xdr:to>
    <xdr:sp macro="" textlink="">
      <xdr:nvSpPr>
        <xdr:cNvPr id="636" name="フローチャート: 判断 635"/>
        <xdr:cNvSpPr/>
      </xdr:nvSpPr>
      <xdr:spPr>
        <a:xfrm>
          <a:off x="162687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45212</xdr:rowOff>
    </xdr:from>
    <xdr:to>
      <xdr:col>81</xdr:col>
      <xdr:colOff>101600</xdr:colOff>
      <xdr:row>59</xdr:row>
      <xdr:rowOff>146812</xdr:rowOff>
    </xdr:to>
    <xdr:sp macro="" textlink="">
      <xdr:nvSpPr>
        <xdr:cNvPr id="637" name="フローチャート: 判断 636"/>
        <xdr:cNvSpPr/>
      </xdr:nvSpPr>
      <xdr:spPr>
        <a:xfrm>
          <a:off x="15430500" y="10160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170942</xdr:rowOff>
    </xdr:from>
    <xdr:to>
      <xdr:col>76</xdr:col>
      <xdr:colOff>165100</xdr:colOff>
      <xdr:row>59</xdr:row>
      <xdr:rowOff>101092</xdr:rowOff>
    </xdr:to>
    <xdr:sp macro="" textlink="">
      <xdr:nvSpPr>
        <xdr:cNvPr id="638" name="フローチャート: 判断 637"/>
        <xdr:cNvSpPr/>
      </xdr:nvSpPr>
      <xdr:spPr>
        <a:xfrm>
          <a:off x="14541500" y="1011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129794</xdr:rowOff>
    </xdr:from>
    <xdr:to>
      <xdr:col>72</xdr:col>
      <xdr:colOff>38100</xdr:colOff>
      <xdr:row>59</xdr:row>
      <xdr:rowOff>59944</xdr:rowOff>
    </xdr:to>
    <xdr:sp macro="" textlink="">
      <xdr:nvSpPr>
        <xdr:cNvPr id="639" name="フローチャート: 判断 638"/>
        <xdr:cNvSpPr/>
      </xdr:nvSpPr>
      <xdr:spPr>
        <a:xfrm>
          <a:off x="13652500" y="10073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118364</xdr:rowOff>
    </xdr:from>
    <xdr:to>
      <xdr:col>67</xdr:col>
      <xdr:colOff>101600</xdr:colOff>
      <xdr:row>59</xdr:row>
      <xdr:rowOff>48514</xdr:rowOff>
    </xdr:to>
    <xdr:sp macro="" textlink="">
      <xdr:nvSpPr>
        <xdr:cNvPr id="640" name="フローチャート: 判断 639"/>
        <xdr:cNvSpPr/>
      </xdr:nvSpPr>
      <xdr:spPr>
        <a:xfrm>
          <a:off x="12763500" y="10062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1" name="テキスト ボックス 64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2" name="テキスト ボックス 64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3" name="テキスト ボックス 64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4" name="テキスト ボックス 64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5" name="テキスト ボックス 64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15494</xdr:rowOff>
    </xdr:from>
    <xdr:to>
      <xdr:col>85</xdr:col>
      <xdr:colOff>177800</xdr:colOff>
      <xdr:row>60</xdr:row>
      <xdr:rowOff>117094</xdr:rowOff>
    </xdr:to>
    <xdr:sp macro="" textlink="">
      <xdr:nvSpPr>
        <xdr:cNvPr id="646" name="楕円 645"/>
        <xdr:cNvSpPr/>
      </xdr:nvSpPr>
      <xdr:spPr>
        <a:xfrm>
          <a:off x="16268700" y="10302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165371</xdr:rowOff>
    </xdr:from>
    <xdr:ext cx="405111" cy="259045"/>
    <xdr:sp macro="" textlink="">
      <xdr:nvSpPr>
        <xdr:cNvPr id="647" name="【保健センター・保健所】&#10;有形固定資産減価償却率該当値テキスト"/>
        <xdr:cNvSpPr txBox="1"/>
      </xdr:nvSpPr>
      <xdr:spPr>
        <a:xfrm>
          <a:off x="16357600" y="10280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141224</xdr:rowOff>
    </xdr:from>
    <xdr:to>
      <xdr:col>81</xdr:col>
      <xdr:colOff>101600</xdr:colOff>
      <xdr:row>60</xdr:row>
      <xdr:rowOff>71374</xdr:rowOff>
    </xdr:to>
    <xdr:sp macro="" textlink="">
      <xdr:nvSpPr>
        <xdr:cNvPr id="648" name="楕円 647"/>
        <xdr:cNvSpPr/>
      </xdr:nvSpPr>
      <xdr:spPr>
        <a:xfrm>
          <a:off x="15430500" y="1025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20574</xdr:rowOff>
    </xdr:from>
    <xdr:to>
      <xdr:col>85</xdr:col>
      <xdr:colOff>127000</xdr:colOff>
      <xdr:row>60</xdr:row>
      <xdr:rowOff>66294</xdr:rowOff>
    </xdr:to>
    <xdr:cxnSp macro="">
      <xdr:nvCxnSpPr>
        <xdr:cNvPr id="649" name="直線コネクタ 648"/>
        <xdr:cNvCxnSpPr/>
      </xdr:nvCxnSpPr>
      <xdr:spPr>
        <a:xfrm>
          <a:off x="15481300" y="10307574"/>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97790</xdr:rowOff>
    </xdr:from>
    <xdr:to>
      <xdr:col>76</xdr:col>
      <xdr:colOff>165100</xdr:colOff>
      <xdr:row>60</xdr:row>
      <xdr:rowOff>27940</xdr:rowOff>
    </xdr:to>
    <xdr:sp macro="" textlink="">
      <xdr:nvSpPr>
        <xdr:cNvPr id="650" name="楕円 649"/>
        <xdr:cNvSpPr/>
      </xdr:nvSpPr>
      <xdr:spPr>
        <a:xfrm>
          <a:off x="145415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148590</xdr:rowOff>
    </xdr:from>
    <xdr:to>
      <xdr:col>81</xdr:col>
      <xdr:colOff>50800</xdr:colOff>
      <xdr:row>60</xdr:row>
      <xdr:rowOff>20574</xdr:rowOff>
    </xdr:to>
    <xdr:cxnSp macro="">
      <xdr:nvCxnSpPr>
        <xdr:cNvPr id="651" name="直線コネクタ 650"/>
        <xdr:cNvCxnSpPr/>
      </xdr:nvCxnSpPr>
      <xdr:spPr>
        <a:xfrm>
          <a:off x="14592300" y="10264140"/>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49784</xdr:rowOff>
    </xdr:from>
    <xdr:to>
      <xdr:col>72</xdr:col>
      <xdr:colOff>38100</xdr:colOff>
      <xdr:row>59</xdr:row>
      <xdr:rowOff>151384</xdr:rowOff>
    </xdr:to>
    <xdr:sp macro="" textlink="">
      <xdr:nvSpPr>
        <xdr:cNvPr id="652" name="楕円 651"/>
        <xdr:cNvSpPr/>
      </xdr:nvSpPr>
      <xdr:spPr>
        <a:xfrm>
          <a:off x="13652500" y="10165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100584</xdr:rowOff>
    </xdr:from>
    <xdr:to>
      <xdr:col>76</xdr:col>
      <xdr:colOff>114300</xdr:colOff>
      <xdr:row>59</xdr:row>
      <xdr:rowOff>148590</xdr:rowOff>
    </xdr:to>
    <xdr:cxnSp macro="">
      <xdr:nvCxnSpPr>
        <xdr:cNvPr id="653" name="直線コネクタ 652"/>
        <xdr:cNvCxnSpPr/>
      </xdr:nvCxnSpPr>
      <xdr:spPr>
        <a:xfrm>
          <a:off x="13703300" y="10216134"/>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4064</xdr:rowOff>
    </xdr:from>
    <xdr:to>
      <xdr:col>67</xdr:col>
      <xdr:colOff>101600</xdr:colOff>
      <xdr:row>59</xdr:row>
      <xdr:rowOff>105664</xdr:rowOff>
    </xdr:to>
    <xdr:sp macro="" textlink="">
      <xdr:nvSpPr>
        <xdr:cNvPr id="654" name="楕円 653"/>
        <xdr:cNvSpPr/>
      </xdr:nvSpPr>
      <xdr:spPr>
        <a:xfrm>
          <a:off x="12763500" y="10119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54864</xdr:rowOff>
    </xdr:from>
    <xdr:to>
      <xdr:col>71</xdr:col>
      <xdr:colOff>177800</xdr:colOff>
      <xdr:row>59</xdr:row>
      <xdr:rowOff>100584</xdr:rowOff>
    </xdr:to>
    <xdr:cxnSp macro="">
      <xdr:nvCxnSpPr>
        <xdr:cNvPr id="655" name="直線コネクタ 654"/>
        <xdr:cNvCxnSpPr/>
      </xdr:nvCxnSpPr>
      <xdr:spPr>
        <a:xfrm>
          <a:off x="12814300" y="1017041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163339</xdr:rowOff>
    </xdr:from>
    <xdr:ext cx="405111" cy="259045"/>
    <xdr:sp macro="" textlink="">
      <xdr:nvSpPr>
        <xdr:cNvPr id="656" name="n_1aveValue【保健センター・保健所】&#10;有形固定資産減価償却率"/>
        <xdr:cNvSpPr txBox="1"/>
      </xdr:nvSpPr>
      <xdr:spPr>
        <a:xfrm>
          <a:off x="15266044" y="99359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117619</xdr:rowOff>
    </xdr:from>
    <xdr:ext cx="405111" cy="259045"/>
    <xdr:sp macro="" textlink="">
      <xdr:nvSpPr>
        <xdr:cNvPr id="657" name="n_2aveValue【保健センター・保健所】&#10;有形固定資産減価償却率"/>
        <xdr:cNvSpPr txBox="1"/>
      </xdr:nvSpPr>
      <xdr:spPr>
        <a:xfrm>
          <a:off x="14389744" y="9890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76471</xdr:rowOff>
    </xdr:from>
    <xdr:ext cx="405111" cy="259045"/>
    <xdr:sp macro="" textlink="">
      <xdr:nvSpPr>
        <xdr:cNvPr id="658" name="n_3aveValue【保健センター・保健所】&#10;有形固定資産減価償却率"/>
        <xdr:cNvSpPr txBox="1"/>
      </xdr:nvSpPr>
      <xdr:spPr>
        <a:xfrm>
          <a:off x="13500744" y="9849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65041</xdr:rowOff>
    </xdr:from>
    <xdr:ext cx="405111" cy="259045"/>
    <xdr:sp macro="" textlink="">
      <xdr:nvSpPr>
        <xdr:cNvPr id="659" name="n_4aveValue【保健センター・保健所】&#10;有形固定資産減価償却率"/>
        <xdr:cNvSpPr txBox="1"/>
      </xdr:nvSpPr>
      <xdr:spPr>
        <a:xfrm>
          <a:off x="12611744" y="9837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62501</xdr:rowOff>
    </xdr:from>
    <xdr:ext cx="405111" cy="259045"/>
    <xdr:sp macro="" textlink="">
      <xdr:nvSpPr>
        <xdr:cNvPr id="660" name="n_1mainValue【保健センター・保健所】&#10;有形固定資産減価償却率"/>
        <xdr:cNvSpPr txBox="1"/>
      </xdr:nvSpPr>
      <xdr:spPr>
        <a:xfrm>
          <a:off x="15266044" y="10349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19067</xdr:rowOff>
    </xdr:from>
    <xdr:ext cx="405111" cy="259045"/>
    <xdr:sp macro="" textlink="">
      <xdr:nvSpPr>
        <xdr:cNvPr id="661" name="n_2mainValue【保健センター・保健所】&#10;有形固定資産減価償却率"/>
        <xdr:cNvSpPr txBox="1"/>
      </xdr:nvSpPr>
      <xdr:spPr>
        <a:xfrm>
          <a:off x="14389744" y="1030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142511</xdr:rowOff>
    </xdr:from>
    <xdr:ext cx="405111" cy="259045"/>
    <xdr:sp macro="" textlink="">
      <xdr:nvSpPr>
        <xdr:cNvPr id="662" name="n_3mainValue【保健センター・保健所】&#10;有形固定資産減価償却率"/>
        <xdr:cNvSpPr txBox="1"/>
      </xdr:nvSpPr>
      <xdr:spPr>
        <a:xfrm>
          <a:off x="13500744" y="10258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96791</xdr:rowOff>
    </xdr:from>
    <xdr:ext cx="405111" cy="259045"/>
    <xdr:sp macro="" textlink="">
      <xdr:nvSpPr>
        <xdr:cNvPr id="663" name="n_4mainValue【保健センター・保健所】&#10;有形固定資産減価償却率"/>
        <xdr:cNvSpPr txBox="1"/>
      </xdr:nvSpPr>
      <xdr:spPr>
        <a:xfrm>
          <a:off x="12611744" y="10212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4" name="正方形/長方形 66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5" name="正方形/長方形 66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6" name="正方形/長方形 66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7" name="正方形/長方形 66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8" name="正方形/長方形 66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9" name="正方形/長方形 66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0" name="正方形/長方形 66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1" name="正方形/長方形 67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2" name="テキスト ボックス 67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3" name="直線コネクタ 67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74" name="直線コネクタ 673"/>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75" name="テキスト ボックス 674"/>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76" name="直線コネクタ 675"/>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77" name="テキスト ボックス 676"/>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78" name="直線コネクタ 677"/>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79" name="テキスト ボックス 678"/>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80" name="直線コネクタ 679"/>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81" name="テキスト ボックス 680"/>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82" name="直線コネクタ 681"/>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83" name="テキスト ボックス 682"/>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84" name="直線コネクタ 683"/>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85" name="テキスト ボックス 684"/>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6" name="直線コネクタ 68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7" name="テキスト ボックス 68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8"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32657</xdr:rowOff>
    </xdr:from>
    <xdr:to>
      <xdr:col>116</xdr:col>
      <xdr:colOff>62864</xdr:colOff>
      <xdr:row>63</xdr:row>
      <xdr:rowOff>89807</xdr:rowOff>
    </xdr:to>
    <xdr:cxnSp macro="">
      <xdr:nvCxnSpPr>
        <xdr:cNvPr id="689" name="直線コネクタ 688"/>
        <xdr:cNvCxnSpPr/>
      </xdr:nvCxnSpPr>
      <xdr:spPr>
        <a:xfrm flipV="1">
          <a:off x="22160864" y="9633857"/>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93634</xdr:rowOff>
    </xdr:from>
    <xdr:ext cx="469744" cy="259045"/>
    <xdr:sp macro="" textlink="">
      <xdr:nvSpPr>
        <xdr:cNvPr id="690" name="【保健センター・保健所】&#10;一人当たり面積最小値テキスト"/>
        <xdr:cNvSpPr txBox="1"/>
      </xdr:nvSpPr>
      <xdr:spPr>
        <a:xfrm>
          <a:off x="22199600" y="10894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89807</xdr:rowOff>
    </xdr:from>
    <xdr:to>
      <xdr:col>116</xdr:col>
      <xdr:colOff>152400</xdr:colOff>
      <xdr:row>63</xdr:row>
      <xdr:rowOff>89807</xdr:rowOff>
    </xdr:to>
    <xdr:cxnSp macro="">
      <xdr:nvCxnSpPr>
        <xdr:cNvPr id="691" name="直線コネクタ 690"/>
        <xdr:cNvCxnSpPr/>
      </xdr:nvCxnSpPr>
      <xdr:spPr>
        <a:xfrm>
          <a:off x="22072600" y="10891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150784</xdr:rowOff>
    </xdr:from>
    <xdr:ext cx="469744" cy="259045"/>
    <xdr:sp macro="" textlink="">
      <xdr:nvSpPr>
        <xdr:cNvPr id="692" name="【保健センター・保健所】&#10;一人当たり面積最大値テキスト"/>
        <xdr:cNvSpPr txBox="1"/>
      </xdr:nvSpPr>
      <xdr:spPr>
        <a:xfrm>
          <a:off x="22199600" y="9409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32657</xdr:rowOff>
    </xdr:from>
    <xdr:to>
      <xdr:col>116</xdr:col>
      <xdr:colOff>152400</xdr:colOff>
      <xdr:row>56</xdr:row>
      <xdr:rowOff>32657</xdr:rowOff>
    </xdr:to>
    <xdr:cxnSp macro="">
      <xdr:nvCxnSpPr>
        <xdr:cNvPr id="693" name="直線コネクタ 692"/>
        <xdr:cNvCxnSpPr/>
      </xdr:nvCxnSpPr>
      <xdr:spPr>
        <a:xfrm>
          <a:off x="22072600" y="963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41927</xdr:rowOff>
    </xdr:from>
    <xdr:ext cx="469744" cy="259045"/>
    <xdr:sp macro="" textlink="">
      <xdr:nvSpPr>
        <xdr:cNvPr id="694" name="【保健センター・保健所】&#10;一人当たり面積平均値テキスト"/>
        <xdr:cNvSpPr txBox="1"/>
      </xdr:nvSpPr>
      <xdr:spPr>
        <a:xfrm>
          <a:off x="22199600" y="1032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63500</xdr:rowOff>
    </xdr:from>
    <xdr:to>
      <xdr:col>116</xdr:col>
      <xdr:colOff>114300</xdr:colOff>
      <xdr:row>60</xdr:row>
      <xdr:rowOff>165100</xdr:rowOff>
    </xdr:to>
    <xdr:sp macro="" textlink="">
      <xdr:nvSpPr>
        <xdr:cNvPr id="695" name="フローチャート: 判断 694"/>
        <xdr:cNvSpPr/>
      </xdr:nvSpPr>
      <xdr:spPr>
        <a:xfrm>
          <a:off x="221107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63500</xdr:rowOff>
    </xdr:from>
    <xdr:to>
      <xdr:col>112</xdr:col>
      <xdr:colOff>38100</xdr:colOff>
      <xdr:row>60</xdr:row>
      <xdr:rowOff>165100</xdr:rowOff>
    </xdr:to>
    <xdr:sp macro="" textlink="">
      <xdr:nvSpPr>
        <xdr:cNvPr id="696" name="フローチャート: 判断 695"/>
        <xdr:cNvSpPr/>
      </xdr:nvSpPr>
      <xdr:spPr>
        <a:xfrm>
          <a:off x="21272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47172</xdr:rowOff>
    </xdr:from>
    <xdr:to>
      <xdr:col>107</xdr:col>
      <xdr:colOff>101600</xdr:colOff>
      <xdr:row>60</xdr:row>
      <xdr:rowOff>148772</xdr:rowOff>
    </xdr:to>
    <xdr:sp macro="" textlink="">
      <xdr:nvSpPr>
        <xdr:cNvPr id="697" name="フローチャート: 判断 696"/>
        <xdr:cNvSpPr/>
      </xdr:nvSpPr>
      <xdr:spPr>
        <a:xfrm>
          <a:off x="20383500" y="1033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47172</xdr:rowOff>
    </xdr:from>
    <xdr:to>
      <xdr:col>102</xdr:col>
      <xdr:colOff>165100</xdr:colOff>
      <xdr:row>60</xdr:row>
      <xdr:rowOff>148772</xdr:rowOff>
    </xdr:to>
    <xdr:sp macro="" textlink="">
      <xdr:nvSpPr>
        <xdr:cNvPr id="698" name="フローチャート: 判断 697"/>
        <xdr:cNvSpPr/>
      </xdr:nvSpPr>
      <xdr:spPr>
        <a:xfrm>
          <a:off x="19494500" y="1033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112485</xdr:rowOff>
    </xdr:from>
    <xdr:to>
      <xdr:col>98</xdr:col>
      <xdr:colOff>38100</xdr:colOff>
      <xdr:row>61</xdr:row>
      <xdr:rowOff>42635</xdr:rowOff>
    </xdr:to>
    <xdr:sp macro="" textlink="">
      <xdr:nvSpPr>
        <xdr:cNvPr id="699" name="フローチャート: 判断 698"/>
        <xdr:cNvSpPr/>
      </xdr:nvSpPr>
      <xdr:spPr>
        <a:xfrm>
          <a:off x="186055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0" name="テキスト ボックス 69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1" name="テキスト ボックス 70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2" name="テキスト ボックス 70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3" name="テキスト ボックス 70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4" name="テキスト ボックス 70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71665</xdr:rowOff>
    </xdr:from>
    <xdr:to>
      <xdr:col>116</xdr:col>
      <xdr:colOff>114300</xdr:colOff>
      <xdr:row>58</xdr:row>
      <xdr:rowOff>1815</xdr:rowOff>
    </xdr:to>
    <xdr:sp macro="" textlink="">
      <xdr:nvSpPr>
        <xdr:cNvPr id="705" name="楕円 704"/>
        <xdr:cNvSpPr/>
      </xdr:nvSpPr>
      <xdr:spPr>
        <a:xfrm>
          <a:off x="22110700" y="984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56</xdr:row>
      <xdr:rowOff>94542</xdr:rowOff>
    </xdr:from>
    <xdr:ext cx="469744" cy="259045"/>
    <xdr:sp macro="" textlink="">
      <xdr:nvSpPr>
        <xdr:cNvPr id="706" name="【保健センター・保健所】&#10;一人当たり面積該当値テキスト"/>
        <xdr:cNvSpPr txBox="1"/>
      </xdr:nvSpPr>
      <xdr:spPr>
        <a:xfrm>
          <a:off x="22199600" y="969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87993</xdr:rowOff>
    </xdr:from>
    <xdr:to>
      <xdr:col>112</xdr:col>
      <xdr:colOff>38100</xdr:colOff>
      <xdr:row>58</xdr:row>
      <xdr:rowOff>18143</xdr:rowOff>
    </xdr:to>
    <xdr:sp macro="" textlink="">
      <xdr:nvSpPr>
        <xdr:cNvPr id="707" name="楕円 706"/>
        <xdr:cNvSpPr/>
      </xdr:nvSpPr>
      <xdr:spPr>
        <a:xfrm>
          <a:off x="21272500" y="9860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57</xdr:row>
      <xdr:rowOff>122465</xdr:rowOff>
    </xdr:from>
    <xdr:to>
      <xdr:col>116</xdr:col>
      <xdr:colOff>63500</xdr:colOff>
      <xdr:row>57</xdr:row>
      <xdr:rowOff>138793</xdr:rowOff>
    </xdr:to>
    <xdr:cxnSp macro="">
      <xdr:nvCxnSpPr>
        <xdr:cNvPr id="708" name="直線コネクタ 707"/>
        <xdr:cNvCxnSpPr/>
      </xdr:nvCxnSpPr>
      <xdr:spPr>
        <a:xfrm flipV="1">
          <a:off x="21323300" y="9895115"/>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104322</xdr:rowOff>
    </xdr:from>
    <xdr:to>
      <xdr:col>107</xdr:col>
      <xdr:colOff>101600</xdr:colOff>
      <xdr:row>58</xdr:row>
      <xdr:rowOff>34472</xdr:rowOff>
    </xdr:to>
    <xdr:sp macro="" textlink="">
      <xdr:nvSpPr>
        <xdr:cNvPr id="709" name="楕円 708"/>
        <xdr:cNvSpPr/>
      </xdr:nvSpPr>
      <xdr:spPr>
        <a:xfrm>
          <a:off x="20383500" y="9876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138793</xdr:rowOff>
    </xdr:from>
    <xdr:to>
      <xdr:col>111</xdr:col>
      <xdr:colOff>177800</xdr:colOff>
      <xdr:row>57</xdr:row>
      <xdr:rowOff>155122</xdr:rowOff>
    </xdr:to>
    <xdr:cxnSp macro="">
      <xdr:nvCxnSpPr>
        <xdr:cNvPr id="710" name="直線コネクタ 709"/>
        <xdr:cNvCxnSpPr/>
      </xdr:nvCxnSpPr>
      <xdr:spPr>
        <a:xfrm flipV="1">
          <a:off x="20434300" y="9911443"/>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71665</xdr:rowOff>
    </xdr:from>
    <xdr:to>
      <xdr:col>102</xdr:col>
      <xdr:colOff>165100</xdr:colOff>
      <xdr:row>58</xdr:row>
      <xdr:rowOff>1815</xdr:rowOff>
    </xdr:to>
    <xdr:sp macro="" textlink="">
      <xdr:nvSpPr>
        <xdr:cNvPr id="711" name="楕円 710"/>
        <xdr:cNvSpPr/>
      </xdr:nvSpPr>
      <xdr:spPr>
        <a:xfrm>
          <a:off x="19494500" y="984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57</xdr:row>
      <xdr:rowOff>122465</xdr:rowOff>
    </xdr:from>
    <xdr:to>
      <xdr:col>107</xdr:col>
      <xdr:colOff>50800</xdr:colOff>
      <xdr:row>57</xdr:row>
      <xdr:rowOff>155122</xdr:rowOff>
    </xdr:to>
    <xdr:cxnSp macro="">
      <xdr:nvCxnSpPr>
        <xdr:cNvPr id="712" name="直線コネクタ 711"/>
        <xdr:cNvCxnSpPr/>
      </xdr:nvCxnSpPr>
      <xdr:spPr>
        <a:xfrm>
          <a:off x="19545300" y="98951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57</xdr:row>
      <xdr:rowOff>71665</xdr:rowOff>
    </xdr:from>
    <xdr:to>
      <xdr:col>98</xdr:col>
      <xdr:colOff>38100</xdr:colOff>
      <xdr:row>58</xdr:row>
      <xdr:rowOff>1815</xdr:rowOff>
    </xdr:to>
    <xdr:sp macro="" textlink="">
      <xdr:nvSpPr>
        <xdr:cNvPr id="713" name="楕円 712"/>
        <xdr:cNvSpPr/>
      </xdr:nvSpPr>
      <xdr:spPr>
        <a:xfrm>
          <a:off x="18605500" y="984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57</xdr:row>
      <xdr:rowOff>122465</xdr:rowOff>
    </xdr:from>
    <xdr:to>
      <xdr:col>102</xdr:col>
      <xdr:colOff>114300</xdr:colOff>
      <xdr:row>57</xdr:row>
      <xdr:rowOff>122465</xdr:rowOff>
    </xdr:to>
    <xdr:cxnSp macro="">
      <xdr:nvCxnSpPr>
        <xdr:cNvPr id="714" name="直線コネクタ 713"/>
        <xdr:cNvCxnSpPr/>
      </xdr:nvCxnSpPr>
      <xdr:spPr>
        <a:xfrm>
          <a:off x="18656300" y="98951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156227</xdr:rowOff>
    </xdr:from>
    <xdr:ext cx="469744" cy="259045"/>
    <xdr:sp macro="" textlink="">
      <xdr:nvSpPr>
        <xdr:cNvPr id="715" name="n_1aveValue【保健センター・保健所】&#10;一人当たり面積"/>
        <xdr:cNvSpPr txBox="1"/>
      </xdr:nvSpPr>
      <xdr:spPr>
        <a:xfrm>
          <a:off x="21075727" y="1044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139899</xdr:rowOff>
    </xdr:from>
    <xdr:ext cx="469744" cy="259045"/>
    <xdr:sp macro="" textlink="">
      <xdr:nvSpPr>
        <xdr:cNvPr id="716" name="n_2aveValue【保健センター・保健所】&#10;一人当たり面積"/>
        <xdr:cNvSpPr txBox="1"/>
      </xdr:nvSpPr>
      <xdr:spPr>
        <a:xfrm>
          <a:off x="20199427" y="10426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139899</xdr:rowOff>
    </xdr:from>
    <xdr:ext cx="469744" cy="259045"/>
    <xdr:sp macro="" textlink="">
      <xdr:nvSpPr>
        <xdr:cNvPr id="717" name="n_3aveValue【保健センター・保健所】&#10;一人当たり面積"/>
        <xdr:cNvSpPr txBox="1"/>
      </xdr:nvSpPr>
      <xdr:spPr>
        <a:xfrm>
          <a:off x="19310427" y="10426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33762</xdr:rowOff>
    </xdr:from>
    <xdr:ext cx="469744" cy="259045"/>
    <xdr:sp macro="" textlink="">
      <xdr:nvSpPr>
        <xdr:cNvPr id="718" name="n_4aveValue【保健センター・保健所】&#10;一人当たり面積"/>
        <xdr:cNvSpPr txBox="1"/>
      </xdr:nvSpPr>
      <xdr:spPr>
        <a:xfrm>
          <a:off x="18421427" y="10492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56</xdr:row>
      <xdr:rowOff>34670</xdr:rowOff>
    </xdr:from>
    <xdr:ext cx="469744" cy="259045"/>
    <xdr:sp macro="" textlink="">
      <xdr:nvSpPr>
        <xdr:cNvPr id="719" name="n_1mainValue【保健センター・保健所】&#10;一人当たり面積"/>
        <xdr:cNvSpPr txBox="1"/>
      </xdr:nvSpPr>
      <xdr:spPr>
        <a:xfrm>
          <a:off x="21075727" y="9635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56</xdr:row>
      <xdr:rowOff>50999</xdr:rowOff>
    </xdr:from>
    <xdr:ext cx="469744" cy="259045"/>
    <xdr:sp macro="" textlink="">
      <xdr:nvSpPr>
        <xdr:cNvPr id="720" name="n_2mainValue【保健センター・保健所】&#10;一人当たり面積"/>
        <xdr:cNvSpPr txBox="1"/>
      </xdr:nvSpPr>
      <xdr:spPr>
        <a:xfrm>
          <a:off x="20199427" y="9652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56</xdr:row>
      <xdr:rowOff>18342</xdr:rowOff>
    </xdr:from>
    <xdr:ext cx="469744" cy="259045"/>
    <xdr:sp macro="" textlink="">
      <xdr:nvSpPr>
        <xdr:cNvPr id="721" name="n_3mainValue【保健センター・保健所】&#10;一人当たり面積"/>
        <xdr:cNvSpPr txBox="1"/>
      </xdr:nvSpPr>
      <xdr:spPr>
        <a:xfrm>
          <a:off x="19310427" y="9619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56</xdr:row>
      <xdr:rowOff>18342</xdr:rowOff>
    </xdr:from>
    <xdr:ext cx="469744" cy="259045"/>
    <xdr:sp macro="" textlink="">
      <xdr:nvSpPr>
        <xdr:cNvPr id="722" name="n_4mainValue【保健センター・保健所】&#10;一人当たり面積"/>
        <xdr:cNvSpPr txBox="1"/>
      </xdr:nvSpPr>
      <xdr:spPr>
        <a:xfrm>
          <a:off x="18421427" y="9619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3" name="正方形/長方形 72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4" name="正方形/長方形 72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5" name="正方形/長方形 72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6" name="正方形/長方形 72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7" name="正方形/長方形 72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8" name="正方形/長方形 72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9" name="正方形/長方形 72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0" name="正方形/長方形 72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1" name="テキスト ボックス 73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2" name="直線コネクタ 73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3" name="テキスト ボックス 732"/>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734" name="直線コネクタ 733"/>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735" name="テキスト ボックス 734"/>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736" name="直線コネクタ 735"/>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737" name="テキスト ボックス 736"/>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738" name="直線コネクタ 737"/>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739" name="テキスト ボックス 738"/>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740" name="直線コネクタ 739"/>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741" name="テキスト ボックス 740"/>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2" name="直線コネクタ 74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3" name="テキスト ボックス 742"/>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10668</xdr:rowOff>
    </xdr:from>
    <xdr:to>
      <xdr:col>85</xdr:col>
      <xdr:colOff>126364</xdr:colOff>
      <xdr:row>86</xdr:row>
      <xdr:rowOff>118111</xdr:rowOff>
    </xdr:to>
    <xdr:cxnSp macro="">
      <xdr:nvCxnSpPr>
        <xdr:cNvPr id="745" name="直線コネクタ 744"/>
        <xdr:cNvCxnSpPr/>
      </xdr:nvCxnSpPr>
      <xdr:spPr>
        <a:xfrm flipV="1">
          <a:off x="16318864" y="13383768"/>
          <a:ext cx="0" cy="14790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121938</xdr:rowOff>
    </xdr:from>
    <xdr:ext cx="405111" cy="259045"/>
    <xdr:sp macro="" textlink="">
      <xdr:nvSpPr>
        <xdr:cNvPr id="746" name="【消防施設】&#10;有形固定資産減価償却率最小値テキスト"/>
        <xdr:cNvSpPr txBox="1"/>
      </xdr:nvSpPr>
      <xdr:spPr>
        <a:xfrm>
          <a:off x="16357600" y="1486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118111</xdr:rowOff>
    </xdr:from>
    <xdr:to>
      <xdr:col>86</xdr:col>
      <xdr:colOff>25400</xdr:colOff>
      <xdr:row>86</xdr:row>
      <xdr:rowOff>118111</xdr:rowOff>
    </xdr:to>
    <xdr:cxnSp macro="">
      <xdr:nvCxnSpPr>
        <xdr:cNvPr id="747" name="直線コネクタ 746"/>
        <xdr:cNvCxnSpPr/>
      </xdr:nvCxnSpPr>
      <xdr:spPr>
        <a:xfrm>
          <a:off x="16230600" y="14862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128795</xdr:rowOff>
    </xdr:from>
    <xdr:ext cx="405111" cy="259045"/>
    <xdr:sp macro="" textlink="">
      <xdr:nvSpPr>
        <xdr:cNvPr id="748" name="【消防施設】&#10;有形固定資産減価償却率最大値テキスト"/>
        <xdr:cNvSpPr txBox="1"/>
      </xdr:nvSpPr>
      <xdr:spPr>
        <a:xfrm>
          <a:off x="16357600" y="13158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10668</xdr:rowOff>
    </xdr:from>
    <xdr:to>
      <xdr:col>86</xdr:col>
      <xdr:colOff>25400</xdr:colOff>
      <xdr:row>78</xdr:row>
      <xdr:rowOff>10668</xdr:rowOff>
    </xdr:to>
    <xdr:cxnSp macro="">
      <xdr:nvCxnSpPr>
        <xdr:cNvPr id="749" name="直線コネクタ 748"/>
        <xdr:cNvCxnSpPr/>
      </xdr:nvCxnSpPr>
      <xdr:spPr>
        <a:xfrm>
          <a:off x="16230600" y="1338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76471</xdr:rowOff>
    </xdr:from>
    <xdr:ext cx="405111" cy="259045"/>
    <xdr:sp macro="" textlink="">
      <xdr:nvSpPr>
        <xdr:cNvPr id="750" name="【消防施設】&#10;有形固定資産減価償却率平均値テキスト"/>
        <xdr:cNvSpPr txBox="1"/>
      </xdr:nvSpPr>
      <xdr:spPr>
        <a:xfrm>
          <a:off x="16357600" y="141353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53594</xdr:rowOff>
    </xdr:from>
    <xdr:to>
      <xdr:col>85</xdr:col>
      <xdr:colOff>177800</xdr:colOff>
      <xdr:row>83</xdr:row>
      <xdr:rowOff>155194</xdr:rowOff>
    </xdr:to>
    <xdr:sp macro="" textlink="">
      <xdr:nvSpPr>
        <xdr:cNvPr id="751" name="フローチャート: 判断 750"/>
        <xdr:cNvSpPr/>
      </xdr:nvSpPr>
      <xdr:spPr>
        <a:xfrm>
          <a:off x="16268700" y="1428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74168</xdr:rowOff>
    </xdr:from>
    <xdr:to>
      <xdr:col>81</xdr:col>
      <xdr:colOff>101600</xdr:colOff>
      <xdr:row>84</xdr:row>
      <xdr:rowOff>4318</xdr:rowOff>
    </xdr:to>
    <xdr:sp macro="" textlink="">
      <xdr:nvSpPr>
        <xdr:cNvPr id="752" name="フローチャート: 判断 751"/>
        <xdr:cNvSpPr/>
      </xdr:nvSpPr>
      <xdr:spPr>
        <a:xfrm>
          <a:off x="15430500" y="14304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37592</xdr:rowOff>
    </xdr:from>
    <xdr:to>
      <xdr:col>76</xdr:col>
      <xdr:colOff>165100</xdr:colOff>
      <xdr:row>83</xdr:row>
      <xdr:rowOff>139192</xdr:rowOff>
    </xdr:to>
    <xdr:sp macro="" textlink="">
      <xdr:nvSpPr>
        <xdr:cNvPr id="753" name="フローチャート: 判断 752"/>
        <xdr:cNvSpPr/>
      </xdr:nvSpPr>
      <xdr:spPr>
        <a:xfrm>
          <a:off x="14541500" y="1426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12446</xdr:rowOff>
    </xdr:from>
    <xdr:to>
      <xdr:col>72</xdr:col>
      <xdr:colOff>38100</xdr:colOff>
      <xdr:row>83</xdr:row>
      <xdr:rowOff>114046</xdr:rowOff>
    </xdr:to>
    <xdr:sp macro="" textlink="">
      <xdr:nvSpPr>
        <xdr:cNvPr id="754" name="フローチャート: 判断 753"/>
        <xdr:cNvSpPr/>
      </xdr:nvSpPr>
      <xdr:spPr>
        <a:xfrm>
          <a:off x="13652500" y="14242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138176</xdr:rowOff>
    </xdr:from>
    <xdr:to>
      <xdr:col>67</xdr:col>
      <xdr:colOff>101600</xdr:colOff>
      <xdr:row>83</xdr:row>
      <xdr:rowOff>68326</xdr:rowOff>
    </xdr:to>
    <xdr:sp macro="" textlink="">
      <xdr:nvSpPr>
        <xdr:cNvPr id="755" name="フローチャート: 判断 754"/>
        <xdr:cNvSpPr/>
      </xdr:nvSpPr>
      <xdr:spPr>
        <a:xfrm>
          <a:off x="12763500" y="1419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6" name="テキスト ボックス 75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7" name="テキスト ボックス 75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8" name="テキスト ボックス 75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9" name="テキスト ボックス 75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0" name="テキスト ボックス 75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67311</xdr:rowOff>
    </xdr:from>
    <xdr:to>
      <xdr:col>85</xdr:col>
      <xdr:colOff>177800</xdr:colOff>
      <xdr:row>86</xdr:row>
      <xdr:rowOff>168911</xdr:rowOff>
    </xdr:to>
    <xdr:sp macro="" textlink="">
      <xdr:nvSpPr>
        <xdr:cNvPr id="761" name="楕円 760"/>
        <xdr:cNvSpPr/>
      </xdr:nvSpPr>
      <xdr:spPr>
        <a:xfrm>
          <a:off x="16268700" y="14812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153688</xdr:rowOff>
    </xdr:from>
    <xdr:ext cx="405111" cy="259045"/>
    <xdr:sp macro="" textlink="">
      <xdr:nvSpPr>
        <xdr:cNvPr id="762" name="【消防施設】&#10;有形固定資産減価償却率該当値テキスト"/>
        <xdr:cNvSpPr txBox="1"/>
      </xdr:nvSpPr>
      <xdr:spPr>
        <a:xfrm>
          <a:off x="16357600" y="14726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65024</xdr:rowOff>
    </xdr:from>
    <xdr:to>
      <xdr:col>81</xdr:col>
      <xdr:colOff>101600</xdr:colOff>
      <xdr:row>86</xdr:row>
      <xdr:rowOff>166624</xdr:rowOff>
    </xdr:to>
    <xdr:sp macro="" textlink="">
      <xdr:nvSpPr>
        <xdr:cNvPr id="763" name="楕円 762"/>
        <xdr:cNvSpPr/>
      </xdr:nvSpPr>
      <xdr:spPr>
        <a:xfrm>
          <a:off x="15430500" y="14809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115824</xdr:rowOff>
    </xdr:from>
    <xdr:to>
      <xdr:col>85</xdr:col>
      <xdr:colOff>127000</xdr:colOff>
      <xdr:row>86</xdr:row>
      <xdr:rowOff>118111</xdr:rowOff>
    </xdr:to>
    <xdr:cxnSp macro="">
      <xdr:nvCxnSpPr>
        <xdr:cNvPr id="764" name="直線コネクタ 763"/>
        <xdr:cNvCxnSpPr/>
      </xdr:nvCxnSpPr>
      <xdr:spPr>
        <a:xfrm>
          <a:off x="15481300" y="14860524"/>
          <a:ext cx="8382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49022</xdr:rowOff>
    </xdr:from>
    <xdr:to>
      <xdr:col>76</xdr:col>
      <xdr:colOff>165100</xdr:colOff>
      <xdr:row>86</xdr:row>
      <xdr:rowOff>150622</xdr:rowOff>
    </xdr:to>
    <xdr:sp macro="" textlink="">
      <xdr:nvSpPr>
        <xdr:cNvPr id="765" name="楕円 764"/>
        <xdr:cNvSpPr/>
      </xdr:nvSpPr>
      <xdr:spPr>
        <a:xfrm>
          <a:off x="14541500" y="14793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99822</xdr:rowOff>
    </xdr:from>
    <xdr:to>
      <xdr:col>81</xdr:col>
      <xdr:colOff>50800</xdr:colOff>
      <xdr:row>86</xdr:row>
      <xdr:rowOff>115824</xdr:rowOff>
    </xdr:to>
    <xdr:cxnSp macro="">
      <xdr:nvCxnSpPr>
        <xdr:cNvPr id="766" name="直線コネクタ 765"/>
        <xdr:cNvCxnSpPr/>
      </xdr:nvCxnSpPr>
      <xdr:spPr>
        <a:xfrm>
          <a:off x="14592300" y="14844522"/>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86</xdr:row>
      <xdr:rowOff>23876</xdr:rowOff>
    </xdr:from>
    <xdr:to>
      <xdr:col>72</xdr:col>
      <xdr:colOff>38100</xdr:colOff>
      <xdr:row>86</xdr:row>
      <xdr:rowOff>125476</xdr:rowOff>
    </xdr:to>
    <xdr:sp macro="" textlink="">
      <xdr:nvSpPr>
        <xdr:cNvPr id="767" name="楕円 766"/>
        <xdr:cNvSpPr/>
      </xdr:nvSpPr>
      <xdr:spPr>
        <a:xfrm>
          <a:off x="13652500" y="14768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74676</xdr:rowOff>
    </xdr:from>
    <xdr:to>
      <xdr:col>76</xdr:col>
      <xdr:colOff>114300</xdr:colOff>
      <xdr:row>86</xdr:row>
      <xdr:rowOff>99822</xdr:rowOff>
    </xdr:to>
    <xdr:cxnSp macro="">
      <xdr:nvCxnSpPr>
        <xdr:cNvPr id="768" name="直線コネクタ 767"/>
        <xdr:cNvCxnSpPr/>
      </xdr:nvCxnSpPr>
      <xdr:spPr>
        <a:xfrm>
          <a:off x="13703300" y="14819376"/>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86</xdr:row>
      <xdr:rowOff>51308</xdr:rowOff>
    </xdr:from>
    <xdr:to>
      <xdr:col>67</xdr:col>
      <xdr:colOff>101600</xdr:colOff>
      <xdr:row>86</xdr:row>
      <xdr:rowOff>152908</xdr:rowOff>
    </xdr:to>
    <xdr:sp macro="" textlink="">
      <xdr:nvSpPr>
        <xdr:cNvPr id="769" name="楕円 768"/>
        <xdr:cNvSpPr/>
      </xdr:nvSpPr>
      <xdr:spPr>
        <a:xfrm>
          <a:off x="12763500" y="14796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86</xdr:row>
      <xdr:rowOff>74676</xdr:rowOff>
    </xdr:from>
    <xdr:to>
      <xdr:col>71</xdr:col>
      <xdr:colOff>177800</xdr:colOff>
      <xdr:row>86</xdr:row>
      <xdr:rowOff>102108</xdr:rowOff>
    </xdr:to>
    <xdr:cxnSp macro="">
      <xdr:nvCxnSpPr>
        <xdr:cNvPr id="770" name="直線コネクタ 769"/>
        <xdr:cNvCxnSpPr/>
      </xdr:nvCxnSpPr>
      <xdr:spPr>
        <a:xfrm flipV="1">
          <a:off x="12814300" y="1481937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20845</xdr:rowOff>
    </xdr:from>
    <xdr:ext cx="405111" cy="259045"/>
    <xdr:sp macro="" textlink="">
      <xdr:nvSpPr>
        <xdr:cNvPr id="771" name="n_1aveValue【消防施設】&#10;有形固定資産減価償却率"/>
        <xdr:cNvSpPr txBox="1"/>
      </xdr:nvSpPr>
      <xdr:spPr>
        <a:xfrm>
          <a:off x="15266044" y="14079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155719</xdr:rowOff>
    </xdr:from>
    <xdr:ext cx="405111" cy="259045"/>
    <xdr:sp macro="" textlink="">
      <xdr:nvSpPr>
        <xdr:cNvPr id="772" name="n_2aveValue【消防施設】&#10;有形固定資産減価償却率"/>
        <xdr:cNvSpPr txBox="1"/>
      </xdr:nvSpPr>
      <xdr:spPr>
        <a:xfrm>
          <a:off x="14389744" y="14043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130573</xdr:rowOff>
    </xdr:from>
    <xdr:ext cx="405111" cy="259045"/>
    <xdr:sp macro="" textlink="">
      <xdr:nvSpPr>
        <xdr:cNvPr id="773" name="n_3aveValue【消防施設】&#10;有形固定資産減価償却率"/>
        <xdr:cNvSpPr txBox="1"/>
      </xdr:nvSpPr>
      <xdr:spPr>
        <a:xfrm>
          <a:off x="13500744" y="140180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84853</xdr:rowOff>
    </xdr:from>
    <xdr:ext cx="405111" cy="259045"/>
    <xdr:sp macro="" textlink="">
      <xdr:nvSpPr>
        <xdr:cNvPr id="774" name="n_4aveValue【消防施設】&#10;有形固定資産減価償却率"/>
        <xdr:cNvSpPr txBox="1"/>
      </xdr:nvSpPr>
      <xdr:spPr>
        <a:xfrm>
          <a:off x="12611744" y="13972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157751</xdr:rowOff>
    </xdr:from>
    <xdr:ext cx="405111" cy="259045"/>
    <xdr:sp macro="" textlink="">
      <xdr:nvSpPr>
        <xdr:cNvPr id="775" name="n_1mainValue【消防施設】&#10;有形固定資産減価償却率"/>
        <xdr:cNvSpPr txBox="1"/>
      </xdr:nvSpPr>
      <xdr:spPr>
        <a:xfrm>
          <a:off x="15266044" y="1490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141749</xdr:rowOff>
    </xdr:from>
    <xdr:ext cx="405111" cy="259045"/>
    <xdr:sp macro="" textlink="">
      <xdr:nvSpPr>
        <xdr:cNvPr id="776" name="n_2mainValue【消防施設】&#10;有形固定資産減価償却率"/>
        <xdr:cNvSpPr txBox="1"/>
      </xdr:nvSpPr>
      <xdr:spPr>
        <a:xfrm>
          <a:off x="14389744" y="14886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86</xdr:row>
      <xdr:rowOff>116603</xdr:rowOff>
    </xdr:from>
    <xdr:ext cx="405111" cy="259045"/>
    <xdr:sp macro="" textlink="">
      <xdr:nvSpPr>
        <xdr:cNvPr id="777" name="n_3mainValue【消防施設】&#10;有形固定資産減価償却率"/>
        <xdr:cNvSpPr txBox="1"/>
      </xdr:nvSpPr>
      <xdr:spPr>
        <a:xfrm>
          <a:off x="13500744" y="14861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86</xdr:row>
      <xdr:rowOff>144035</xdr:rowOff>
    </xdr:from>
    <xdr:ext cx="405111" cy="259045"/>
    <xdr:sp macro="" textlink="">
      <xdr:nvSpPr>
        <xdr:cNvPr id="778" name="n_4mainValue【消防施設】&#10;有形固定資産減価償却率"/>
        <xdr:cNvSpPr txBox="1"/>
      </xdr:nvSpPr>
      <xdr:spPr>
        <a:xfrm>
          <a:off x="12611744" y="14888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9" name="正方形/長方形 77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0" name="正方形/長方形 77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1" name="正方形/長方形 78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2" name="正方形/長方形 78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3" name="正方形/長方形 78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4" name="正方形/長方形 78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5" name="正方形/長方形 78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6" name="正方形/長方形 78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7" name="テキスト ボックス 78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8" name="直線コネクタ 78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9" name="直線コネクタ 788"/>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0" name="テキスト ボックス 789"/>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1" name="直線コネクタ 790"/>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2" name="テキスト ボックス 791"/>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3" name="直線コネクタ 792"/>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4" name="テキスト ボックス 793"/>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5" name="直線コネクタ 794"/>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96" name="テキスト ボックス 795"/>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97" name="直線コネクタ 796"/>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98" name="テキスト ボックス 797"/>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9" name="直線コネクタ 79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0" name="テキスト ボックス 79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1"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64770</xdr:rowOff>
    </xdr:from>
    <xdr:to>
      <xdr:col>116</xdr:col>
      <xdr:colOff>62864</xdr:colOff>
      <xdr:row>86</xdr:row>
      <xdr:rowOff>0</xdr:rowOff>
    </xdr:to>
    <xdr:cxnSp macro="">
      <xdr:nvCxnSpPr>
        <xdr:cNvPr id="802" name="直線コネクタ 801"/>
        <xdr:cNvCxnSpPr/>
      </xdr:nvCxnSpPr>
      <xdr:spPr>
        <a:xfrm flipV="1">
          <a:off x="22160864" y="13437870"/>
          <a:ext cx="0" cy="130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3827</xdr:rowOff>
    </xdr:from>
    <xdr:ext cx="469744" cy="259045"/>
    <xdr:sp macro="" textlink="">
      <xdr:nvSpPr>
        <xdr:cNvPr id="803" name="【消防施設】&#10;一人当たり面積最小値テキスト"/>
        <xdr:cNvSpPr txBox="1"/>
      </xdr:nvSpPr>
      <xdr:spPr>
        <a:xfrm>
          <a:off x="22199600"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0</xdr:rowOff>
    </xdr:from>
    <xdr:to>
      <xdr:col>116</xdr:col>
      <xdr:colOff>152400</xdr:colOff>
      <xdr:row>86</xdr:row>
      <xdr:rowOff>0</xdr:rowOff>
    </xdr:to>
    <xdr:cxnSp macro="">
      <xdr:nvCxnSpPr>
        <xdr:cNvPr id="804" name="直線コネクタ 803"/>
        <xdr:cNvCxnSpPr/>
      </xdr:nvCxnSpPr>
      <xdr:spPr>
        <a:xfrm>
          <a:off x="22072600" y="1474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11447</xdr:rowOff>
    </xdr:from>
    <xdr:ext cx="469744" cy="259045"/>
    <xdr:sp macro="" textlink="">
      <xdr:nvSpPr>
        <xdr:cNvPr id="805" name="【消防施設】&#10;一人当たり面積最大値テキスト"/>
        <xdr:cNvSpPr txBox="1"/>
      </xdr:nvSpPr>
      <xdr:spPr>
        <a:xfrm>
          <a:off x="22199600" y="13213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64770</xdr:rowOff>
    </xdr:from>
    <xdr:to>
      <xdr:col>116</xdr:col>
      <xdr:colOff>152400</xdr:colOff>
      <xdr:row>78</xdr:row>
      <xdr:rowOff>64770</xdr:rowOff>
    </xdr:to>
    <xdr:cxnSp macro="">
      <xdr:nvCxnSpPr>
        <xdr:cNvPr id="806" name="直線コネクタ 805"/>
        <xdr:cNvCxnSpPr/>
      </xdr:nvCxnSpPr>
      <xdr:spPr>
        <a:xfrm>
          <a:off x="22072600" y="1343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147338</xdr:rowOff>
    </xdr:from>
    <xdr:ext cx="469744" cy="259045"/>
    <xdr:sp macro="" textlink="">
      <xdr:nvSpPr>
        <xdr:cNvPr id="807" name="【消防施設】&#10;一人当たり面積平均値テキスト"/>
        <xdr:cNvSpPr txBox="1"/>
      </xdr:nvSpPr>
      <xdr:spPr>
        <a:xfrm>
          <a:off x="22199600" y="142062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124461</xdr:rowOff>
    </xdr:from>
    <xdr:to>
      <xdr:col>116</xdr:col>
      <xdr:colOff>114300</xdr:colOff>
      <xdr:row>84</xdr:row>
      <xdr:rowOff>54611</xdr:rowOff>
    </xdr:to>
    <xdr:sp macro="" textlink="">
      <xdr:nvSpPr>
        <xdr:cNvPr id="808" name="フローチャート: 判断 807"/>
        <xdr:cNvSpPr/>
      </xdr:nvSpPr>
      <xdr:spPr>
        <a:xfrm>
          <a:off x="22110700" y="1435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135889</xdr:rowOff>
    </xdr:from>
    <xdr:to>
      <xdr:col>112</xdr:col>
      <xdr:colOff>38100</xdr:colOff>
      <xdr:row>84</xdr:row>
      <xdr:rowOff>66039</xdr:rowOff>
    </xdr:to>
    <xdr:sp macro="" textlink="">
      <xdr:nvSpPr>
        <xdr:cNvPr id="809" name="フローチャート: 判断 808"/>
        <xdr:cNvSpPr/>
      </xdr:nvSpPr>
      <xdr:spPr>
        <a:xfrm>
          <a:off x="21272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162561</xdr:rowOff>
    </xdr:from>
    <xdr:to>
      <xdr:col>107</xdr:col>
      <xdr:colOff>101600</xdr:colOff>
      <xdr:row>84</xdr:row>
      <xdr:rowOff>92711</xdr:rowOff>
    </xdr:to>
    <xdr:sp macro="" textlink="">
      <xdr:nvSpPr>
        <xdr:cNvPr id="810" name="フローチャート: 判断 809"/>
        <xdr:cNvSpPr/>
      </xdr:nvSpPr>
      <xdr:spPr>
        <a:xfrm>
          <a:off x="20383500" y="1439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17780</xdr:rowOff>
    </xdr:from>
    <xdr:to>
      <xdr:col>102</xdr:col>
      <xdr:colOff>165100</xdr:colOff>
      <xdr:row>84</xdr:row>
      <xdr:rowOff>119380</xdr:rowOff>
    </xdr:to>
    <xdr:sp macro="" textlink="">
      <xdr:nvSpPr>
        <xdr:cNvPr id="811" name="フローチャート: 判断 810"/>
        <xdr:cNvSpPr/>
      </xdr:nvSpPr>
      <xdr:spPr>
        <a:xfrm>
          <a:off x="19494500" y="1441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40639</xdr:rowOff>
    </xdr:from>
    <xdr:to>
      <xdr:col>98</xdr:col>
      <xdr:colOff>38100</xdr:colOff>
      <xdr:row>85</xdr:row>
      <xdr:rowOff>142239</xdr:rowOff>
    </xdr:to>
    <xdr:sp macro="" textlink="">
      <xdr:nvSpPr>
        <xdr:cNvPr id="812" name="フローチャート: 判断 811"/>
        <xdr:cNvSpPr/>
      </xdr:nvSpPr>
      <xdr:spPr>
        <a:xfrm>
          <a:off x="18605500" y="14613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3" name="テキスト ボックス 81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4" name="テキスト ボックス 81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5" name="テキスト ボックス 81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6" name="テキスト ボックス 81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7" name="テキスト ボックス 81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113030</xdr:rowOff>
    </xdr:from>
    <xdr:to>
      <xdr:col>116</xdr:col>
      <xdr:colOff>114300</xdr:colOff>
      <xdr:row>85</xdr:row>
      <xdr:rowOff>43180</xdr:rowOff>
    </xdr:to>
    <xdr:sp macro="" textlink="">
      <xdr:nvSpPr>
        <xdr:cNvPr id="818" name="楕円 817"/>
        <xdr:cNvSpPr/>
      </xdr:nvSpPr>
      <xdr:spPr>
        <a:xfrm>
          <a:off x="22110700" y="1451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91457</xdr:rowOff>
    </xdr:from>
    <xdr:ext cx="469744" cy="259045"/>
    <xdr:sp macro="" textlink="">
      <xdr:nvSpPr>
        <xdr:cNvPr id="819" name="【消防施設】&#10;一人当たり面積該当値テキスト"/>
        <xdr:cNvSpPr txBox="1"/>
      </xdr:nvSpPr>
      <xdr:spPr>
        <a:xfrm>
          <a:off x="22199600" y="1449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116839</xdr:rowOff>
    </xdr:from>
    <xdr:to>
      <xdr:col>112</xdr:col>
      <xdr:colOff>38100</xdr:colOff>
      <xdr:row>85</xdr:row>
      <xdr:rowOff>46989</xdr:rowOff>
    </xdr:to>
    <xdr:sp macro="" textlink="">
      <xdr:nvSpPr>
        <xdr:cNvPr id="820" name="楕円 819"/>
        <xdr:cNvSpPr/>
      </xdr:nvSpPr>
      <xdr:spPr>
        <a:xfrm>
          <a:off x="21272500" y="1451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163830</xdr:rowOff>
    </xdr:from>
    <xdr:to>
      <xdr:col>116</xdr:col>
      <xdr:colOff>63500</xdr:colOff>
      <xdr:row>84</xdr:row>
      <xdr:rowOff>167639</xdr:rowOff>
    </xdr:to>
    <xdr:cxnSp macro="">
      <xdr:nvCxnSpPr>
        <xdr:cNvPr id="821" name="直線コネクタ 820"/>
        <xdr:cNvCxnSpPr/>
      </xdr:nvCxnSpPr>
      <xdr:spPr>
        <a:xfrm flipV="1">
          <a:off x="21323300" y="14565630"/>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162561</xdr:rowOff>
    </xdr:from>
    <xdr:to>
      <xdr:col>107</xdr:col>
      <xdr:colOff>101600</xdr:colOff>
      <xdr:row>85</xdr:row>
      <xdr:rowOff>92711</xdr:rowOff>
    </xdr:to>
    <xdr:sp macro="" textlink="">
      <xdr:nvSpPr>
        <xdr:cNvPr id="822" name="楕円 821"/>
        <xdr:cNvSpPr/>
      </xdr:nvSpPr>
      <xdr:spPr>
        <a:xfrm>
          <a:off x="20383500" y="1456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167639</xdr:rowOff>
    </xdr:from>
    <xdr:to>
      <xdr:col>111</xdr:col>
      <xdr:colOff>177800</xdr:colOff>
      <xdr:row>85</xdr:row>
      <xdr:rowOff>41911</xdr:rowOff>
    </xdr:to>
    <xdr:cxnSp macro="">
      <xdr:nvCxnSpPr>
        <xdr:cNvPr id="823" name="直線コネクタ 822"/>
        <xdr:cNvCxnSpPr/>
      </xdr:nvCxnSpPr>
      <xdr:spPr>
        <a:xfrm flipV="1">
          <a:off x="20434300" y="1456943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52070</xdr:rowOff>
    </xdr:from>
    <xdr:to>
      <xdr:col>102</xdr:col>
      <xdr:colOff>165100</xdr:colOff>
      <xdr:row>84</xdr:row>
      <xdr:rowOff>153670</xdr:rowOff>
    </xdr:to>
    <xdr:sp macro="" textlink="">
      <xdr:nvSpPr>
        <xdr:cNvPr id="824" name="楕円 823"/>
        <xdr:cNvSpPr/>
      </xdr:nvSpPr>
      <xdr:spPr>
        <a:xfrm>
          <a:off x="19494500" y="1445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102870</xdr:rowOff>
    </xdr:from>
    <xdr:to>
      <xdr:col>107</xdr:col>
      <xdr:colOff>50800</xdr:colOff>
      <xdr:row>85</xdr:row>
      <xdr:rowOff>41911</xdr:rowOff>
    </xdr:to>
    <xdr:cxnSp macro="">
      <xdr:nvCxnSpPr>
        <xdr:cNvPr id="825" name="直線コネクタ 824"/>
        <xdr:cNvCxnSpPr/>
      </xdr:nvCxnSpPr>
      <xdr:spPr>
        <a:xfrm>
          <a:off x="19545300" y="14504670"/>
          <a:ext cx="889000" cy="110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93980</xdr:rowOff>
    </xdr:from>
    <xdr:to>
      <xdr:col>98</xdr:col>
      <xdr:colOff>38100</xdr:colOff>
      <xdr:row>85</xdr:row>
      <xdr:rowOff>24130</xdr:rowOff>
    </xdr:to>
    <xdr:sp macro="" textlink="">
      <xdr:nvSpPr>
        <xdr:cNvPr id="826" name="楕円 825"/>
        <xdr:cNvSpPr/>
      </xdr:nvSpPr>
      <xdr:spPr>
        <a:xfrm>
          <a:off x="18605500" y="1449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102870</xdr:rowOff>
    </xdr:from>
    <xdr:to>
      <xdr:col>102</xdr:col>
      <xdr:colOff>114300</xdr:colOff>
      <xdr:row>84</xdr:row>
      <xdr:rowOff>144780</xdr:rowOff>
    </xdr:to>
    <xdr:cxnSp macro="">
      <xdr:nvCxnSpPr>
        <xdr:cNvPr id="827" name="直線コネクタ 826"/>
        <xdr:cNvCxnSpPr/>
      </xdr:nvCxnSpPr>
      <xdr:spPr>
        <a:xfrm flipV="1">
          <a:off x="18656300" y="1450467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82566</xdr:rowOff>
    </xdr:from>
    <xdr:ext cx="469744" cy="259045"/>
    <xdr:sp macro="" textlink="">
      <xdr:nvSpPr>
        <xdr:cNvPr id="828" name="n_1aveValue【消防施設】&#10;一人当たり面積"/>
        <xdr:cNvSpPr txBox="1"/>
      </xdr:nvSpPr>
      <xdr:spPr>
        <a:xfrm>
          <a:off x="21075727" y="1414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109238</xdr:rowOff>
    </xdr:from>
    <xdr:ext cx="469744" cy="259045"/>
    <xdr:sp macro="" textlink="">
      <xdr:nvSpPr>
        <xdr:cNvPr id="829" name="n_2aveValue【消防施設】&#10;一人当たり面積"/>
        <xdr:cNvSpPr txBox="1"/>
      </xdr:nvSpPr>
      <xdr:spPr>
        <a:xfrm>
          <a:off x="20199427" y="14168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135907</xdr:rowOff>
    </xdr:from>
    <xdr:ext cx="469744" cy="259045"/>
    <xdr:sp macro="" textlink="">
      <xdr:nvSpPr>
        <xdr:cNvPr id="830" name="n_3aveValue【消防施設】&#10;一人当たり面積"/>
        <xdr:cNvSpPr txBox="1"/>
      </xdr:nvSpPr>
      <xdr:spPr>
        <a:xfrm>
          <a:off x="19310427" y="1419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133366</xdr:rowOff>
    </xdr:from>
    <xdr:ext cx="469744" cy="259045"/>
    <xdr:sp macro="" textlink="">
      <xdr:nvSpPr>
        <xdr:cNvPr id="831" name="n_4aveValue【消防施設】&#10;一人当たり面積"/>
        <xdr:cNvSpPr txBox="1"/>
      </xdr:nvSpPr>
      <xdr:spPr>
        <a:xfrm>
          <a:off x="18421427" y="14706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38116</xdr:rowOff>
    </xdr:from>
    <xdr:ext cx="469744" cy="259045"/>
    <xdr:sp macro="" textlink="">
      <xdr:nvSpPr>
        <xdr:cNvPr id="832" name="n_1mainValue【消防施設】&#10;一人当たり面積"/>
        <xdr:cNvSpPr txBox="1"/>
      </xdr:nvSpPr>
      <xdr:spPr>
        <a:xfrm>
          <a:off x="21075727" y="14611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83838</xdr:rowOff>
    </xdr:from>
    <xdr:ext cx="469744" cy="259045"/>
    <xdr:sp macro="" textlink="">
      <xdr:nvSpPr>
        <xdr:cNvPr id="833" name="n_2mainValue【消防施設】&#10;一人当たり面積"/>
        <xdr:cNvSpPr txBox="1"/>
      </xdr:nvSpPr>
      <xdr:spPr>
        <a:xfrm>
          <a:off x="20199427" y="14657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144797</xdr:rowOff>
    </xdr:from>
    <xdr:ext cx="469744" cy="259045"/>
    <xdr:sp macro="" textlink="">
      <xdr:nvSpPr>
        <xdr:cNvPr id="834" name="n_3mainValue【消防施設】&#10;一人当たり面積"/>
        <xdr:cNvSpPr txBox="1"/>
      </xdr:nvSpPr>
      <xdr:spPr>
        <a:xfrm>
          <a:off x="19310427" y="1454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40657</xdr:rowOff>
    </xdr:from>
    <xdr:ext cx="469744" cy="259045"/>
    <xdr:sp macro="" textlink="">
      <xdr:nvSpPr>
        <xdr:cNvPr id="835" name="n_4mainValue【消防施設】&#10;一人当たり面積"/>
        <xdr:cNvSpPr txBox="1"/>
      </xdr:nvSpPr>
      <xdr:spPr>
        <a:xfrm>
          <a:off x="18421427" y="14271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6" name="正方形/長方形 83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7" name="正方形/長方形 83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8" name="正方形/長方形 83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9" name="正方形/長方形 83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0" name="正方形/長方形 83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1" name="正方形/長方形 84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2" name="正方形/長方形 84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3" name="正方形/長方形 84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4" name="テキスト ボックス 84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5" name="直線コネクタ 84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6" name="テキスト ボックス 845"/>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47" name="直線コネクタ 846"/>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48" name="テキスト ボックス 847"/>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49" name="直線コネクタ 848"/>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50" name="テキスト ボックス 849"/>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51" name="直線コネクタ 850"/>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52" name="テキスト ボックス 851"/>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53" name="直線コネクタ 852"/>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54" name="テキスト ボックス 853"/>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55" name="直線コネクタ 854"/>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56" name="テキスト ボックス 855"/>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7" name="直線コネクタ 85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58" name="テキスト ボックス 857"/>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5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17145</xdr:rowOff>
    </xdr:from>
    <xdr:to>
      <xdr:col>85</xdr:col>
      <xdr:colOff>126364</xdr:colOff>
      <xdr:row>107</xdr:row>
      <xdr:rowOff>137161</xdr:rowOff>
    </xdr:to>
    <xdr:cxnSp macro="">
      <xdr:nvCxnSpPr>
        <xdr:cNvPr id="860" name="直線コネクタ 859"/>
        <xdr:cNvCxnSpPr/>
      </xdr:nvCxnSpPr>
      <xdr:spPr>
        <a:xfrm flipV="1">
          <a:off x="16318864" y="17162145"/>
          <a:ext cx="0" cy="1320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140988</xdr:rowOff>
    </xdr:from>
    <xdr:ext cx="405111" cy="259045"/>
    <xdr:sp macro="" textlink="">
      <xdr:nvSpPr>
        <xdr:cNvPr id="861" name="【庁舎】&#10;有形固定資産減価償却率最小値テキスト"/>
        <xdr:cNvSpPr txBox="1"/>
      </xdr:nvSpPr>
      <xdr:spPr>
        <a:xfrm>
          <a:off x="16357600" y="18486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137161</xdr:rowOff>
    </xdr:from>
    <xdr:to>
      <xdr:col>86</xdr:col>
      <xdr:colOff>25400</xdr:colOff>
      <xdr:row>107</xdr:row>
      <xdr:rowOff>137161</xdr:rowOff>
    </xdr:to>
    <xdr:cxnSp macro="">
      <xdr:nvCxnSpPr>
        <xdr:cNvPr id="862" name="直線コネクタ 861"/>
        <xdr:cNvCxnSpPr/>
      </xdr:nvCxnSpPr>
      <xdr:spPr>
        <a:xfrm>
          <a:off x="16230600" y="18482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135272</xdr:rowOff>
    </xdr:from>
    <xdr:ext cx="405111" cy="259045"/>
    <xdr:sp macro="" textlink="">
      <xdr:nvSpPr>
        <xdr:cNvPr id="863" name="【庁舎】&#10;有形固定資産減価償却率最大値テキスト"/>
        <xdr:cNvSpPr txBox="1"/>
      </xdr:nvSpPr>
      <xdr:spPr>
        <a:xfrm>
          <a:off x="16357600" y="16937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17145</xdr:rowOff>
    </xdr:from>
    <xdr:to>
      <xdr:col>86</xdr:col>
      <xdr:colOff>25400</xdr:colOff>
      <xdr:row>100</xdr:row>
      <xdr:rowOff>17145</xdr:rowOff>
    </xdr:to>
    <xdr:cxnSp macro="">
      <xdr:nvCxnSpPr>
        <xdr:cNvPr id="864" name="直線コネクタ 863"/>
        <xdr:cNvCxnSpPr/>
      </xdr:nvCxnSpPr>
      <xdr:spPr>
        <a:xfrm>
          <a:off x="16230600" y="17162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121938</xdr:rowOff>
    </xdr:from>
    <xdr:ext cx="405111" cy="259045"/>
    <xdr:sp macro="" textlink="">
      <xdr:nvSpPr>
        <xdr:cNvPr id="865" name="【庁舎】&#10;有形固定資産減価償却率平均値テキスト"/>
        <xdr:cNvSpPr txBox="1"/>
      </xdr:nvSpPr>
      <xdr:spPr>
        <a:xfrm>
          <a:off x="16357600" y="177812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143511</xdr:rowOff>
    </xdr:from>
    <xdr:to>
      <xdr:col>85</xdr:col>
      <xdr:colOff>177800</xdr:colOff>
      <xdr:row>104</xdr:row>
      <xdr:rowOff>73661</xdr:rowOff>
    </xdr:to>
    <xdr:sp macro="" textlink="">
      <xdr:nvSpPr>
        <xdr:cNvPr id="866" name="フローチャート: 判断 865"/>
        <xdr:cNvSpPr/>
      </xdr:nvSpPr>
      <xdr:spPr>
        <a:xfrm>
          <a:off x="16268700" y="1780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153036</xdr:rowOff>
    </xdr:from>
    <xdr:to>
      <xdr:col>81</xdr:col>
      <xdr:colOff>101600</xdr:colOff>
      <xdr:row>104</xdr:row>
      <xdr:rowOff>83186</xdr:rowOff>
    </xdr:to>
    <xdr:sp macro="" textlink="">
      <xdr:nvSpPr>
        <xdr:cNvPr id="867" name="フローチャート: 判断 866"/>
        <xdr:cNvSpPr/>
      </xdr:nvSpPr>
      <xdr:spPr>
        <a:xfrm>
          <a:off x="15430500" y="1781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128270</xdr:rowOff>
    </xdr:from>
    <xdr:to>
      <xdr:col>76</xdr:col>
      <xdr:colOff>165100</xdr:colOff>
      <xdr:row>104</xdr:row>
      <xdr:rowOff>58420</xdr:rowOff>
    </xdr:to>
    <xdr:sp macro="" textlink="">
      <xdr:nvSpPr>
        <xdr:cNvPr id="868" name="フローチャート: 判断 867"/>
        <xdr:cNvSpPr/>
      </xdr:nvSpPr>
      <xdr:spPr>
        <a:xfrm>
          <a:off x="14541500" y="1778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118745</xdr:rowOff>
    </xdr:from>
    <xdr:to>
      <xdr:col>72</xdr:col>
      <xdr:colOff>38100</xdr:colOff>
      <xdr:row>104</xdr:row>
      <xdr:rowOff>48895</xdr:rowOff>
    </xdr:to>
    <xdr:sp macro="" textlink="">
      <xdr:nvSpPr>
        <xdr:cNvPr id="869" name="フローチャート: 判断 868"/>
        <xdr:cNvSpPr/>
      </xdr:nvSpPr>
      <xdr:spPr>
        <a:xfrm>
          <a:off x="13652500" y="1777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34925</xdr:rowOff>
    </xdr:from>
    <xdr:to>
      <xdr:col>67</xdr:col>
      <xdr:colOff>101600</xdr:colOff>
      <xdr:row>103</xdr:row>
      <xdr:rowOff>136525</xdr:rowOff>
    </xdr:to>
    <xdr:sp macro="" textlink="">
      <xdr:nvSpPr>
        <xdr:cNvPr id="870" name="フローチャート: 判断 869"/>
        <xdr:cNvSpPr/>
      </xdr:nvSpPr>
      <xdr:spPr>
        <a:xfrm>
          <a:off x="12763500" y="1769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1" name="テキスト ボックス 87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2" name="テキスト ボックス 87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3" name="テキスト ボックス 87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4" name="テキスト ボックス 87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5" name="テキスト ボックス 87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137795</xdr:rowOff>
    </xdr:from>
    <xdr:to>
      <xdr:col>85</xdr:col>
      <xdr:colOff>177800</xdr:colOff>
      <xdr:row>100</xdr:row>
      <xdr:rowOff>67945</xdr:rowOff>
    </xdr:to>
    <xdr:sp macro="" textlink="">
      <xdr:nvSpPr>
        <xdr:cNvPr id="876" name="楕円 875"/>
        <xdr:cNvSpPr/>
      </xdr:nvSpPr>
      <xdr:spPr>
        <a:xfrm>
          <a:off x="16268700" y="17111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90822</xdr:rowOff>
    </xdr:from>
    <xdr:ext cx="405111" cy="259045"/>
    <xdr:sp macro="" textlink="">
      <xdr:nvSpPr>
        <xdr:cNvPr id="877" name="【庁舎】&#10;有形固定資産減価償却率該当値テキスト"/>
        <xdr:cNvSpPr txBox="1"/>
      </xdr:nvSpPr>
      <xdr:spPr>
        <a:xfrm>
          <a:off x="16357600" y="17064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80645</xdr:rowOff>
    </xdr:from>
    <xdr:to>
      <xdr:col>81</xdr:col>
      <xdr:colOff>101600</xdr:colOff>
      <xdr:row>100</xdr:row>
      <xdr:rowOff>10795</xdr:rowOff>
    </xdr:to>
    <xdr:sp macro="" textlink="">
      <xdr:nvSpPr>
        <xdr:cNvPr id="878" name="楕円 877"/>
        <xdr:cNvSpPr/>
      </xdr:nvSpPr>
      <xdr:spPr>
        <a:xfrm>
          <a:off x="15430500" y="17054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99</xdr:row>
      <xdr:rowOff>131445</xdr:rowOff>
    </xdr:from>
    <xdr:to>
      <xdr:col>85</xdr:col>
      <xdr:colOff>127000</xdr:colOff>
      <xdr:row>100</xdr:row>
      <xdr:rowOff>17145</xdr:rowOff>
    </xdr:to>
    <xdr:cxnSp macro="">
      <xdr:nvCxnSpPr>
        <xdr:cNvPr id="879" name="直線コネクタ 878"/>
        <xdr:cNvCxnSpPr/>
      </xdr:nvCxnSpPr>
      <xdr:spPr>
        <a:xfrm>
          <a:off x="15481300" y="17104995"/>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99</xdr:row>
      <xdr:rowOff>34925</xdr:rowOff>
    </xdr:from>
    <xdr:to>
      <xdr:col>76</xdr:col>
      <xdr:colOff>165100</xdr:colOff>
      <xdr:row>99</xdr:row>
      <xdr:rowOff>136525</xdr:rowOff>
    </xdr:to>
    <xdr:sp macro="" textlink="">
      <xdr:nvSpPr>
        <xdr:cNvPr id="880" name="楕円 879"/>
        <xdr:cNvSpPr/>
      </xdr:nvSpPr>
      <xdr:spPr>
        <a:xfrm>
          <a:off x="14541500" y="17008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85725</xdr:rowOff>
    </xdr:from>
    <xdr:to>
      <xdr:col>81</xdr:col>
      <xdr:colOff>50800</xdr:colOff>
      <xdr:row>99</xdr:row>
      <xdr:rowOff>131445</xdr:rowOff>
    </xdr:to>
    <xdr:cxnSp macro="">
      <xdr:nvCxnSpPr>
        <xdr:cNvPr id="881" name="直線コネクタ 880"/>
        <xdr:cNvCxnSpPr/>
      </xdr:nvCxnSpPr>
      <xdr:spPr>
        <a:xfrm>
          <a:off x="14592300" y="1705927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99</xdr:row>
      <xdr:rowOff>76836</xdr:rowOff>
    </xdr:from>
    <xdr:to>
      <xdr:col>72</xdr:col>
      <xdr:colOff>38100</xdr:colOff>
      <xdr:row>100</xdr:row>
      <xdr:rowOff>6986</xdr:rowOff>
    </xdr:to>
    <xdr:sp macro="" textlink="">
      <xdr:nvSpPr>
        <xdr:cNvPr id="882" name="楕円 881"/>
        <xdr:cNvSpPr/>
      </xdr:nvSpPr>
      <xdr:spPr>
        <a:xfrm>
          <a:off x="13652500" y="17050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99</xdr:row>
      <xdr:rowOff>85725</xdr:rowOff>
    </xdr:from>
    <xdr:to>
      <xdr:col>76</xdr:col>
      <xdr:colOff>114300</xdr:colOff>
      <xdr:row>99</xdr:row>
      <xdr:rowOff>127636</xdr:rowOff>
    </xdr:to>
    <xdr:cxnSp macro="">
      <xdr:nvCxnSpPr>
        <xdr:cNvPr id="883" name="直線コネクタ 882"/>
        <xdr:cNvCxnSpPr/>
      </xdr:nvCxnSpPr>
      <xdr:spPr>
        <a:xfrm flipV="1">
          <a:off x="13703300" y="17059275"/>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99</xdr:row>
      <xdr:rowOff>53975</xdr:rowOff>
    </xdr:from>
    <xdr:to>
      <xdr:col>67</xdr:col>
      <xdr:colOff>101600</xdr:colOff>
      <xdr:row>99</xdr:row>
      <xdr:rowOff>155575</xdr:rowOff>
    </xdr:to>
    <xdr:sp macro="" textlink="">
      <xdr:nvSpPr>
        <xdr:cNvPr id="884" name="楕円 883"/>
        <xdr:cNvSpPr/>
      </xdr:nvSpPr>
      <xdr:spPr>
        <a:xfrm>
          <a:off x="12763500" y="17027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99</xdr:row>
      <xdr:rowOff>104775</xdr:rowOff>
    </xdr:from>
    <xdr:to>
      <xdr:col>71</xdr:col>
      <xdr:colOff>177800</xdr:colOff>
      <xdr:row>99</xdr:row>
      <xdr:rowOff>127636</xdr:rowOff>
    </xdr:to>
    <xdr:cxnSp macro="">
      <xdr:nvCxnSpPr>
        <xdr:cNvPr id="885" name="直線コネクタ 884"/>
        <xdr:cNvCxnSpPr/>
      </xdr:nvCxnSpPr>
      <xdr:spPr>
        <a:xfrm>
          <a:off x="12814300" y="17078325"/>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74313</xdr:rowOff>
    </xdr:from>
    <xdr:ext cx="405111" cy="259045"/>
    <xdr:sp macro="" textlink="">
      <xdr:nvSpPr>
        <xdr:cNvPr id="886" name="n_1aveValue【庁舎】&#10;有形固定資産減価償却率"/>
        <xdr:cNvSpPr txBox="1"/>
      </xdr:nvSpPr>
      <xdr:spPr>
        <a:xfrm>
          <a:off x="15266044" y="1790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49547</xdr:rowOff>
    </xdr:from>
    <xdr:ext cx="405111" cy="259045"/>
    <xdr:sp macro="" textlink="">
      <xdr:nvSpPr>
        <xdr:cNvPr id="887" name="n_2aveValue【庁舎】&#10;有形固定資産減価償却率"/>
        <xdr:cNvSpPr txBox="1"/>
      </xdr:nvSpPr>
      <xdr:spPr>
        <a:xfrm>
          <a:off x="14389744" y="1788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40022</xdr:rowOff>
    </xdr:from>
    <xdr:ext cx="405111" cy="259045"/>
    <xdr:sp macro="" textlink="">
      <xdr:nvSpPr>
        <xdr:cNvPr id="888" name="n_3aveValue【庁舎】&#10;有形固定資産減価償却率"/>
        <xdr:cNvSpPr txBox="1"/>
      </xdr:nvSpPr>
      <xdr:spPr>
        <a:xfrm>
          <a:off x="13500744" y="1787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127652</xdr:rowOff>
    </xdr:from>
    <xdr:ext cx="405111" cy="259045"/>
    <xdr:sp macro="" textlink="">
      <xdr:nvSpPr>
        <xdr:cNvPr id="889" name="n_4aveValue【庁舎】&#10;有形固定資産減価償却率"/>
        <xdr:cNvSpPr txBox="1"/>
      </xdr:nvSpPr>
      <xdr:spPr>
        <a:xfrm>
          <a:off x="12611744" y="17787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98</xdr:row>
      <xdr:rowOff>27322</xdr:rowOff>
    </xdr:from>
    <xdr:ext cx="405111" cy="259045"/>
    <xdr:sp macro="" textlink="">
      <xdr:nvSpPr>
        <xdr:cNvPr id="890" name="n_1mainValue【庁舎】&#10;有形固定資産減価償却率"/>
        <xdr:cNvSpPr txBox="1"/>
      </xdr:nvSpPr>
      <xdr:spPr>
        <a:xfrm>
          <a:off x="15266044" y="1682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97</xdr:row>
      <xdr:rowOff>153052</xdr:rowOff>
    </xdr:from>
    <xdr:ext cx="405111" cy="259045"/>
    <xdr:sp macro="" textlink="">
      <xdr:nvSpPr>
        <xdr:cNvPr id="891" name="n_2mainValue【庁舎】&#10;有形固定資産減価償却率"/>
        <xdr:cNvSpPr txBox="1"/>
      </xdr:nvSpPr>
      <xdr:spPr>
        <a:xfrm>
          <a:off x="14389744" y="16783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98</xdr:row>
      <xdr:rowOff>23513</xdr:rowOff>
    </xdr:from>
    <xdr:ext cx="405111" cy="259045"/>
    <xdr:sp macro="" textlink="">
      <xdr:nvSpPr>
        <xdr:cNvPr id="892" name="n_3mainValue【庁舎】&#10;有形固定資産減価償却率"/>
        <xdr:cNvSpPr txBox="1"/>
      </xdr:nvSpPr>
      <xdr:spPr>
        <a:xfrm>
          <a:off x="13500744" y="16825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98</xdr:row>
      <xdr:rowOff>652</xdr:rowOff>
    </xdr:from>
    <xdr:ext cx="405111" cy="259045"/>
    <xdr:sp macro="" textlink="">
      <xdr:nvSpPr>
        <xdr:cNvPr id="893" name="n_4mainValue【庁舎】&#10;有形固定資産減価償却率"/>
        <xdr:cNvSpPr txBox="1"/>
      </xdr:nvSpPr>
      <xdr:spPr>
        <a:xfrm>
          <a:off x="12611744" y="16802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4" name="正方形/長方形 89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5" name="正方形/長方形 89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6" name="正方形/長方形 89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7" name="正方形/長方形 89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8" name="正方形/長方形 89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9" name="正方形/長方形 89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0" name="正方形/長方形 89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1" name="正方形/長方形 90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2" name="テキスト ボックス 90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3" name="直線コネクタ 90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904" name="直線コネクタ 903"/>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05" name="テキスト ボックス 904"/>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06" name="直線コネクタ 905"/>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07" name="テキスト ボックス 906"/>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08" name="直線コネクタ 907"/>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09" name="テキスト ボックス 908"/>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10" name="直線コネクタ 909"/>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11" name="テキスト ボックス 910"/>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2" name="直線コネクタ 91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3" name="テキスト ボックス 91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133350</xdr:rowOff>
    </xdr:from>
    <xdr:to>
      <xdr:col>116</xdr:col>
      <xdr:colOff>62864</xdr:colOff>
      <xdr:row>106</xdr:row>
      <xdr:rowOff>76200</xdr:rowOff>
    </xdr:to>
    <xdr:cxnSp macro="">
      <xdr:nvCxnSpPr>
        <xdr:cNvPr id="915" name="直線コネクタ 914"/>
        <xdr:cNvCxnSpPr/>
      </xdr:nvCxnSpPr>
      <xdr:spPr>
        <a:xfrm flipV="1">
          <a:off x="22160864" y="171069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80027</xdr:rowOff>
    </xdr:from>
    <xdr:ext cx="469744" cy="259045"/>
    <xdr:sp macro="" textlink="">
      <xdr:nvSpPr>
        <xdr:cNvPr id="916" name="【庁舎】&#10;一人当たり面積最小値テキスト"/>
        <xdr:cNvSpPr txBox="1"/>
      </xdr:nvSpPr>
      <xdr:spPr>
        <a:xfrm>
          <a:off x="22199600" y="1825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106</xdr:row>
      <xdr:rowOff>76200</xdr:rowOff>
    </xdr:from>
    <xdr:to>
      <xdr:col>116</xdr:col>
      <xdr:colOff>152400</xdr:colOff>
      <xdr:row>106</xdr:row>
      <xdr:rowOff>76200</xdr:rowOff>
    </xdr:to>
    <xdr:cxnSp macro="">
      <xdr:nvCxnSpPr>
        <xdr:cNvPr id="917" name="直線コネクタ 916"/>
        <xdr:cNvCxnSpPr/>
      </xdr:nvCxnSpPr>
      <xdr:spPr>
        <a:xfrm>
          <a:off x="22072600" y="18249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80027</xdr:rowOff>
    </xdr:from>
    <xdr:ext cx="469744" cy="259045"/>
    <xdr:sp macro="" textlink="">
      <xdr:nvSpPr>
        <xdr:cNvPr id="918" name="【庁舎】&#10;一人当たり面積最大値テキスト"/>
        <xdr:cNvSpPr txBox="1"/>
      </xdr:nvSpPr>
      <xdr:spPr>
        <a:xfrm>
          <a:off x="22199600" y="1688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133350</xdr:rowOff>
    </xdr:from>
    <xdr:to>
      <xdr:col>116</xdr:col>
      <xdr:colOff>152400</xdr:colOff>
      <xdr:row>99</xdr:row>
      <xdr:rowOff>133350</xdr:rowOff>
    </xdr:to>
    <xdr:cxnSp macro="">
      <xdr:nvCxnSpPr>
        <xdr:cNvPr id="919" name="直線コネクタ 918"/>
        <xdr:cNvCxnSpPr/>
      </xdr:nvCxnSpPr>
      <xdr:spPr>
        <a:xfrm>
          <a:off x="22072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102</xdr:row>
      <xdr:rowOff>90695</xdr:rowOff>
    </xdr:from>
    <xdr:ext cx="469744" cy="259045"/>
    <xdr:sp macro="" textlink="">
      <xdr:nvSpPr>
        <xdr:cNvPr id="920" name="【庁舎】&#10;一人当たり面積平均値テキスト"/>
        <xdr:cNvSpPr txBox="1"/>
      </xdr:nvSpPr>
      <xdr:spPr>
        <a:xfrm>
          <a:off x="22199600" y="175785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112268</xdr:rowOff>
    </xdr:from>
    <xdr:to>
      <xdr:col>116</xdr:col>
      <xdr:colOff>114300</xdr:colOff>
      <xdr:row>103</xdr:row>
      <xdr:rowOff>42418</xdr:rowOff>
    </xdr:to>
    <xdr:sp macro="" textlink="">
      <xdr:nvSpPr>
        <xdr:cNvPr id="921" name="フローチャート: 判断 920"/>
        <xdr:cNvSpPr/>
      </xdr:nvSpPr>
      <xdr:spPr>
        <a:xfrm>
          <a:off x="22110700" y="17600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102</xdr:row>
      <xdr:rowOff>48261</xdr:rowOff>
    </xdr:from>
    <xdr:to>
      <xdr:col>112</xdr:col>
      <xdr:colOff>38100</xdr:colOff>
      <xdr:row>102</xdr:row>
      <xdr:rowOff>149861</xdr:rowOff>
    </xdr:to>
    <xdr:sp macro="" textlink="">
      <xdr:nvSpPr>
        <xdr:cNvPr id="922" name="フローチャート: 判断 921"/>
        <xdr:cNvSpPr/>
      </xdr:nvSpPr>
      <xdr:spPr>
        <a:xfrm>
          <a:off x="21272500" y="1753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102</xdr:row>
      <xdr:rowOff>48261</xdr:rowOff>
    </xdr:from>
    <xdr:to>
      <xdr:col>107</xdr:col>
      <xdr:colOff>101600</xdr:colOff>
      <xdr:row>102</xdr:row>
      <xdr:rowOff>149861</xdr:rowOff>
    </xdr:to>
    <xdr:sp macro="" textlink="">
      <xdr:nvSpPr>
        <xdr:cNvPr id="923" name="フローチャート: 判断 922"/>
        <xdr:cNvSpPr/>
      </xdr:nvSpPr>
      <xdr:spPr>
        <a:xfrm>
          <a:off x="20383500" y="1753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102</xdr:row>
      <xdr:rowOff>61976</xdr:rowOff>
    </xdr:from>
    <xdr:to>
      <xdr:col>102</xdr:col>
      <xdr:colOff>165100</xdr:colOff>
      <xdr:row>102</xdr:row>
      <xdr:rowOff>163576</xdr:rowOff>
    </xdr:to>
    <xdr:sp macro="" textlink="">
      <xdr:nvSpPr>
        <xdr:cNvPr id="924" name="フローチャート: 判断 923"/>
        <xdr:cNvSpPr/>
      </xdr:nvSpPr>
      <xdr:spPr>
        <a:xfrm>
          <a:off x="19494500" y="1754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103</xdr:row>
      <xdr:rowOff>123698</xdr:rowOff>
    </xdr:from>
    <xdr:to>
      <xdr:col>98</xdr:col>
      <xdr:colOff>38100</xdr:colOff>
      <xdr:row>104</xdr:row>
      <xdr:rowOff>53848</xdr:rowOff>
    </xdr:to>
    <xdr:sp macro="" textlink="">
      <xdr:nvSpPr>
        <xdr:cNvPr id="925" name="フローチャート: 判断 924"/>
        <xdr:cNvSpPr/>
      </xdr:nvSpPr>
      <xdr:spPr>
        <a:xfrm>
          <a:off x="18605500" y="1778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6" name="テキスト ボックス 92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7" name="テキスト ボックス 92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8" name="テキスト ボックス 92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9" name="テキスト ボックス 92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0" name="テキスト ボックス 92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101</xdr:row>
      <xdr:rowOff>132842</xdr:rowOff>
    </xdr:from>
    <xdr:to>
      <xdr:col>116</xdr:col>
      <xdr:colOff>114300</xdr:colOff>
      <xdr:row>102</xdr:row>
      <xdr:rowOff>62992</xdr:rowOff>
    </xdr:to>
    <xdr:sp macro="" textlink="">
      <xdr:nvSpPr>
        <xdr:cNvPr id="931" name="楕円 930"/>
        <xdr:cNvSpPr/>
      </xdr:nvSpPr>
      <xdr:spPr>
        <a:xfrm>
          <a:off x="22110700" y="17449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100</xdr:row>
      <xdr:rowOff>155719</xdr:rowOff>
    </xdr:from>
    <xdr:ext cx="469744" cy="259045"/>
    <xdr:sp macro="" textlink="">
      <xdr:nvSpPr>
        <xdr:cNvPr id="932" name="【庁舎】&#10;一人当たり面積該当値テキスト"/>
        <xdr:cNvSpPr txBox="1"/>
      </xdr:nvSpPr>
      <xdr:spPr>
        <a:xfrm>
          <a:off x="22199600" y="17300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101</xdr:row>
      <xdr:rowOff>151130</xdr:rowOff>
    </xdr:from>
    <xdr:to>
      <xdr:col>112</xdr:col>
      <xdr:colOff>38100</xdr:colOff>
      <xdr:row>102</xdr:row>
      <xdr:rowOff>81280</xdr:rowOff>
    </xdr:to>
    <xdr:sp macro="" textlink="">
      <xdr:nvSpPr>
        <xdr:cNvPr id="933" name="楕円 932"/>
        <xdr:cNvSpPr/>
      </xdr:nvSpPr>
      <xdr:spPr>
        <a:xfrm>
          <a:off x="21272500" y="1746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102</xdr:row>
      <xdr:rowOff>12192</xdr:rowOff>
    </xdr:from>
    <xdr:to>
      <xdr:col>116</xdr:col>
      <xdr:colOff>63500</xdr:colOff>
      <xdr:row>102</xdr:row>
      <xdr:rowOff>30480</xdr:rowOff>
    </xdr:to>
    <xdr:cxnSp macro="">
      <xdr:nvCxnSpPr>
        <xdr:cNvPr id="934" name="直線コネクタ 933"/>
        <xdr:cNvCxnSpPr/>
      </xdr:nvCxnSpPr>
      <xdr:spPr>
        <a:xfrm flipV="1">
          <a:off x="21323300" y="1750009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101</xdr:row>
      <xdr:rowOff>164846</xdr:rowOff>
    </xdr:from>
    <xdr:to>
      <xdr:col>107</xdr:col>
      <xdr:colOff>101600</xdr:colOff>
      <xdr:row>102</xdr:row>
      <xdr:rowOff>94996</xdr:rowOff>
    </xdr:to>
    <xdr:sp macro="" textlink="">
      <xdr:nvSpPr>
        <xdr:cNvPr id="935" name="楕円 934"/>
        <xdr:cNvSpPr/>
      </xdr:nvSpPr>
      <xdr:spPr>
        <a:xfrm>
          <a:off x="20383500" y="17481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30480</xdr:rowOff>
    </xdr:from>
    <xdr:to>
      <xdr:col>111</xdr:col>
      <xdr:colOff>177800</xdr:colOff>
      <xdr:row>102</xdr:row>
      <xdr:rowOff>44196</xdr:rowOff>
    </xdr:to>
    <xdr:cxnSp macro="">
      <xdr:nvCxnSpPr>
        <xdr:cNvPr id="936" name="直線コネクタ 935"/>
        <xdr:cNvCxnSpPr/>
      </xdr:nvCxnSpPr>
      <xdr:spPr>
        <a:xfrm flipV="1">
          <a:off x="20434300" y="1751838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9398</xdr:rowOff>
    </xdr:from>
    <xdr:to>
      <xdr:col>102</xdr:col>
      <xdr:colOff>165100</xdr:colOff>
      <xdr:row>103</xdr:row>
      <xdr:rowOff>110998</xdr:rowOff>
    </xdr:to>
    <xdr:sp macro="" textlink="">
      <xdr:nvSpPr>
        <xdr:cNvPr id="937" name="楕円 936"/>
        <xdr:cNvSpPr/>
      </xdr:nvSpPr>
      <xdr:spPr>
        <a:xfrm>
          <a:off x="19494500" y="17668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102</xdr:row>
      <xdr:rowOff>44196</xdr:rowOff>
    </xdr:from>
    <xdr:to>
      <xdr:col>107</xdr:col>
      <xdr:colOff>50800</xdr:colOff>
      <xdr:row>103</xdr:row>
      <xdr:rowOff>60198</xdr:rowOff>
    </xdr:to>
    <xdr:cxnSp macro="">
      <xdr:nvCxnSpPr>
        <xdr:cNvPr id="938" name="直線コネクタ 937"/>
        <xdr:cNvCxnSpPr/>
      </xdr:nvCxnSpPr>
      <xdr:spPr>
        <a:xfrm flipV="1">
          <a:off x="19545300" y="17532096"/>
          <a:ext cx="889000" cy="18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102</xdr:row>
      <xdr:rowOff>162561</xdr:rowOff>
    </xdr:from>
    <xdr:to>
      <xdr:col>98</xdr:col>
      <xdr:colOff>38100</xdr:colOff>
      <xdr:row>103</xdr:row>
      <xdr:rowOff>92711</xdr:rowOff>
    </xdr:to>
    <xdr:sp macro="" textlink="">
      <xdr:nvSpPr>
        <xdr:cNvPr id="939" name="楕円 938"/>
        <xdr:cNvSpPr/>
      </xdr:nvSpPr>
      <xdr:spPr>
        <a:xfrm>
          <a:off x="18605500" y="1765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103</xdr:row>
      <xdr:rowOff>41911</xdr:rowOff>
    </xdr:from>
    <xdr:to>
      <xdr:col>102</xdr:col>
      <xdr:colOff>114300</xdr:colOff>
      <xdr:row>103</xdr:row>
      <xdr:rowOff>60198</xdr:rowOff>
    </xdr:to>
    <xdr:cxnSp macro="">
      <xdr:nvCxnSpPr>
        <xdr:cNvPr id="940" name="直線コネクタ 939"/>
        <xdr:cNvCxnSpPr/>
      </xdr:nvCxnSpPr>
      <xdr:spPr>
        <a:xfrm>
          <a:off x="18656300" y="17701261"/>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102</xdr:row>
      <xdr:rowOff>140988</xdr:rowOff>
    </xdr:from>
    <xdr:ext cx="469744" cy="259045"/>
    <xdr:sp macro="" textlink="">
      <xdr:nvSpPr>
        <xdr:cNvPr id="941" name="n_1aveValue【庁舎】&#10;一人当たり面積"/>
        <xdr:cNvSpPr txBox="1"/>
      </xdr:nvSpPr>
      <xdr:spPr>
        <a:xfrm>
          <a:off x="21075727" y="17628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140988</xdr:rowOff>
    </xdr:from>
    <xdr:ext cx="469744" cy="259045"/>
    <xdr:sp macro="" textlink="">
      <xdr:nvSpPr>
        <xdr:cNvPr id="942" name="n_2aveValue【庁舎】&#10;一人当たり面積"/>
        <xdr:cNvSpPr txBox="1"/>
      </xdr:nvSpPr>
      <xdr:spPr>
        <a:xfrm>
          <a:off x="20199427" y="17628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101</xdr:row>
      <xdr:rowOff>8653</xdr:rowOff>
    </xdr:from>
    <xdr:ext cx="469744" cy="259045"/>
    <xdr:sp macro="" textlink="">
      <xdr:nvSpPr>
        <xdr:cNvPr id="943" name="n_3aveValue【庁舎】&#10;一人当たり面積"/>
        <xdr:cNvSpPr txBox="1"/>
      </xdr:nvSpPr>
      <xdr:spPr>
        <a:xfrm>
          <a:off x="19310427" y="17325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44975</xdr:rowOff>
    </xdr:from>
    <xdr:ext cx="469744" cy="259045"/>
    <xdr:sp macro="" textlink="">
      <xdr:nvSpPr>
        <xdr:cNvPr id="944" name="n_4aveValue【庁舎】&#10;一人当たり面積"/>
        <xdr:cNvSpPr txBox="1"/>
      </xdr:nvSpPr>
      <xdr:spPr>
        <a:xfrm>
          <a:off x="18421427" y="17875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100</xdr:row>
      <xdr:rowOff>97807</xdr:rowOff>
    </xdr:from>
    <xdr:ext cx="469744" cy="259045"/>
    <xdr:sp macro="" textlink="">
      <xdr:nvSpPr>
        <xdr:cNvPr id="945" name="n_1mainValue【庁舎】&#10;一人当たり面積"/>
        <xdr:cNvSpPr txBox="1"/>
      </xdr:nvSpPr>
      <xdr:spPr>
        <a:xfrm>
          <a:off x="21075727" y="1724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100</xdr:row>
      <xdr:rowOff>111523</xdr:rowOff>
    </xdr:from>
    <xdr:ext cx="469744" cy="259045"/>
    <xdr:sp macro="" textlink="">
      <xdr:nvSpPr>
        <xdr:cNvPr id="946" name="n_2mainValue【庁舎】&#10;一人当たり面積"/>
        <xdr:cNvSpPr txBox="1"/>
      </xdr:nvSpPr>
      <xdr:spPr>
        <a:xfrm>
          <a:off x="20199427" y="17256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102125</xdr:rowOff>
    </xdr:from>
    <xdr:ext cx="469744" cy="259045"/>
    <xdr:sp macro="" textlink="">
      <xdr:nvSpPr>
        <xdr:cNvPr id="947" name="n_3mainValue【庁舎】&#10;一人当たり面積"/>
        <xdr:cNvSpPr txBox="1"/>
      </xdr:nvSpPr>
      <xdr:spPr>
        <a:xfrm>
          <a:off x="19310427" y="17761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101</xdr:row>
      <xdr:rowOff>109238</xdr:rowOff>
    </xdr:from>
    <xdr:ext cx="469744" cy="259045"/>
    <xdr:sp macro="" textlink="">
      <xdr:nvSpPr>
        <xdr:cNvPr id="948" name="n_4mainValue【庁舎】&#10;一人当たり面積"/>
        <xdr:cNvSpPr txBox="1"/>
      </xdr:nvSpPr>
      <xdr:spPr>
        <a:xfrm>
          <a:off x="18421427" y="1742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9" name="正方形/長方形 94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0" name="正方形/長方形 94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1" name="テキスト ボックス 95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体育館・プールの一人当たり面積は、類似団体平均が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0.200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であるのに対し本市は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0.319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と非常に高い水準となっている。また、保健センター・保健所の一人当たり面積も、類似団体平均</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0.043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に対し、本市が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0.074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高い水準となっており、体育館・プールの一人当たり面積と同様の傾向がある。これらは、市町合併により旧市町で保有していた公共施設を併せ持つこととなったため、用途の重複した施設を複数保有していることなどが大きな要因と考えられる。体育館・プールの有形固定資産減価償却率、保健センター・保健所の有形固定資産減価償却率は類似団体とほぼ同水準となっているが、個別に観ると老朽化の進んでいる施設も多くあることから、財政負担の縮減を図るためには、機能の重複した体育施設の統廃合について早急に検討を進める必要が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山形県酒田市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101,331
100,801
602.97
56,648,886
55,128,173
1,484,731
28,927,471
60,433,147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38.0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長引く景気の低迷や少子高齢化等により指数は悪化傾向にあった。しかし、景気の回復により、わずかながらではあるが回復傾向にある。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しかしながら、依然として類似団体の平均よりも低い状況にあり、</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今後とも歳出削減、地方税の徴収強化等の取組みを通じて財政基盤の強化に努める</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106136</xdr:rowOff>
    </xdr:from>
    <xdr:to>
      <xdr:col>23</xdr:col>
      <xdr:colOff>133350</xdr:colOff>
      <xdr:row>46</xdr:row>
      <xdr:rowOff>11793</xdr:rowOff>
    </xdr:to>
    <xdr:cxnSp macro="">
      <xdr:nvCxnSpPr>
        <xdr:cNvPr id="66" name="直線コネクタ 65"/>
        <xdr:cNvCxnSpPr/>
      </xdr:nvCxnSpPr>
      <xdr:spPr>
        <a:xfrm flipV="1">
          <a:off x="4953000" y="6278336"/>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155320</xdr:rowOff>
    </xdr:from>
    <xdr:ext cx="762000" cy="259045"/>
    <xdr:sp macro="" textlink="">
      <xdr:nvSpPr>
        <xdr:cNvPr id="67" name="財政力最小値テキスト"/>
        <xdr:cNvSpPr txBox="1"/>
      </xdr:nvSpPr>
      <xdr:spPr>
        <a:xfrm>
          <a:off x="5041900" y="7870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46</xdr:row>
      <xdr:rowOff>11793</xdr:rowOff>
    </xdr:from>
    <xdr:to>
      <xdr:col>24</xdr:col>
      <xdr:colOff>12700</xdr:colOff>
      <xdr:row>46</xdr:row>
      <xdr:rowOff>11793</xdr:rowOff>
    </xdr:to>
    <xdr:cxnSp macro="">
      <xdr:nvCxnSpPr>
        <xdr:cNvPr id="68" name="直線コネクタ 67"/>
        <xdr:cNvCxnSpPr/>
      </xdr:nvCxnSpPr>
      <xdr:spPr>
        <a:xfrm>
          <a:off x="4864100" y="789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21063</xdr:rowOff>
    </xdr:from>
    <xdr:ext cx="762000" cy="259045"/>
    <xdr:sp macro="" textlink="">
      <xdr:nvSpPr>
        <xdr:cNvPr id="69" name="財政力最大値テキスト"/>
        <xdr:cNvSpPr txBox="1"/>
      </xdr:nvSpPr>
      <xdr:spPr>
        <a:xfrm>
          <a:off x="5041900" y="602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106136</xdr:rowOff>
    </xdr:from>
    <xdr:to>
      <xdr:col>24</xdr:col>
      <xdr:colOff>12700</xdr:colOff>
      <xdr:row>36</xdr:row>
      <xdr:rowOff>106136</xdr:rowOff>
    </xdr:to>
    <xdr:cxnSp macro="">
      <xdr:nvCxnSpPr>
        <xdr:cNvPr id="70" name="直線コネクタ 69"/>
        <xdr:cNvCxnSpPr/>
      </xdr:nvCxnSpPr>
      <xdr:spPr>
        <a:xfrm>
          <a:off x="4864100" y="627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147865</xdr:rowOff>
    </xdr:from>
    <xdr:to>
      <xdr:col>23</xdr:col>
      <xdr:colOff>133350</xdr:colOff>
      <xdr:row>44</xdr:row>
      <xdr:rowOff>165100</xdr:rowOff>
    </xdr:to>
    <xdr:cxnSp macro="">
      <xdr:nvCxnSpPr>
        <xdr:cNvPr id="71" name="直線コネクタ 70"/>
        <xdr:cNvCxnSpPr/>
      </xdr:nvCxnSpPr>
      <xdr:spPr>
        <a:xfrm flipV="1">
          <a:off x="4114800" y="7691665"/>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60977</xdr:rowOff>
    </xdr:from>
    <xdr:ext cx="762000" cy="259045"/>
    <xdr:sp macro="" textlink="">
      <xdr:nvSpPr>
        <xdr:cNvPr id="72" name="財政力平均値テキスト"/>
        <xdr:cNvSpPr txBox="1"/>
      </xdr:nvSpPr>
      <xdr:spPr>
        <a:xfrm>
          <a:off x="5041900" y="7261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44450</xdr:rowOff>
    </xdr:from>
    <xdr:to>
      <xdr:col>23</xdr:col>
      <xdr:colOff>184150</xdr:colOff>
      <xdr:row>43</xdr:row>
      <xdr:rowOff>146050</xdr:rowOff>
    </xdr:to>
    <xdr:sp macro="" textlink="">
      <xdr:nvSpPr>
        <xdr:cNvPr id="73" name="フローチャート: 判断 72"/>
        <xdr:cNvSpPr/>
      </xdr:nvSpPr>
      <xdr:spPr>
        <a:xfrm>
          <a:off x="49022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165100</xdr:rowOff>
    </xdr:from>
    <xdr:to>
      <xdr:col>19</xdr:col>
      <xdr:colOff>133350</xdr:colOff>
      <xdr:row>44</xdr:row>
      <xdr:rowOff>165100</xdr:rowOff>
    </xdr:to>
    <xdr:cxnSp macro="">
      <xdr:nvCxnSpPr>
        <xdr:cNvPr id="74" name="直線コネクタ 73"/>
        <xdr:cNvCxnSpPr/>
      </xdr:nvCxnSpPr>
      <xdr:spPr>
        <a:xfrm>
          <a:off x="3225800" y="7708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44450</xdr:rowOff>
    </xdr:from>
    <xdr:to>
      <xdr:col>19</xdr:col>
      <xdr:colOff>184150</xdr:colOff>
      <xdr:row>43</xdr:row>
      <xdr:rowOff>146050</xdr:rowOff>
    </xdr:to>
    <xdr:sp macro="" textlink="">
      <xdr:nvSpPr>
        <xdr:cNvPr id="75" name="フローチャート: 判断 74"/>
        <xdr:cNvSpPr/>
      </xdr:nvSpPr>
      <xdr:spPr>
        <a:xfrm>
          <a:off x="4064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156227</xdr:rowOff>
    </xdr:from>
    <xdr:ext cx="736600" cy="259045"/>
    <xdr:sp macro="" textlink="">
      <xdr:nvSpPr>
        <xdr:cNvPr id="76" name="テキスト ボックス 75"/>
        <xdr:cNvSpPr txBox="1"/>
      </xdr:nvSpPr>
      <xdr:spPr>
        <a:xfrm>
          <a:off x="3733800" y="718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165100</xdr:rowOff>
    </xdr:from>
    <xdr:to>
      <xdr:col>15</xdr:col>
      <xdr:colOff>82550</xdr:colOff>
      <xdr:row>45</xdr:row>
      <xdr:rowOff>10885</xdr:rowOff>
    </xdr:to>
    <xdr:cxnSp macro="">
      <xdr:nvCxnSpPr>
        <xdr:cNvPr id="77" name="直線コネクタ 76"/>
        <xdr:cNvCxnSpPr/>
      </xdr:nvCxnSpPr>
      <xdr:spPr>
        <a:xfrm flipV="1">
          <a:off x="2336800" y="770890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61685</xdr:rowOff>
    </xdr:from>
    <xdr:to>
      <xdr:col>15</xdr:col>
      <xdr:colOff>133350</xdr:colOff>
      <xdr:row>43</xdr:row>
      <xdr:rowOff>163285</xdr:rowOff>
    </xdr:to>
    <xdr:sp macro="" textlink="">
      <xdr:nvSpPr>
        <xdr:cNvPr id="78" name="フローチャート: 判断 77"/>
        <xdr:cNvSpPr/>
      </xdr:nvSpPr>
      <xdr:spPr>
        <a:xfrm>
          <a:off x="3175000" y="7434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2012</xdr:rowOff>
    </xdr:from>
    <xdr:ext cx="762000" cy="259045"/>
    <xdr:sp macro="" textlink="">
      <xdr:nvSpPr>
        <xdr:cNvPr id="79" name="テキスト ボックス 78"/>
        <xdr:cNvSpPr txBox="1"/>
      </xdr:nvSpPr>
      <xdr:spPr>
        <a:xfrm>
          <a:off x="2844800" y="7202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45</xdr:row>
      <xdr:rowOff>10885</xdr:rowOff>
    </xdr:from>
    <xdr:to>
      <xdr:col>11</xdr:col>
      <xdr:colOff>31750</xdr:colOff>
      <xdr:row>45</xdr:row>
      <xdr:rowOff>28122</xdr:rowOff>
    </xdr:to>
    <xdr:cxnSp macro="">
      <xdr:nvCxnSpPr>
        <xdr:cNvPr id="80" name="直線コネクタ 79"/>
        <xdr:cNvCxnSpPr/>
      </xdr:nvCxnSpPr>
      <xdr:spPr>
        <a:xfrm flipV="1">
          <a:off x="1447800" y="772613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61685</xdr:rowOff>
    </xdr:from>
    <xdr:to>
      <xdr:col>11</xdr:col>
      <xdr:colOff>82550</xdr:colOff>
      <xdr:row>43</xdr:row>
      <xdr:rowOff>163285</xdr:rowOff>
    </xdr:to>
    <xdr:sp macro="" textlink="">
      <xdr:nvSpPr>
        <xdr:cNvPr id="81" name="フローチャート: 判断 80"/>
        <xdr:cNvSpPr/>
      </xdr:nvSpPr>
      <xdr:spPr>
        <a:xfrm>
          <a:off x="2286000" y="7434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2012</xdr:rowOff>
    </xdr:from>
    <xdr:ext cx="762000" cy="259045"/>
    <xdr:sp macro="" textlink="">
      <xdr:nvSpPr>
        <xdr:cNvPr id="82" name="テキスト ボックス 81"/>
        <xdr:cNvSpPr txBox="1"/>
      </xdr:nvSpPr>
      <xdr:spPr>
        <a:xfrm>
          <a:off x="1955800" y="7202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83" name="フローチャート: 判断 82"/>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155320</xdr:rowOff>
    </xdr:from>
    <xdr:ext cx="762000" cy="259045"/>
    <xdr:sp macro="" textlink="">
      <xdr:nvSpPr>
        <xdr:cNvPr id="84" name="テキスト ボックス 83"/>
        <xdr:cNvSpPr txBox="1"/>
      </xdr:nvSpPr>
      <xdr:spPr>
        <a:xfrm>
          <a:off x="1066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97065</xdr:rowOff>
    </xdr:from>
    <xdr:to>
      <xdr:col>23</xdr:col>
      <xdr:colOff>184150</xdr:colOff>
      <xdr:row>45</xdr:row>
      <xdr:rowOff>27215</xdr:rowOff>
    </xdr:to>
    <xdr:sp macro="" textlink="">
      <xdr:nvSpPr>
        <xdr:cNvPr id="90" name="楕円 89"/>
        <xdr:cNvSpPr/>
      </xdr:nvSpPr>
      <xdr:spPr>
        <a:xfrm>
          <a:off x="4902200" y="7640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69142</xdr:rowOff>
    </xdr:from>
    <xdr:ext cx="762000" cy="259045"/>
    <xdr:sp macro="" textlink="">
      <xdr:nvSpPr>
        <xdr:cNvPr id="91" name="財政力該当値テキスト"/>
        <xdr:cNvSpPr txBox="1"/>
      </xdr:nvSpPr>
      <xdr:spPr>
        <a:xfrm>
          <a:off x="5041900" y="7612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114300</xdr:rowOff>
    </xdr:from>
    <xdr:to>
      <xdr:col>19</xdr:col>
      <xdr:colOff>184150</xdr:colOff>
      <xdr:row>45</xdr:row>
      <xdr:rowOff>44450</xdr:rowOff>
    </xdr:to>
    <xdr:sp macro="" textlink="">
      <xdr:nvSpPr>
        <xdr:cNvPr id="92" name="楕円 91"/>
        <xdr:cNvSpPr/>
      </xdr:nvSpPr>
      <xdr:spPr>
        <a:xfrm>
          <a:off x="4064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29227</xdr:rowOff>
    </xdr:from>
    <xdr:ext cx="736600" cy="259045"/>
    <xdr:sp macro="" textlink="">
      <xdr:nvSpPr>
        <xdr:cNvPr id="93" name="テキスト ボックス 92"/>
        <xdr:cNvSpPr txBox="1"/>
      </xdr:nvSpPr>
      <xdr:spPr>
        <a:xfrm>
          <a:off x="3733800" y="7744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114300</xdr:rowOff>
    </xdr:from>
    <xdr:to>
      <xdr:col>15</xdr:col>
      <xdr:colOff>133350</xdr:colOff>
      <xdr:row>45</xdr:row>
      <xdr:rowOff>44450</xdr:rowOff>
    </xdr:to>
    <xdr:sp macro="" textlink="">
      <xdr:nvSpPr>
        <xdr:cNvPr id="94" name="楕円 93"/>
        <xdr:cNvSpPr/>
      </xdr:nvSpPr>
      <xdr:spPr>
        <a:xfrm>
          <a:off x="3175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29227</xdr:rowOff>
    </xdr:from>
    <xdr:ext cx="762000" cy="259045"/>
    <xdr:sp macro="" textlink="">
      <xdr:nvSpPr>
        <xdr:cNvPr id="95" name="テキスト ボックス 94"/>
        <xdr:cNvSpPr txBox="1"/>
      </xdr:nvSpPr>
      <xdr:spPr>
        <a:xfrm>
          <a:off x="2844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131535</xdr:rowOff>
    </xdr:from>
    <xdr:to>
      <xdr:col>11</xdr:col>
      <xdr:colOff>82550</xdr:colOff>
      <xdr:row>45</xdr:row>
      <xdr:rowOff>61685</xdr:rowOff>
    </xdr:to>
    <xdr:sp macro="" textlink="">
      <xdr:nvSpPr>
        <xdr:cNvPr id="96" name="楕円 95"/>
        <xdr:cNvSpPr/>
      </xdr:nvSpPr>
      <xdr:spPr>
        <a:xfrm>
          <a:off x="2286000" y="767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46462</xdr:rowOff>
    </xdr:from>
    <xdr:ext cx="762000" cy="259045"/>
    <xdr:sp macro="" textlink="">
      <xdr:nvSpPr>
        <xdr:cNvPr id="97" name="テキスト ボックス 96"/>
        <xdr:cNvSpPr txBox="1"/>
      </xdr:nvSpPr>
      <xdr:spPr>
        <a:xfrm>
          <a:off x="1955800" y="7761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148772</xdr:rowOff>
    </xdr:from>
    <xdr:to>
      <xdr:col>7</xdr:col>
      <xdr:colOff>31750</xdr:colOff>
      <xdr:row>45</xdr:row>
      <xdr:rowOff>78922</xdr:rowOff>
    </xdr:to>
    <xdr:sp macro="" textlink="">
      <xdr:nvSpPr>
        <xdr:cNvPr id="98" name="楕円 97"/>
        <xdr:cNvSpPr/>
      </xdr:nvSpPr>
      <xdr:spPr>
        <a:xfrm>
          <a:off x="1397000" y="769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63699</xdr:rowOff>
    </xdr:from>
    <xdr:ext cx="762000" cy="259045"/>
    <xdr:sp macro="" textlink="">
      <xdr:nvSpPr>
        <xdr:cNvPr id="99" name="テキスト ボックス 98"/>
        <xdr:cNvSpPr txBox="1"/>
      </xdr:nvSpPr>
      <xdr:spPr>
        <a:xfrm>
          <a:off x="1066800" y="777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合併算定替の段階的縮減による普通交付税の減や新規施設開設による運営費の増</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、社会福祉費の増</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により高い比率とな</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っており</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昨年度よりも指標が悪化した。</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行財政改革推進計画に基づき、引き続き自主財源の確保、物件費の縮減等に努める。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14394</xdr:rowOff>
    </xdr:from>
    <xdr:to>
      <xdr:col>23</xdr:col>
      <xdr:colOff>133350</xdr:colOff>
      <xdr:row>66</xdr:row>
      <xdr:rowOff>34290</xdr:rowOff>
    </xdr:to>
    <xdr:cxnSp macro="">
      <xdr:nvCxnSpPr>
        <xdr:cNvPr id="129" name="直線コネクタ 128"/>
        <xdr:cNvCxnSpPr/>
      </xdr:nvCxnSpPr>
      <xdr:spPr>
        <a:xfrm flipV="1">
          <a:off x="4953000" y="9958494"/>
          <a:ext cx="0" cy="13914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6367</xdr:rowOff>
    </xdr:from>
    <xdr:ext cx="762000" cy="259045"/>
    <xdr:sp macro="" textlink="">
      <xdr:nvSpPr>
        <xdr:cNvPr id="130" name="財政構造の弾力性最小値テキスト"/>
        <xdr:cNvSpPr txBox="1"/>
      </xdr:nvSpPr>
      <xdr:spPr>
        <a:xfrm>
          <a:off x="5041900" y="1132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34290</xdr:rowOff>
    </xdr:from>
    <xdr:to>
      <xdr:col>24</xdr:col>
      <xdr:colOff>12700</xdr:colOff>
      <xdr:row>66</xdr:row>
      <xdr:rowOff>34290</xdr:rowOff>
    </xdr:to>
    <xdr:cxnSp macro="">
      <xdr:nvCxnSpPr>
        <xdr:cNvPr id="131" name="直線コネクタ 130"/>
        <xdr:cNvCxnSpPr/>
      </xdr:nvCxnSpPr>
      <xdr:spPr>
        <a:xfrm>
          <a:off x="4864100" y="1134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100771</xdr:rowOff>
    </xdr:from>
    <xdr:ext cx="762000" cy="259045"/>
    <xdr:sp macro="" textlink="">
      <xdr:nvSpPr>
        <xdr:cNvPr id="132" name="財政構造の弾力性最大値テキスト"/>
        <xdr:cNvSpPr txBox="1"/>
      </xdr:nvSpPr>
      <xdr:spPr>
        <a:xfrm>
          <a:off x="5041900" y="9701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14394</xdr:rowOff>
    </xdr:from>
    <xdr:to>
      <xdr:col>24</xdr:col>
      <xdr:colOff>12700</xdr:colOff>
      <xdr:row>58</xdr:row>
      <xdr:rowOff>14394</xdr:rowOff>
    </xdr:to>
    <xdr:cxnSp macro="">
      <xdr:nvCxnSpPr>
        <xdr:cNvPr id="133" name="直線コネクタ 132"/>
        <xdr:cNvCxnSpPr/>
      </xdr:nvCxnSpPr>
      <xdr:spPr>
        <a:xfrm>
          <a:off x="4864100" y="9958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57996</xdr:rowOff>
    </xdr:from>
    <xdr:to>
      <xdr:col>23</xdr:col>
      <xdr:colOff>133350</xdr:colOff>
      <xdr:row>63</xdr:row>
      <xdr:rowOff>154517</xdr:rowOff>
    </xdr:to>
    <xdr:cxnSp macro="">
      <xdr:nvCxnSpPr>
        <xdr:cNvPr id="134" name="直線コネクタ 133"/>
        <xdr:cNvCxnSpPr/>
      </xdr:nvCxnSpPr>
      <xdr:spPr>
        <a:xfrm>
          <a:off x="4114800" y="10859346"/>
          <a:ext cx="8382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2133</xdr:rowOff>
    </xdr:from>
    <xdr:ext cx="762000" cy="259045"/>
    <xdr:sp macro="" textlink="">
      <xdr:nvSpPr>
        <xdr:cNvPr id="135" name="財政構造の弾力性平均値テキスト"/>
        <xdr:cNvSpPr txBox="1"/>
      </xdr:nvSpPr>
      <xdr:spPr>
        <a:xfrm>
          <a:off x="5041900" y="104605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157056</xdr:rowOff>
    </xdr:from>
    <xdr:to>
      <xdr:col>23</xdr:col>
      <xdr:colOff>184150</xdr:colOff>
      <xdr:row>62</xdr:row>
      <xdr:rowOff>87206</xdr:rowOff>
    </xdr:to>
    <xdr:sp macro="" textlink="">
      <xdr:nvSpPr>
        <xdr:cNvPr id="136" name="フローチャート: 判断 135"/>
        <xdr:cNvSpPr/>
      </xdr:nvSpPr>
      <xdr:spPr>
        <a:xfrm>
          <a:off x="4902200" y="1061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140970</xdr:rowOff>
    </xdr:from>
    <xdr:to>
      <xdr:col>19</xdr:col>
      <xdr:colOff>133350</xdr:colOff>
      <xdr:row>63</xdr:row>
      <xdr:rowOff>57996</xdr:rowOff>
    </xdr:to>
    <xdr:cxnSp macro="">
      <xdr:nvCxnSpPr>
        <xdr:cNvPr id="137" name="直線コネクタ 136"/>
        <xdr:cNvCxnSpPr/>
      </xdr:nvCxnSpPr>
      <xdr:spPr>
        <a:xfrm>
          <a:off x="3225800" y="10770870"/>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20320</xdr:rowOff>
    </xdr:from>
    <xdr:to>
      <xdr:col>19</xdr:col>
      <xdr:colOff>184150</xdr:colOff>
      <xdr:row>61</xdr:row>
      <xdr:rowOff>121920</xdr:rowOff>
    </xdr:to>
    <xdr:sp macro="" textlink="">
      <xdr:nvSpPr>
        <xdr:cNvPr id="138" name="フローチャート: 判断 137"/>
        <xdr:cNvSpPr/>
      </xdr:nvSpPr>
      <xdr:spPr>
        <a:xfrm>
          <a:off x="4064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132097</xdr:rowOff>
    </xdr:from>
    <xdr:ext cx="736600" cy="259045"/>
    <xdr:sp macro="" textlink="">
      <xdr:nvSpPr>
        <xdr:cNvPr id="139" name="テキスト ボックス 138"/>
        <xdr:cNvSpPr txBox="1"/>
      </xdr:nvSpPr>
      <xdr:spPr>
        <a:xfrm>
          <a:off x="3733800" y="10247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140970</xdr:rowOff>
    </xdr:from>
    <xdr:to>
      <xdr:col>15</xdr:col>
      <xdr:colOff>82550</xdr:colOff>
      <xdr:row>62</xdr:row>
      <xdr:rowOff>149013</xdr:rowOff>
    </xdr:to>
    <xdr:cxnSp macro="">
      <xdr:nvCxnSpPr>
        <xdr:cNvPr id="140" name="直線コネクタ 139"/>
        <xdr:cNvCxnSpPr/>
      </xdr:nvCxnSpPr>
      <xdr:spPr>
        <a:xfrm flipV="1">
          <a:off x="2336800" y="1077087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119380</xdr:rowOff>
    </xdr:from>
    <xdr:to>
      <xdr:col>15</xdr:col>
      <xdr:colOff>133350</xdr:colOff>
      <xdr:row>61</xdr:row>
      <xdr:rowOff>49530</xdr:rowOff>
    </xdr:to>
    <xdr:sp macro="" textlink="">
      <xdr:nvSpPr>
        <xdr:cNvPr id="141" name="フローチャート: 判断 140"/>
        <xdr:cNvSpPr/>
      </xdr:nvSpPr>
      <xdr:spPr>
        <a:xfrm>
          <a:off x="3175000" y="1040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59707</xdr:rowOff>
    </xdr:from>
    <xdr:ext cx="762000" cy="259045"/>
    <xdr:sp macro="" textlink="">
      <xdr:nvSpPr>
        <xdr:cNvPr id="142" name="テキスト ボックス 141"/>
        <xdr:cNvSpPr txBox="1"/>
      </xdr:nvSpPr>
      <xdr:spPr>
        <a:xfrm>
          <a:off x="2844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44450</xdr:rowOff>
    </xdr:from>
    <xdr:to>
      <xdr:col>11</xdr:col>
      <xdr:colOff>31750</xdr:colOff>
      <xdr:row>62</xdr:row>
      <xdr:rowOff>149013</xdr:rowOff>
    </xdr:to>
    <xdr:cxnSp macro="">
      <xdr:nvCxnSpPr>
        <xdr:cNvPr id="143" name="直線コネクタ 142"/>
        <xdr:cNvCxnSpPr/>
      </xdr:nvCxnSpPr>
      <xdr:spPr>
        <a:xfrm>
          <a:off x="1447800" y="10674350"/>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95250</xdr:rowOff>
    </xdr:from>
    <xdr:to>
      <xdr:col>11</xdr:col>
      <xdr:colOff>82550</xdr:colOff>
      <xdr:row>61</xdr:row>
      <xdr:rowOff>25400</xdr:rowOff>
    </xdr:to>
    <xdr:sp macro="" textlink="">
      <xdr:nvSpPr>
        <xdr:cNvPr id="144" name="フローチャート: 判断 143"/>
        <xdr:cNvSpPr/>
      </xdr:nvSpPr>
      <xdr:spPr>
        <a:xfrm>
          <a:off x="2286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35577</xdr:rowOff>
    </xdr:from>
    <xdr:ext cx="762000" cy="259045"/>
    <xdr:sp macro="" textlink="">
      <xdr:nvSpPr>
        <xdr:cNvPr id="145" name="テキスト ボックス 144"/>
        <xdr:cNvSpPr txBox="1"/>
      </xdr:nvSpPr>
      <xdr:spPr>
        <a:xfrm>
          <a:off x="1955800" y="1015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105833</xdr:rowOff>
    </xdr:from>
    <xdr:to>
      <xdr:col>7</xdr:col>
      <xdr:colOff>31750</xdr:colOff>
      <xdr:row>60</xdr:row>
      <xdr:rowOff>35983</xdr:rowOff>
    </xdr:to>
    <xdr:sp macro="" textlink="">
      <xdr:nvSpPr>
        <xdr:cNvPr id="146" name="フローチャート: 判断 145"/>
        <xdr:cNvSpPr/>
      </xdr:nvSpPr>
      <xdr:spPr>
        <a:xfrm>
          <a:off x="1397000" y="10221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46160</xdr:rowOff>
    </xdr:from>
    <xdr:ext cx="762000" cy="259045"/>
    <xdr:sp macro="" textlink="">
      <xdr:nvSpPr>
        <xdr:cNvPr id="147" name="テキスト ボックス 146"/>
        <xdr:cNvSpPr txBox="1"/>
      </xdr:nvSpPr>
      <xdr:spPr>
        <a:xfrm>
          <a:off x="1066800" y="9990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103717</xdr:rowOff>
    </xdr:from>
    <xdr:to>
      <xdr:col>23</xdr:col>
      <xdr:colOff>184150</xdr:colOff>
      <xdr:row>64</xdr:row>
      <xdr:rowOff>33867</xdr:rowOff>
    </xdr:to>
    <xdr:sp macro="" textlink="">
      <xdr:nvSpPr>
        <xdr:cNvPr id="153" name="楕円 152"/>
        <xdr:cNvSpPr/>
      </xdr:nvSpPr>
      <xdr:spPr>
        <a:xfrm>
          <a:off x="4902200" y="1090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75794</xdr:rowOff>
    </xdr:from>
    <xdr:ext cx="762000" cy="259045"/>
    <xdr:sp macro="" textlink="">
      <xdr:nvSpPr>
        <xdr:cNvPr id="154" name="財政構造の弾力性該当値テキスト"/>
        <xdr:cNvSpPr txBox="1"/>
      </xdr:nvSpPr>
      <xdr:spPr>
        <a:xfrm>
          <a:off x="5041900" y="10877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7196</xdr:rowOff>
    </xdr:from>
    <xdr:to>
      <xdr:col>19</xdr:col>
      <xdr:colOff>184150</xdr:colOff>
      <xdr:row>63</xdr:row>
      <xdr:rowOff>108796</xdr:rowOff>
    </xdr:to>
    <xdr:sp macro="" textlink="">
      <xdr:nvSpPr>
        <xdr:cNvPr id="155" name="楕円 154"/>
        <xdr:cNvSpPr/>
      </xdr:nvSpPr>
      <xdr:spPr>
        <a:xfrm>
          <a:off x="4064000" y="1080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93573</xdr:rowOff>
    </xdr:from>
    <xdr:ext cx="736600" cy="259045"/>
    <xdr:sp macro="" textlink="">
      <xdr:nvSpPr>
        <xdr:cNvPr id="156" name="テキスト ボックス 155"/>
        <xdr:cNvSpPr txBox="1"/>
      </xdr:nvSpPr>
      <xdr:spPr>
        <a:xfrm>
          <a:off x="3733800" y="10894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90170</xdr:rowOff>
    </xdr:from>
    <xdr:to>
      <xdr:col>15</xdr:col>
      <xdr:colOff>133350</xdr:colOff>
      <xdr:row>63</xdr:row>
      <xdr:rowOff>20320</xdr:rowOff>
    </xdr:to>
    <xdr:sp macro="" textlink="">
      <xdr:nvSpPr>
        <xdr:cNvPr id="157" name="楕円 156"/>
        <xdr:cNvSpPr/>
      </xdr:nvSpPr>
      <xdr:spPr>
        <a:xfrm>
          <a:off x="31750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5097</xdr:rowOff>
    </xdr:from>
    <xdr:ext cx="762000" cy="259045"/>
    <xdr:sp macro="" textlink="">
      <xdr:nvSpPr>
        <xdr:cNvPr id="158" name="テキスト ボックス 157"/>
        <xdr:cNvSpPr txBox="1"/>
      </xdr:nvSpPr>
      <xdr:spPr>
        <a:xfrm>
          <a:off x="2844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98213</xdr:rowOff>
    </xdr:from>
    <xdr:to>
      <xdr:col>11</xdr:col>
      <xdr:colOff>82550</xdr:colOff>
      <xdr:row>63</xdr:row>
      <xdr:rowOff>28363</xdr:rowOff>
    </xdr:to>
    <xdr:sp macro="" textlink="">
      <xdr:nvSpPr>
        <xdr:cNvPr id="159" name="楕円 158"/>
        <xdr:cNvSpPr/>
      </xdr:nvSpPr>
      <xdr:spPr>
        <a:xfrm>
          <a:off x="2286000" y="1072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13140</xdr:rowOff>
    </xdr:from>
    <xdr:ext cx="762000" cy="259045"/>
    <xdr:sp macro="" textlink="">
      <xdr:nvSpPr>
        <xdr:cNvPr id="160" name="テキスト ボックス 159"/>
        <xdr:cNvSpPr txBox="1"/>
      </xdr:nvSpPr>
      <xdr:spPr>
        <a:xfrm>
          <a:off x="1955800" y="1081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165100</xdr:rowOff>
    </xdr:from>
    <xdr:to>
      <xdr:col>7</xdr:col>
      <xdr:colOff>31750</xdr:colOff>
      <xdr:row>62</xdr:row>
      <xdr:rowOff>95250</xdr:rowOff>
    </xdr:to>
    <xdr:sp macro="" textlink="">
      <xdr:nvSpPr>
        <xdr:cNvPr id="161" name="楕円 160"/>
        <xdr:cNvSpPr/>
      </xdr:nvSpPr>
      <xdr:spPr>
        <a:xfrm>
          <a:off x="1397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80027</xdr:rowOff>
    </xdr:from>
    <xdr:ext cx="762000" cy="259045"/>
    <xdr:sp macro="" textlink="">
      <xdr:nvSpPr>
        <xdr:cNvPr id="162" name="テキスト ボックス 161"/>
        <xdr:cNvSpPr txBox="1"/>
      </xdr:nvSpPr>
      <xdr:spPr>
        <a:xfrm>
          <a:off x="1066800" y="1070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[133,856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人口１人当たりの人件費、物件費等決算額のいずれも類似団体平均を上回って</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いる。人件費は、退職手当の増、新潟・山形地震、台風</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号等災害対応に伴う時間外手当の増により、物件費は、</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新規施設開設による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委託費の</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増</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により昨年度よりも決算額が増加した。</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今後も公共施設適正化基本計画に基づき、公共施設の適正な配置や効率的な管理運営を行うことで、施設の維持管理経費の低減を図る。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9" name="直線コネクタ 178"/>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0" name="テキスト ボックス 179"/>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1" name="直線コネクタ 180"/>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2" name="テキスト ボックス 181"/>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3" name="直線コネクタ 182"/>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4" name="テキスト ボックス 183"/>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5" name="直線コネクタ 184"/>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6" name="テキスト ボックス 185"/>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7" name="直線コネクタ 186"/>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8" name="テキスト ボックス 187"/>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9" name="直線コネクタ 188"/>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0" name="テキスト ボックス 189"/>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1" name="直線コネクタ 19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2" name="テキスト ボックス 191"/>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160756</xdr:rowOff>
    </xdr:from>
    <xdr:to>
      <xdr:col>23</xdr:col>
      <xdr:colOff>133350</xdr:colOff>
      <xdr:row>89</xdr:row>
      <xdr:rowOff>9835</xdr:rowOff>
    </xdr:to>
    <xdr:cxnSp macro="">
      <xdr:nvCxnSpPr>
        <xdr:cNvPr id="194" name="直線コネクタ 193"/>
        <xdr:cNvCxnSpPr/>
      </xdr:nvCxnSpPr>
      <xdr:spPr>
        <a:xfrm flipV="1">
          <a:off x="4953000" y="13876756"/>
          <a:ext cx="0" cy="13921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153362</xdr:rowOff>
    </xdr:from>
    <xdr:ext cx="762000" cy="259045"/>
    <xdr:sp macro="" textlink="">
      <xdr:nvSpPr>
        <xdr:cNvPr id="195" name="人件費・物件費等の状況最小値テキスト"/>
        <xdr:cNvSpPr txBox="1"/>
      </xdr:nvSpPr>
      <xdr:spPr>
        <a:xfrm>
          <a:off x="5041900" y="152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168,518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9835</xdr:rowOff>
    </xdr:from>
    <xdr:to>
      <xdr:col>24</xdr:col>
      <xdr:colOff>12700</xdr:colOff>
      <xdr:row>89</xdr:row>
      <xdr:rowOff>9835</xdr:rowOff>
    </xdr:to>
    <xdr:cxnSp macro="">
      <xdr:nvCxnSpPr>
        <xdr:cNvPr id="196" name="直線コネクタ 195"/>
        <xdr:cNvCxnSpPr/>
      </xdr:nvCxnSpPr>
      <xdr:spPr>
        <a:xfrm>
          <a:off x="4864100" y="15268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75683</xdr:rowOff>
    </xdr:from>
    <xdr:ext cx="762000" cy="259045"/>
    <xdr:sp macro="" textlink="">
      <xdr:nvSpPr>
        <xdr:cNvPr id="197" name="人件費・物件費等の状況最大値テキスト"/>
        <xdr:cNvSpPr txBox="1"/>
      </xdr:nvSpPr>
      <xdr:spPr>
        <a:xfrm>
          <a:off x="5041900" y="13620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160756</xdr:rowOff>
    </xdr:from>
    <xdr:to>
      <xdr:col>24</xdr:col>
      <xdr:colOff>12700</xdr:colOff>
      <xdr:row>80</xdr:row>
      <xdr:rowOff>160756</xdr:rowOff>
    </xdr:to>
    <xdr:cxnSp macro="">
      <xdr:nvCxnSpPr>
        <xdr:cNvPr id="198" name="直線コネクタ 197"/>
        <xdr:cNvCxnSpPr/>
      </xdr:nvCxnSpPr>
      <xdr:spPr>
        <a:xfrm>
          <a:off x="4864100" y="13876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72047</xdr:rowOff>
    </xdr:from>
    <xdr:to>
      <xdr:col>23</xdr:col>
      <xdr:colOff>133350</xdr:colOff>
      <xdr:row>85</xdr:row>
      <xdr:rowOff>98211</xdr:rowOff>
    </xdr:to>
    <xdr:cxnSp macro="">
      <xdr:nvCxnSpPr>
        <xdr:cNvPr id="199" name="直線コネクタ 198"/>
        <xdr:cNvCxnSpPr/>
      </xdr:nvCxnSpPr>
      <xdr:spPr>
        <a:xfrm>
          <a:off x="4114800" y="14645297"/>
          <a:ext cx="838200" cy="26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138989</xdr:rowOff>
    </xdr:from>
    <xdr:ext cx="762000" cy="259045"/>
    <xdr:sp macro="" textlink="">
      <xdr:nvSpPr>
        <xdr:cNvPr id="200" name="人件費・物件費等の状況平均値テキスト"/>
        <xdr:cNvSpPr txBox="1"/>
      </xdr:nvSpPr>
      <xdr:spPr>
        <a:xfrm>
          <a:off x="5041900" y="143693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122462</xdr:rowOff>
    </xdr:from>
    <xdr:to>
      <xdr:col>23</xdr:col>
      <xdr:colOff>184150</xdr:colOff>
      <xdr:row>85</xdr:row>
      <xdr:rowOff>52612</xdr:rowOff>
    </xdr:to>
    <xdr:sp macro="" textlink="">
      <xdr:nvSpPr>
        <xdr:cNvPr id="201" name="フローチャート: 判断 200"/>
        <xdr:cNvSpPr/>
      </xdr:nvSpPr>
      <xdr:spPr>
        <a:xfrm>
          <a:off x="4902200" y="1452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72047</xdr:rowOff>
    </xdr:from>
    <xdr:to>
      <xdr:col>19</xdr:col>
      <xdr:colOff>133350</xdr:colOff>
      <xdr:row>85</xdr:row>
      <xdr:rowOff>92334</xdr:rowOff>
    </xdr:to>
    <xdr:cxnSp macro="">
      <xdr:nvCxnSpPr>
        <xdr:cNvPr id="202" name="直線コネクタ 201"/>
        <xdr:cNvCxnSpPr/>
      </xdr:nvCxnSpPr>
      <xdr:spPr>
        <a:xfrm flipV="1">
          <a:off x="3225800" y="14645297"/>
          <a:ext cx="889000" cy="2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52846</xdr:rowOff>
    </xdr:from>
    <xdr:to>
      <xdr:col>19</xdr:col>
      <xdr:colOff>184150</xdr:colOff>
      <xdr:row>84</xdr:row>
      <xdr:rowOff>154446</xdr:rowOff>
    </xdr:to>
    <xdr:sp macro="" textlink="">
      <xdr:nvSpPr>
        <xdr:cNvPr id="203" name="フローチャート: 判断 202"/>
        <xdr:cNvSpPr/>
      </xdr:nvSpPr>
      <xdr:spPr>
        <a:xfrm>
          <a:off x="4064000" y="14454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164623</xdr:rowOff>
    </xdr:from>
    <xdr:ext cx="736600" cy="259045"/>
    <xdr:sp macro="" textlink="">
      <xdr:nvSpPr>
        <xdr:cNvPr id="204" name="テキスト ボックス 203"/>
        <xdr:cNvSpPr txBox="1"/>
      </xdr:nvSpPr>
      <xdr:spPr>
        <a:xfrm>
          <a:off x="3733800" y="142235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135446</xdr:rowOff>
    </xdr:from>
    <xdr:to>
      <xdr:col>15</xdr:col>
      <xdr:colOff>82550</xdr:colOff>
      <xdr:row>85</xdr:row>
      <xdr:rowOff>92334</xdr:rowOff>
    </xdr:to>
    <xdr:cxnSp macro="">
      <xdr:nvCxnSpPr>
        <xdr:cNvPr id="205" name="直線コネクタ 204"/>
        <xdr:cNvCxnSpPr/>
      </xdr:nvCxnSpPr>
      <xdr:spPr>
        <a:xfrm>
          <a:off x="2336800" y="14537246"/>
          <a:ext cx="889000" cy="128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32181</xdr:rowOff>
    </xdr:from>
    <xdr:to>
      <xdr:col>15</xdr:col>
      <xdr:colOff>133350</xdr:colOff>
      <xdr:row>84</xdr:row>
      <xdr:rowOff>133781</xdr:rowOff>
    </xdr:to>
    <xdr:sp macro="" textlink="">
      <xdr:nvSpPr>
        <xdr:cNvPr id="206" name="フローチャート: 判断 205"/>
        <xdr:cNvSpPr/>
      </xdr:nvSpPr>
      <xdr:spPr>
        <a:xfrm>
          <a:off x="3175000" y="14433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143958</xdr:rowOff>
    </xdr:from>
    <xdr:ext cx="762000" cy="259045"/>
    <xdr:sp macro="" textlink="">
      <xdr:nvSpPr>
        <xdr:cNvPr id="207" name="テキスト ボックス 206"/>
        <xdr:cNvSpPr txBox="1"/>
      </xdr:nvSpPr>
      <xdr:spPr>
        <a:xfrm>
          <a:off x="2844800" y="14202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115884</xdr:rowOff>
    </xdr:from>
    <xdr:to>
      <xdr:col>11</xdr:col>
      <xdr:colOff>31750</xdr:colOff>
      <xdr:row>84</xdr:row>
      <xdr:rowOff>135446</xdr:rowOff>
    </xdr:to>
    <xdr:cxnSp macro="">
      <xdr:nvCxnSpPr>
        <xdr:cNvPr id="208" name="直線コネクタ 207"/>
        <xdr:cNvCxnSpPr/>
      </xdr:nvCxnSpPr>
      <xdr:spPr>
        <a:xfrm>
          <a:off x="1447800" y="14517684"/>
          <a:ext cx="889000" cy="19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153716</xdr:rowOff>
    </xdr:from>
    <xdr:to>
      <xdr:col>11</xdr:col>
      <xdr:colOff>82550</xdr:colOff>
      <xdr:row>84</xdr:row>
      <xdr:rowOff>83866</xdr:rowOff>
    </xdr:to>
    <xdr:sp macro="" textlink="">
      <xdr:nvSpPr>
        <xdr:cNvPr id="209" name="フローチャート: 判断 208"/>
        <xdr:cNvSpPr/>
      </xdr:nvSpPr>
      <xdr:spPr>
        <a:xfrm>
          <a:off x="2286000" y="14384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94043</xdr:rowOff>
    </xdr:from>
    <xdr:ext cx="762000" cy="259045"/>
    <xdr:sp macro="" textlink="">
      <xdr:nvSpPr>
        <xdr:cNvPr id="210" name="テキスト ボックス 209"/>
        <xdr:cNvSpPr txBox="1"/>
      </xdr:nvSpPr>
      <xdr:spPr>
        <a:xfrm>
          <a:off x="1955800" y="14152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51957</xdr:rowOff>
    </xdr:from>
    <xdr:to>
      <xdr:col>7</xdr:col>
      <xdr:colOff>31750</xdr:colOff>
      <xdr:row>83</xdr:row>
      <xdr:rowOff>153557</xdr:rowOff>
    </xdr:to>
    <xdr:sp macro="" textlink="">
      <xdr:nvSpPr>
        <xdr:cNvPr id="211" name="フローチャート: 判断 210"/>
        <xdr:cNvSpPr/>
      </xdr:nvSpPr>
      <xdr:spPr>
        <a:xfrm>
          <a:off x="1397000" y="14282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163734</xdr:rowOff>
    </xdr:from>
    <xdr:ext cx="762000" cy="259045"/>
    <xdr:sp macro="" textlink="">
      <xdr:nvSpPr>
        <xdr:cNvPr id="212" name="テキスト ボックス 211"/>
        <xdr:cNvSpPr txBox="1"/>
      </xdr:nvSpPr>
      <xdr:spPr>
        <a:xfrm>
          <a:off x="1066800" y="14051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47411</xdr:rowOff>
    </xdr:from>
    <xdr:to>
      <xdr:col>23</xdr:col>
      <xdr:colOff>184150</xdr:colOff>
      <xdr:row>85</xdr:row>
      <xdr:rowOff>149011</xdr:rowOff>
    </xdr:to>
    <xdr:sp macro="" textlink="">
      <xdr:nvSpPr>
        <xdr:cNvPr id="218" name="楕円 217"/>
        <xdr:cNvSpPr/>
      </xdr:nvSpPr>
      <xdr:spPr>
        <a:xfrm>
          <a:off x="4902200" y="14620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19488</xdr:rowOff>
    </xdr:from>
    <xdr:ext cx="762000" cy="259045"/>
    <xdr:sp macro="" textlink="">
      <xdr:nvSpPr>
        <xdr:cNvPr id="219" name="人件費・物件費等の状況該当値テキスト"/>
        <xdr:cNvSpPr txBox="1"/>
      </xdr:nvSpPr>
      <xdr:spPr>
        <a:xfrm>
          <a:off x="5041900" y="14592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21247</xdr:rowOff>
    </xdr:from>
    <xdr:to>
      <xdr:col>19</xdr:col>
      <xdr:colOff>184150</xdr:colOff>
      <xdr:row>85</xdr:row>
      <xdr:rowOff>122847</xdr:rowOff>
    </xdr:to>
    <xdr:sp macro="" textlink="">
      <xdr:nvSpPr>
        <xdr:cNvPr id="220" name="楕円 219"/>
        <xdr:cNvSpPr/>
      </xdr:nvSpPr>
      <xdr:spPr>
        <a:xfrm>
          <a:off x="4064000" y="14594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107624</xdr:rowOff>
    </xdr:from>
    <xdr:ext cx="736600" cy="259045"/>
    <xdr:sp macro="" textlink="">
      <xdr:nvSpPr>
        <xdr:cNvPr id="221" name="テキスト ボックス 220"/>
        <xdr:cNvSpPr txBox="1"/>
      </xdr:nvSpPr>
      <xdr:spPr>
        <a:xfrm>
          <a:off x="3733800" y="146808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41534</xdr:rowOff>
    </xdr:from>
    <xdr:to>
      <xdr:col>15</xdr:col>
      <xdr:colOff>133350</xdr:colOff>
      <xdr:row>85</xdr:row>
      <xdr:rowOff>143134</xdr:rowOff>
    </xdr:to>
    <xdr:sp macro="" textlink="">
      <xdr:nvSpPr>
        <xdr:cNvPr id="222" name="楕円 221"/>
        <xdr:cNvSpPr/>
      </xdr:nvSpPr>
      <xdr:spPr>
        <a:xfrm>
          <a:off x="3175000" y="14614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127911</xdr:rowOff>
    </xdr:from>
    <xdr:ext cx="762000" cy="259045"/>
    <xdr:sp macro="" textlink="">
      <xdr:nvSpPr>
        <xdr:cNvPr id="223" name="テキスト ボックス 222"/>
        <xdr:cNvSpPr txBox="1"/>
      </xdr:nvSpPr>
      <xdr:spPr>
        <a:xfrm>
          <a:off x="2844800" y="14701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84646</xdr:rowOff>
    </xdr:from>
    <xdr:to>
      <xdr:col>11</xdr:col>
      <xdr:colOff>82550</xdr:colOff>
      <xdr:row>85</xdr:row>
      <xdr:rowOff>14796</xdr:rowOff>
    </xdr:to>
    <xdr:sp macro="" textlink="">
      <xdr:nvSpPr>
        <xdr:cNvPr id="224" name="楕円 223"/>
        <xdr:cNvSpPr/>
      </xdr:nvSpPr>
      <xdr:spPr>
        <a:xfrm>
          <a:off x="2286000" y="14486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171023</xdr:rowOff>
    </xdr:from>
    <xdr:ext cx="762000" cy="259045"/>
    <xdr:sp macro="" textlink="">
      <xdr:nvSpPr>
        <xdr:cNvPr id="225" name="テキスト ボックス 224"/>
        <xdr:cNvSpPr txBox="1"/>
      </xdr:nvSpPr>
      <xdr:spPr>
        <a:xfrm>
          <a:off x="1955800" y="14572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65084</xdr:rowOff>
    </xdr:from>
    <xdr:to>
      <xdr:col>7</xdr:col>
      <xdr:colOff>31750</xdr:colOff>
      <xdr:row>84</xdr:row>
      <xdr:rowOff>166684</xdr:rowOff>
    </xdr:to>
    <xdr:sp macro="" textlink="">
      <xdr:nvSpPr>
        <xdr:cNvPr id="226" name="楕円 225"/>
        <xdr:cNvSpPr/>
      </xdr:nvSpPr>
      <xdr:spPr>
        <a:xfrm>
          <a:off x="1397000" y="14466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151461</xdr:rowOff>
    </xdr:from>
    <xdr:ext cx="762000" cy="259045"/>
    <xdr:sp macro="" textlink="">
      <xdr:nvSpPr>
        <xdr:cNvPr id="227" name="テキスト ボックス 226"/>
        <xdr:cNvSpPr txBox="1"/>
      </xdr:nvSpPr>
      <xdr:spPr>
        <a:xfrm>
          <a:off x="1066800" y="14553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0" baseline="0">
              <a:solidFill>
                <a:schemeClr val="dk1"/>
              </a:solidFill>
              <a:effectLst/>
              <a:latin typeface="+mn-lt"/>
              <a:ea typeface="+mn-ea"/>
              <a:cs typeface="+mn-cs"/>
            </a:rPr>
            <a:t>　</a:t>
          </a:r>
          <a:r>
            <a:rPr kumimoji="1" lang="ja-JP" altLang="ja-JP" sz="1100" b="0">
              <a:solidFill>
                <a:schemeClr val="dk1"/>
              </a:solidFill>
              <a:effectLst/>
              <a:latin typeface="ＭＳ ゴシック" panose="020B0609070205080204" pitchFamily="49" charset="-128"/>
              <a:ea typeface="ＭＳ ゴシック" panose="020B0609070205080204" pitchFamily="49" charset="-128"/>
              <a:cs typeface="+mn-cs"/>
            </a:rPr>
            <a:t>合併前の旧酒田市の平成</a:t>
          </a:r>
          <a:r>
            <a:rPr kumimoji="1" lang="en-US" altLang="ja-JP" sz="1100" b="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ja-JP" sz="1100" b="0">
              <a:solidFill>
                <a:schemeClr val="dk1"/>
              </a:solidFill>
              <a:effectLst/>
              <a:latin typeface="ＭＳ ゴシック" panose="020B0609070205080204" pitchFamily="49" charset="-128"/>
              <a:ea typeface="ＭＳ ゴシック" panose="020B0609070205080204" pitchFamily="49" charset="-128"/>
              <a:cs typeface="+mn-cs"/>
            </a:rPr>
            <a:t>年度ラスパイレス指数は</a:t>
          </a:r>
          <a:r>
            <a:rPr kumimoji="1" lang="en-US" altLang="ja-JP" sz="1100" b="0">
              <a:solidFill>
                <a:schemeClr val="dk1"/>
              </a:solidFill>
              <a:effectLst/>
              <a:latin typeface="ＭＳ ゴシック" panose="020B0609070205080204" pitchFamily="49" charset="-128"/>
              <a:ea typeface="ＭＳ ゴシック" panose="020B0609070205080204" pitchFamily="49" charset="-128"/>
              <a:cs typeface="+mn-cs"/>
            </a:rPr>
            <a:t>97.4</a:t>
          </a:r>
          <a:r>
            <a:rPr kumimoji="1" lang="ja-JP" altLang="ja-JP" sz="1100" b="0">
              <a:solidFill>
                <a:schemeClr val="dk1"/>
              </a:solidFill>
              <a:effectLst/>
              <a:latin typeface="ＭＳ ゴシック" panose="020B0609070205080204" pitchFamily="49" charset="-128"/>
              <a:ea typeface="ＭＳ ゴシック" panose="020B0609070205080204" pitchFamily="49" charset="-128"/>
              <a:cs typeface="+mn-cs"/>
            </a:rPr>
            <a:t>だったが、合併後は</a:t>
          </a:r>
          <a:r>
            <a:rPr kumimoji="1" lang="en-US" altLang="ja-JP" sz="1100" b="0">
              <a:solidFill>
                <a:schemeClr val="dk1"/>
              </a:solidFill>
              <a:effectLst/>
              <a:latin typeface="ＭＳ ゴシック" panose="020B0609070205080204" pitchFamily="49" charset="-128"/>
              <a:ea typeface="ＭＳ ゴシック" panose="020B0609070205080204" pitchFamily="49" charset="-128"/>
              <a:cs typeface="+mn-cs"/>
            </a:rPr>
            <a:t>95</a:t>
          </a:r>
          <a:r>
            <a:rPr kumimoji="1" lang="ja-JP" altLang="ja-JP" sz="1100" b="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100" b="0">
              <a:solidFill>
                <a:schemeClr val="dk1"/>
              </a:solidFill>
              <a:effectLst/>
              <a:latin typeface="ＭＳ ゴシック" panose="020B0609070205080204" pitchFamily="49" charset="-128"/>
              <a:ea typeface="ＭＳ ゴシック" panose="020B0609070205080204" pitchFamily="49" charset="-128"/>
              <a:cs typeface="+mn-cs"/>
            </a:rPr>
            <a:t>98</a:t>
          </a:r>
          <a:r>
            <a:rPr kumimoji="1" lang="ja-JP" altLang="ja-JP" sz="1100" b="0">
              <a:solidFill>
                <a:schemeClr val="dk1"/>
              </a:solidFill>
              <a:effectLst/>
              <a:latin typeface="ＭＳ ゴシック" panose="020B0609070205080204" pitchFamily="49" charset="-128"/>
              <a:ea typeface="ＭＳ ゴシック" panose="020B0609070205080204" pitchFamily="49" charset="-128"/>
              <a:cs typeface="+mn-cs"/>
            </a:rPr>
            <a:t>台の指数を推移している。</a:t>
          </a:r>
          <a:endParaRPr lang="ja-JP" altLang="ja-JP">
            <a:effectLst/>
            <a:latin typeface="ＭＳ ゴシック" panose="020B0609070205080204" pitchFamily="49" charset="-128"/>
            <a:ea typeface="ＭＳ ゴシック" panose="020B0609070205080204" pitchFamily="49" charset="-128"/>
          </a:endParaRPr>
        </a:p>
        <a:p>
          <a:r>
            <a:rPr kumimoji="1" lang="ja-JP" altLang="ja-JP" sz="1100" b="0">
              <a:solidFill>
                <a:schemeClr val="dk1"/>
              </a:solidFill>
              <a:effectLst/>
              <a:latin typeface="ＭＳ ゴシック" panose="020B0609070205080204" pitchFamily="49" charset="-128"/>
              <a:ea typeface="ＭＳ ゴシック" panose="020B0609070205080204" pitchFamily="49" charset="-128"/>
              <a:cs typeface="+mn-cs"/>
            </a:rPr>
            <a:t>　令和元年度（令和</a:t>
          </a:r>
          <a:r>
            <a:rPr kumimoji="1" lang="en-US" altLang="ja-JP" sz="1100" b="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100" b="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100" b="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100" b="0">
              <a:solidFill>
                <a:schemeClr val="dk1"/>
              </a:solidFill>
              <a:effectLst/>
              <a:latin typeface="ＭＳ ゴシック" panose="020B0609070205080204" pitchFamily="49" charset="-128"/>
              <a:ea typeface="ＭＳ ゴシック" panose="020B0609070205080204" pitchFamily="49" charset="-128"/>
              <a:cs typeface="+mn-cs"/>
            </a:rPr>
            <a:t>月</a:t>
          </a:r>
          <a:r>
            <a:rPr kumimoji="1" lang="en-US" altLang="ja-JP" sz="1100" b="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100" b="0">
              <a:solidFill>
                <a:schemeClr val="dk1"/>
              </a:solidFill>
              <a:effectLst/>
              <a:latin typeface="ＭＳ ゴシック" panose="020B0609070205080204" pitchFamily="49" charset="-128"/>
              <a:ea typeface="ＭＳ ゴシック" panose="020B0609070205080204" pitchFamily="49" charset="-128"/>
              <a:cs typeface="+mn-cs"/>
            </a:rPr>
            <a:t>日現在）は</a:t>
          </a:r>
          <a:r>
            <a:rPr kumimoji="1" lang="en-US" altLang="ja-JP" sz="1100" b="0">
              <a:solidFill>
                <a:schemeClr val="dk1"/>
              </a:solidFill>
              <a:effectLst/>
              <a:latin typeface="ＭＳ ゴシック" panose="020B0609070205080204" pitchFamily="49" charset="-128"/>
              <a:ea typeface="ＭＳ ゴシック" panose="020B0609070205080204" pitchFamily="49" charset="-128"/>
              <a:cs typeface="+mn-cs"/>
            </a:rPr>
            <a:t>98.9</a:t>
          </a:r>
          <a:r>
            <a:rPr kumimoji="1" lang="ja-JP" altLang="ja-JP" sz="1100" b="0">
              <a:solidFill>
                <a:schemeClr val="dk1"/>
              </a:solidFill>
              <a:effectLst/>
              <a:latin typeface="ＭＳ ゴシック" panose="020B0609070205080204" pitchFamily="49" charset="-128"/>
              <a:ea typeface="ＭＳ ゴシック" panose="020B0609070205080204" pitchFamily="49" charset="-128"/>
              <a:cs typeface="+mn-cs"/>
            </a:rPr>
            <a:t>と、類似団体の平均と比較すると</a:t>
          </a:r>
          <a:r>
            <a:rPr kumimoji="1" lang="en-US" altLang="ja-JP" sz="1100" b="0">
              <a:solidFill>
                <a:schemeClr val="dk1"/>
              </a:solidFill>
              <a:effectLst/>
              <a:latin typeface="ＭＳ ゴシック" panose="020B0609070205080204" pitchFamily="49" charset="-128"/>
              <a:ea typeface="ＭＳ ゴシック" panose="020B0609070205080204" pitchFamily="49" charset="-128"/>
              <a:cs typeface="+mn-cs"/>
            </a:rPr>
            <a:t>0.7</a:t>
          </a:r>
          <a:r>
            <a:rPr kumimoji="1" lang="ja-JP" altLang="ja-JP" sz="1100" b="0">
              <a:solidFill>
                <a:schemeClr val="dk1"/>
              </a:solidFill>
              <a:effectLst/>
              <a:latin typeface="ＭＳ ゴシック" panose="020B0609070205080204" pitchFamily="49" charset="-128"/>
              <a:ea typeface="ＭＳ ゴシック" panose="020B0609070205080204" pitchFamily="49" charset="-128"/>
              <a:cs typeface="+mn-cs"/>
            </a:rPr>
            <a:t>ポイント上回っている。</a:t>
          </a:r>
          <a:endParaRPr lang="ja-JP" altLang="ja-JP">
            <a:effectLst/>
            <a:latin typeface="ＭＳ ゴシック" panose="020B0609070205080204" pitchFamily="49" charset="-128"/>
            <a:ea typeface="ＭＳ ゴシック" panose="020B0609070205080204" pitchFamily="49"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3" name="直線コネクタ 242"/>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4" name="テキスト ボックス 243"/>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5" name="直線コネクタ 244"/>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6" name="テキスト ボックス 245"/>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7" name="直線コネクタ 246"/>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8" name="テキスト ボックス 247"/>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9" name="直線コネクタ 248"/>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50" name="テキスト ボックス 249"/>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1" name="直線コネクタ 250"/>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2" name="テキスト ボックス 251"/>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114300</xdr:rowOff>
    </xdr:from>
    <xdr:to>
      <xdr:col>81</xdr:col>
      <xdr:colOff>44450</xdr:colOff>
      <xdr:row>89</xdr:row>
      <xdr:rowOff>69850</xdr:rowOff>
    </xdr:to>
    <xdr:cxnSp macro="">
      <xdr:nvCxnSpPr>
        <xdr:cNvPr id="256" name="直線コネクタ 255"/>
        <xdr:cNvCxnSpPr/>
      </xdr:nvCxnSpPr>
      <xdr:spPr>
        <a:xfrm flipV="1">
          <a:off x="17018000" y="14001750"/>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41927</xdr:rowOff>
    </xdr:from>
    <xdr:ext cx="762000" cy="259045"/>
    <xdr:sp macro="" textlink="">
      <xdr:nvSpPr>
        <xdr:cNvPr id="257" name="給与水準   （国との比較）最小値テキスト"/>
        <xdr:cNvSpPr txBox="1"/>
      </xdr:nvSpPr>
      <xdr:spPr>
        <a:xfrm>
          <a:off x="17106900" y="153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69850</xdr:rowOff>
    </xdr:from>
    <xdr:to>
      <xdr:col>81</xdr:col>
      <xdr:colOff>133350</xdr:colOff>
      <xdr:row>89</xdr:row>
      <xdr:rowOff>69850</xdr:rowOff>
    </xdr:to>
    <xdr:cxnSp macro="">
      <xdr:nvCxnSpPr>
        <xdr:cNvPr id="258" name="直線コネクタ 257"/>
        <xdr:cNvCxnSpPr/>
      </xdr:nvCxnSpPr>
      <xdr:spPr>
        <a:xfrm>
          <a:off x="16929100" y="1532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29227</xdr:rowOff>
    </xdr:from>
    <xdr:ext cx="762000" cy="259045"/>
    <xdr:sp macro="" textlink="">
      <xdr:nvSpPr>
        <xdr:cNvPr id="259" name="給与水準   （国との比較）最大値テキスト"/>
        <xdr:cNvSpPr txBox="1"/>
      </xdr:nvSpPr>
      <xdr:spPr>
        <a:xfrm>
          <a:off x="17106900" y="1374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114300</xdr:rowOff>
    </xdr:from>
    <xdr:to>
      <xdr:col>81</xdr:col>
      <xdr:colOff>133350</xdr:colOff>
      <xdr:row>81</xdr:row>
      <xdr:rowOff>114300</xdr:rowOff>
    </xdr:to>
    <xdr:cxnSp macro="">
      <xdr:nvCxnSpPr>
        <xdr:cNvPr id="260" name="直線コネクタ 259"/>
        <xdr:cNvCxnSpPr/>
      </xdr:nvCxnSpPr>
      <xdr:spPr>
        <a:xfrm>
          <a:off x="16929100" y="1400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21166</xdr:rowOff>
    </xdr:from>
    <xdr:to>
      <xdr:col>81</xdr:col>
      <xdr:colOff>44450</xdr:colOff>
      <xdr:row>86</xdr:row>
      <xdr:rowOff>41275</xdr:rowOff>
    </xdr:to>
    <xdr:cxnSp macro="">
      <xdr:nvCxnSpPr>
        <xdr:cNvPr id="261" name="直線コネクタ 260"/>
        <xdr:cNvCxnSpPr/>
      </xdr:nvCxnSpPr>
      <xdr:spPr>
        <a:xfrm>
          <a:off x="16179800" y="14765866"/>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37693</xdr:rowOff>
    </xdr:from>
    <xdr:ext cx="762000" cy="259045"/>
    <xdr:sp macro="" textlink="">
      <xdr:nvSpPr>
        <xdr:cNvPr id="262" name="給与水準   （国との比較）平均値テキスト"/>
        <xdr:cNvSpPr txBox="1"/>
      </xdr:nvSpPr>
      <xdr:spPr>
        <a:xfrm>
          <a:off x="17106900" y="14439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21166</xdr:rowOff>
    </xdr:from>
    <xdr:to>
      <xdr:col>81</xdr:col>
      <xdr:colOff>95250</xdr:colOff>
      <xdr:row>85</xdr:row>
      <xdr:rowOff>122766</xdr:rowOff>
    </xdr:to>
    <xdr:sp macro="" textlink="">
      <xdr:nvSpPr>
        <xdr:cNvPr id="263" name="フローチャート: 判断 262"/>
        <xdr:cNvSpPr/>
      </xdr:nvSpPr>
      <xdr:spPr>
        <a:xfrm>
          <a:off x="169672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152400</xdr:rowOff>
    </xdr:from>
    <xdr:to>
      <xdr:col>77</xdr:col>
      <xdr:colOff>44450</xdr:colOff>
      <xdr:row>86</xdr:row>
      <xdr:rowOff>21166</xdr:rowOff>
    </xdr:to>
    <xdr:cxnSp macro="">
      <xdr:nvCxnSpPr>
        <xdr:cNvPr id="264" name="直線コネクタ 263"/>
        <xdr:cNvCxnSpPr/>
      </xdr:nvCxnSpPr>
      <xdr:spPr>
        <a:xfrm>
          <a:off x="15290800" y="1472565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21166</xdr:rowOff>
    </xdr:from>
    <xdr:to>
      <xdr:col>77</xdr:col>
      <xdr:colOff>95250</xdr:colOff>
      <xdr:row>85</xdr:row>
      <xdr:rowOff>122766</xdr:rowOff>
    </xdr:to>
    <xdr:sp macro="" textlink="">
      <xdr:nvSpPr>
        <xdr:cNvPr id="265" name="フローチャート: 判断 264"/>
        <xdr:cNvSpPr/>
      </xdr:nvSpPr>
      <xdr:spPr>
        <a:xfrm>
          <a:off x="16129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132943</xdr:rowOff>
    </xdr:from>
    <xdr:ext cx="736600" cy="259045"/>
    <xdr:sp macro="" textlink="">
      <xdr:nvSpPr>
        <xdr:cNvPr id="266" name="テキスト ボックス 265"/>
        <xdr:cNvSpPr txBox="1"/>
      </xdr:nvSpPr>
      <xdr:spPr>
        <a:xfrm>
          <a:off x="15798800" y="14363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132291</xdr:rowOff>
    </xdr:from>
    <xdr:to>
      <xdr:col>72</xdr:col>
      <xdr:colOff>203200</xdr:colOff>
      <xdr:row>85</xdr:row>
      <xdr:rowOff>152400</xdr:rowOff>
    </xdr:to>
    <xdr:cxnSp macro="">
      <xdr:nvCxnSpPr>
        <xdr:cNvPr id="267" name="直線コネクタ 266"/>
        <xdr:cNvCxnSpPr/>
      </xdr:nvCxnSpPr>
      <xdr:spPr>
        <a:xfrm>
          <a:off x="14401800" y="14705541"/>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21166</xdr:rowOff>
    </xdr:from>
    <xdr:to>
      <xdr:col>73</xdr:col>
      <xdr:colOff>44450</xdr:colOff>
      <xdr:row>85</xdr:row>
      <xdr:rowOff>122766</xdr:rowOff>
    </xdr:to>
    <xdr:sp macro="" textlink="">
      <xdr:nvSpPr>
        <xdr:cNvPr id="268" name="フローチャート: 判断 267"/>
        <xdr:cNvSpPr/>
      </xdr:nvSpPr>
      <xdr:spPr>
        <a:xfrm>
          <a:off x="15240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132943</xdr:rowOff>
    </xdr:from>
    <xdr:ext cx="762000" cy="259045"/>
    <xdr:sp macro="" textlink="">
      <xdr:nvSpPr>
        <xdr:cNvPr id="269" name="テキスト ボックス 268"/>
        <xdr:cNvSpPr txBox="1"/>
      </xdr:nvSpPr>
      <xdr:spPr>
        <a:xfrm>
          <a:off x="14909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92075</xdr:rowOff>
    </xdr:from>
    <xdr:to>
      <xdr:col>68</xdr:col>
      <xdr:colOff>152400</xdr:colOff>
      <xdr:row>85</xdr:row>
      <xdr:rowOff>132291</xdr:rowOff>
    </xdr:to>
    <xdr:cxnSp macro="">
      <xdr:nvCxnSpPr>
        <xdr:cNvPr id="270" name="直線コネクタ 269"/>
        <xdr:cNvCxnSpPr/>
      </xdr:nvCxnSpPr>
      <xdr:spPr>
        <a:xfrm>
          <a:off x="13512800" y="14665325"/>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21166</xdr:rowOff>
    </xdr:from>
    <xdr:to>
      <xdr:col>68</xdr:col>
      <xdr:colOff>203200</xdr:colOff>
      <xdr:row>85</xdr:row>
      <xdr:rowOff>122766</xdr:rowOff>
    </xdr:to>
    <xdr:sp macro="" textlink="">
      <xdr:nvSpPr>
        <xdr:cNvPr id="271" name="フローチャート: 判断 270"/>
        <xdr:cNvSpPr/>
      </xdr:nvSpPr>
      <xdr:spPr>
        <a:xfrm>
          <a:off x="14351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132943</xdr:rowOff>
    </xdr:from>
    <xdr:ext cx="762000" cy="259045"/>
    <xdr:sp macro="" textlink="">
      <xdr:nvSpPr>
        <xdr:cNvPr id="272" name="テキスト ボックス 271"/>
        <xdr:cNvSpPr txBox="1"/>
      </xdr:nvSpPr>
      <xdr:spPr>
        <a:xfrm>
          <a:off x="14020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161925</xdr:rowOff>
    </xdr:from>
    <xdr:to>
      <xdr:col>64</xdr:col>
      <xdr:colOff>152400</xdr:colOff>
      <xdr:row>86</xdr:row>
      <xdr:rowOff>92075</xdr:rowOff>
    </xdr:to>
    <xdr:sp macro="" textlink="">
      <xdr:nvSpPr>
        <xdr:cNvPr id="273" name="フローチャート: 判断 272"/>
        <xdr:cNvSpPr/>
      </xdr:nvSpPr>
      <xdr:spPr>
        <a:xfrm>
          <a:off x="13462000" y="1473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76852</xdr:rowOff>
    </xdr:from>
    <xdr:ext cx="762000" cy="259045"/>
    <xdr:sp macro="" textlink="">
      <xdr:nvSpPr>
        <xdr:cNvPr id="274" name="テキスト ボックス 273"/>
        <xdr:cNvSpPr txBox="1"/>
      </xdr:nvSpPr>
      <xdr:spPr>
        <a:xfrm>
          <a:off x="13131800" y="1482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161925</xdr:rowOff>
    </xdr:from>
    <xdr:to>
      <xdr:col>81</xdr:col>
      <xdr:colOff>95250</xdr:colOff>
      <xdr:row>86</xdr:row>
      <xdr:rowOff>92075</xdr:rowOff>
    </xdr:to>
    <xdr:sp macro="" textlink="">
      <xdr:nvSpPr>
        <xdr:cNvPr id="280" name="楕円 279"/>
        <xdr:cNvSpPr/>
      </xdr:nvSpPr>
      <xdr:spPr>
        <a:xfrm>
          <a:off x="16967200" y="1473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134002</xdr:rowOff>
    </xdr:from>
    <xdr:ext cx="762000" cy="259045"/>
    <xdr:sp macro="" textlink="">
      <xdr:nvSpPr>
        <xdr:cNvPr id="281" name="給与水準   （国との比較）該当値テキスト"/>
        <xdr:cNvSpPr txBox="1"/>
      </xdr:nvSpPr>
      <xdr:spPr>
        <a:xfrm>
          <a:off x="17106900" y="14707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141816</xdr:rowOff>
    </xdr:from>
    <xdr:to>
      <xdr:col>77</xdr:col>
      <xdr:colOff>95250</xdr:colOff>
      <xdr:row>86</xdr:row>
      <xdr:rowOff>71966</xdr:rowOff>
    </xdr:to>
    <xdr:sp macro="" textlink="">
      <xdr:nvSpPr>
        <xdr:cNvPr id="282" name="楕円 281"/>
        <xdr:cNvSpPr/>
      </xdr:nvSpPr>
      <xdr:spPr>
        <a:xfrm>
          <a:off x="16129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56743</xdr:rowOff>
    </xdr:from>
    <xdr:ext cx="736600" cy="259045"/>
    <xdr:sp macro="" textlink="">
      <xdr:nvSpPr>
        <xdr:cNvPr id="283" name="テキスト ボックス 282"/>
        <xdr:cNvSpPr txBox="1"/>
      </xdr:nvSpPr>
      <xdr:spPr>
        <a:xfrm>
          <a:off x="15798800" y="148014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101600</xdr:rowOff>
    </xdr:from>
    <xdr:to>
      <xdr:col>73</xdr:col>
      <xdr:colOff>44450</xdr:colOff>
      <xdr:row>86</xdr:row>
      <xdr:rowOff>31750</xdr:rowOff>
    </xdr:to>
    <xdr:sp macro="" textlink="">
      <xdr:nvSpPr>
        <xdr:cNvPr id="284" name="楕円 283"/>
        <xdr:cNvSpPr/>
      </xdr:nvSpPr>
      <xdr:spPr>
        <a:xfrm>
          <a:off x="15240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16527</xdr:rowOff>
    </xdr:from>
    <xdr:ext cx="762000" cy="259045"/>
    <xdr:sp macro="" textlink="">
      <xdr:nvSpPr>
        <xdr:cNvPr id="285" name="テキスト ボックス 284"/>
        <xdr:cNvSpPr txBox="1"/>
      </xdr:nvSpPr>
      <xdr:spPr>
        <a:xfrm>
          <a:off x="14909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81491</xdr:rowOff>
    </xdr:from>
    <xdr:to>
      <xdr:col>68</xdr:col>
      <xdr:colOff>203200</xdr:colOff>
      <xdr:row>86</xdr:row>
      <xdr:rowOff>11641</xdr:rowOff>
    </xdr:to>
    <xdr:sp macro="" textlink="">
      <xdr:nvSpPr>
        <xdr:cNvPr id="286" name="楕円 285"/>
        <xdr:cNvSpPr/>
      </xdr:nvSpPr>
      <xdr:spPr>
        <a:xfrm>
          <a:off x="14351000" y="14654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167868</xdr:rowOff>
    </xdr:from>
    <xdr:ext cx="762000" cy="259045"/>
    <xdr:sp macro="" textlink="">
      <xdr:nvSpPr>
        <xdr:cNvPr id="287" name="テキスト ボックス 286"/>
        <xdr:cNvSpPr txBox="1"/>
      </xdr:nvSpPr>
      <xdr:spPr>
        <a:xfrm>
          <a:off x="14020800" y="14741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41275</xdr:rowOff>
    </xdr:from>
    <xdr:to>
      <xdr:col>64</xdr:col>
      <xdr:colOff>152400</xdr:colOff>
      <xdr:row>85</xdr:row>
      <xdr:rowOff>142875</xdr:rowOff>
    </xdr:to>
    <xdr:sp macro="" textlink="">
      <xdr:nvSpPr>
        <xdr:cNvPr id="288" name="楕円 287"/>
        <xdr:cNvSpPr/>
      </xdr:nvSpPr>
      <xdr:spPr>
        <a:xfrm>
          <a:off x="13462000" y="1461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153052</xdr:rowOff>
    </xdr:from>
    <xdr:ext cx="762000" cy="259045"/>
    <xdr:sp macro="" textlink="">
      <xdr:nvSpPr>
        <xdr:cNvPr id="289" name="テキスト ボックス 288"/>
        <xdr:cNvSpPr txBox="1"/>
      </xdr:nvSpPr>
      <xdr:spPr>
        <a:xfrm>
          <a:off x="13131800" y="1438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a:solidFill>
                <a:schemeClr val="dk1"/>
              </a:solidFill>
              <a:effectLst/>
              <a:latin typeface="+mn-lt"/>
              <a:ea typeface="+mn-ea"/>
              <a:cs typeface="+mn-cs"/>
            </a:rPr>
            <a:t>　</a:t>
          </a:r>
          <a:r>
            <a:rPr kumimoji="1" lang="ja-JP" altLang="ja-JP" sz="1100" b="0">
              <a:solidFill>
                <a:schemeClr val="dk1"/>
              </a:solidFill>
              <a:effectLst/>
              <a:latin typeface="ＭＳ ゴシック" panose="020B0609070205080204" pitchFamily="49" charset="-128"/>
              <a:ea typeface="ＭＳ ゴシック" panose="020B0609070205080204" pitchFamily="49" charset="-128"/>
              <a:cs typeface="+mn-cs"/>
            </a:rPr>
            <a:t>令和元年度の人口千人当たり職員数（令和</a:t>
          </a:r>
          <a:r>
            <a:rPr kumimoji="1" lang="en-US" altLang="ja-JP" sz="1100" b="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100" b="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100" b="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100" b="0">
              <a:solidFill>
                <a:schemeClr val="dk1"/>
              </a:solidFill>
              <a:effectLst/>
              <a:latin typeface="ＭＳ ゴシック" panose="020B0609070205080204" pitchFamily="49" charset="-128"/>
              <a:ea typeface="ＭＳ ゴシック" panose="020B0609070205080204" pitchFamily="49" charset="-128"/>
              <a:cs typeface="+mn-cs"/>
            </a:rPr>
            <a:t>月</a:t>
          </a:r>
          <a:r>
            <a:rPr kumimoji="1" lang="en-US" altLang="ja-JP" sz="1100" b="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100" b="0">
              <a:solidFill>
                <a:schemeClr val="dk1"/>
              </a:solidFill>
              <a:effectLst/>
              <a:latin typeface="ＭＳ ゴシック" panose="020B0609070205080204" pitchFamily="49" charset="-128"/>
              <a:ea typeface="ＭＳ ゴシック" panose="020B0609070205080204" pitchFamily="49" charset="-128"/>
              <a:cs typeface="+mn-cs"/>
            </a:rPr>
            <a:t>日現在）は、対象となる職員数は▲</a:t>
          </a:r>
          <a:r>
            <a:rPr kumimoji="1" lang="en-US" altLang="ja-JP" sz="1100" b="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100" b="0">
              <a:solidFill>
                <a:schemeClr val="dk1"/>
              </a:solidFill>
              <a:effectLst/>
              <a:latin typeface="ＭＳ ゴシック" panose="020B0609070205080204" pitchFamily="49" charset="-128"/>
              <a:ea typeface="ＭＳ ゴシック" panose="020B0609070205080204" pitchFamily="49" charset="-128"/>
              <a:cs typeface="+mn-cs"/>
            </a:rPr>
            <a:t>であったものの、前年よりも人口が減少したため、</a:t>
          </a:r>
          <a:r>
            <a:rPr kumimoji="1" lang="en-US" altLang="ja-JP" sz="1100" b="0">
              <a:solidFill>
                <a:schemeClr val="dk1"/>
              </a:solidFill>
              <a:effectLst/>
              <a:latin typeface="ＭＳ ゴシック" panose="020B0609070205080204" pitchFamily="49" charset="-128"/>
              <a:ea typeface="ＭＳ ゴシック" panose="020B0609070205080204" pitchFamily="49" charset="-128"/>
              <a:cs typeface="+mn-cs"/>
            </a:rPr>
            <a:t>0.08</a:t>
          </a:r>
          <a:r>
            <a:rPr kumimoji="1" lang="ja-JP" altLang="ja-JP" sz="1100" b="0">
              <a:solidFill>
                <a:schemeClr val="dk1"/>
              </a:solidFill>
              <a:effectLst/>
              <a:latin typeface="ＭＳ ゴシック" panose="020B0609070205080204" pitchFamily="49" charset="-128"/>
              <a:ea typeface="ＭＳ ゴシック" panose="020B0609070205080204" pitchFamily="49" charset="-128"/>
              <a:cs typeface="+mn-cs"/>
            </a:rPr>
            <a:t>ポイント増加した。</a:t>
          </a:r>
          <a:endParaRPr lang="ja-JP" altLang="ja-JP">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a:solidFill>
                <a:schemeClr val="dk1"/>
              </a:solidFill>
              <a:effectLst/>
              <a:latin typeface="ＭＳ ゴシック" panose="020B0609070205080204" pitchFamily="49" charset="-128"/>
              <a:ea typeface="ＭＳ ゴシック" panose="020B0609070205080204" pitchFamily="49" charset="-128"/>
              <a:cs typeface="+mn-cs"/>
            </a:rPr>
            <a:t>　今後は定年引上げの検討、再任用職員のさらなる増加が考えられるが、再任用職員や令和</a:t>
          </a:r>
          <a:r>
            <a:rPr kumimoji="1" lang="en-US" altLang="ja-JP" sz="1100" b="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100" b="0">
              <a:solidFill>
                <a:schemeClr val="dk1"/>
              </a:solidFill>
              <a:effectLst/>
              <a:latin typeface="ＭＳ ゴシック" panose="020B0609070205080204" pitchFamily="49" charset="-128"/>
              <a:ea typeface="ＭＳ ゴシック" panose="020B0609070205080204" pitchFamily="49" charset="-128"/>
              <a:cs typeface="+mn-cs"/>
            </a:rPr>
            <a:t>年度から制度化された会計年度任用職員を活用しながら、酒田市職員数適正化方針に沿った定員の管理を行っていく。</a:t>
          </a:r>
          <a:endParaRPr lang="ja-JP" altLang="ja-JP">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143328</xdr:rowOff>
    </xdr:from>
    <xdr:to>
      <xdr:col>81</xdr:col>
      <xdr:colOff>44450</xdr:colOff>
      <xdr:row>67</xdr:row>
      <xdr:rowOff>107587</xdr:rowOff>
    </xdr:to>
    <xdr:cxnSp macro="">
      <xdr:nvCxnSpPr>
        <xdr:cNvPr id="321" name="直線コネクタ 320"/>
        <xdr:cNvCxnSpPr/>
      </xdr:nvCxnSpPr>
      <xdr:spPr>
        <a:xfrm flipV="1">
          <a:off x="17018000" y="9915978"/>
          <a:ext cx="0" cy="16787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79664</xdr:rowOff>
    </xdr:from>
    <xdr:ext cx="762000" cy="259045"/>
    <xdr:sp macro="" textlink="">
      <xdr:nvSpPr>
        <xdr:cNvPr id="322" name="定員管理の状況最小値テキスト"/>
        <xdr:cNvSpPr txBox="1"/>
      </xdr:nvSpPr>
      <xdr:spPr>
        <a:xfrm>
          <a:off x="17106900" y="11566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107587</xdr:rowOff>
    </xdr:from>
    <xdr:to>
      <xdr:col>81</xdr:col>
      <xdr:colOff>133350</xdr:colOff>
      <xdr:row>67</xdr:row>
      <xdr:rowOff>107587</xdr:rowOff>
    </xdr:to>
    <xdr:cxnSp macro="">
      <xdr:nvCxnSpPr>
        <xdr:cNvPr id="323" name="直線コネクタ 322"/>
        <xdr:cNvCxnSpPr/>
      </xdr:nvCxnSpPr>
      <xdr:spPr>
        <a:xfrm>
          <a:off x="16929100" y="11594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58255</xdr:rowOff>
    </xdr:from>
    <xdr:ext cx="762000" cy="259045"/>
    <xdr:sp macro="" textlink="">
      <xdr:nvSpPr>
        <xdr:cNvPr id="324" name="定員管理の状況最大値テキスト"/>
        <xdr:cNvSpPr txBox="1"/>
      </xdr:nvSpPr>
      <xdr:spPr>
        <a:xfrm>
          <a:off x="17106900" y="965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143328</xdr:rowOff>
    </xdr:from>
    <xdr:to>
      <xdr:col>81</xdr:col>
      <xdr:colOff>133350</xdr:colOff>
      <xdr:row>57</xdr:row>
      <xdr:rowOff>143328</xdr:rowOff>
    </xdr:to>
    <xdr:cxnSp macro="">
      <xdr:nvCxnSpPr>
        <xdr:cNvPr id="325" name="直線コネクタ 324"/>
        <xdr:cNvCxnSpPr/>
      </xdr:nvCxnSpPr>
      <xdr:spPr>
        <a:xfrm>
          <a:off x="16929100" y="9915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52251</xdr:rowOff>
    </xdr:from>
    <xdr:to>
      <xdr:col>81</xdr:col>
      <xdr:colOff>44450</xdr:colOff>
      <xdr:row>63</xdr:row>
      <xdr:rowOff>79828</xdr:rowOff>
    </xdr:to>
    <xdr:cxnSp macro="">
      <xdr:nvCxnSpPr>
        <xdr:cNvPr id="326" name="直線コネクタ 325"/>
        <xdr:cNvCxnSpPr/>
      </xdr:nvCxnSpPr>
      <xdr:spPr>
        <a:xfrm>
          <a:off x="16179800" y="10853601"/>
          <a:ext cx="8382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27412</xdr:rowOff>
    </xdr:from>
    <xdr:ext cx="762000" cy="259045"/>
    <xdr:sp macro="" textlink="">
      <xdr:nvSpPr>
        <xdr:cNvPr id="327" name="定員管理の状況平均値テキスト"/>
        <xdr:cNvSpPr txBox="1"/>
      </xdr:nvSpPr>
      <xdr:spPr>
        <a:xfrm>
          <a:off x="17106900" y="10485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10885</xdr:rowOff>
    </xdr:from>
    <xdr:to>
      <xdr:col>81</xdr:col>
      <xdr:colOff>95250</xdr:colOff>
      <xdr:row>62</xdr:row>
      <xdr:rowOff>112485</xdr:rowOff>
    </xdr:to>
    <xdr:sp macro="" textlink="">
      <xdr:nvSpPr>
        <xdr:cNvPr id="328" name="フローチャート: 判断 327"/>
        <xdr:cNvSpPr/>
      </xdr:nvSpPr>
      <xdr:spPr>
        <a:xfrm>
          <a:off x="16967200" y="1064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3991</xdr:rowOff>
    </xdr:from>
    <xdr:to>
      <xdr:col>77</xdr:col>
      <xdr:colOff>44450</xdr:colOff>
      <xdr:row>63</xdr:row>
      <xdr:rowOff>52251</xdr:rowOff>
    </xdr:to>
    <xdr:cxnSp macro="">
      <xdr:nvCxnSpPr>
        <xdr:cNvPr id="329" name="直線コネクタ 328"/>
        <xdr:cNvCxnSpPr/>
      </xdr:nvCxnSpPr>
      <xdr:spPr>
        <a:xfrm>
          <a:off x="15290800" y="10805341"/>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168547</xdr:rowOff>
    </xdr:from>
    <xdr:to>
      <xdr:col>77</xdr:col>
      <xdr:colOff>95250</xdr:colOff>
      <xdr:row>62</xdr:row>
      <xdr:rowOff>98697</xdr:rowOff>
    </xdr:to>
    <xdr:sp macro="" textlink="">
      <xdr:nvSpPr>
        <xdr:cNvPr id="330" name="フローチャート: 判断 329"/>
        <xdr:cNvSpPr/>
      </xdr:nvSpPr>
      <xdr:spPr>
        <a:xfrm>
          <a:off x="16129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108874</xdr:rowOff>
    </xdr:from>
    <xdr:ext cx="736600" cy="259045"/>
    <xdr:sp macro="" textlink="">
      <xdr:nvSpPr>
        <xdr:cNvPr id="331" name="テキスト ボックス 330"/>
        <xdr:cNvSpPr txBox="1"/>
      </xdr:nvSpPr>
      <xdr:spPr>
        <a:xfrm>
          <a:off x="15798800" y="103958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144417</xdr:rowOff>
    </xdr:from>
    <xdr:to>
      <xdr:col>72</xdr:col>
      <xdr:colOff>203200</xdr:colOff>
      <xdr:row>63</xdr:row>
      <xdr:rowOff>3991</xdr:rowOff>
    </xdr:to>
    <xdr:cxnSp macro="">
      <xdr:nvCxnSpPr>
        <xdr:cNvPr id="332" name="直線コネクタ 331"/>
        <xdr:cNvCxnSpPr/>
      </xdr:nvCxnSpPr>
      <xdr:spPr>
        <a:xfrm>
          <a:off x="14401800" y="10774317"/>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144417</xdr:rowOff>
    </xdr:from>
    <xdr:to>
      <xdr:col>73</xdr:col>
      <xdr:colOff>44450</xdr:colOff>
      <xdr:row>62</xdr:row>
      <xdr:rowOff>74567</xdr:rowOff>
    </xdr:to>
    <xdr:sp macro="" textlink="">
      <xdr:nvSpPr>
        <xdr:cNvPr id="333" name="フローチャート: 判断 332"/>
        <xdr:cNvSpPr/>
      </xdr:nvSpPr>
      <xdr:spPr>
        <a:xfrm>
          <a:off x="15240000" y="1060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84744</xdr:rowOff>
    </xdr:from>
    <xdr:ext cx="762000" cy="259045"/>
    <xdr:sp macro="" textlink="">
      <xdr:nvSpPr>
        <xdr:cNvPr id="334" name="テキスト ボックス 333"/>
        <xdr:cNvSpPr txBox="1"/>
      </xdr:nvSpPr>
      <xdr:spPr>
        <a:xfrm>
          <a:off x="14909800" y="10371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99604</xdr:rowOff>
    </xdr:from>
    <xdr:to>
      <xdr:col>68</xdr:col>
      <xdr:colOff>152400</xdr:colOff>
      <xdr:row>62</xdr:row>
      <xdr:rowOff>144417</xdr:rowOff>
    </xdr:to>
    <xdr:cxnSp macro="">
      <xdr:nvCxnSpPr>
        <xdr:cNvPr id="335" name="直線コネクタ 334"/>
        <xdr:cNvCxnSpPr/>
      </xdr:nvCxnSpPr>
      <xdr:spPr>
        <a:xfrm>
          <a:off x="13512800" y="10729504"/>
          <a:ext cx="889000" cy="4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134076</xdr:rowOff>
    </xdr:from>
    <xdr:to>
      <xdr:col>68</xdr:col>
      <xdr:colOff>203200</xdr:colOff>
      <xdr:row>62</xdr:row>
      <xdr:rowOff>64226</xdr:rowOff>
    </xdr:to>
    <xdr:sp macro="" textlink="">
      <xdr:nvSpPr>
        <xdr:cNvPr id="336" name="フローチャート: 判断 335"/>
        <xdr:cNvSpPr/>
      </xdr:nvSpPr>
      <xdr:spPr>
        <a:xfrm>
          <a:off x="14351000" y="10592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74403</xdr:rowOff>
    </xdr:from>
    <xdr:ext cx="762000" cy="259045"/>
    <xdr:sp macro="" textlink="">
      <xdr:nvSpPr>
        <xdr:cNvPr id="337" name="テキスト ボックス 336"/>
        <xdr:cNvSpPr txBox="1"/>
      </xdr:nvSpPr>
      <xdr:spPr>
        <a:xfrm>
          <a:off x="14020800" y="1036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91803</xdr:rowOff>
    </xdr:from>
    <xdr:to>
      <xdr:col>64</xdr:col>
      <xdr:colOff>152400</xdr:colOff>
      <xdr:row>61</xdr:row>
      <xdr:rowOff>21953</xdr:rowOff>
    </xdr:to>
    <xdr:sp macro="" textlink="">
      <xdr:nvSpPr>
        <xdr:cNvPr id="338" name="フローチャート: 判断 337"/>
        <xdr:cNvSpPr/>
      </xdr:nvSpPr>
      <xdr:spPr>
        <a:xfrm>
          <a:off x="13462000" y="10378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32130</xdr:rowOff>
    </xdr:from>
    <xdr:ext cx="762000" cy="259045"/>
    <xdr:sp macro="" textlink="">
      <xdr:nvSpPr>
        <xdr:cNvPr id="339" name="テキスト ボックス 338"/>
        <xdr:cNvSpPr txBox="1"/>
      </xdr:nvSpPr>
      <xdr:spPr>
        <a:xfrm>
          <a:off x="13131800" y="10147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29028</xdr:rowOff>
    </xdr:from>
    <xdr:to>
      <xdr:col>81</xdr:col>
      <xdr:colOff>95250</xdr:colOff>
      <xdr:row>63</xdr:row>
      <xdr:rowOff>130628</xdr:rowOff>
    </xdr:to>
    <xdr:sp macro="" textlink="">
      <xdr:nvSpPr>
        <xdr:cNvPr id="345" name="楕円 344"/>
        <xdr:cNvSpPr/>
      </xdr:nvSpPr>
      <xdr:spPr>
        <a:xfrm>
          <a:off x="16967200" y="1083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1105</xdr:rowOff>
    </xdr:from>
    <xdr:ext cx="762000" cy="259045"/>
    <xdr:sp macro="" textlink="">
      <xdr:nvSpPr>
        <xdr:cNvPr id="346" name="定員管理の状況該当値テキスト"/>
        <xdr:cNvSpPr txBox="1"/>
      </xdr:nvSpPr>
      <xdr:spPr>
        <a:xfrm>
          <a:off x="17106900" y="10802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1451</xdr:rowOff>
    </xdr:from>
    <xdr:to>
      <xdr:col>77</xdr:col>
      <xdr:colOff>95250</xdr:colOff>
      <xdr:row>63</xdr:row>
      <xdr:rowOff>103051</xdr:rowOff>
    </xdr:to>
    <xdr:sp macro="" textlink="">
      <xdr:nvSpPr>
        <xdr:cNvPr id="347" name="楕円 346"/>
        <xdr:cNvSpPr/>
      </xdr:nvSpPr>
      <xdr:spPr>
        <a:xfrm>
          <a:off x="16129000" y="1080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87828</xdr:rowOff>
    </xdr:from>
    <xdr:ext cx="736600" cy="259045"/>
    <xdr:sp macro="" textlink="">
      <xdr:nvSpPr>
        <xdr:cNvPr id="348" name="テキスト ボックス 347"/>
        <xdr:cNvSpPr txBox="1"/>
      </xdr:nvSpPr>
      <xdr:spPr>
        <a:xfrm>
          <a:off x="15798800" y="108891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124641</xdr:rowOff>
    </xdr:from>
    <xdr:to>
      <xdr:col>73</xdr:col>
      <xdr:colOff>44450</xdr:colOff>
      <xdr:row>63</xdr:row>
      <xdr:rowOff>54791</xdr:rowOff>
    </xdr:to>
    <xdr:sp macro="" textlink="">
      <xdr:nvSpPr>
        <xdr:cNvPr id="349" name="楕円 348"/>
        <xdr:cNvSpPr/>
      </xdr:nvSpPr>
      <xdr:spPr>
        <a:xfrm>
          <a:off x="15240000" y="10754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39568</xdr:rowOff>
    </xdr:from>
    <xdr:ext cx="762000" cy="259045"/>
    <xdr:sp macro="" textlink="">
      <xdr:nvSpPr>
        <xdr:cNvPr id="350" name="テキスト ボックス 349"/>
        <xdr:cNvSpPr txBox="1"/>
      </xdr:nvSpPr>
      <xdr:spPr>
        <a:xfrm>
          <a:off x="14909800" y="10840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93617</xdr:rowOff>
    </xdr:from>
    <xdr:to>
      <xdr:col>68</xdr:col>
      <xdr:colOff>203200</xdr:colOff>
      <xdr:row>63</xdr:row>
      <xdr:rowOff>23767</xdr:rowOff>
    </xdr:to>
    <xdr:sp macro="" textlink="">
      <xdr:nvSpPr>
        <xdr:cNvPr id="351" name="楕円 350"/>
        <xdr:cNvSpPr/>
      </xdr:nvSpPr>
      <xdr:spPr>
        <a:xfrm>
          <a:off x="14351000" y="10723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8544</xdr:rowOff>
    </xdr:from>
    <xdr:ext cx="762000" cy="259045"/>
    <xdr:sp macro="" textlink="">
      <xdr:nvSpPr>
        <xdr:cNvPr id="352" name="テキスト ボックス 351"/>
        <xdr:cNvSpPr txBox="1"/>
      </xdr:nvSpPr>
      <xdr:spPr>
        <a:xfrm>
          <a:off x="14020800" y="10809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48804</xdr:rowOff>
    </xdr:from>
    <xdr:to>
      <xdr:col>64</xdr:col>
      <xdr:colOff>152400</xdr:colOff>
      <xdr:row>62</xdr:row>
      <xdr:rowOff>150404</xdr:rowOff>
    </xdr:to>
    <xdr:sp macro="" textlink="">
      <xdr:nvSpPr>
        <xdr:cNvPr id="353" name="楕円 352"/>
        <xdr:cNvSpPr/>
      </xdr:nvSpPr>
      <xdr:spPr>
        <a:xfrm>
          <a:off x="13462000" y="10678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135181</xdr:rowOff>
    </xdr:from>
    <xdr:ext cx="762000" cy="259045"/>
    <xdr:sp macro="" textlink="">
      <xdr:nvSpPr>
        <xdr:cNvPr id="354" name="テキスト ボックス 353"/>
        <xdr:cNvSpPr txBox="1"/>
      </xdr:nvSpPr>
      <xdr:spPr>
        <a:xfrm>
          <a:off x="13131800" y="10765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地方債現在高が減少し</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たことにより、</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指標</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に</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改善傾向が見られ</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る。</a:t>
          </a:r>
          <a:endPar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しかしながら、依然として類似団体の平均よりも</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高い</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状況にあり、</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今後も指標が改善するように行財政改革推進計画に基づき、繰上償還や市債発行額の抑制を行っていく。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71" name="直線コネクタ 370"/>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2" name="テキスト ボックス 371"/>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3" name="直線コネクタ 372"/>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4" name="テキスト ボックス 373"/>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5" name="直線コネクタ 374"/>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6" name="テキスト ボックス 375"/>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7" name="直線コネクタ 376"/>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8" name="テキスト ボックス 377"/>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9" name="直線コネクタ 378"/>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80" name="テキスト ボックス 379"/>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1" name="直線コネクタ 38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99483</xdr:rowOff>
    </xdr:from>
    <xdr:to>
      <xdr:col>81</xdr:col>
      <xdr:colOff>44450</xdr:colOff>
      <xdr:row>43</xdr:row>
      <xdr:rowOff>143510</xdr:rowOff>
    </xdr:to>
    <xdr:cxnSp macro="">
      <xdr:nvCxnSpPr>
        <xdr:cNvPr id="383" name="直線コネクタ 382"/>
        <xdr:cNvCxnSpPr/>
      </xdr:nvCxnSpPr>
      <xdr:spPr>
        <a:xfrm flipV="1">
          <a:off x="17018000" y="6100233"/>
          <a:ext cx="0" cy="14156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115587</xdr:rowOff>
    </xdr:from>
    <xdr:ext cx="762000" cy="259045"/>
    <xdr:sp macro="" textlink="">
      <xdr:nvSpPr>
        <xdr:cNvPr id="384" name="公債費負担の状況最小値テキスト"/>
        <xdr:cNvSpPr txBox="1"/>
      </xdr:nvSpPr>
      <xdr:spPr>
        <a:xfrm>
          <a:off x="17106900" y="748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143510</xdr:rowOff>
    </xdr:from>
    <xdr:to>
      <xdr:col>81</xdr:col>
      <xdr:colOff>133350</xdr:colOff>
      <xdr:row>43</xdr:row>
      <xdr:rowOff>143510</xdr:rowOff>
    </xdr:to>
    <xdr:cxnSp macro="">
      <xdr:nvCxnSpPr>
        <xdr:cNvPr id="385" name="直線コネクタ 384"/>
        <xdr:cNvCxnSpPr/>
      </xdr:nvCxnSpPr>
      <xdr:spPr>
        <a:xfrm>
          <a:off x="16929100" y="751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14410</xdr:rowOff>
    </xdr:from>
    <xdr:ext cx="762000" cy="259045"/>
    <xdr:sp macro="" textlink="">
      <xdr:nvSpPr>
        <xdr:cNvPr id="386" name="公債費負担の状況最大値テキスト"/>
        <xdr:cNvSpPr txBox="1"/>
      </xdr:nvSpPr>
      <xdr:spPr>
        <a:xfrm>
          <a:off x="17106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99483</xdr:rowOff>
    </xdr:from>
    <xdr:to>
      <xdr:col>81</xdr:col>
      <xdr:colOff>133350</xdr:colOff>
      <xdr:row>35</xdr:row>
      <xdr:rowOff>99483</xdr:rowOff>
    </xdr:to>
    <xdr:cxnSp macro="">
      <xdr:nvCxnSpPr>
        <xdr:cNvPr id="387" name="直線コネクタ 386"/>
        <xdr:cNvCxnSpPr/>
      </xdr:nvCxnSpPr>
      <xdr:spPr>
        <a:xfrm>
          <a:off x="16929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135044</xdr:rowOff>
    </xdr:from>
    <xdr:to>
      <xdr:col>81</xdr:col>
      <xdr:colOff>44450</xdr:colOff>
      <xdr:row>41</xdr:row>
      <xdr:rowOff>3810</xdr:rowOff>
    </xdr:to>
    <xdr:cxnSp macro="">
      <xdr:nvCxnSpPr>
        <xdr:cNvPr id="388" name="直線コネクタ 387"/>
        <xdr:cNvCxnSpPr/>
      </xdr:nvCxnSpPr>
      <xdr:spPr>
        <a:xfrm flipV="1">
          <a:off x="16179800" y="6993044"/>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71137</xdr:rowOff>
    </xdr:from>
    <xdr:ext cx="762000" cy="259045"/>
    <xdr:sp macro="" textlink="">
      <xdr:nvSpPr>
        <xdr:cNvPr id="389" name="公債費負担の状況平均値テキスト"/>
        <xdr:cNvSpPr txBox="1"/>
      </xdr:nvSpPr>
      <xdr:spPr>
        <a:xfrm>
          <a:off x="17106900" y="6586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54610</xdr:rowOff>
    </xdr:from>
    <xdr:to>
      <xdr:col>81</xdr:col>
      <xdr:colOff>95250</xdr:colOff>
      <xdr:row>39</xdr:row>
      <xdr:rowOff>156210</xdr:rowOff>
    </xdr:to>
    <xdr:sp macro="" textlink="">
      <xdr:nvSpPr>
        <xdr:cNvPr id="390" name="フローチャート: 判断 389"/>
        <xdr:cNvSpPr/>
      </xdr:nvSpPr>
      <xdr:spPr>
        <a:xfrm>
          <a:off x="16967200" y="674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3810</xdr:rowOff>
    </xdr:from>
    <xdr:to>
      <xdr:col>77</xdr:col>
      <xdr:colOff>44450</xdr:colOff>
      <xdr:row>41</xdr:row>
      <xdr:rowOff>60113</xdr:rowOff>
    </xdr:to>
    <xdr:cxnSp macro="">
      <xdr:nvCxnSpPr>
        <xdr:cNvPr id="391" name="直線コネクタ 390"/>
        <xdr:cNvCxnSpPr/>
      </xdr:nvCxnSpPr>
      <xdr:spPr>
        <a:xfrm flipV="1">
          <a:off x="15290800" y="7033260"/>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70696</xdr:rowOff>
    </xdr:from>
    <xdr:to>
      <xdr:col>77</xdr:col>
      <xdr:colOff>95250</xdr:colOff>
      <xdr:row>40</xdr:row>
      <xdr:rowOff>846</xdr:rowOff>
    </xdr:to>
    <xdr:sp macro="" textlink="">
      <xdr:nvSpPr>
        <xdr:cNvPr id="392" name="フローチャート: 判断 391"/>
        <xdr:cNvSpPr/>
      </xdr:nvSpPr>
      <xdr:spPr>
        <a:xfrm>
          <a:off x="16129000" y="6757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11023</xdr:rowOff>
    </xdr:from>
    <xdr:ext cx="736600" cy="259045"/>
    <xdr:sp macro="" textlink="">
      <xdr:nvSpPr>
        <xdr:cNvPr id="393" name="テキスト ボックス 392"/>
        <xdr:cNvSpPr txBox="1"/>
      </xdr:nvSpPr>
      <xdr:spPr>
        <a:xfrm>
          <a:off x="15798800" y="65261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60113</xdr:rowOff>
    </xdr:from>
    <xdr:to>
      <xdr:col>72</xdr:col>
      <xdr:colOff>203200</xdr:colOff>
      <xdr:row>41</xdr:row>
      <xdr:rowOff>100330</xdr:rowOff>
    </xdr:to>
    <xdr:cxnSp macro="">
      <xdr:nvCxnSpPr>
        <xdr:cNvPr id="394" name="直線コネクタ 393"/>
        <xdr:cNvCxnSpPr/>
      </xdr:nvCxnSpPr>
      <xdr:spPr>
        <a:xfrm flipV="1">
          <a:off x="14401800" y="708956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102870</xdr:rowOff>
    </xdr:from>
    <xdr:to>
      <xdr:col>73</xdr:col>
      <xdr:colOff>44450</xdr:colOff>
      <xdr:row>40</xdr:row>
      <xdr:rowOff>33020</xdr:rowOff>
    </xdr:to>
    <xdr:sp macro="" textlink="">
      <xdr:nvSpPr>
        <xdr:cNvPr id="395" name="フローチャート: 判断 394"/>
        <xdr:cNvSpPr/>
      </xdr:nvSpPr>
      <xdr:spPr>
        <a:xfrm>
          <a:off x="15240000" y="678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43197</xdr:rowOff>
    </xdr:from>
    <xdr:ext cx="762000" cy="259045"/>
    <xdr:sp macro="" textlink="">
      <xdr:nvSpPr>
        <xdr:cNvPr id="396" name="テキスト ボックス 395"/>
        <xdr:cNvSpPr txBox="1"/>
      </xdr:nvSpPr>
      <xdr:spPr>
        <a:xfrm>
          <a:off x="14909800" y="655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68156</xdr:rowOff>
    </xdr:from>
    <xdr:to>
      <xdr:col>68</xdr:col>
      <xdr:colOff>152400</xdr:colOff>
      <xdr:row>41</xdr:row>
      <xdr:rowOff>100330</xdr:rowOff>
    </xdr:to>
    <xdr:cxnSp macro="">
      <xdr:nvCxnSpPr>
        <xdr:cNvPr id="397" name="直線コネクタ 396"/>
        <xdr:cNvCxnSpPr/>
      </xdr:nvCxnSpPr>
      <xdr:spPr>
        <a:xfrm>
          <a:off x="13512800" y="7097606"/>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135044</xdr:rowOff>
    </xdr:from>
    <xdr:to>
      <xdr:col>68</xdr:col>
      <xdr:colOff>203200</xdr:colOff>
      <xdr:row>40</xdr:row>
      <xdr:rowOff>65194</xdr:rowOff>
    </xdr:to>
    <xdr:sp macro="" textlink="">
      <xdr:nvSpPr>
        <xdr:cNvPr id="398" name="フローチャート: 判断 397"/>
        <xdr:cNvSpPr/>
      </xdr:nvSpPr>
      <xdr:spPr>
        <a:xfrm>
          <a:off x="14351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75371</xdr:rowOff>
    </xdr:from>
    <xdr:ext cx="762000" cy="259045"/>
    <xdr:sp macro="" textlink="">
      <xdr:nvSpPr>
        <xdr:cNvPr id="399" name="テキスト ボックス 398"/>
        <xdr:cNvSpPr txBox="1"/>
      </xdr:nvSpPr>
      <xdr:spPr>
        <a:xfrm>
          <a:off x="14020800" y="659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22437</xdr:rowOff>
    </xdr:from>
    <xdr:to>
      <xdr:col>64</xdr:col>
      <xdr:colOff>152400</xdr:colOff>
      <xdr:row>39</xdr:row>
      <xdr:rowOff>124037</xdr:rowOff>
    </xdr:to>
    <xdr:sp macro="" textlink="">
      <xdr:nvSpPr>
        <xdr:cNvPr id="400" name="フローチャート: 判断 399"/>
        <xdr:cNvSpPr/>
      </xdr:nvSpPr>
      <xdr:spPr>
        <a:xfrm>
          <a:off x="13462000" y="670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134214</xdr:rowOff>
    </xdr:from>
    <xdr:ext cx="762000" cy="259045"/>
    <xdr:sp macro="" textlink="">
      <xdr:nvSpPr>
        <xdr:cNvPr id="401" name="テキスト ボックス 400"/>
        <xdr:cNvSpPr txBox="1"/>
      </xdr:nvSpPr>
      <xdr:spPr>
        <a:xfrm>
          <a:off x="13131800" y="647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2" name="テキスト ボックス 40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3" name="テキスト ボックス 40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4" name="テキスト ボックス 40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5" name="テキスト ボックス 40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6" name="テキスト ボックス 40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84244</xdr:rowOff>
    </xdr:from>
    <xdr:to>
      <xdr:col>81</xdr:col>
      <xdr:colOff>95250</xdr:colOff>
      <xdr:row>41</xdr:row>
      <xdr:rowOff>14394</xdr:rowOff>
    </xdr:to>
    <xdr:sp macro="" textlink="">
      <xdr:nvSpPr>
        <xdr:cNvPr id="407" name="楕円 406"/>
        <xdr:cNvSpPr/>
      </xdr:nvSpPr>
      <xdr:spPr>
        <a:xfrm>
          <a:off x="16967200" y="694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56321</xdr:rowOff>
    </xdr:from>
    <xdr:ext cx="762000" cy="259045"/>
    <xdr:sp macro="" textlink="">
      <xdr:nvSpPr>
        <xdr:cNvPr id="408" name="公債費負担の状況該当値テキスト"/>
        <xdr:cNvSpPr txBox="1"/>
      </xdr:nvSpPr>
      <xdr:spPr>
        <a:xfrm>
          <a:off x="17106900" y="6914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124460</xdr:rowOff>
    </xdr:from>
    <xdr:to>
      <xdr:col>77</xdr:col>
      <xdr:colOff>95250</xdr:colOff>
      <xdr:row>41</xdr:row>
      <xdr:rowOff>54610</xdr:rowOff>
    </xdr:to>
    <xdr:sp macro="" textlink="">
      <xdr:nvSpPr>
        <xdr:cNvPr id="409" name="楕円 408"/>
        <xdr:cNvSpPr/>
      </xdr:nvSpPr>
      <xdr:spPr>
        <a:xfrm>
          <a:off x="16129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39387</xdr:rowOff>
    </xdr:from>
    <xdr:ext cx="736600" cy="259045"/>
    <xdr:sp macro="" textlink="">
      <xdr:nvSpPr>
        <xdr:cNvPr id="410" name="テキスト ボックス 409"/>
        <xdr:cNvSpPr txBox="1"/>
      </xdr:nvSpPr>
      <xdr:spPr>
        <a:xfrm>
          <a:off x="15798800" y="7068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9313</xdr:rowOff>
    </xdr:from>
    <xdr:to>
      <xdr:col>73</xdr:col>
      <xdr:colOff>44450</xdr:colOff>
      <xdr:row>41</xdr:row>
      <xdr:rowOff>110913</xdr:rowOff>
    </xdr:to>
    <xdr:sp macro="" textlink="">
      <xdr:nvSpPr>
        <xdr:cNvPr id="411" name="楕円 410"/>
        <xdr:cNvSpPr/>
      </xdr:nvSpPr>
      <xdr:spPr>
        <a:xfrm>
          <a:off x="15240000" y="703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95690</xdr:rowOff>
    </xdr:from>
    <xdr:ext cx="762000" cy="259045"/>
    <xdr:sp macro="" textlink="">
      <xdr:nvSpPr>
        <xdr:cNvPr id="412" name="テキスト ボックス 411"/>
        <xdr:cNvSpPr txBox="1"/>
      </xdr:nvSpPr>
      <xdr:spPr>
        <a:xfrm>
          <a:off x="14909800" y="712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49530</xdr:rowOff>
    </xdr:from>
    <xdr:to>
      <xdr:col>68</xdr:col>
      <xdr:colOff>203200</xdr:colOff>
      <xdr:row>41</xdr:row>
      <xdr:rowOff>151130</xdr:rowOff>
    </xdr:to>
    <xdr:sp macro="" textlink="">
      <xdr:nvSpPr>
        <xdr:cNvPr id="413" name="楕円 412"/>
        <xdr:cNvSpPr/>
      </xdr:nvSpPr>
      <xdr:spPr>
        <a:xfrm>
          <a:off x="14351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135907</xdr:rowOff>
    </xdr:from>
    <xdr:ext cx="762000" cy="259045"/>
    <xdr:sp macro="" textlink="">
      <xdr:nvSpPr>
        <xdr:cNvPr id="414" name="テキスト ボックス 413"/>
        <xdr:cNvSpPr txBox="1"/>
      </xdr:nvSpPr>
      <xdr:spPr>
        <a:xfrm>
          <a:off x="14020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17356</xdr:rowOff>
    </xdr:from>
    <xdr:to>
      <xdr:col>64</xdr:col>
      <xdr:colOff>152400</xdr:colOff>
      <xdr:row>41</xdr:row>
      <xdr:rowOff>118956</xdr:rowOff>
    </xdr:to>
    <xdr:sp macro="" textlink="">
      <xdr:nvSpPr>
        <xdr:cNvPr id="415" name="楕円 414"/>
        <xdr:cNvSpPr/>
      </xdr:nvSpPr>
      <xdr:spPr>
        <a:xfrm>
          <a:off x="13462000" y="704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103733</xdr:rowOff>
    </xdr:from>
    <xdr:ext cx="762000" cy="259045"/>
    <xdr:sp macro="" textlink="">
      <xdr:nvSpPr>
        <xdr:cNvPr id="416" name="テキスト ボックス 415"/>
        <xdr:cNvSpPr txBox="1"/>
      </xdr:nvSpPr>
      <xdr:spPr>
        <a:xfrm>
          <a:off x="13131800" y="713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7" name="正方形/長方形 41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8" name="テキスト ボックス 41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9" name="テキスト ボックス 41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0" name="正方形/長方形 41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1" name="正方形/長方形 42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2" name="正方形/長方形 42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3" name="正方形/長方形 42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4" name="正方形/長方形 42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5" name="正方形/長方形 42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正方形/長方形 42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7" name="正方形/長方形 42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8" name="正方形/長方形 42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9" name="テキスト ボックス 42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地方債現在高</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が減少し、</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公営企業等繰入見込額</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も</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したが</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新規施設開設</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に伴う</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組合負担等見込額が増加した</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ことなどにより</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将来負担比率は</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上昇した。</a:t>
          </a:r>
          <a:endPar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後年度の負担軽減が図られるよう、行財政改革推進計画に基づき、繰上償還や市債発行額の抑制を</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引き続き</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行っていく。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10</xdr:row>
      <xdr:rowOff>63500</xdr:rowOff>
    </xdr:from>
    <xdr:ext cx="298543" cy="225703"/>
    <xdr:sp macro="" textlink="">
      <xdr:nvSpPr>
        <xdr:cNvPr id="430" name="テキスト ボックス 42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1" name="直線コネクタ 43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2" name="テキスト ボックス 43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3" name="直線コネクタ 432"/>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4" name="テキスト ボックス 433"/>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5" name="直線コネクタ 434"/>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6" name="テキスト ボックス 435"/>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7" name="直線コネクタ 436"/>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8" name="テキスト ボックス 437"/>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9" name="直線コネクタ 438"/>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40" name="テキスト ボックス 439"/>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1" name="直線コネクタ 440"/>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2" name="テキスト ボックス 441"/>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3" name="直線コネクタ 442"/>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4" name="テキスト ボックス 443"/>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5" name="直線コネクタ 44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24493</xdr:rowOff>
    </xdr:to>
    <xdr:cxnSp macro="">
      <xdr:nvCxnSpPr>
        <xdr:cNvPr id="447" name="直線コネクタ 446"/>
        <xdr:cNvCxnSpPr/>
      </xdr:nvCxnSpPr>
      <xdr:spPr>
        <a:xfrm flipV="1">
          <a:off x="17018000" y="2313214"/>
          <a:ext cx="0" cy="16546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168020</xdr:rowOff>
    </xdr:from>
    <xdr:ext cx="762000" cy="259045"/>
    <xdr:sp macro="" textlink="">
      <xdr:nvSpPr>
        <xdr:cNvPr id="448" name="将来負担の状況最小値テキスト"/>
        <xdr:cNvSpPr txBox="1"/>
      </xdr:nvSpPr>
      <xdr:spPr>
        <a:xfrm>
          <a:off x="17106900" y="393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24493</xdr:rowOff>
    </xdr:from>
    <xdr:to>
      <xdr:col>81</xdr:col>
      <xdr:colOff>133350</xdr:colOff>
      <xdr:row>23</xdr:row>
      <xdr:rowOff>24493</xdr:rowOff>
    </xdr:to>
    <xdr:cxnSp macro="">
      <xdr:nvCxnSpPr>
        <xdr:cNvPr id="449" name="直線コネクタ 448"/>
        <xdr:cNvCxnSpPr/>
      </xdr:nvCxnSpPr>
      <xdr:spPr>
        <a:xfrm>
          <a:off x="16929100" y="396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50"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1" name="直線コネクタ 450"/>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135588</xdr:rowOff>
    </xdr:from>
    <xdr:to>
      <xdr:col>81</xdr:col>
      <xdr:colOff>44450</xdr:colOff>
      <xdr:row>16</xdr:row>
      <xdr:rowOff>6652</xdr:rowOff>
    </xdr:to>
    <xdr:cxnSp macro="">
      <xdr:nvCxnSpPr>
        <xdr:cNvPr id="452" name="直線コネクタ 451"/>
        <xdr:cNvCxnSpPr/>
      </xdr:nvCxnSpPr>
      <xdr:spPr>
        <a:xfrm>
          <a:off x="16179800" y="2707338"/>
          <a:ext cx="838200" cy="4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16</xdr:row>
      <xdr:rowOff>60070</xdr:rowOff>
    </xdr:from>
    <xdr:ext cx="762000" cy="259045"/>
    <xdr:sp macro="" textlink="">
      <xdr:nvSpPr>
        <xdr:cNvPr id="453" name="将来負担の状況平均値テキスト"/>
        <xdr:cNvSpPr txBox="1"/>
      </xdr:nvSpPr>
      <xdr:spPr>
        <a:xfrm>
          <a:off x="17106900" y="28032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87993</xdr:rowOff>
    </xdr:from>
    <xdr:to>
      <xdr:col>81</xdr:col>
      <xdr:colOff>95250</xdr:colOff>
      <xdr:row>17</xdr:row>
      <xdr:rowOff>18143</xdr:rowOff>
    </xdr:to>
    <xdr:sp macro="" textlink="">
      <xdr:nvSpPr>
        <xdr:cNvPr id="454" name="フローチャート: 判断 453"/>
        <xdr:cNvSpPr/>
      </xdr:nvSpPr>
      <xdr:spPr>
        <a:xfrm>
          <a:off x="16967200" y="2831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135588</xdr:rowOff>
    </xdr:from>
    <xdr:to>
      <xdr:col>77</xdr:col>
      <xdr:colOff>44450</xdr:colOff>
      <xdr:row>16</xdr:row>
      <xdr:rowOff>57210</xdr:rowOff>
    </xdr:to>
    <xdr:cxnSp macro="">
      <xdr:nvCxnSpPr>
        <xdr:cNvPr id="455" name="直線コネクタ 454"/>
        <xdr:cNvCxnSpPr/>
      </xdr:nvCxnSpPr>
      <xdr:spPr>
        <a:xfrm flipV="1">
          <a:off x="15290800" y="2707338"/>
          <a:ext cx="889000" cy="93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61565</xdr:rowOff>
    </xdr:from>
    <xdr:to>
      <xdr:col>77</xdr:col>
      <xdr:colOff>95250</xdr:colOff>
      <xdr:row>16</xdr:row>
      <xdr:rowOff>163165</xdr:rowOff>
    </xdr:to>
    <xdr:sp macro="" textlink="">
      <xdr:nvSpPr>
        <xdr:cNvPr id="456" name="フローチャート: 判断 455"/>
        <xdr:cNvSpPr/>
      </xdr:nvSpPr>
      <xdr:spPr>
        <a:xfrm>
          <a:off x="16129000" y="280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147942</xdr:rowOff>
    </xdr:from>
    <xdr:ext cx="736600" cy="259045"/>
    <xdr:sp macro="" textlink="">
      <xdr:nvSpPr>
        <xdr:cNvPr id="457" name="テキスト ボックス 456"/>
        <xdr:cNvSpPr txBox="1"/>
      </xdr:nvSpPr>
      <xdr:spPr>
        <a:xfrm>
          <a:off x="15798800" y="28911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57210</xdr:rowOff>
    </xdr:from>
    <xdr:to>
      <xdr:col>72</xdr:col>
      <xdr:colOff>203200</xdr:colOff>
      <xdr:row>16</xdr:row>
      <xdr:rowOff>82490</xdr:rowOff>
    </xdr:to>
    <xdr:cxnSp macro="">
      <xdr:nvCxnSpPr>
        <xdr:cNvPr id="458" name="直線コネクタ 457"/>
        <xdr:cNvCxnSpPr/>
      </xdr:nvCxnSpPr>
      <xdr:spPr>
        <a:xfrm flipV="1">
          <a:off x="14401800" y="2800410"/>
          <a:ext cx="889000" cy="25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107527</xdr:rowOff>
    </xdr:from>
    <xdr:to>
      <xdr:col>73</xdr:col>
      <xdr:colOff>44450</xdr:colOff>
      <xdr:row>17</xdr:row>
      <xdr:rowOff>37677</xdr:rowOff>
    </xdr:to>
    <xdr:sp macro="" textlink="">
      <xdr:nvSpPr>
        <xdr:cNvPr id="459" name="フローチャート: 判断 458"/>
        <xdr:cNvSpPr/>
      </xdr:nvSpPr>
      <xdr:spPr>
        <a:xfrm>
          <a:off x="15240000" y="285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22454</xdr:rowOff>
    </xdr:from>
    <xdr:ext cx="762000" cy="259045"/>
    <xdr:sp macro="" textlink="">
      <xdr:nvSpPr>
        <xdr:cNvPr id="460" name="テキスト ボックス 459"/>
        <xdr:cNvSpPr txBox="1"/>
      </xdr:nvSpPr>
      <xdr:spPr>
        <a:xfrm>
          <a:off x="14909800" y="2937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35379</xdr:rowOff>
    </xdr:from>
    <xdr:to>
      <xdr:col>68</xdr:col>
      <xdr:colOff>152400</xdr:colOff>
      <xdr:row>16</xdr:row>
      <xdr:rowOff>82490</xdr:rowOff>
    </xdr:to>
    <xdr:cxnSp macro="">
      <xdr:nvCxnSpPr>
        <xdr:cNvPr id="461" name="直線コネクタ 460"/>
        <xdr:cNvCxnSpPr/>
      </xdr:nvCxnSpPr>
      <xdr:spPr>
        <a:xfrm>
          <a:off x="13512800" y="2778579"/>
          <a:ext cx="889000" cy="47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129359</xdr:rowOff>
    </xdr:from>
    <xdr:to>
      <xdr:col>68</xdr:col>
      <xdr:colOff>203200</xdr:colOff>
      <xdr:row>17</xdr:row>
      <xdr:rowOff>59509</xdr:rowOff>
    </xdr:to>
    <xdr:sp macro="" textlink="">
      <xdr:nvSpPr>
        <xdr:cNvPr id="462" name="フローチャート: 判断 461"/>
        <xdr:cNvSpPr/>
      </xdr:nvSpPr>
      <xdr:spPr>
        <a:xfrm>
          <a:off x="14351000" y="287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44286</xdr:rowOff>
    </xdr:from>
    <xdr:ext cx="762000" cy="259045"/>
    <xdr:sp macro="" textlink="">
      <xdr:nvSpPr>
        <xdr:cNvPr id="463" name="テキスト ボックス 462"/>
        <xdr:cNvSpPr txBox="1"/>
      </xdr:nvSpPr>
      <xdr:spPr>
        <a:xfrm>
          <a:off x="14020800" y="2958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91682</xdr:rowOff>
    </xdr:from>
    <xdr:to>
      <xdr:col>64</xdr:col>
      <xdr:colOff>152400</xdr:colOff>
      <xdr:row>16</xdr:row>
      <xdr:rowOff>21832</xdr:rowOff>
    </xdr:to>
    <xdr:sp macro="" textlink="">
      <xdr:nvSpPr>
        <xdr:cNvPr id="464" name="フローチャート: 判断 463"/>
        <xdr:cNvSpPr/>
      </xdr:nvSpPr>
      <xdr:spPr>
        <a:xfrm>
          <a:off x="13462000" y="2663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32009</xdr:rowOff>
    </xdr:from>
    <xdr:ext cx="762000" cy="259045"/>
    <xdr:sp macro="" textlink="">
      <xdr:nvSpPr>
        <xdr:cNvPr id="465" name="テキスト ボックス 464"/>
        <xdr:cNvSpPr txBox="1"/>
      </xdr:nvSpPr>
      <xdr:spPr>
        <a:xfrm>
          <a:off x="13131800" y="2432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6" name="テキスト ボックス 46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7" name="テキスト ボックス 46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8" name="テキスト ボックス 46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9" name="テキスト ボックス 46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70" name="テキスト ボックス 46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127302</xdr:rowOff>
    </xdr:from>
    <xdr:to>
      <xdr:col>81</xdr:col>
      <xdr:colOff>95250</xdr:colOff>
      <xdr:row>16</xdr:row>
      <xdr:rowOff>57452</xdr:rowOff>
    </xdr:to>
    <xdr:sp macro="" textlink="">
      <xdr:nvSpPr>
        <xdr:cNvPr id="471" name="楕円 470"/>
        <xdr:cNvSpPr/>
      </xdr:nvSpPr>
      <xdr:spPr>
        <a:xfrm>
          <a:off x="16967200" y="2699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143829</xdr:rowOff>
    </xdr:from>
    <xdr:ext cx="762000" cy="259045"/>
    <xdr:sp macro="" textlink="">
      <xdr:nvSpPr>
        <xdr:cNvPr id="472" name="将来負担の状況該当値テキスト"/>
        <xdr:cNvSpPr txBox="1"/>
      </xdr:nvSpPr>
      <xdr:spPr>
        <a:xfrm>
          <a:off x="17106900" y="254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84788</xdr:rowOff>
    </xdr:from>
    <xdr:to>
      <xdr:col>77</xdr:col>
      <xdr:colOff>95250</xdr:colOff>
      <xdr:row>16</xdr:row>
      <xdr:rowOff>14938</xdr:rowOff>
    </xdr:to>
    <xdr:sp macro="" textlink="">
      <xdr:nvSpPr>
        <xdr:cNvPr id="473" name="楕円 472"/>
        <xdr:cNvSpPr/>
      </xdr:nvSpPr>
      <xdr:spPr>
        <a:xfrm>
          <a:off x="16129000" y="2656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25115</xdr:rowOff>
    </xdr:from>
    <xdr:ext cx="736600" cy="259045"/>
    <xdr:sp macro="" textlink="">
      <xdr:nvSpPr>
        <xdr:cNvPr id="474" name="テキスト ボックス 473"/>
        <xdr:cNvSpPr txBox="1"/>
      </xdr:nvSpPr>
      <xdr:spPr>
        <a:xfrm>
          <a:off x="15798800" y="24254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6410</xdr:rowOff>
    </xdr:from>
    <xdr:to>
      <xdr:col>73</xdr:col>
      <xdr:colOff>44450</xdr:colOff>
      <xdr:row>16</xdr:row>
      <xdr:rowOff>108010</xdr:rowOff>
    </xdr:to>
    <xdr:sp macro="" textlink="">
      <xdr:nvSpPr>
        <xdr:cNvPr id="475" name="楕円 474"/>
        <xdr:cNvSpPr/>
      </xdr:nvSpPr>
      <xdr:spPr>
        <a:xfrm>
          <a:off x="15240000" y="274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118187</xdr:rowOff>
    </xdr:from>
    <xdr:ext cx="762000" cy="259045"/>
    <xdr:sp macro="" textlink="">
      <xdr:nvSpPr>
        <xdr:cNvPr id="476" name="テキスト ボックス 475"/>
        <xdr:cNvSpPr txBox="1"/>
      </xdr:nvSpPr>
      <xdr:spPr>
        <a:xfrm>
          <a:off x="14909800" y="2518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31690</xdr:rowOff>
    </xdr:from>
    <xdr:to>
      <xdr:col>68</xdr:col>
      <xdr:colOff>203200</xdr:colOff>
      <xdr:row>16</xdr:row>
      <xdr:rowOff>133290</xdr:rowOff>
    </xdr:to>
    <xdr:sp macro="" textlink="">
      <xdr:nvSpPr>
        <xdr:cNvPr id="477" name="楕円 476"/>
        <xdr:cNvSpPr/>
      </xdr:nvSpPr>
      <xdr:spPr>
        <a:xfrm>
          <a:off x="14351000" y="2774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143467</xdr:rowOff>
    </xdr:from>
    <xdr:ext cx="762000" cy="259045"/>
    <xdr:sp macro="" textlink="">
      <xdr:nvSpPr>
        <xdr:cNvPr id="478" name="テキスト ボックス 477"/>
        <xdr:cNvSpPr txBox="1"/>
      </xdr:nvSpPr>
      <xdr:spPr>
        <a:xfrm>
          <a:off x="14020800" y="2543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156029</xdr:rowOff>
    </xdr:from>
    <xdr:to>
      <xdr:col>64</xdr:col>
      <xdr:colOff>152400</xdr:colOff>
      <xdr:row>16</xdr:row>
      <xdr:rowOff>86179</xdr:rowOff>
    </xdr:to>
    <xdr:sp macro="" textlink="">
      <xdr:nvSpPr>
        <xdr:cNvPr id="479" name="楕円 478"/>
        <xdr:cNvSpPr/>
      </xdr:nvSpPr>
      <xdr:spPr>
        <a:xfrm>
          <a:off x="13462000" y="2727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70956</xdr:rowOff>
    </xdr:from>
    <xdr:ext cx="762000" cy="259045"/>
    <xdr:sp macro="" textlink="">
      <xdr:nvSpPr>
        <xdr:cNvPr id="480" name="テキスト ボックス 479"/>
        <xdr:cNvSpPr txBox="1"/>
      </xdr:nvSpPr>
      <xdr:spPr>
        <a:xfrm>
          <a:off x="13131800" y="2814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山形県酒田市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101,331
100,801
602.97
56,648,886
55,128,173
1,484,731
28,927,471
60,433,147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38.0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0">
              <a:solidFill>
                <a:schemeClr val="dk1"/>
              </a:solidFill>
              <a:effectLst/>
              <a:latin typeface="+mn-lt"/>
              <a:ea typeface="+mn-ea"/>
              <a:cs typeface="+mn-cs"/>
            </a:rPr>
            <a:t>　</a:t>
          </a:r>
          <a:r>
            <a:rPr kumimoji="1" lang="ja-JP" altLang="ja-JP" sz="1100" b="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100" b="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100" b="0">
              <a:solidFill>
                <a:schemeClr val="dk1"/>
              </a:solidFill>
              <a:effectLst/>
              <a:latin typeface="ＭＳ ゴシック" panose="020B0609070205080204" pitchFamily="49" charset="-128"/>
              <a:ea typeface="ＭＳ ゴシック" panose="020B0609070205080204" pitchFamily="49" charset="-128"/>
              <a:cs typeface="+mn-cs"/>
            </a:rPr>
            <a:t>年度から開始される会計年度任用職員制度に向け平成</a:t>
          </a:r>
          <a:r>
            <a:rPr kumimoji="1" lang="en-US" altLang="ja-JP" sz="1100" b="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100" b="0">
              <a:solidFill>
                <a:schemeClr val="dk1"/>
              </a:solidFill>
              <a:effectLst/>
              <a:latin typeface="ＭＳ ゴシック" panose="020B0609070205080204" pitchFamily="49" charset="-128"/>
              <a:ea typeface="ＭＳ ゴシック" panose="020B0609070205080204" pitchFamily="49" charset="-128"/>
              <a:cs typeface="+mn-cs"/>
            </a:rPr>
            <a:t>年度から一般職非常勤職員の考え方を整理したことに伴い、平成</a:t>
          </a:r>
          <a:r>
            <a:rPr kumimoji="1" lang="en-US" altLang="ja-JP" sz="1100" b="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100" b="0">
              <a:solidFill>
                <a:schemeClr val="dk1"/>
              </a:solidFill>
              <a:effectLst/>
              <a:latin typeface="ＭＳ ゴシック" panose="020B0609070205080204" pitchFamily="49" charset="-128"/>
              <a:ea typeface="ＭＳ ゴシック" panose="020B0609070205080204" pitchFamily="49" charset="-128"/>
              <a:cs typeface="+mn-cs"/>
            </a:rPr>
            <a:t>年度決算までは物件費であった非常勤職員に係る経費を人件費に計上していること、任期満了に伴う特別職への退職手当の支給等により、人件費の比率は、平成</a:t>
          </a:r>
          <a:r>
            <a:rPr kumimoji="1" lang="en-US" altLang="ja-JP" sz="1100" b="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100" b="0">
              <a:solidFill>
                <a:schemeClr val="dk1"/>
              </a:solidFill>
              <a:effectLst/>
              <a:latin typeface="ＭＳ ゴシック" panose="020B0609070205080204" pitchFamily="49" charset="-128"/>
              <a:ea typeface="ＭＳ ゴシック" panose="020B0609070205080204" pitchFamily="49" charset="-128"/>
              <a:cs typeface="+mn-cs"/>
            </a:rPr>
            <a:t>年度と同水準となった。</a:t>
          </a:r>
          <a:endParaRPr lang="ja-JP" altLang="ja-JP">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53522</xdr:rowOff>
    </xdr:from>
    <xdr:to>
      <xdr:col>24</xdr:col>
      <xdr:colOff>25400</xdr:colOff>
      <xdr:row>42</xdr:row>
      <xdr:rowOff>61685</xdr:rowOff>
    </xdr:to>
    <xdr:cxnSp macro="">
      <xdr:nvCxnSpPr>
        <xdr:cNvPr id="63" name="直線コネクタ 62"/>
        <xdr:cNvCxnSpPr/>
      </xdr:nvCxnSpPr>
      <xdr:spPr>
        <a:xfrm flipV="1">
          <a:off x="4826000" y="5711372"/>
          <a:ext cx="0" cy="1551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33762</xdr:rowOff>
    </xdr:from>
    <xdr:ext cx="762000" cy="259045"/>
    <xdr:sp macro="" textlink="">
      <xdr:nvSpPr>
        <xdr:cNvPr id="64" name="人件費最小値テキスト"/>
        <xdr:cNvSpPr txBox="1"/>
      </xdr:nvSpPr>
      <xdr:spPr>
        <a:xfrm>
          <a:off x="4914900" y="7234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61685</xdr:rowOff>
    </xdr:from>
    <xdr:to>
      <xdr:col>24</xdr:col>
      <xdr:colOff>114300</xdr:colOff>
      <xdr:row>42</xdr:row>
      <xdr:rowOff>61685</xdr:rowOff>
    </xdr:to>
    <xdr:cxnSp macro="">
      <xdr:nvCxnSpPr>
        <xdr:cNvPr id="65" name="直線コネクタ 64"/>
        <xdr:cNvCxnSpPr/>
      </xdr:nvCxnSpPr>
      <xdr:spPr>
        <a:xfrm>
          <a:off x="4737100" y="7262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139899</xdr:rowOff>
    </xdr:from>
    <xdr:ext cx="762000" cy="259045"/>
    <xdr:sp macro="" textlink="">
      <xdr:nvSpPr>
        <xdr:cNvPr id="66" name="人件費最大値テキスト"/>
        <xdr:cNvSpPr txBox="1"/>
      </xdr:nvSpPr>
      <xdr:spPr>
        <a:xfrm>
          <a:off x="4914900" y="545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53522</xdr:rowOff>
    </xdr:from>
    <xdr:to>
      <xdr:col>24</xdr:col>
      <xdr:colOff>114300</xdr:colOff>
      <xdr:row>33</xdr:row>
      <xdr:rowOff>53522</xdr:rowOff>
    </xdr:to>
    <xdr:cxnSp macro="">
      <xdr:nvCxnSpPr>
        <xdr:cNvPr id="67" name="直線コネクタ 66"/>
        <xdr:cNvCxnSpPr/>
      </xdr:nvCxnSpPr>
      <xdr:spPr>
        <a:xfrm>
          <a:off x="4737100" y="5711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78014</xdr:rowOff>
    </xdr:from>
    <xdr:to>
      <xdr:col>24</xdr:col>
      <xdr:colOff>25400</xdr:colOff>
      <xdr:row>36</xdr:row>
      <xdr:rowOff>94343</xdr:rowOff>
    </xdr:to>
    <xdr:cxnSp macro="">
      <xdr:nvCxnSpPr>
        <xdr:cNvPr id="68" name="直線コネクタ 67"/>
        <xdr:cNvCxnSpPr/>
      </xdr:nvCxnSpPr>
      <xdr:spPr>
        <a:xfrm>
          <a:off x="3987800" y="6250214"/>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80934</xdr:rowOff>
    </xdr:from>
    <xdr:ext cx="762000" cy="259045"/>
    <xdr:sp macro="" textlink="">
      <xdr:nvSpPr>
        <xdr:cNvPr id="69" name="人件費平均値テキスト"/>
        <xdr:cNvSpPr txBox="1"/>
      </xdr:nvSpPr>
      <xdr:spPr>
        <a:xfrm>
          <a:off x="4914900" y="62531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108857</xdr:rowOff>
    </xdr:from>
    <xdr:to>
      <xdr:col>24</xdr:col>
      <xdr:colOff>76200</xdr:colOff>
      <xdr:row>37</xdr:row>
      <xdr:rowOff>39007</xdr:rowOff>
    </xdr:to>
    <xdr:sp macro="" textlink="">
      <xdr:nvSpPr>
        <xdr:cNvPr id="70" name="フローチャート: 判断 69"/>
        <xdr:cNvSpPr/>
      </xdr:nvSpPr>
      <xdr:spPr>
        <a:xfrm>
          <a:off x="4775200" y="6281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167822</xdr:rowOff>
    </xdr:from>
    <xdr:to>
      <xdr:col>19</xdr:col>
      <xdr:colOff>187325</xdr:colOff>
      <xdr:row>36</xdr:row>
      <xdr:rowOff>78014</xdr:rowOff>
    </xdr:to>
    <xdr:cxnSp macro="">
      <xdr:nvCxnSpPr>
        <xdr:cNvPr id="71" name="直線コネクタ 70"/>
        <xdr:cNvCxnSpPr/>
      </xdr:nvCxnSpPr>
      <xdr:spPr>
        <a:xfrm>
          <a:off x="3098800" y="5825672"/>
          <a:ext cx="889000" cy="424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92528</xdr:rowOff>
    </xdr:from>
    <xdr:to>
      <xdr:col>20</xdr:col>
      <xdr:colOff>38100</xdr:colOff>
      <xdr:row>37</xdr:row>
      <xdr:rowOff>22678</xdr:rowOff>
    </xdr:to>
    <xdr:sp macro="" textlink="">
      <xdr:nvSpPr>
        <xdr:cNvPr id="72" name="フローチャート: 判断 71"/>
        <xdr:cNvSpPr/>
      </xdr:nvSpPr>
      <xdr:spPr>
        <a:xfrm>
          <a:off x="3937000" y="626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7455</xdr:rowOff>
    </xdr:from>
    <xdr:ext cx="736600" cy="259045"/>
    <xdr:sp macro="" textlink="">
      <xdr:nvSpPr>
        <xdr:cNvPr id="73" name="テキスト ボックス 72"/>
        <xdr:cNvSpPr txBox="1"/>
      </xdr:nvSpPr>
      <xdr:spPr>
        <a:xfrm>
          <a:off x="3606800" y="6351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167822</xdr:rowOff>
    </xdr:from>
    <xdr:to>
      <xdr:col>15</xdr:col>
      <xdr:colOff>98425</xdr:colOff>
      <xdr:row>34</xdr:row>
      <xdr:rowOff>143328</xdr:rowOff>
    </xdr:to>
    <xdr:cxnSp macro="">
      <xdr:nvCxnSpPr>
        <xdr:cNvPr id="74" name="直線コネクタ 73"/>
        <xdr:cNvCxnSpPr/>
      </xdr:nvCxnSpPr>
      <xdr:spPr>
        <a:xfrm flipV="1">
          <a:off x="2209800" y="5825672"/>
          <a:ext cx="889000" cy="146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27214</xdr:rowOff>
    </xdr:from>
    <xdr:to>
      <xdr:col>15</xdr:col>
      <xdr:colOff>149225</xdr:colOff>
      <xdr:row>36</xdr:row>
      <xdr:rowOff>128814</xdr:rowOff>
    </xdr:to>
    <xdr:sp macro="" textlink="">
      <xdr:nvSpPr>
        <xdr:cNvPr id="75" name="フローチャート: 判断 74"/>
        <xdr:cNvSpPr/>
      </xdr:nvSpPr>
      <xdr:spPr>
        <a:xfrm>
          <a:off x="3048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113591</xdr:rowOff>
    </xdr:from>
    <xdr:ext cx="762000" cy="259045"/>
    <xdr:sp macro="" textlink="">
      <xdr:nvSpPr>
        <xdr:cNvPr id="76" name="テキスト ボックス 75"/>
        <xdr:cNvSpPr txBox="1"/>
      </xdr:nvSpPr>
      <xdr:spPr>
        <a:xfrm>
          <a:off x="2717800" y="628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69850</xdr:rowOff>
    </xdr:from>
    <xdr:to>
      <xdr:col>11</xdr:col>
      <xdr:colOff>9525</xdr:colOff>
      <xdr:row>34</xdr:row>
      <xdr:rowOff>143328</xdr:rowOff>
    </xdr:to>
    <xdr:cxnSp macro="">
      <xdr:nvCxnSpPr>
        <xdr:cNvPr id="77" name="直線コネクタ 76"/>
        <xdr:cNvCxnSpPr/>
      </xdr:nvCxnSpPr>
      <xdr:spPr>
        <a:xfrm>
          <a:off x="1320800" y="5727700"/>
          <a:ext cx="889000" cy="244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59872</xdr:rowOff>
    </xdr:from>
    <xdr:to>
      <xdr:col>11</xdr:col>
      <xdr:colOff>60325</xdr:colOff>
      <xdr:row>36</xdr:row>
      <xdr:rowOff>161472</xdr:rowOff>
    </xdr:to>
    <xdr:sp macro="" textlink="">
      <xdr:nvSpPr>
        <xdr:cNvPr id="78" name="フローチャート: 判断 77"/>
        <xdr:cNvSpPr/>
      </xdr:nvSpPr>
      <xdr:spPr>
        <a:xfrm>
          <a:off x="21590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146249</xdr:rowOff>
    </xdr:from>
    <xdr:ext cx="762000" cy="259045"/>
    <xdr:sp macro="" textlink="">
      <xdr:nvSpPr>
        <xdr:cNvPr id="79" name="テキスト ボックス 78"/>
        <xdr:cNvSpPr txBox="1"/>
      </xdr:nvSpPr>
      <xdr:spPr>
        <a:xfrm>
          <a:off x="1828800" y="631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43543</xdr:rowOff>
    </xdr:from>
    <xdr:to>
      <xdr:col>6</xdr:col>
      <xdr:colOff>171450</xdr:colOff>
      <xdr:row>36</xdr:row>
      <xdr:rowOff>145143</xdr:rowOff>
    </xdr:to>
    <xdr:sp macro="" textlink="">
      <xdr:nvSpPr>
        <xdr:cNvPr id="80" name="フローチャート: 判断 79"/>
        <xdr:cNvSpPr/>
      </xdr:nvSpPr>
      <xdr:spPr>
        <a:xfrm>
          <a:off x="1270000" y="621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129920</xdr:rowOff>
    </xdr:from>
    <xdr:ext cx="762000" cy="259045"/>
    <xdr:sp macro="" textlink="">
      <xdr:nvSpPr>
        <xdr:cNvPr id="81" name="テキスト ボックス 80"/>
        <xdr:cNvSpPr txBox="1"/>
      </xdr:nvSpPr>
      <xdr:spPr>
        <a:xfrm>
          <a:off x="939800" y="630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43543</xdr:rowOff>
    </xdr:from>
    <xdr:to>
      <xdr:col>24</xdr:col>
      <xdr:colOff>76200</xdr:colOff>
      <xdr:row>36</xdr:row>
      <xdr:rowOff>145143</xdr:rowOff>
    </xdr:to>
    <xdr:sp macro="" textlink="">
      <xdr:nvSpPr>
        <xdr:cNvPr id="87" name="楕円 86"/>
        <xdr:cNvSpPr/>
      </xdr:nvSpPr>
      <xdr:spPr>
        <a:xfrm>
          <a:off x="4775200" y="621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60070</xdr:rowOff>
    </xdr:from>
    <xdr:ext cx="762000" cy="259045"/>
    <xdr:sp macro="" textlink="">
      <xdr:nvSpPr>
        <xdr:cNvPr id="88" name="人件費該当値テキスト"/>
        <xdr:cNvSpPr txBox="1"/>
      </xdr:nvSpPr>
      <xdr:spPr>
        <a:xfrm>
          <a:off x="4914900" y="606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27214</xdr:rowOff>
    </xdr:from>
    <xdr:to>
      <xdr:col>20</xdr:col>
      <xdr:colOff>38100</xdr:colOff>
      <xdr:row>36</xdr:row>
      <xdr:rowOff>128814</xdr:rowOff>
    </xdr:to>
    <xdr:sp macro="" textlink="">
      <xdr:nvSpPr>
        <xdr:cNvPr id="89" name="楕円 88"/>
        <xdr:cNvSpPr/>
      </xdr:nvSpPr>
      <xdr:spPr>
        <a:xfrm>
          <a:off x="3937000" y="619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138991</xdr:rowOff>
    </xdr:from>
    <xdr:ext cx="736600" cy="259045"/>
    <xdr:sp macro="" textlink="">
      <xdr:nvSpPr>
        <xdr:cNvPr id="90" name="テキスト ボックス 89"/>
        <xdr:cNvSpPr txBox="1"/>
      </xdr:nvSpPr>
      <xdr:spPr>
        <a:xfrm>
          <a:off x="3606800" y="5968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117022</xdr:rowOff>
    </xdr:from>
    <xdr:to>
      <xdr:col>15</xdr:col>
      <xdr:colOff>149225</xdr:colOff>
      <xdr:row>34</xdr:row>
      <xdr:rowOff>47172</xdr:rowOff>
    </xdr:to>
    <xdr:sp macro="" textlink="">
      <xdr:nvSpPr>
        <xdr:cNvPr id="91" name="楕円 90"/>
        <xdr:cNvSpPr/>
      </xdr:nvSpPr>
      <xdr:spPr>
        <a:xfrm>
          <a:off x="3048000" y="577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57349</xdr:rowOff>
    </xdr:from>
    <xdr:ext cx="762000" cy="259045"/>
    <xdr:sp macro="" textlink="">
      <xdr:nvSpPr>
        <xdr:cNvPr id="92" name="テキスト ボックス 91"/>
        <xdr:cNvSpPr txBox="1"/>
      </xdr:nvSpPr>
      <xdr:spPr>
        <a:xfrm>
          <a:off x="2717800" y="554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92528</xdr:rowOff>
    </xdr:from>
    <xdr:to>
      <xdr:col>11</xdr:col>
      <xdr:colOff>60325</xdr:colOff>
      <xdr:row>35</xdr:row>
      <xdr:rowOff>22678</xdr:rowOff>
    </xdr:to>
    <xdr:sp macro="" textlink="">
      <xdr:nvSpPr>
        <xdr:cNvPr id="93" name="楕円 92"/>
        <xdr:cNvSpPr/>
      </xdr:nvSpPr>
      <xdr:spPr>
        <a:xfrm>
          <a:off x="2159000" y="592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32855</xdr:rowOff>
    </xdr:from>
    <xdr:ext cx="762000" cy="259045"/>
    <xdr:sp macro="" textlink="">
      <xdr:nvSpPr>
        <xdr:cNvPr id="94" name="テキスト ボックス 93"/>
        <xdr:cNvSpPr txBox="1"/>
      </xdr:nvSpPr>
      <xdr:spPr>
        <a:xfrm>
          <a:off x="1828800" y="569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19050</xdr:rowOff>
    </xdr:from>
    <xdr:to>
      <xdr:col>6</xdr:col>
      <xdr:colOff>171450</xdr:colOff>
      <xdr:row>33</xdr:row>
      <xdr:rowOff>120650</xdr:rowOff>
    </xdr:to>
    <xdr:sp macro="" textlink="">
      <xdr:nvSpPr>
        <xdr:cNvPr id="95" name="楕円 94"/>
        <xdr:cNvSpPr/>
      </xdr:nvSpPr>
      <xdr:spPr>
        <a:xfrm>
          <a:off x="1270000" y="567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31</xdr:row>
      <xdr:rowOff>130827</xdr:rowOff>
    </xdr:from>
    <xdr:ext cx="762000" cy="259045"/>
    <xdr:sp macro="" textlink="">
      <xdr:nvSpPr>
        <xdr:cNvPr id="96" name="テキスト ボックス 95"/>
        <xdr:cNvSpPr txBox="1"/>
      </xdr:nvSpPr>
      <xdr:spPr>
        <a:xfrm>
          <a:off x="939800" y="544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に、</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制度改正に伴う日々雇用職員賃金の減額に伴い、前年度比</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ポイント減となった</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が、新庁舎管理に係る維持管理やふるさと納税に係る経費が増となったため、</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0.2</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ポイント増となった。</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類似団体の平均よりも</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低い</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状況にあ</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るが</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今後も公共施設適正化基本計画に基づき、公共施設の適正な配置や効率的な管理運営を行うことで、施設の維持管理経費の低減を目指す。</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1" name="直線コネクタ 110"/>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2" name="テキスト ボックス 111"/>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3" name="直線コネクタ 112"/>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4" name="テキスト ボックス 113"/>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5" name="直線コネクタ 114"/>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6" name="テキスト ボックス 115"/>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7" name="直線コネクタ 116"/>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8" name="テキスト ボックス 117"/>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9" name="直線コネクタ 118"/>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0" name="テキスト ボックス 119"/>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1" name="直線コネクタ 120"/>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2" name="テキスト ボックス 121"/>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118836</xdr:rowOff>
    </xdr:from>
    <xdr:to>
      <xdr:col>82</xdr:col>
      <xdr:colOff>107950</xdr:colOff>
      <xdr:row>21</xdr:row>
      <xdr:rowOff>167822</xdr:rowOff>
    </xdr:to>
    <xdr:cxnSp macro="">
      <xdr:nvCxnSpPr>
        <xdr:cNvPr id="126" name="直線コネクタ 125"/>
        <xdr:cNvCxnSpPr/>
      </xdr:nvCxnSpPr>
      <xdr:spPr>
        <a:xfrm flipV="1">
          <a:off x="16510000" y="2347686"/>
          <a:ext cx="0" cy="142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139899</xdr:rowOff>
    </xdr:from>
    <xdr:ext cx="762000" cy="259045"/>
    <xdr:sp macro="" textlink="">
      <xdr:nvSpPr>
        <xdr:cNvPr id="127" name="物件費最小値テキスト"/>
        <xdr:cNvSpPr txBox="1"/>
      </xdr:nvSpPr>
      <xdr:spPr>
        <a:xfrm>
          <a:off x="16598900" y="374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167822</xdr:rowOff>
    </xdr:from>
    <xdr:to>
      <xdr:col>82</xdr:col>
      <xdr:colOff>196850</xdr:colOff>
      <xdr:row>21</xdr:row>
      <xdr:rowOff>167822</xdr:rowOff>
    </xdr:to>
    <xdr:cxnSp macro="">
      <xdr:nvCxnSpPr>
        <xdr:cNvPr id="128" name="直線コネクタ 127"/>
        <xdr:cNvCxnSpPr/>
      </xdr:nvCxnSpPr>
      <xdr:spPr>
        <a:xfrm>
          <a:off x="16421100" y="3768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33763</xdr:rowOff>
    </xdr:from>
    <xdr:ext cx="762000" cy="259045"/>
    <xdr:sp macro="" textlink="">
      <xdr:nvSpPr>
        <xdr:cNvPr id="129" name="物件費最大値テキスト"/>
        <xdr:cNvSpPr txBox="1"/>
      </xdr:nvSpPr>
      <xdr:spPr>
        <a:xfrm>
          <a:off x="16598900" y="2091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118836</xdr:rowOff>
    </xdr:from>
    <xdr:to>
      <xdr:col>82</xdr:col>
      <xdr:colOff>196850</xdr:colOff>
      <xdr:row>13</xdr:row>
      <xdr:rowOff>118836</xdr:rowOff>
    </xdr:to>
    <xdr:cxnSp macro="">
      <xdr:nvCxnSpPr>
        <xdr:cNvPr id="130" name="直線コネクタ 129"/>
        <xdr:cNvCxnSpPr/>
      </xdr:nvCxnSpPr>
      <xdr:spPr>
        <a:xfrm>
          <a:off x="16421100" y="234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78014</xdr:rowOff>
    </xdr:from>
    <xdr:to>
      <xdr:col>82</xdr:col>
      <xdr:colOff>107950</xdr:colOff>
      <xdr:row>14</xdr:row>
      <xdr:rowOff>110671</xdr:rowOff>
    </xdr:to>
    <xdr:cxnSp macro="">
      <xdr:nvCxnSpPr>
        <xdr:cNvPr id="131" name="直線コネクタ 130"/>
        <xdr:cNvCxnSpPr/>
      </xdr:nvCxnSpPr>
      <xdr:spPr>
        <a:xfrm>
          <a:off x="15671800" y="2478314"/>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23784</xdr:rowOff>
    </xdr:from>
    <xdr:ext cx="762000" cy="259045"/>
    <xdr:sp macro="" textlink="">
      <xdr:nvSpPr>
        <xdr:cNvPr id="132" name="物件費平均値テキスト"/>
        <xdr:cNvSpPr txBox="1"/>
      </xdr:nvSpPr>
      <xdr:spPr>
        <a:xfrm>
          <a:off x="16598900" y="29384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51707</xdr:rowOff>
    </xdr:from>
    <xdr:to>
      <xdr:col>82</xdr:col>
      <xdr:colOff>158750</xdr:colOff>
      <xdr:row>17</xdr:row>
      <xdr:rowOff>153307</xdr:rowOff>
    </xdr:to>
    <xdr:sp macro="" textlink="">
      <xdr:nvSpPr>
        <xdr:cNvPr id="133" name="フローチャート: 判断 132"/>
        <xdr:cNvSpPr/>
      </xdr:nvSpPr>
      <xdr:spPr>
        <a:xfrm>
          <a:off x="16459200" y="296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78014</xdr:rowOff>
    </xdr:from>
    <xdr:to>
      <xdr:col>78</xdr:col>
      <xdr:colOff>69850</xdr:colOff>
      <xdr:row>15</xdr:row>
      <xdr:rowOff>20864</xdr:rowOff>
    </xdr:to>
    <xdr:cxnSp macro="">
      <xdr:nvCxnSpPr>
        <xdr:cNvPr id="134" name="直線コネクタ 133"/>
        <xdr:cNvCxnSpPr/>
      </xdr:nvCxnSpPr>
      <xdr:spPr>
        <a:xfrm flipV="1">
          <a:off x="14782800" y="2478314"/>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2721</xdr:rowOff>
    </xdr:from>
    <xdr:to>
      <xdr:col>78</xdr:col>
      <xdr:colOff>120650</xdr:colOff>
      <xdr:row>17</xdr:row>
      <xdr:rowOff>104321</xdr:rowOff>
    </xdr:to>
    <xdr:sp macro="" textlink="">
      <xdr:nvSpPr>
        <xdr:cNvPr id="135" name="フローチャート: 判断 134"/>
        <xdr:cNvSpPr/>
      </xdr:nvSpPr>
      <xdr:spPr>
        <a:xfrm>
          <a:off x="15621000" y="291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89098</xdr:rowOff>
    </xdr:from>
    <xdr:ext cx="736600" cy="259045"/>
    <xdr:sp macro="" textlink="">
      <xdr:nvSpPr>
        <xdr:cNvPr id="136" name="テキスト ボックス 135"/>
        <xdr:cNvSpPr txBox="1"/>
      </xdr:nvSpPr>
      <xdr:spPr>
        <a:xfrm>
          <a:off x="15290800" y="30037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127000</xdr:rowOff>
    </xdr:from>
    <xdr:to>
      <xdr:col>73</xdr:col>
      <xdr:colOff>180975</xdr:colOff>
      <xdr:row>15</xdr:row>
      <xdr:rowOff>20864</xdr:rowOff>
    </xdr:to>
    <xdr:cxnSp macro="">
      <xdr:nvCxnSpPr>
        <xdr:cNvPr id="137" name="直線コネクタ 136"/>
        <xdr:cNvCxnSpPr/>
      </xdr:nvCxnSpPr>
      <xdr:spPr>
        <a:xfrm>
          <a:off x="13893800" y="2527300"/>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125186</xdr:rowOff>
    </xdr:from>
    <xdr:to>
      <xdr:col>74</xdr:col>
      <xdr:colOff>31750</xdr:colOff>
      <xdr:row>17</xdr:row>
      <xdr:rowOff>55336</xdr:rowOff>
    </xdr:to>
    <xdr:sp macro="" textlink="">
      <xdr:nvSpPr>
        <xdr:cNvPr id="138" name="フローチャート: 判断 137"/>
        <xdr:cNvSpPr/>
      </xdr:nvSpPr>
      <xdr:spPr>
        <a:xfrm>
          <a:off x="14732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40113</xdr:rowOff>
    </xdr:from>
    <xdr:ext cx="762000" cy="259045"/>
    <xdr:sp macro="" textlink="">
      <xdr:nvSpPr>
        <xdr:cNvPr id="139" name="テキスト ボックス 138"/>
        <xdr:cNvSpPr txBox="1"/>
      </xdr:nvSpPr>
      <xdr:spPr>
        <a:xfrm>
          <a:off x="14401800" y="2954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45357</xdr:rowOff>
    </xdr:from>
    <xdr:to>
      <xdr:col>69</xdr:col>
      <xdr:colOff>92075</xdr:colOff>
      <xdr:row>14</xdr:row>
      <xdr:rowOff>127000</xdr:rowOff>
    </xdr:to>
    <xdr:cxnSp macro="">
      <xdr:nvCxnSpPr>
        <xdr:cNvPr id="140" name="直線コネクタ 139"/>
        <xdr:cNvCxnSpPr/>
      </xdr:nvCxnSpPr>
      <xdr:spPr>
        <a:xfrm>
          <a:off x="13004800" y="2445657"/>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92529</xdr:rowOff>
    </xdr:from>
    <xdr:to>
      <xdr:col>69</xdr:col>
      <xdr:colOff>142875</xdr:colOff>
      <xdr:row>17</xdr:row>
      <xdr:rowOff>22679</xdr:rowOff>
    </xdr:to>
    <xdr:sp macro="" textlink="">
      <xdr:nvSpPr>
        <xdr:cNvPr id="141" name="フローチャート: 判断 140"/>
        <xdr:cNvSpPr/>
      </xdr:nvSpPr>
      <xdr:spPr>
        <a:xfrm>
          <a:off x="13843000" y="283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7456</xdr:rowOff>
    </xdr:from>
    <xdr:ext cx="762000" cy="259045"/>
    <xdr:sp macro="" textlink="">
      <xdr:nvSpPr>
        <xdr:cNvPr id="142" name="テキスト ボックス 141"/>
        <xdr:cNvSpPr txBox="1"/>
      </xdr:nvSpPr>
      <xdr:spPr>
        <a:xfrm>
          <a:off x="13512800" y="2922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51707</xdr:rowOff>
    </xdr:from>
    <xdr:to>
      <xdr:col>65</xdr:col>
      <xdr:colOff>53975</xdr:colOff>
      <xdr:row>17</xdr:row>
      <xdr:rowOff>153307</xdr:rowOff>
    </xdr:to>
    <xdr:sp macro="" textlink="">
      <xdr:nvSpPr>
        <xdr:cNvPr id="143" name="フローチャート: 判断 142"/>
        <xdr:cNvSpPr/>
      </xdr:nvSpPr>
      <xdr:spPr>
        <a:xfrm>
          <a:off x="12954000" y="296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138084</xdr:rowOff>
    </xdr:from>
    <xdr:ext cx="762000" cy="259045"/>
    <xdr:sp macro="" textlink="">
      <xdr:nvSpPr>
        <xdr:cNvPr id="144" name="テキスト ボックス 143"/>
        <xdr:cNvSpPr txBox="1"/>
      </xdr:nvSpPr>
      <xdr:spPr>
        <a:xfrm>
          <a:off x="12623800" y="305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59871</xdr:rowOff>
    </xdr:from>
    <xdr:to>
      <xdr:col>82</xdr:col>
      <xdr:colOff>158750</xdr:colOff>
      <xdr:row>14</xdr:row>
      <xdr:rowOff>161471</xdr:rowOff>
    </xdr:to>
    <xdr:sp macro="" textlink="">
      <xdr:nvSpPr>
        <xdr:cNvPr id="150" name="楕円 149"/>
        <xdr:cNvSpPr/>
      </xdr:nvSpPr>
      <xdr:spPr>
        <a:xfrm>
          <a:off x="16459200" y="2460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76398</xdr:rowOff>
    </xdr:from>
    <xdr:ext cx="762000" cy="259045"/>
    <xdr:sp macro="" textlink="">
      <xdr:nvSpPr>
        <xdr:cNvPr id="151" name="物件費該当値テキスト"/>
        <xdr:cNvSpPr txBox="1"/>
      </xdr:nvSpPr>
      <xdr:spPr>
        <a:xfrm>
          <a:off x="16598900" y="2305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27214</xdr:rowOff>
    </xdr:from>
    <xdr:to>
      <xdr:col>78</xdr:col>
      <xdr:colOff>120650</xdr:colOff>
      <xdr:row>14</xdr:row>
      <xdr:rowOff>128814</xdr:rowOff>
    </xdr:to>
    <xdr:sp macro="" textlink="">
      <xdr:nvSpPr>
        <xdr:cNvPr id="152" name="楕円 151"/>
        <xdr:cNvSpPr/>
      </xdr:nvSpPr>
      <xdr:spPr>
        <a:xfrm>
          <a:off x="15621000" y="2427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138991</xdr:rowOff>
    </xdr:from>
    <xdr:ext cx="736600" cy="259045"/>
    <xdr:sp macro="" textlink="">
      <xdr:nvSpPr>
        <xdr:cNvPr id="153" name="テキスト ボックス 152"/>
        <xdr:cNvSpPr txBox="1"/>
      </xdr:nvSpPr>
      <xdr:spPr>
        <a:xfrm>
          <a:off x="15290800" y="21963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141514</xdr:rowOff>
    </xdr:from>
    <xdr:to>
      <xdr:col>74</xdr:col>
      <xdr:colOff>31750</xdr:colOff>
      <xdr:row>15</xdr:row>
      <xdr:rowOff>71664</xdr:rowOff>
    </xdr:to>
    <xdr:sp macro="" textlink="">
      <xdr:nvSpPr>
        <xdr:cNvPr id="154" name="楕円 153"/>
        <xdr:cNvSpPr/>
      </xdr:nvSpPr>
      <xdr:spPr>
        <a:xfrm>
          <a:off x="14732000" y="254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81841</xdr:rowOff>
    </xdr:from>
    <xdr:ext cx="762000" cy="259045"/>
    <xdr:sp macro="" textlink="">
      <xdr:nvSpPr>
        <xdr:cNvPr id="155" name="テキスト ボックス 154"/>
        <xdr:cNvSpPr txBox="1"/>
      </xdr:nvSpPr>
      <xdr:spPr>
        <a:xfrm>
          <a:off x="14401800" y="2310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76200</xdr:rowOff>
    </xdr:from>
    <xdr:to>
      <xdr:col>69</xdr:col>
      <xdr:colOff>142875</xdr:colOff>
      <xdr:row>15</xdr:row>
      <xdr:rowOff>6350</xdr:rowOff>
    </xdr:to>
    <xdr:sp macro="" textlink="">
      <xdr:nvSpPr>
        <xdr:cNvPr id="156" name="楕円 155"/>
        <xdr:cNvSpPr/>
      </xdr:nvSpPr>
      <xdr:spPr>
        <a:xfrm>
          <a:off x="13843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16527</xdr:rowOff>
    </xdr:from>
    <xdr:ext cx="762000" cy="259045"/>
    <xdr:sp macro="" textlink="">
      <xdr:nvSpPr>
        <xdr:cNvPr id="157" name="テキスト ボックス 156"/>
        <xdr:cNvSpPr txBox="1"/>
      </xdr:nvSpPr>
      <xdr:spPr>
        <a:xfrm>
          <a:off x="13512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166007</xdr:rowOff>
    </xdr:from>
    <xdr:to>
      <xdr:col>65</xdr:col>
      <xdr:colOff>53975</xdr:colOff>
      <xdr:row>14</xdr:row>
      <xdr:rowOff>96157</xdr:rowOff>
    </xdr:to>
    <xdr:sp macro="" textlink="">
      <xdr:nvSpPr>
        <xdr:cNvPr id="158" name="楕円 157"/>
        <xdr:cNvSpPr/>
      </xdr:nvSpPr>
      <xdr:spPr>
        <a:xfrm>
          <a:off x="12954000" y="2394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106334</xdr:rowOff>
    </xdr:from>
    <xdr:ext cx="762000" cy="259045"/>
    <xdr:sp macro="" textlink="">
      <xdr:nvSpPr>
        <xdr:cNvPr id="159" name="テキスト ボックス 158"/>
        <xdr:cNvSpPr txBox="1"/>
      </xdr:nvSpPr>
      <xdr:spPr>
        <a:xfrm>
          <a:off x="12623800" y="2163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保育所等入所</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扶助費</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などの社会福祉関係の扶助費の増により</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昨年度よりも比率が上昇しているが、</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類似団体内では低水準で推移している。しかし、類似団体では上昇傾向を示していることから、今後の動向に注視していく必要がある。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4" name="直線コネクタ 173"/>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5" name="テキスト ボックス 174"/>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6" name="直線コネクタ 175"/>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7" name="テキスト ボックス 176"/>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8" name="直線コネクタ 17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9" name="テキスト ボックス 17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80" name="直線コネクタ 179"/>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81" name="テキスト ボックス 180"/>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2" name="直線コネクタ 181"/>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3" name="テキスト ボックス 182"/>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119380</xdr:rowOff>
    </xdr:from>
    <xdr:to>
      <xdr:col>24</xdr:col>
      <xdr:colOff>25400</xdr:colOff>
      <xdr:row>61</xdr:row>
      <xdr:rowOff>153670</xdr:rowOff>
    </xdr:to>
    <xdr:cxnSp macro="">
      <xdr:nvCxnSpPr>
        <xdr:cNvPr id="187" name="直線コネクタ 186"/>
        <xdr:cNvCxnSpPr/>
      </xdr:nvCxnSpPr>
      <xdr:spPr>
        <a:xfrm flipV="1">
          <a:off x="4826000" y="937768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125747</xdr:rowOff>
    </xdr:from>
    <xdr:ext cx="762000" cy="259045"/>
    <xdr:sp macro="" textlink="">
      <xdr:nvSpPr>
        <xdr:cNvPr id="188" name="扶助費最小値テキスト"/>
        <xdr:cNvSpPr txBox="1"/>
      </xdr:nvSpPr>
      <xdr:spPr>
        <a:xfrm>
          <a:off x="4914900" y="1058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153670</xdr:rowOff>
    </xdr:from>
    <xdr:to>
      <xdr:col>24</xdr:col>
      <xdr:colOff>114300</xdr:colOff>
      <xdr:row>61</xdr:row>
      <xdr:rowOff>153670</xdr:rowOff>
    </xdr:to>
    <xdr:cxnSp macro="">
      <xdr:nvCxnSpPr>
        <xdr:cNvPr id="189" name="直線コネクタ 188"/>
        <xdr:cNvCxnSpPr/>
      </xdr:nvCxnSpPr>
      <xdr:spPr>
        <a:xfrm>
          <a:off x="4737100" y="10612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34307</xdr:rowOff>
    </xdr:from>
    <xdr:ext cx="762000" cy="259045"/>
    <xdr:sp macro="" textlink="">
      <xdr:nvSpPr>
        <xdr:cNvPr id="190" name="扶助費最大値テキスト"/>
        <xdr:cNvSpPr txBox="1"/>
      </xdr:nvSpPr>
      <xdr:spPr>
        <a:xfrm>
          <a:off x="4914900" y="912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119380</xdr:rowOff>
    </xdr:from>
    <xdr:to>
      <xdr:col>24</xdr:col>
      <xdr:colOff>114300</xdr:colOff>
      <xdr:row>54</xdr:row>
      <xdr:rowOff>119380</xdr:rowOff>
    </xdr:to>
    <xdr:cxnSp macro="">
      <xdr:nvCxnSpPr>
        <xdr:cNvPr id="191" name="直線コネクタ 190"/>
        <xdr:cNvCxnSpPr/>
      </xdr:nvCxnSpPr>
      <xdr:spPr>
        <a:xfrm>
          <a:off x="4737100" y="9377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81280</xdr:rowOff>
    </xdr:from>
    <xdr:to>
      <xdr:col>24</xdr:col>
      <xdr:colOff>25400</xdr:colOff>
      <xdr:row>55</xdr:row>
      <xdr:rowOff>39370</xdr:rowOff>
    </xdr:to>
    <xdr:cxnSp macro="">
      <xdr:nvCxnSpPr>
        <xdr:cNvPr id="192" name="直線コネクタ 191"/>
        <xdr:cNvCxnSpPr/>
      </xdr:nvCxnSpPr>
      <xdr:spPr>
        <a:xfrm>
          <a:off x="3987800" y="9339580"/>
          <a:ext cx="8382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109237</xdr:rowOff>
    </xdr:from>
    <xdr:ext cx="762000" cy="259045"/>
    <xdr:sp macro="" textlink="">
      <xdr:nvSpPr>
        <xdr:cNvPr id="193" name="扶助費平均値テキスト"/>
        <xdr:cNvSpPr txBox="1"/>
      </xdr:nvSpPr>
      <xdr:spPr>
        <a:xfrm>
          <a:off x="4914900" y="9710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137160</xdr:rowOff>
    </xdr:from>
    <xdr:to>
      <xdr:col>24</xdr:col>
      <xdr:colOff>76200</xdr:colOff>
      <xdr:row>57</xdr:row>
      <xdr:rowOff>67310</xdr:rowOff>
    </xdr:to>
    <xdr:sp macro="" textlink="">
      <xdr:nvSpPr>
        <xdr:cNvPr id="194" name="フローチャート: 判断 193"/>
        <xdr:cNvSpPr/>
      </xdr:nvSpPr>
      <xdr:spPr>
        <a:xfrm>
          <a:off x="47752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81280</xdr:rowOff>
    </xdr:from>
    <xdr:to>
      <xdr:col>19</xdr:col>
      <xdr:colOff>187325</xdr:colOff>
      <xdr:row>54</xdr:row>
      <xdr:rowOff>142240</xdr:rowOff>
    </xdr:to>
    <xdr:cxnSp macro="">
      <xdr:nvCxnSpPr>
        <xdr:cNvPr id="195" name="直線コネクタ 194"/>
        <xdr:cNvCxnSpPr/>
      </xdr:nvCxnSpPr>
      <xdr:spPr>
        <a:xfrm flipV="1">
          <a:off x="3098800" y="93395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68580</xdr:rowOff>
    </xdr:from>
    <xdr:to>
      <xdr:col>20</xdr:col>
      <xdr:colOff>38100</xdr:colOff>
      <xdr:row>56</xdr:row>
      <xdr:rowOff>170180</xdr:rowOff>
    </xdr:to>
    <xdr:sp macro="" textlink="">
      <xdr:nvSpPr>
        <xdr:cNvPr id="196" name="フローチャート: 判断 195"/>
        <xdr:cNvSpPr/>
      </xdr:nvSpPr>
      <xdr:spPr>
        <a:xfrm>
          <a:off x="3937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154957</xdr:rowOff>
    </xdr:from>
    <xdr:ext cx="736600" cy="259045"/>
    <xdr:sp macro="" textlink="">
      <xdr:nvSpPr>
        <xdr:cNvPr id="197" name="テキスト ボックス 196"/>
        <xdr:cNvSpPr txBox="1"/>
      </xdr:nvSpPr>
      <xdr:spPr>
        <a:xfrm>
          <a:off x="3606800" y="9756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27940</xdr:rowOff>
    </xdr:from>
    <xdr:to>
      <xdr:col>15</xdr:col>
      <xdr:colOff>98425</xdr:colOff>
      <xdr:row>54</xdr:row>
      <xdr:rowOff>142240</xdr:rowOff>
    </xdr:to>
    <xdr:cxnSp macro="">
      <xdr:nvCxnSpPr>
        <xdr:cNvPr id="198" name="直線コネクタ 197"/>
        <xdr:cNvCxnSpPr/>
      </xdr:nvCxnSpPr>
      <xdr:spPr>
        <a:xfrm>
          <a:off x="2209800" y="928624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45720</xdr:rowOff>
    </xdr:from>
    <xdr:to>
      <xdr:col>15</xdr:col>
      <xdr:colOff>149225</xdr:colOff>
      <xdr:row>56</xdr:row>
      <xdr:rowOff>147320</xdr:rowOff>
    </xdr:to>
    <xdr:sp macro="" textlink="">
      <xdr:nvSpPr>
        <xdr:cNvPr id="199" name="フローチャート: 判断 198"/>
        <xdr:cNvSpPr/>
      </xdr:nvSpPr>
      <xdr:spPr>
        <a:xfrm>
          <a:off x="3048000" y="96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132097</xdr:rowOff>
    </xdr:from>
    <xdr:ext cx="762000" cy="259045"/>
    <xdr:sp macro="" textlink="">
      <xdr:nvSpPr>
        <xdr:cNvPr id="200" name="テキスト ボックス 199"/>
        <xdr:cNvSpPr txBox="1"/>
      </xdr:nvSpPr>
      <xdr:spPr>
        <a:xfrm>
          <a:off x="2717800" y="973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27940</xdr:rowOff>
    </xdr:from>
    <xdr:to>
      <xdr:col>11</xdr:col>
      <xdr:colOff>9525</xdr:colOff>
      <xdr:row>54</xdr:row>
      <xdr:rowOff>66040</xdr:rowOff>
    </xdr:to>
    <xdr:cxnSp macro="">
      <xdr:nvCxnSpPr>
        <xdr:cNvPr id="201" name="直線コネクタ 200"/>
        <xdr:cNvCxnSpPr/>
      </xdr:nvCxnSpPr>
      <xdr:spPr>
        <a:xfrm flipV="1">
          <a:off x="1320800" y="92862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15240</xdr:rowOff>
    </xdr:from>
    <xdr:to>
      <xdr:col>11</xdr:col>
      <xdr:colOff>60325</xdr:colOff>
      <xdr:row>56</xdr:row>
      <xdr:rowOff>116840</xdr:rowOff>
    </xdr:to>
    <xdr:sp macro="" textlink="">
      <xdr:nvSpPr>
        <xdr:cNvPr id="202" name="フローチャート: 判断 201"/>
        <xdr:cNvSpPr/>
      </xdr:nvSpPr>
      <xdr:spPr>
        <a:xfrm>
          <a:off x="2159000" y="961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101617</xdr:rowOff>
    </xdr:from>
    <xdr:ext cx="762000" cy="259045"/>
    <xdr:sp macro="" textlink="">
      <xdr:nvSpPr>
        <xdr:cNvPr id="203" name="テキスト ボックス 202"/>
        <xdr:cNvSpPr txBox="1"/>
      </xdr:nvSpPr>
      <xdr:spPr>
        <a:xfrm>
          <a:off x="1828800" y="970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22860</xdr:rowOff>
    </xdr:from>
    <xdr:to>
      <xdr:col>6</xdr:col>
      <xdr:colOff>171450</xdr:colOff>
      <xdr:row>56</xdr:row>
      <xdr:rowOff>124460</xdr:rowOff>
    </xdr:to>
    <xdr:sp macro="" textlink="">
      <xdr:nvSpPr>
        <xdr:cNvPr id="204" name="フローチャート: 判断 203"/>
        <xdr:cNvSpPr/>
      </xdr:nvSpPr>
      <xdr:spPr>
        <a:xfrm>
          <a:off x="1270000" y="962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109237</xdr:rowOff>
    </xdr:from>
    <xdr:ext cx="762000" cy="259045"/>
    <xdr:sp macro="" textlink="">
      <xdr:nvSpPr>
        <xdr:cNvPr id="205" name="テキスト ボックス 204"/>
        <xdr:cNvSpPr txBox="1"/>
      </xdr:nvSpPr>
      <xdr:spPr>
        <a:xfrm>
          <a:off x="939800" y="971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160020</xdr:rowOff>
    </xdr:from>
    <xdr:to>
      <xdr:col>24</xdr:col>
      <xdr:colOff>76200</xdr:colOff>
      <xdr:row>55</xdr:row>
      <xdr:rowOff>90170</xdr:rowOff>
    </xdr:to>
    <xdr:sp macro="" textlink="">
      <xdr:nvSpPr>
        <xdr:cNvPr id="211" name="楕円 210"/>
        <xdr:cNvSpPr/>
      </xdr:nvSpPr>
      <xdr:spPr>
        <a:xfrm>
          <a:off x="4775200" y="941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68597</xdr:rowOff>
    </xdr:from>
    <xdr:ext cx="762000" cy="259045"/>
    <xdr:sp macro="" textlink="">
      <xdr:nvSpPr>
        <xdr:cNvPr id="212" name="扶助費該当値テキスト"/>
        <xdr:cNvSpPr txBox="1"/>
      </xdr:nvSpPr>
      <xdr:spPr>
        <a:xfrm>
          <a:off x="4914900" y="932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30480</xdr:rowOff>
    </xdr:from>
    <xdr:to>
      <xdr:col>20</xdr:col>
      <xdr:colOff>38100</xdr:colOff>
      <xdr:row>54</xdr:row>
      <xdr:rowOff>132080</xdr:rowOff>
    </xdr:to>
    <xdr:sp macro="" textlink="">
      <xdr:nvSpPr>
        <xdr:cNvPr id="213" name="楕円 212"/>
        <xdr:cNvSpPr/>
      </xdr:nvSpPr>
      <xdr:spPr>
        <a:xfrm>
          <a:off x="3937000" y="928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142257</xdr:rowOff>
    </xdr:from>
    <xdr:ext cx="736600" cy="259045"/>
    <xdr:sp macro="" textlink="">
      <xdr:nvSpPr>
        <xdr:cNvPr id="214" name="テキスト ボックス 213"/>
        <xdr:cNvSpPr txBox="1"/>
      </xdr:nvSpPr>
      <xdr:spPr>
        <a:xfrm>
          <a:off x="3606800" y="905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91440</xdr:rowOff>
    </xdr:from>
    <xdr:to>
      <xdr:col>15</xdr:col>
      <xdr:colOff>149225</xdr:colOff>
      <xdr:row>55</xdr:row>
      <xdr:rowOff>21590</xdr:rowOff>
    </xdr:to>
    <xdr:sp macro="" textlink="">
      <xdr:nvSpPr>
        <xdr:cNvPr id="215" name="楕円 214"/>
        <xdr:cNvSpPr/>
      </xdr:nvSpPr>
      <xdr:spPr>
        <a:xfrm>
          <a:off x="3048000" y="934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31767</xdr:rowOff>
    </xdr:from>
    <xdr:ext cx="762000" cy="259045"/>
    <xdr:sp macro="" textlink="">
      <xdr:nvSpPr>
        <xdr:cNvPr id="216" name="テキスト ボックス 215"/>
        <xdr:cNvSpPr txBox="1"/>
      </xdr:nvSpPr>
      <xdr:spPr>
        <a:xfrm>
          <a:off x="2717800" y="911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148590</xdr:rowOff>
    </xdr:from>
    <xdr:to>
      <xdr:col>11</xdr:col>
      <xdr:colOff>60325</xdr:colOff>
      <xdr:row>54</xdr:row>
      <xdr:rowOff>78740</xdr:rowOff>
    </xdr:to>
    <xdr:sp macro="" textlink="">
      <xdr:nvSpPr>
        <xdr:cNvPr id="217" name="楕円 216"/>
        <xdr:cNvSpPr/>
      </xdr:nvSpPr>
      <xdr:spPr>
        <a:xfrm>
          <a:off x="2159000" y="9235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88917</xdr:rowOff>
    </xdr:from>
    <xdr:ext cx="762000" cy="259045"/>
    <xdr:sp macro="" textlink="">
      <xdr:nvSpPr>
        <xdr:cNvPr id="218" name="テキスト ボックス 217"/>
        <xdr:cNvSpPr txBox="1"/>
      </xdr:nvSpPr>
      <xdr:spPr>
        <a:xfrm>
          <a:off x="1828800" y="900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xdr:rowOff>
    </xdr:from>
    <xdr:to>
      <xdr:col>6</xdr:col>
      <xdr:colOff>171450</xdr:colOff>
      <xdr:row>54</xdr:row>
      <xdr:rowOff>116840</xdr:rowOff>
    </xdr:to>
    <xdr:sp macro="" textlink="">
      <xdr:nvSpPr>
        <xdr:cNvPr id="219" name="楕円 218"/>
        <xdr:cNvSpPr/>
      </xdr:nvSpPr>
      <xdr:spPr>
        <a:xfrm>
          <a:off x="1270000" y="927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127017</xdr:rowOff>
    </xdr:from>
    <xdr:ext cx="762000" cy="259045"/>
    <xdr:sp macro="" textlink="">
      <xdr:nvSpPr>
        <xdr:cNvPr id="220" name="テキスト ボックス 219"/>
        <xdr:cNvSpPr txBox="1"/>
      </xdr:nvSpPr>
      <xdr:spPr>
        <a:xfrm>
          <a:off x="939800" y="904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その他に係る経常収支比率は、年々上昇傾向にあり類似団体内でも高い水準で推移してきたが、平成</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年度に下水道事業が公営企業会計の適用になったことにより、繰出金から補助費等に変更したため大幅な減とな</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った。</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令和元年度</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は</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、物件費の増により若干指標が上昇しているが、</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類似団体の平均に近い水準となっている</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今後も</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公共施設適正化基本計画に基づき、公共施設の適正な配置や効率的な管理運営を行うことで、施設の維持管理経費の低減を図っていく。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152400</xdr:rowOff>
    </xdr:from>
    <xdr:to>
      <xdr:col>82</xdr:col>
      <xdr:colOff>107950</xdr:colOff>
      <xdr:row>59</xdr:row>
      <xdr:rowOff>107950</xdr:rowOff>
    </xdr:to>
    <xdr:cxnSp macro="">
      <xdr:nvCxnSpPr>
        <xdr:cNvPr id="248" name="直線コネクタ 247"/>
        <xdr:cNvCxnSpPr/>
      </xdr:nvCxnSpPr>
      <xdr:spPr>
        <a:xfrm flipV="1">
          <a:off x="16510000" y="9067800"/>
          <a:ext cx="0" cy="1155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80027</xdr:rowOff>
    </xdr:from>
    <xdr:ext cx="762000" cy="259045"/>
    <xdr:sp macro="" textlink="">
      <xdr:nvSpPr>
        <xdr:cNvPr id="249" name="その他最小値テキスト"/>
        <xdr:cNvSpPr txBox="1"/>
      </xdr:nvSpPr>
      <xdr:spPr>
        <a:xfrm>
          <a:off x="16598900" y="1019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107950</xdr:rowOff>
    </xdr:from>
    <xdr:to>
      <xdr:col>82</xdr:col>
      <xdr:colOff>196850</xdr:colOff>
      <xdr:row>59</xdr:row>
      <xdr:rowOff>107950</xdr:rowOff>
    </xdr:to>
    <xdr:cxnSp macro="">
      <xdr:nvCxnSpPr>
        <xdr:cNvPr id="250" name="直線コネクタ 249"/>
        <xdr:cNvCxnSpPr/>
      </xdr:nvCxnSpPr>
      <xdr:spPr>
        <a:xfrm>
          <a:off x="16421100" y="10223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67327</xdr:rowOff>
    </xdr:from>
    <xdr:ext cx="762000" cy="259045"/>
    <xdr:sp macro="" textlink="">
      <xdr:nvSpPr>
        <xdr:cNvPr id="251" name="その他最大値テキスト"/>
        <xdr:cNvSpPr txBox="1"/>
      </xdr:nvSpPr>
      <xdr:spPr>
        <a:xfrm>
          <a:off x="16598900" y="881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152400</xdr:rowOff>
    </xdr:from>
    <xdr:to>
      <xdr:col>82</xdr:col>
      <xdr:colOff>196850</xdr:colOff>
      <xdr:row>52</xdr:row>
      <xdr:rowOff>152400</xdr:rowOff>
    </xdr:to>
    <xdr:cxnSp macro="">
      <xdr:nvCxnSpPr>
        <xdr:cNvPr id="252" name="直線コネクタ 251"/>
        <xdr:cNvCxnSpPr/>
      </xdr:nvCxnSpPr>
      <xdr:spPr>
        <a:xfrm>
          <a:off x="16421100" y="906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12700</xdr:rowOff>
    </xdr:from>
    <xdr:to>
      <xdr:col>82</xdr:col>
      <xdr:colOff>107950</xdr:colOff>
      <xdr:row>56</xdr:row>
      <xdr:rowOff>50800</xdr:rowOff>
    </xdr:to>
    <xdr:cxnSp macro="">
      <xdr:nvCxnSpPr>
        <xdr:cNvPr id="253" name="直線コネクタ 252"/>
        <xdr:cNvCxnSpPr/>
      </xdr:nvCxnSpPr>
      <xdr:spPr>
        <a:xfrm>
          <a:off x="15671800" y="96139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149877</xdr:rowOff>
    </xdr:from>
    <xdr:ext cx="762000" cy="259045"/>
    <xdr:sp macro="" textlink="">
      <xdr:nvSpPr>
        <xdr:cNvPr id="254" name="その他平均値テキスト"/>
        <xdr:cNvSpPr txBox="1"/>
      </xdr:nvSpPr>
      <xdr:spPr>
        <a:xfrm>
          <a:off x="16598900" y="9408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133350</xdr:rowOff>
    </xdr:from>
    <xdr:to>
      <xdr:col>82</xdr:col>
      <xdr:colOff>158750</xdr:colOff>
      <xdr:row>56</xdr:row>
      <xdr:rowOff>63500</xdr:rowOff>
    </xdr:to>
    <xdr:sp macro="" textlink="">
      <xdr:nvSpPr>
        <xdr:cNvPr id="255" name="フローチャート: 判断 254"/>
        <xdr:cNvSpPr/>
      </xdr:nvSpPr>
      <xdr:spPr>
        <a:xfrm>
          <a:off x="16459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158750</xdr:rowOff>
    </xdr:from>
    <xdr:to>
      <xdr:col>78</xdr:col>
      <xdr:colOff>69850</xdr:colOff>
      <xdr:row>56</xdr:row>
      <xdr:rowOff>12700</xdr:rowOff>
    </xdr:to>
    <xdr:cxnSp macro="">
      <xdr:nvCxnSpPr>
        <xdr:cNvPr id="256" name="直線コネクタ 255"/>
        <xdr:cNvCxnSpPr/>
      </xdr:nvCxnSpPr>
      <xdr:spPr>
        <a:xfrm>
          <a:off x="14782800" y="95885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158750</xdr:rowOff>
    </xdr:from>
    <xdr:to>
      <xdr:col>78</xdr:col>
      <xdr:colOff>120650</xdr:colOff>
      <xdr:row>56</xdr:row>
      <xdr:rowOff>88900</xdr:rowOff>
    </xdr:to>
    <xdr:sp macro="" textlink="">
      <xdr:nvSpPr>
        <xdr:cNvPr id="257" name="フローチャート: 判断 256"/>
        <xdr:cNvSpPr/>
      </xdr:nvSpPr>
      <xdr:spPr>
        <a:xfrm>
          <a:off x="15621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73677</xdr:rowOff>
    </xdr:from>
    <xdr:ext cx="736600" cy="259045"/>
    <xdr:sp macro="" textlink="">
      <xdr:nvSpPr>
        <xdr:cNvPr id="258" name="テキスト ボックス 257"/>
        <xdr:cNvSpPr txBox="1"/>
      </xdr:nvSpPr>
      <xdr:spPr>
        <a:xfrm>
          <a:off x="15290800" y="967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158750</xdr:rowOff>
    </xdr:from>
    <xdr:to>
      <xdr:col>73</xdr:col>
      <xdr:colOff>180975</xdr:colOff>
      <xdr:row>61</xdr:row>
      <xdr:rowOff>31750</xdr:rowOff>
    </xdr:to>
    <xdr:cxnSp macro="">
      <xdr:nvCxnSpPr>
        <xdr:cNvPr id="259" name="直線コネクタ 258"/>
        <xdr:cNvCxnSpPr/>
      </xdr:nvCxnSpPr>
      <xdr:spPr>
        <a:xfrm flipV="1">
          <a:off x="13893800" y="9588500"/>
          <a:ext cx="889000" cy="901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146050</xdr:rowOff>
    </xdr:from>
    <xdr:to>
      <xdr:col>74</xdr:col>
      <xdr:colOff>31750</xdr:colOff>
      <xdr:row>56</xdr:row>
      <xdr:rowOff>76200</xdr:rowOff>
    </xdr:to>
    <xdr:sp macro="" textlink="">
      <xdr:nvSpPr>
        <xdr:cNvPr id="260" name="フローチャート: 判断 259"/>
        <xdr:cNvSpPr/>
      </xdr:nvSpPr>
      <xdr:spPr>
        <a:xfrm>
          <a:off x="14732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60977</xdr:rowOff>
    </xdr:from>
    <xdr:ext cx="762000" cy="259045"/>
    <xdr:sp macro="" textlink="">
      <xdr:nvSpPr>
        <xdr:cNvPr id="261" name="テキスト ボックス 260"/>
        <xdr:cNvSpPr txBox="1"/>
      </xdr:nvSpPr>
      <xdr:spPr>
        <a:xfrm>
          <a:off x="14401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61</xdr:row>
      <xdr:rowOff>6350</xdr:rowOff>
    </xdr:from>
    <xdr:to>
      <xdr:col>69</xdr:col>
      <xdr:colOff>92075</xdr:colOff>
      <xdr:row>61</xdr:row>
      <xdr:rowOff>31750</xdr:rowOff>
    </xdr:to>
    <xdr:cxnSp macro="">
      <xdr:nvCxnSpPr>
        <xdr:cNvPr id="262" name="直線コネクタ 261"/>
        <xdr:cNvCxnSpPr/>
      </xdr:nvCxnSpPr>
      <xdr:spPr>
        <a:xfrm>
          <a:off x="13004800" y="104648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63500</xdr:rowOff>
    </xdr:from>
    <xdr:to>
      <xdr:col>69</xdr:col>
      <xdr:colOff>142875</xdr:colOff>
      <xdr:row>56</xdr:row>
      <xdr:rowOff>165100</xdr:rowOff>
    </xdr:to>
    <xdr:sp macro="" textlink="">
      <xdr:nvSpPr>
        <xdr:cNvPr id="263" name="フローチャート: 判断 262"/>
        <xdr:cNvSpPr/>
      </xdr:nvSpPr>
      <xdr:spPr>
        <a:xfrm>
          <a:off x="138430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3827</xdr:rowOff>
    </xdr:from>
    <xdr:ext cx="762000" cy="259045"/>
    <xdr:sp macro="" textlink="">
      <xdr:nvSpPr>
        <xdr:cNvPr id="264" name="テキスト ボックス 263"/>
        <xdr:cNvSpPr txBox="1"/>
      </xdr:nvSpPr>
      <xdr:spPr>
        <a:xfrm>
          <a:off x="13512800" y="943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12700</xdr:rowOff>
    </xdr:from>
    <xdr:to>
      <xdr:col>65</xdr:col>
      <xdr:colOff>53975</xdr:colOff>
      <xdr:row>56</xdr:row>
      <xdr:rowOff>114300</xdr:rowOff>
    </xdr:to>
    <xdr:sp macro="" textlink="">
      <xdr:nvSpPr>
        <xdr:cNvPr id="265" name="フローチャート: 判断 264"/>
        <xdr:cNvSpPr/>
      </xdr:nvSpPr>
      <xdr:spPr>
        <a:xfrm>
          <a:off x="12954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124477</xdr:rowOff>
    </xdr:from>
    <xdr:ext cx="762000" cy="259045"/>
    <xdr:sp macro="" textlink="">
      <xdr:nvSpPr>
        <xdr:cNvPr id="266" name="テキスト ボックス 265"/>
        <xdr:cNvSpPr txBox="1"/>
      </xdr:nvSpPr>
      <xdr:spPr>
        <a:xfrm>
          <a:off x="12623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0</xdr:rowOff>
    </xdr:from>
    <xdr:to>
      <xdr:col>82</xdr:col>
      <xdr:colOff>158750</xdr:colOff>
      <xdr:row>56</xdr:row>
      <xdr:rowOff>101600</xdr:rowOff>
    </xdr:to>
    <xdr:sp macro="" textlink="">
      <xdr:nvSpPr>
        <xdr:cNvPr id="272" name="楕円 271"/>
        <xdr:cNvSpPr/>
      </xdr:nvSpPr>
      <xdr:spPr>
        <a:xfrm>
          <a:off x="164592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143527</xdr:rowOff>
    </xdr:from>
    <xdr:ext cx="762000" cy="259045"/>
    <xdr:sp macro="" textlink="">
      <xdr:nvSpPr>
        <xdr:cNvPr id="273" name="その他該当値テキスト"/>
        <xdr:cNvSpPr txBox="1"/>
      </xdr:nvSpPr>
      <xdr:spPr>
        <a:xfrm>
          <a:off x="165989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133350</xdr:rowOff>
    </xdr:from>
    <xdr:to>
      <xdr:col>78</xdr:col>
      <xdr:colOff>120650</xdr:colOff>
      <xdr:row>56</xdr:row>
      <xdr:rowOff>63500</xdr:rowOff>
    </xdr:to>
    <xdr:sp macro="" textlink="">
      <xdr:nvSpPr>
        <xdr:cNvPr id="274" name="楕円 273"/>
        <xdr:cNvSpPr/>
      </xdr:nvSpPr>
      <xdr:spPr>
        <a:xfrm>
          <a:off x="15621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73677</xdr:rowOff>
    </xdr:from>
    <xdr:ext cx="736600" cy="259045"/>
    <xdr:sp macro="" textlink="">
      <xdr:nvSpPr>
        <xdr:cNvPr id="275" name="テキスト ボックス 274"/>
        <xdr:cNvSpPr txBox="1"/>
      </xdr:nvSpPr>
      <xdr:spPr>
        <a:xfrm>
          <a:off x="15290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107950</xdr:rowOff>
    </xdr:from>
    <xdr:to>
      <xdr:col>74</xdr:col>
      <xdr:colOff>31750</xdr:colOff>
      <xdr:row>56</xdr:row>
      <xdr:rowOff>38100</xdr:rowOff>
    </xdr:to>
    <xdr:sp macro="" textlink="">
      <xdr:nvSpPr>
        <xdr:cNvPr id="276" name="楕円 275"/>
        <xdr:cNvSpPr/>
      </xdr:nvSpPr>
      <xdr:spPr>
        <a:xfrm>
          <a:off x="14732000" y="953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48277</xdr:rowOff>
    </xdr:from>
    <xdr:ext cx="762000" cy="259045"/>
    <xdr:sp macro="" textlink="">
      <xdr:nvSpPr>
        <xdr:cNvPr id="277" name="テキスト ボックス 276"/>
        <xdr:cNvSpPr txBox="1"/>
      </xdr:nvSpPr>
      <xdr:spPr>
        <a:xfrm>
          <a:off x="14401800" y="930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152400</xdr:rowOff>
    </xdr:from>
    <xdr:to>
      <xdr:col>69</xdr:col>
      <xdr:colOff>142875</xdr:colOff>
      <xdr:row>61</xdr:row>
      <xdr:rowOff>82550</xdr:rowOff>
    </xdr:to>
    <xdr:sp macro="" textlink="">
      <xdr:nvSpPr>
        <xdr:cNvPr id="278" name="楕円 277"/>
        <xdr:cNvSpPr/>
      </xdr:nvSpPr>
      <xdr:spPr>
        <a:xfrm>
          <a:off x="13843000" y="1043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67327</xdr:rowOff>
    </xdr:from>
    <xdr:ext cx="762000" cy="259045"/>
    <xdr:sp macro="" textlink="">
      <xdr:nvSpPr>
        <xdr:cNvPr id="279" name="テキスト ボックス 278"/>
        <xdr:cNvSpPr txBox="1"/>
      </xdr:nvSpPr>
      <xdr:spPr>
        <a:xfrm>
          <a:off x="13512800" y="1052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127000</xdr:rowOff>
    </xdr:from>
    <xdr:to>
      <xdr:col>65</xdr:col>
      <xdr:colOff>53975</xdr:colOff>
      <xdr:row>61</xdr:row>
      <xdr:rowOff>57150</xdr:rowOff>
    </xdr:to>
    <xdr:sp macro="" textlink="">
      <xdr:nvSpPr>
        <xdr:cNvPr id="280" name="楕円 279"/>
        <xdr:cNvSpPr/>
      </xdr:nvSpPr>
      <xdr:spPr>
        <a:xfrm>
          <a:off x="12954000" y="1041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61</xdr:row>
      <xdr:rowOff>41927</xdr:rowOff>
    </xdr:from>
    <xdr:ext cx="762000" cy="259045"/>
    <xdr:sp macro="" textlink="">
      <xdr:nvSpPr>
        <xdr:cNvPr id="281" name="テキスト ボックス 280"/>
        <xdr:cNvSpPr txBox="1"/>
      </xdr:nvSpPr>
      <xdr:spPr>
        <a:xfrm>
          <a:off x="126238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年度に下水道事業が公営企業会計の適用となり、繰出金から補助費等に変更されたため大幅な増とな</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り高止まりしていたが、昨年度は、国庫補助の償還金が減となったことにより下落した。</a:t>
          </a:r>
          <a:endPar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今後は一層、補助金、負担金等の適正化に努めていく。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50800</xdr:rowOff>
    </xdr:from>
    <xdr:to>
      <xdr:col>82</xdr:col>
      <xdr:colOff>107950</xdr:colOff>
      <xdr:row>40</xdr:row>
      <xdr:rowOff>111760</xdr:rowOff>
    </xdr:to>
    <xdr:cxnSp macro="">
      <xdr:nvCxnSpPr>
        <xdr:cNvPr id="308" name="直線コネクタ 307"/>
        <xdr:cNvCxnSpPr/>
      </xdr:nvCxnSpPr>
      <xdr:spPr>
        <a:xfrm flipV="1">
          <a:off x="16510000" y="5880100"/>
          <a:ext cx="0" cy="1089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83837</xdr:rowOff>
    </xdr:from>
    <xdr:ext cx="762000" cy="259045"/>
    <xdr:sp macro="" textlink="">
      <xdr:nvSpPr>
        <xdr:cNvPr id="309" name="補助費等最小値テキスト"/>
        <xdr:cNvSpPr txBox="1"/>
      </xdr:nvSpPr>
      <xdr:spPr>
        <a:xfrm>
          <a:off x="16598900" y="6941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111760</xdr:rowOff>
    </xdr:from>
    <xdr:to>
      <xdr:col>82</xdr:col>
      <xdr:colOff>196850</xdr:colOff>
      <xdr:row>40</xdr:row>
      <xdr:rowOff>111760</xdr:rowOff>
    </xdr:to>
    <xdr:cxnSp macro="">
      <xdr:nvCxnSpPr>
        <xdr:cNvPr id="310" name="直線コネクタ 309"/>
        <xdr:cNvCxnSpPr/>
      </xdr:nvCxnSpPr>
      <xdr:spPr>
        <a:xfrm>
          <a:off x="16421100" y="696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137177</xdr:rowOff>
    </xdr:from>
    <xdr:ext cx="762000" cy="259045"/>
    <xdr:sp macro="" textlink="">
      <xdr:nvSpPr>
        <xdr:cNvPr id="311" name="補助費等最大値テキスト"/>
        <xdr:cNvSpPr txBox="1"/>
      </xdr:nvSpPr>
      <xdr:spPr>
        <a:xfrm>
          <a:off x="16598900" y="562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50800</xdr:rowOff>
    </xdr:from>
    <xdr:to>
      <xdr:col>82</xdr:col>
      <xdr:colOff>196850</xdr:colOff>
      <xdr:row>34</xdr:row>
      <xdr:rowOff>50800</xdr:rowOff>
    </xdr:to>
    <xdr:cxnSp macro="">
      <xdr:nvCxnSpPr>
        <xdr:cNvPr id="312" name="直線コネクタ 311"/>
        <xdr:cNvCxnSpPr/>
      </xdr:nvCxnSpPr>
      <xdr:spPr>
        <a:xfrm>
          <a:off x="16421100" y="588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40</xdr:row>
      <xdr:rowOff>73660</xdr:rowOff>
    </xdr:from>
    <xdr:to>
      <xdr:col>82</xdr:col>
      <xdr:colOff>107950</xdr:colOff>
      <xdr:row>40</xdr:row>
      <xdr:rowOff>142240</xdr:rowOff>
    </xdr:to>
    <xdr:cxnSp macro="">
      <xdr:nvCxnSpPr>
        <xdr:cNvPr id="313" name="直線コネクタ 312"/>
        <xdr:cNvCxnSpPr/>
      </xdr:nvCxnSpPr>
      <xdr:spPr>
        <a:xfrm flipV="1">
          <a:off x="15671800" y="693166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127017</xdr:rowOff>
    </xdr:from>
    <xdr:ext cx="762000" cy="259045"/>
    <xdr:sp macro="" textlink="">
      <xdr:nvSpPr>
        <xdr:cNvPr id="314" name="補助費等平均値テキスト"/>
        <xdr:cNvSpPr txBox="1"/>
      </xdr:nvSpPr>
      <xdr:spPr>
        <a:xfrm>
          <a:off x="16598900" y="62992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110490</xdr:rowOff>
    </xdr:from>
    <xdr:to>
      <xdr:col>82</xdr:col>
      <xdr:colOff>158750</xdr:colOff>
      <xdr:row>38</xdr:row>
      <xdr:rowOff>40640</xdr:rowOff>
    </xdr:to>
    <xdr:sp macro="" textlink="">
      <xdr:nvSpPr>
        <xdr:cNvPr id="315" name="フローチャート: 判断 314"/>
        <xdr:cNvSpPr/>
      </xdr:nvSpPr>
      <xdr:spPr>
        <a:xfrm>
          <a:off x="16459200" y="645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40</xdr:row>
      <xdr:rowOff>142240</xdr:rowOff>
    </xdr:from>
    <xdr:to>
      <xdr:col>78</xdr:col>
      <xdr:colOff>69850</xdr:colOff>
      <xdr:row>40</xdr:row>
      <xdr:rowOff>165100</xdr:rowOff>
    </xdr:to>
    <xdr:cxnSp macro="">
      <xdr:nvCxnSpPr>
        <xdr:cNvPr id="316" name="直線コネクタ 315"/>
        <xdr:cNvCxnSpPr/>
      </xdr:nvCxnSpPr>
      <xdr:spPr>
        <a:xfrm flipV="1">
          <a:off x="14782800" y="70002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64770</xdr:rowOff>
    </xdr:from>
    <xdr:to>
      <xdr:col>78</xdr:col>
      <xdr:colOff>120650</xdr:colOff>
      <xdr:row>37</xdr:row>
      <xdr:rowOff>166370</xdr:rowOff>
    </xdr:to>
    <xdr:sp macro="" textlink="">
      <xdr:nvSpPr>
        <xdr:cNvPr id="317" name="フローチャート: 判断 316"/>
        <xdr:cNvSpPr/>
      </xdr:nvSpPr>
      <xdr:spPr>
        <a:xfrm>
          <a:off x="15621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5097</xdr:rowOff>
    </xdr:from>
    <xdr:ext cx="736600" cy="259045"/>
    <xdr:sp macro="" textlink="">
      <xdr:nvSpPr>
        <xdr:cNvPr id="318" name="テキスト ボックス 317"/>
        <xdr:cNvSpPr txBox="1"/>
      </xdr:nvSpPr>
      <xdr:spPr>
        <a:xfrm>
          <a:off x="15290800" y="6177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35560</xdr:rowOff>
    </xdr:from>
    <xdr:to>
      <xdr:col>73</xdr:col>
      <xdr:colOff>180975</xdr:colOff>
      <xdr:row>40</xdr:row>
      <xdr:rowOff>165100</xdr:rowOff>
    </xdr:to>
    <xdr:cxnSp macro="">
      <xdr:nvCxnSpPr>
        <xdr:cNvPr id="319" name="直線コネクタ 318"/>
        <xdr:cNvCxnSpPr/>
      </xdr:nvCxnSpPr>
      <xdr:spPr>
        <a:xfrm>
          <a:off x="13893800" y="6550660"/>
          <a:ext cx="889000" cy="472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72390</xdr:rowOff>
    </xdr:from>
    <xdr:to>
      <xdr:col>74</xdr:col>
      <xdr:colOff>31750</xdr:colOff>
      <xdr:row>38</xdr:row>
      <xdr:rowOff>2540</xdr:rowOff>
    </xdr:to>
    <xdr:sp macro="" textlink="">
      <xdr:nvSpPr>
        <xdr:cNvPr id="320" name="フローチャート: 判断 319"/>
        <xdr:cNvSpPr/>
      </xdr:nvSpPr>
      <xdr:spPr>
        <a:xfrm>
          <a:off x="147320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12717</xdr:rowOff>
    </xdr:from>
    <xdr:ext cx="762000" cy="259045"/>
    <xdr:sp macro="" textlink="">
      <xdr:nvSpPr>
        <xdr:cNvPr id="321" name="テキスト ボックス 320"/>
        <xdr:cNvSpPr txBox="1"/>
      </xdr:nvSpPr>
      <xdr:spPr>
        <a:xfrm>
          <a:off x="14401800" y="618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35560</xdr:rowOff>
    </xdr:from>
    <xdr:to>
      <xdr:col>69</xdr:col>
      <xdr:colOff>92075</xdr:colOff>
      <xdr:row>38</xdr:row>
      <xdr:rowOff>88900</xdr:rowOff>
    </xdr:to>
    <xdr:cxnSp macro="">
      <xdr:nvCxnSpPr>
        <xdr:cNvPr id="322" name="直線コネクタ 321"/>
        <xdr:cNvCxnSpPr/>
      </xdr:nvCxnSpPr>
      <xdr:spPr>
        <a:xfrm flipV="1">
          <a:off x="13004800" y="65506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19050</xdr:rowOff>
    </xdr:from>
    <xdr:to>
      <xdr:col>69</xdr:col>
      <xdr:colOff>142875</xdr:colOff>
      <xdr:row>37</xdr:row>
      <xdr:rowOff>120650</xdr:rowOff>
    </xdr:to>
    <xdr:sp macro="" textlink="">
      <xdr:nvSpPr>
        <xdr:cNvPr id="323" name="フローチャート: 判断 322"/>
        <xdr:cNvSpPr/>
      </xdr:nvSpPr>
      <xdr:spPr>
        <a:xfrm>
          <a:off x="13843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130827</xdr:rowOff>
    </xdr:from>
    <xdr:ext cx="762000" cy="259045"/>
    <xdr:sp macro="" textlink="">
      <xdr:nvSpPr>
        <xdr:cNvPr id="324" name="テキスト ボックス 323"/>
        <xdr:cNvSpPr txBox="1"/>
      </xdr:nvSpPr>
      <xdr:spPr>
        <a:xfrm>
          <a:off x="13512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25" name="フローチャート: 判断 324"/>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85107</xdr:rowOff>
    </xdr:from>
    <xdr:ext cx="762000" cy="259045"/>
    <xdr:sp macro="" textlink="">
      <xdr:nvSpPr>
        <xdr:cNvPr id="326" name="テキスト ボックス 325"/>
        <xdr:cNvSpPr txBox="1"/>
      </xdr:nvSpPr>
      <xdr:spPr>
        <a:xfrm>
          <a:off x="12623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40</xdr:row>
      <xdr:rowOff>22860</xdr:rowOff>
    </xdr:from>
    <xdr:to>
      <xdr:col>82</xdr:col>
      <xdr:colOff>158750</xdr:colOff>
      <xdr:row>40</xdr:row>
      <xdr:rowOff>124460</xdr:rowOff>
    </xdr:to>
    <xdr:sp macro="" textlink="">
      <xdr:nvSpPr>
        <xdr:cNvPr id="332" name="楕円 331"/>
        <xdr:cNvSpPr/>
      </xdr:nvSpPr>
      <xdr:spPr>
        <a:xfrm>
          <a:off x="16459200" y="688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102887</xdr:rowOff>
    </xdr:from>
    <xdr:ext cx="762000" cy="259045"/>
    <xdr:sp macro="" textlink="">
      <xdr:nvSpPr>
        <xdr:cNvPr id="333" name="補助費等該当値テキスト"/>
        <xdr:cNvSpPr txBox="1"/>
      </xdr:nvSpPr>
      <xdr:spPr>
        <a:xfrm>
          <a:off x="16598900" y="6789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40</xdr:row>
      <xdr:rowOff>91440</xdr:rowOff>
    </xdr:from>
    <xdr:to>
      <xdr:col>78</xdr:col>
      <xdr:colOff>120650</xdr:colOff>
      <xdr:row>41</xdr:row>
      <xdr:rowOff>21590</xdr:rowOff>
    </xdr:to>
    <xdr:sp macro="" textlink="">
      <xdr:nvSpPr>
        <xdr:cNvPr id="334" name="楕円 333"/>
        <xdr:cNvSpPr/>
      </xdr:nvSpPr>
      <xdr:spPr>
        <a:xfrm>
          <a:off x="15621000" y="694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41</xdr:row>
      <xdr:rowOff>6367</xdr:rowOff>
    </xdr:from>
    <xdr:ext cx="736600" cy="259045"/>
    <xdr:sp macro="" textlink="">
      <xdr:nvSpPr>
        <xdr:cNvPr id="335" name="テキスト ボックス 334"/>
        <xdr:cNvSpPr txBox="1"/>
      </xdr:nvSpPr>
      <xdr:spPr>
        <a:xfrm>
          <a:off x="15290800" y="7035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40</xdr:row>
      <xdr:rowOff>114300</xdr:rowOff>
    </xdr:from>
    <xdr:to>
      <xdr:col>74</xdr:col>
      <xdr:colOff>31750</xdr:colOff>
      <xdr:row>41</xdr:row>
      <xdr:rowOff>44450</xdr:rowOff>
    </xdr:to>
    <xdr:sp macro="" textlink="">
      <xdr:nvSpPr>
        <xdr:cNvPr id="336" name="楕円 335"/>
        <xdr:cNvSpPr/>
      </xdr:nvSpPr>
      <xdr:spPr>
        <a:xfrm>
          <a:off x="14732000" y="697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41</xdr:row>
      <xdr:rowOff>29227</xdr:rowOff>
    </xdr:from>
    <xdr:ext cx="762000" cy="259045"/>
    <xdr:sp macro="" textlink="">
      <xdr:nvSpPr>
        <xdr:cNvPr id="337" name="テキスト ボックス 336"/>
        <xdr:cNvSpPr txBox="1"/>
      </xdr:nvSpPr>
      <xdr:spPr>
        <a:xfrm>
          <a:off x="14401800" y="705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156210</xdr:rowOff>
    </xdr:from>
    <xdr:to>
      <xdr:col>69</xdr:col>
      <xdr:colOff>142875</xdr:colOff>
      <xdr:row>38</xdr:row>
      <xdr:rowOff>86360</xdr:rowOff>
    </xdr:to>
    <xdr:sp macro="" textlink="">
      <xdr:nvSpPr>
        <xdr:cNvPr id="338" name="楕円 337"/>
        <xdr:cNvSpPr/>
      </xdr:nvSpPr>
      <xdr:spPr>
        <a:xfrm>
          <a:off x="13843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71137</xdr:rowOff>
    </xdr:from>
    <xdr:ext cx="762000" cy="259045"/>
    <xdr:sp macro="" textlink="">
      <xdr:nvSpPr>
        <xdr:cNvPr id="339" name="テキスト ボックス 338"/>
        <xdr:cNvSpPr txBox="1"/>
      </xdr:nvSpPr>
      <xdr:spPr>
        <a:xfrm>
          <a:off x="13512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38100</xdr:rowOff>
    </xdr:from>
    <xdr:to>
      <xdr:col>65</xdr:col>
      <xdr:colOff>53975</xdr:colOff>
      <xdr:row>38</xdr:row>
      <xdr:rowOff>139700</xdr:rowOff>
    </xdr:to>
    <xdr:sp macro="" textlink="">
      <xdr:nvSpPr>
        <xdr:cNvPr id="340" name="楕円 339"/>
        <xdr:cNvSpPr/>
      </xdr:nvSpPr>
      <xdr:spPr>
        <a:xfrm>
          <a:off x="129540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124477</xdr:rowOff>
    </xdr:from>
    <xdr:ext cx="762000" cy="259045"/>
    <xdr:sp macro="" textlink="">
      <xdr:nvSpPr>
        <xdr:cNvPr id="341" name="テキスト ボックス 340"/>
        <xdr:cNvSpPr txBox="1"/>
      </xdr:nvSpPr>
      <xdr:spPr>
        <a:xfrm>
          <a:off x="12623800" y="663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地方債現在高が減少したことにより</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指標は下落したが、</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合併特例債を活用した大型事業にかかる償還の本格化により、高止まりしている。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今後</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も</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、再開発事業等の大型事業</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の借入、償還が</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控えていることから、一時的な公債費の増が見込まれ</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るため</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、行財政改革推進計画に基づき、繰上償還や市債発行額の抑制を行っていく。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6" name="直線コネクタ 355"/>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7" name="テキスト ボックス 356"/>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8" name="直線コネクタ 357"/>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9" name="テキスト ボックス 358"/>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60" name="直線コネクタ 359"/>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1" name="テキスト ボックス 360"/>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2" name="直線コネクタ 361"/>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3" name="テキスト ボックス 362"/>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4" name="直線コネクタ 363"/>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5" name="テキスト ボックス 364"/>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6" name="直線コネクタ 365"/>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7" name="テキスト ボックス 366"/>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8" name="直線コネクタ 36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9" name="テキスト ボックス 368"/>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15422</xdr:rowOff>
    </xdr:from>
    <xdr:to>
      <xdr:col>24</xdr:col>
      <xdr:colOff>25400</xdr:colOff>
      <xdr:row>81</xdr:row>
      <xdr:rowOff>58964</xdr:rowOff>
    </xdr:to>
    <xdr:cxnSp macro="">
      <xdr:nvCxnSpPr>
        <xdr:cNvPr id="371" name="直線コネクタ 370"/>
        <xdr:cNvCxnSpPr/>
      </xdr:nvCxnSpPr>
      <xdr:spPr>
        <a:xfrm flipV="1">
          <a:off x="4826000" y="12531272"/>
          <a:ext cx="0" cy="1415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31041</xdr:rowOff>
    </xdr:from>
    <xdr:ext cx="762000" cy="259045"/>
    <xdr:sp macro="" textlink="">
      <xdr:nvSpPr>
        <xdr:cNvPr id="372" name="公債費最小値テキスト"/>
        <xdr:cNvSpPr txBox="1"/>
      </xdr:nvSpPr>
      <xdr:spPr>
        <a:xfrm>
          <a:off x="4914900" y="1391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58964</xdr:rowOff>
    </xdr:from>
    <xdr:to>
      <xdr:col>24</xdr:col>
      <xdr:colOff>114300</xdr:colOff>
      <xdr:row>81</xdr:row>
      <xdr:rowOff>58964</xdr:rowOff>
    </xdr:to>
    <xdr:cxnSp macro="">
      <xdr:nvCxnSpPr>
        <xdr:cNvPr id="373" name="直線コネクタ 372"/>
        <xdr:cNvCxnSpPr/>
      </xdr:nvCxnSpPr>
      <xdr:spPr>
        <a:xfrm>
          <a:off x="4737100" y="13946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101799</xdr:rowOff>
    </xdr:from>
    <xdr:ext cx="762000" cy="259045"/>
    <xdr:sp macro="" textlink="">
      <xdr:nvSpPr>
        <xdr:cNvPr id="374" name="公債費最大値テキスト"/>
        <xdr:cNvSpPr txBox="1"/>
      </xdr:nvSpPr>
      <xdr:spPr>
        <a:xfrm>
          <a:off x="4914900" y="1227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15422</xdr:rowOff>
    </xdr:from>
    <xdr:to>
      <xdr:col>24</xdr:col>
      <xdr:colOff>114300</xdr:colOff>
      <xdr:row>73</xdr:row>
      <xdr:rowOff>15422</xdr:rowOff>
    </xdr:to>
    <xdr:cxnSp macro="">
      <xdr:nvCxnSpPr>
        <xdr:cNvPr id="375" name="直線コネクタ 374"/>
        <xdr:cNvCxnSpPr/>
      </xdr:nvCxnSpPr>
      <xdr:spPr>
        <a:xfrm>
          <a:off x="4737100" y="12531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81</xdr:row>
      <xdr:rowOff>26307</xdr:rowOff>
    </xdr:from>
    <xdr:to>
      <xdr:col>24</xdr:col>
      <xdr:colOff>25400</xdr:colOff>
      <xdr:row>81</xdr:row>
      <xdr:rowOff>48079</xdr:rowOff>
    </xdr:to>
    <xdr:cxnSp macro="">
      <xdr:nvCxnSpPr>
        <xdr:cNvPr id="376" name="直線コネクタ 375"/>
        <xdr:cNvCxnSpPr/>
      </xdr:nvCxnSpPr>
      <xdr:spPr>
        <a:xfrm flipV="1">
          <a:off x="3987800" y="13913757"/>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90006</xdr:rowOff>
    </xdr:from>
    <xdr:ext cx="762000" cy="259045"/>
    <xdr:sp macro="" textlink="">
      <xdr:nvSpPr>
        <xdr:cNvPr id="377" name="公債費平均値テキスト"/>
        <xdr:cNvSpPr txBox="1"/>
      </xdr:nvSpPr>
      <xdr:spPr>
        <a:xfrm>
          <a:off x="4914900" y="131202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73479</xdr:rowOff>
    </xdr:from>
    <xdr:to>
      <xdr:col>24</xdr:col>
      <xdr:colOff>76200</xdr:colOff>
      <xdr:row>78</xdr:row>
      <xdr:rowOff>3629</xdr:rowOff>
    </xdr:to>
    <xdr:sp macro="" textlink="">
      <xdr:nvSpPr>
        <xdr:cNvPr id="378" name="フローチャート: 判断 377"/>
        <xdr:cNvSpPr/>
      </xdr:nvSpPr>
      <xdr:spPr>
        <a:xfrm>
          <a:off x="4775200" y="13275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81</xdr:row>
      <xdr:rowOff>37193</xdr:rowOff>
    </xdr:from>
    <xdr:to>
      <xdr:col>19</xdr:col>
      <xdr:colOff>187325</xdr:colOff>
      <xdr:row>81</xdr:row>
      <xdr:rowOff>48079</xdr:rowOff>
    </xdr:to>
    <xdr:cxnSp macro="">
      <xdr:nvCxnSpPr>
        <xdr:cNvPr id="379" name="直線コネクタ 378"/>
        <xdr:cNvCxnSpPr/>
      </xdr:nvCxnSpPr>
      <xdr:spPr>
        <a:xfrm>
          <a:off x="3098800" y="13924643"/>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73479</xdr:rowOff>
    </xdr:from>
    <xdr:to>
      <xdr:col>20</xdr:col>
      <xdr:colOff>38100</xdr:colOff>
      <xdr:row>78</xdr:row>
      <xdr:rowOff>3629</xdr:rowOff>
    </xdr:to>
    <xdr:sp macro="" textlink="">
      <xdr:nvSpPr>
        <xdr:cNvPr id="380" name="フローチャート: 判断 379"/>
        <xdr:cNvSpPr/>
      </xdr:nvSpPr>
      <xdr:spPr>
        <a:xfrm>
          <a:off x="3937000" y="13275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13806</xdr:rowOff>
    </xdr:from>
    <xdr:ext cx="736600" cy="259045"/>
    <xdr:sp macro="" textlink="">
      <xdr:nvSpPr>
        <xdr:cNvPr id="381" name="テキスト ボックス 380"/>
        <xdr:cNvSpPr txBox="1"/>
      </xdr:nvSpPr>
      <xdr:spPr>
        <a:xfrm>
          <a:off x="3606800" y="130440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81</xdr:row>
      <xdr:rowOff>37193</xdr:rowOff>
    </xdr:from>
    <xdr:to>
      <xdr:col>15</xdr:col>
      <xdr:colOff>98425</xdr:colOff>
      <xdr:row>81</xdr:row>
      <xdr:rowOff>58964</xdr:rowOff>
    </xdr:to>
    <xdr:cxnSp macro="">
      <xdr:nvCxnSpPr>
        <xdr:cNvPr id="382" name="直線コネクタ 381"/>
        <xdr:cNvCxnSpPr/>
      </xdr:nvCxnSpPr>
      <xdr:spPr>
        <a:xfrm flipV="1">
          <a:off x="2209800" y="13924643"/>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84364</xdr:rowOff>
    </xdr:from>
    <xdr:to>
      <xdr:col>15</xdr:col>
      <xdr:colOff>149225</xdr:colOff>
      <xdr:row>78</xdr:row>
      <xdr:rowOff>14514</xdr:rowOff>
    </xdr:to>
    <xdr:sp macro="" textlink="">
      <xdr:nvSpPr>
        <xdr:cNvPr id="383" name="フローチャート: 判断 382"/>
        <xdr:cNvSpPr/>
      </xdr:nvSpPr>
      <xdr:spPr>
        <a:xfrm>
          <a:off x="30480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24691</xdr:rowOff>
    </xdr:from>
    <xdr:ext cx="762000" cy="259045"/>
    <xdr:sp macro="" textlink="">
      <xdr:nvSpPr>
        <xdr:cNvPr id="384" name="テキスト ボックス 383"/>
        <xdr:cNvSpPr txBox="1"/>
      </xdr:nvSpPr>
      <xdr:spPr>
        <a:xfrm>
          <a:off x="2717800" y="1305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81</xdr:row>
      <xdr:rowOff>26307</xdr:rowOff>
    </xdr:from>
    <xdr:to>
      <xdr:col>11</xdr:col>
      <xdr:colOff>9525</xdr:colOff>
      <xdr:row>81</xdr:row>
      <xdr:rowOff>58964</xdr:rowOff>
    </xdr:to>
    <xdr:cxnSp macro="">
      <xdr:nvCxnSpPr>
        <xdr:cNvPr id="385" name="直線コネクタ 384"/>
        <xdr:cNvCxnSpPr/>
      </xdr:nvCxnSpPr>
      <xdr:spPr>
        <a:xfrm>
          <a:off x="1320800" y="139137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95250</xdr:rowOff>
    </xdr:from>
    <xdr:to>
      <xdr:col>11</xdr:col>
      <xdr:colOff>60325</xdr:colOff>
      <xdr:row>78</xdr:row>
      <xdr:rowOff>25400</xdr:rowOff>
    </xdr:to>
    <xdr:sp macro="" textlink="">
      <xdr:nvSpPr>
        <xdr:cNvPr id="386" name="フローチャート: 判断 385"/>
        <xdr:cNvSpPr/>
      </xdr:nvSpPr>
      <xdr:spPr>
        <a:xfrm>
          <a:off x="2159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35577</xdr:rowOff>
    </xdr:from>
    <xdr:ext cx="762000" cy="259045"/>
    <xdr:sp macro="" textlink="">
      <xdr:nvSpPr>
        <xdr:cNvPr id="387" name="テキスト ボックス 386"/>
        <xdr:cNvSpPr txBox="1"/>
      </xdr:nvSpPr>
      <xdr:spPr>
        <a:xfrm>
          <a:off x="18288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70757</xdr:rowOff>
    </xdr:from>
    <xdr:to>
      <xdr:col>6</xdr:col>
      <xdr:colOff>171450</xdr:colOff>
      <xdr:row>77</xdr:row>
      <xdr:rowOff>907</xdr:rowOff>
    </xdr:to>
    <xdr:sp macro="" textlink="">
      <xdr:nvSpPr>
        <xdr:cNvPr id="388" name="フローチャート: 判断 387"/>
        <xdr:cNvSpPr/>
      </xdr:nvSpPr>
      <xdr:spPr>
        <a:xfrm>
          <a:off x="1270000" y="13100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11084</xdr:rowOff>
    </xdr:from>
    <xdr:ext cx="762000" cy="259045"/>
    <xdr:sp macro="" textlink="">
      <xdr:nvSpPr>
        <xdr:cNvPr id="389" name="テキスト ボックス 388"/>
        <xdr:cNvSpPr txBox="1"/>
      </xdr:nvSpPr>
      <xdr:spPr>
        <a:xfrm>
          <a:off x="939800" y="12869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0" name="テキスト ボックス 38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1" name="テキスト ボックス 39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2" name="テキスト ボックス 39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3" name="テキスト ボックス 39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4" name="テキスト ボックス 39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80</xdr:row>
      <xdr:rowOff>146957</xdr:rowOff>
    </xdr:from>
    <xdr:to>
      <xdr:col>24</xdr:col>
      <xdr:colOff>76200</xdr:colOff>
      <xdr:row>81</xdr:row>
      <xdr:rowOff>77107</xdr:rowOff>
    </xdr:to>
    <xdr:sp macro="" textlink="">
      <xdr:nvSpPr>
        <xdr:cNvPr id="395" name="楕円 394"/>
        <xdr:cNvSpPr/>
      </xdr:nvSpPr>
      <xdr:spPr>
        <a:xfrm>
          <a:off x="4775200" y="1386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80</xdr:row>
      <xdr:rowOff>55534</xdr:rowOff>
    </xdr:from>
    <xdr:ext cx="762000" cy="259045"/>
    <xdr:sp macro="" textlink="">
      <xdr:nvSpPr>
        <xdr:cNvPr id="396" name="公債費該当値テキスト"/>
        <xdr:cNvSpPr txBox="1"/>
      </xdr:nvSpPr>
      <xdr:spPr>
        <a:xfrm>
          <a:off x="4914900" y="13771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80</xdr:row>
      <xdr:rowOff>168729</xdr:rowOff>
    </xdr:from>
    <xdr:to>
      <xdr:col>20</xdr:col>
      <xdr:colOff>38100</xdr:colOff>
      <xdr:row>81</xdr:row>
      <xdr:rowOff>98879</xdr:rowOff>
    </xdr:to>
    <xdr:sp macro="" textlink="">
      <xdr:nvSpPr>
        <xdr:cNvPr id="397" name="楕円 396"/>
        <xdr:cNvSpPr/>
      </xdr:nvSpPr>
      <xdr:spPr>
        <a:xfrm>
          <a:off x="3937000" y="13884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81</xdr:row>
      <xdr:rowOff>83656</xdr:rowOff>
    </xdr:from>
    <xdr:ext cx="736600" cy="259045"/>
    <xdr:sp macro="" textlink="">
      <xdr:nvSpPr>
        <xdr:cNvPr id="398" name="テキスト ボックス 397"/>
        <xdr:cNvSpPr txBox="1"/>
      </xdr:nvSpPr>
      <xdr:spPr>
        <a:xfrm>
          <a:off x="3606800" y="139711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80</xdr:row>
      <xdr:rowOff>157843</xdr:rowOff>
    </xdr:from>
    <xdr:to>
      <xdr:col>15</xdr:col>
      <xdr:colOff>149225</xdr:colOff>
      <xdr:row>81</xdr:row>
      <xdr:rowOff>87993</xdr:rowOff>
    </xdr:to>
    <xdr:sp macro="" textlink="">
      <xdr:nvSpPr>
        <xdr:cNvPr id="399" name="楕円 398"/>
        <xdr:cNvSpPr/>
      </xdr:nvSpPr>
      <xdr:spPr>
        <a:xfrm>
          <a:off x="3048000" y="1387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81</xdr:row>
      <xdr:rowOff>72770</xdr:rowOff>
    </xdr:from>
    <xdr:ext cx="762000" cy="259045"/>
    <xdr:sp macro="" textlink="">
      <xdr:nvSpPr>
        <xdr:cNvPr id="400" name="テキスト ボックス 399"/>
        <xdr:cNvSpPr txBox="1"/>
      </xdr:nvSpPr>
      <xdr:spPr>
        <a:xfrm>
          <a:off x="2717800" y="13960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81</xdr:row>
      <xdr:rowOff>8164</xdr:rowOff>
    </xdr:from>
    <xdr:to>
      <xdr:col>11</xdr:col>
      <xdr:colOff>60325</xdr:colOff>
      <xdr:row>81</xdr:row>
      <xdr:rowOff>109764</xdr:rowOff>
    </xdr:to>
    <xdr:sp macro="" textlink="">
      <xdr:nvSpPr>
        <xdr:cNvPr id="401" name="楕円 400"/>
        <xdr:cNvSpPr/>
      </xdr:nvSpPr>
      <xdr:spPr>
        <a:xfrm>
          <a:off x="2159000" y="1389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81</xdr:row>
      <xdr:rowOff>94541</xdr:rowOff>
    </xdr:from>
    <xdr:ext cx="762000" cy="259045"/>
    <xdr:sp macro="" textlink="">
      <xdr:nvSpPr>
        <xdr:cNvPr id="402" name="テキスト ボックス 401"/>
        <xdr:cNvSpPr txBox="1"/>
      </xdr:nvSpPr>
      <xdr:spPr>
        <a:xfrm>
          <a:off x="1828800" y="13981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146957</xdr:rowOff>
    </xdr:from>
    <xdr:to>
      <xdr:col>6</xdr:col>
      <xdr:colOff>171450</xdr:colOff>
      <xdr:row>81</xdr:row>
      <xdr:rowOff>77107</xdr:rowOff>
    </xdr:to>
    <xdr:sp macro="" textlink="">
      <xdr:nvSpPr>
        <xdr:cNvPr id="403" name="楕円 402"/>
        <xdr:cNvSpPr/>
      </xdr:nvSpPr>
      <xdr:spPr>
        <a:xfrm>
          <a:off x="1270000" y="1386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81</xdr:row>
      <xdr:rowOff>61884</xdr:rowOff>
    </xdr:from>
    <xdr:ext cx="762000" cy="259045"/>
    <xdr:sp macro="" textlink="">
      <xdr:nvSpPr>
        <xdr:cNvPr id="404" name="テキスト ボックス 403"/>
        <xdr:cNvSpPr txBox="1"/>
      </xdr:nvSpPr>
      <xdr:spPr>
        <a:xfrm>
          <a:off x="939800" y="1394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5" name="正方形/長方形 40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6" name="正方形/長方形 40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7" name="正方形/長方形 40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8" name="正方形/長方形 40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9" name="正方形/長方形 40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0" name="正方形/長方形 40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1" name="正方形/長方形 41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2" name="正方形/長方形 41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3" name="正方形/長方形 41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4" name="正方形/長方形 41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5" name="テキスト ボックス 41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公債費以外に係る経常収支比率は、類似団体の平均より</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ポイント下回っているものの、近年は増加傾向にある。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今後も行財政改革推進計画に基づき、経常経費の削減に努めていく。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69</xdr:row>
      <xdr:rowOff>107950</xdr:rowOff>
    </xdr:from>
    <xdr:ext cx="298543" cy="225703"/>
    <xdr:sp macro="" textlink="">
      <xdr:nvSpPr>
        <xdr:cNvPr id="416" name="テキスト ボックス 41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7" name="直線コネクタ 41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8" name="テキスト ボックス 41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9" name="直線コネクタ 418"/>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20" name="テキスト ボックス 419"/>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1" name="直線コネクタ 420"/>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2" name="テキスト ボックス 421"/>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3" name="直線コネクタ 42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4" name="テキスト ボックス 42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5" name="直線コネクタ 424"/>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6" name="テキスト ボックス 425"/>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7" name="直線コネクタ 426"/>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8" name="テキスト ボックス 427"/>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9" name="直線コネクタ 42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0" name="テキスト ボックス 42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54610</xdr:rowOff>
    </xdr:from>
    <xdr:to>
      <xdr:col>82</xdr:col>
      <xdr:colOff>107950</xdr:colOff>
      <xdr:row>80</xdr:row>
      <xdr:rowOff>134620</xdr:rowOff>
    </xdr:to>
    <xdr:cxnSp macro="">
      <xdr:nvCxnSpPr>
        <xdr:cNvPr id="432" name="直線コネクタ 431"/>
        <xdr:cNvCxnSpPr/>
      </xdr:nvCxnSpPr>
      <xdr:spPr>
        <a:xfrm flipV="1">
          <a:off x="16510000" y="1257046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106697</xdr:rowOff>
    </xdr:from>
    <xdr:ext cx="762000" cy="259045"/>
    <xdr:sp macro="" textlink="">
      <xdr:nvSpPr>
        <xdr:cNvPr id="433" name="公債費以外最小値テキスト"/>
        <xdr:cNvSpPr txBox="1"/>
      </xdr:nvSpPr>
      <xdr:spPr>
        <a:xfrm>
          <a:off x="16598900" y="13822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134620</xdr:rowOff>
    </xdr:from>
    <xdr:to>
      <xdr:col>82</xdr:col>
      <xdr:colOff>196850</xdr:colOff>
      <xdr:row>80</xdr:row>
      <xdr:rowOff>134620</xdr:rowOff>
    </xdr:to>
    <xdr:cxnSp macro="">
      <xdr:nvCxnSpPr>
        <xdr:cNvPr id="434" name="直線コネクタ 433"/>
        <xdr:cNvCxnSpPr/>
      </xdr:nvCxnSpPr>
      <xdr:spPr>
        <a:xfrm>
          <a:off x="16421100" y="13850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140987</xdr:rowOff>
    </xdr:from>
    <xdr:ext cx="762000" cy="259045"/>
    <xdr:sp macro="" textlink="">
      <xdr:nvSpPr>
        <xdr:cNvPr id="435" name="公債費以外最大値テキスト"/>
        <xdr:cNvSpPr txBox="1"/>
      </xdr:nvSpPr>
      <xdr:spPr>
        <a:xfrm>
          <a:off x="16598900" y="1231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54610</xdr:rowOff>
    </xdr:from>
    <xdr:to>
      <xdr:col>82</xdr:col>
      <xdr:colOff>196850</xdr:colOff>
      <xdr:row>73</xdr:row>
      <xdr:rowOff>54610</xdr:rowOff>
    </xdr:to>
    <xdr:cxnSp macro="">
      <xdr:nvCxnSpPr>
        <xdr:cNvPr id="436" name="直線コネクタ 435"/>
        <xdr:cNvCxnSpPr/>
      </xdr:nvCxnSpPr>
      <xdr:spPr>
        <a:xfrm>
          <a:off x="16421100" y="12570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66040</xdr:rowOff>
    </xdr:from>
    <xdr:to>
      <xdr:col>82</xdr:col>
      <xdr:colOff>107950</xdr:colOff>
      <xdr:row>75</xdr:row>
      <xdr:rowOff>1270</xdr:rowOff>
    </xdr:to>
    <xdr:cxnSp macro="">
      <xdr:nvCxnSpPr>
        <xdr:cNvPr id="437" name="直線コネクタ 436"/>
        <xdr:cNvCxnSpPr/>
      </xdr:nvCxnSpPr>
      <xdr:spPr>
        <a:xfrm>
          <a:off x="15671800" y="1275334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59707</xdr:rowOff>
    </xdr:from>
    <xdr:ext cx="762000" cy="259045"/>
    <xdr:sp macro="" textlink="">
      <xdr:nvSpPr>
        <xdr:cNvPr id="438" name="公債費以外平均値テキスト"/>
        <xdr:cNvSpPr txBox="1"/>
      </xdr:nvSpPr>
      <xdr:spPr>
        <a:xfrm>
          <a:off x="16598900" y="12918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87630</xdr:rowOff>
    </xdr:from>
    <xdr:to>
      <xdr:col>82</xdr:col>
      <xdr:colOff>158750</xdr:colOff>
      <xdr:row>76</xdr:row>
      <xdr:rowOff>17780</xdr:rowOff>
    </xdr:to>
    <xdr:sp macro="" textlink="">
      <xdr:nvSpPr>
        <xdr:cNvPr id="439" name="フローチャート: 判断 438"/>
        <xdr:cNvSpPr/>
      </xdr:nvSpPr>
      <xdr:spPr>
        <a:xfrm>
          <a:off x="164592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73</xdr:row>
      <xdr:rowOff>161290</xdr:rowOff>
    </xdr:from>
    <xdr:to>
      <xdr:col>78</xdr:col>
      <xdr:colOff>69850</xdr:colOff>
      <xdr:row>74</xdr:row>
      <xdr:rowOff>66040</xdr:rowOff>
    </xdr:to>
    <xdr:cxnSp macro="">
      <xdr:nvCxnSpPr>
        <xdr:cNvPr id="440" name="直線コネクタ 439"/>
        <xdr:cNvCxnSpPr/>
      </xdr:nvCxnSpPr>
      <xdr:spPr>
        <a:xfrm>
          <a:off x="14782800" y="126771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74</xdr:row>
      <xdr:rowOff>129540</xdr:rowOff>
    </xdr:from>
    <xdr:to>
      <xdr:col>78</xdr:col>
      <xdr:colOff>120650</xdr:colOff>
      <xdr:row>75</xdr:row>
      <xdr:rowOff>59690</xdr:rowOff>
    </xdr:to>
    <xdr:sp macro="" textlink="">
      <xdr:nvSpPr>
        <xdr:cNvPr id="441" name="フローチャート: 判断 440"/>
        <xdr:cNvSpPr/>
      </xdr:nvSpPr>
      <xdr:spPr>
        <a:xfrm>
          <a:off x="15621000" y="12816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44467</xdr:rowOff>
    </xdr:from>
    <xdr:ext cx="736600" cy="259045"/>
    <xdr:sp macro="" textlink="">
      <xdr:nvSpPr>
        <xdr:cNvPr id="442" name="テキスト ボックス 441"/>
        <xdr:cNvSpPr txBox="1"/>
      </xdr:nvSpPr>
      <xdr:spPr>
        <a:xfrm>
          <a:off x="15290800" y="12903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73</xdr:row>
      <xdr:rowOff>153670</xdr:rowOff>
    </xdr:from>
    <xdr:to>
      <xdr:col>73</xdr:col>
      <xdr:colOff>180975</xdr:colOff>
      <xdr:row>73</xdr:row>
      <xdr:rowOff>161290</xdr:rowOff>
    </xdr:to>
    <xdr:cxnSp macro="">
      <xdr:nvCxnSpPr>
        <xdr:cNvPr id="443" name="直線コネクタ 442"/>
        <xdr:cNvCxnSpPr/>
      </xdr:nvCxnSpPr>
      <xdr:spPr>
        <a:xfrm>
          <a:off x="13893800" y="126695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74</xdr:row>
      <xdr:rowOff>53340</xdr:rowOff>
    </xdr:from>
    <xdr:to>
      <xdr:col>74</xdr:col>
      <xdr:colOff>31750</xdr:colOff>
      <xdr:row>74</xdr:row>
      <xdr:rowOff>154940</xdr:rowOff>
    </xdr:to>
    <xdr:sp macro="" textlink="">
      <xdr:nvSpPr>
        <xdr:cNvPr id="444" name="フローチャート: 判断 443"/>
        <xdr:cNvSpPr/>
      </xdr:nvSpPr>
      <xdr:spPr>
        <a:xfrm>
          <a:off x="14732000" y="12740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139717</xdr:rowOff>
    </xdr:from>
    <xdr:ext cx="762000" cy="259045"/>
    <xdr:sp macro="" textlink="">
      <xdr:nvSpPr>
        <xdr:cNvPr id="445" name="テキスト ボックス 444"/>
        <xdr:cNvSpPr txBox="1"/>
      </xdr:nvSpPr>
      <xdr:spPr>
        <a:xfrm>
          <a:off x="14401800" y="12827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77470</xdr:rowOff>
    </xdr:from>
    <xdr:to>
      <xdr:col>69</xdr:col>
      <xdr:colOff>92075</xdr:colOff>
      <xdr:row>73</xdr:row>
      <xdr:rowOff>153670</xdr:rowOff>
    </xdr:to>
    <xdr:cxnSp macro="">
      <xdr:nvCxnSpPr>
        <xdr:cNvPr id="446" name="直線コネクタ 445"/>
        <xdr:cNvCxnSpPr/>
      </xdr:nvCxnSpPr>
      <xdr:spPr>
        <a:xfrm>
          <a:off x="13004800" y="125933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74</xdr:row>
      <xdr:rowOff>22860</xdr:rowOff>
    </xdr:from>
    <xdr:to>
      <xdr:col>69</xdr:col>
      <xdr:colOff>142875</xdr:colOff>
      <xdr:row>74</xdr:row>
      <xdr:rowOff>124460</xdr:rowOff>
    </xdr:to>
    <xdr:sp macro="" textlink="">
      <xdr:nvSpPr>
        <xdr:cNvPr id="447" name="フローチャート: 判断 446"/>
        <xdr:cNvSpPr/>
      </xdr:nvSpPr>
      <xdr:spPr>
        <a:xfrm>
          <a:off x="13843000" y="1271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109237</xdr:rowOff>
    </xdr:from>
    <xdr:ext cx="762000" cy="259045"/>
    <xdr:sp macro="" textlink="">
      <xdr:nvSpPr>
        <xdr:cNvPr id="448" name="テキスト ボックス 447"/>
        <xdr:cNvSpPr txBox="1"/>
      </xdr:nvSpPr>
      <xdr:spPr>
        <a:xfrm>
          <a:off x="13512800" y="12796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7620</xdr:rowOff>
    </xdr:from>
    <xdr:to>
      <xdr:col>65</xdr:col>
      <xdr:colOff>53975</xdr:colOff>
      <xdr:row>74</xdr:row>
      <xdr:rowOff>109220</xdr:rowOff>
    </xdr:to>
    <xdr:sp macro="" textlink="">
      <xdr:nvSpPr>
        <xdr:cNvPr id="449" name="フローチャート: 判断 448"/>
        <xdr:cNvSpPr/>
      </xdr:nvSpPr>
      <xdr:spPr>
        <a:xfrm>
          <a:off x="12954000" y="12694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93997</xdr:rowOff>
    </xdr:from>
    <xdr:ext cx="762000" cy="259045"/>
    <xdr:sp macro="" textlink="">
      <xdr:nvSpPr>
        <xdr:cNvPr id="450" name="テキスト ボックス 449"/>
        <xdr:cNvSpPr txBox="1"/>
      </xdr:nvSpPr>
      <xdr:spPr>
        <a:xfrm>
          <a:off x="12623800" y="12781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1" name="テキスト ボックス 45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2" name="テキスト ボックス 45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3" name="テキスト ボックス 45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4" name="テキスト ボックス 45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5" name="テキスト ボックス 45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121920</xdr:rowOff>
    </xdr:from>
    <xdr:to>
      <xdr:col>82</xdr:col>
      <xdr:colOff>158750</xdr:colOff>
      <xdr:row>75</xdr:row>
      <xdr:rowOff>52070</xdr:rowOff>
    </xdr:to>
    <xdr:sp macro="" textlink="">
      <xdr:nvSpPr>
        <xdr:cNvPr id="456" name="楕円 455"/>
        <xdr:cNvSpPr/>
      </xdr:nvSpPr>
      <xdr:spPr>
        <a:xfrm>
          <a:off x="164592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138447</xdr:rowOff>
    </xdr:from>
    <xdr:ext cx="762000" cy="259045"/>
    <xdr:sp macro="" textlink="">
      <xdr:nvSpPr>
        <xdr:cNvPr id="457" name="公債費以外該当値テキスト"/>
        <xdr:cNvSpPr txBox="1"/>
      </xdr:nvSpPr>
      <xdr:spPr>
        <a:xfrm>
          <a:off x="16598900" y="1265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15240</xdr:rowOff>
    </xdr:from>
    <xdr:to>
      <xdr:col>78</xdr:col>
      <xdr:colOff>120650</xdr:colOff>
      <xdr:row>74</xdr:row>
      <xdr:rowOff>116840</xdr:rowOff>
    </xdr:to>
    <xdr:sp macro="" textlink="">
      <xdr:nvSpPr>
        <xdr:cNvPr id="458" name="楕円 457"/>
        <xdr:cNvSpPr/>
      </xdr:nvSpPr>
      <xdr:spPr>
        <a:xfrm>
          <a:off x="15621000" y="1270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127017</xdr:rowOff>
    </xdr:from>
    <xdr:ext cx="736600" cy="259045"/>
    <xdr:sp macro="" textlink="">
      <xdr:nvSpPr>
        <xdr:cNvPr id="459" name="テキスト ボックス 458"/>
        <xdr:cNvSpPr txBox="1"/>
      </xdr:nvSpPr>
      <xdr:spPr>
        <a:xfrm>
          <a:off x="15290800" y="12471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73</xdr:row>
      <xdr:rowOff>110490</xdr:rowOff>
    </xdr:from>
    <xdr:to>
      <xdr:col>74</xdr:col>
      <xdr:colOff>31750</xdr:colOff>
      <xdr:row>74</xdr:row>
      <xdr:rowOff>40640</xdr:rowOff>
    </xdr:to>
    <xdr:sp macro="" textlink="">
      <xdr:nvSpPr>
        <xdr:cNvPr id="460" name="楕円 459"/>
        <xdr:cNvSpPr/>
      </xdr:nvSpPr>
      <xdr:spPr>
        <a:xfrm>
          <a:off x="14732000" y="1262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50817</xdr:rowOff>
    </xdr:from>
    <xdr:ext cx="762000" cy="259045"/>
    <xdr:sp macro="" textlink="">
      <xdr:nvSpPr>
        <xdr:cNvPr id="461" name="テキスト ボックス 460"/>
        <xdr:cNvSpPr txBox="1"/>
      </xdr:nvSpPr>
      <xdr:spPr>
        <a:xfrm>
          <a:off x="14401800" y="1239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102870</xdr:rowOff>
    </xdr:from>
    <xdr:to>
      <xdr:col>69</xdr:col>
      <xdr:colOff>142875</xdr:colOff>
      <xdr:row>74</xdr:row>
      <xdr:rowOff>33020</xdr:rowOff>
    </xdr:to>
    <xdr:sp macro="" textlink="">
      <xdr:nvSpPr>
        <xdr:cNvPr id="462" name="楕円 461"/>
        <xdr:cNvSpPr/>
      </xdr:nvSpPr>
      <xdr:spPr>
        <a:xfrm>
          <a:off x="13843000" y="1261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43197</xdr:rowOff>
    </xdr:from>
    <xdr:ext cx="762000" cy="259045"/>
    <xdr:sp macro="" textlink="">
      <xdr:nvSpPr>
        <xdr:cNvPr id="463" name="テキスト ボックス 462"/>
        <xdr:cNvSpPr txBox="1"/>
      </xdr:nvSpPr>
      <xdr:spPr>
        <a:xfrm>
          <a:off x="13512800" y="1238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26670</xdr:rowOff>
    </xdr:from>
    <xdr:to>
      <xdr:col>65</xdr:col>
      <xdr:colOff>53975</xdr:colOff>
      <xdr:row>73</xdr:row>
      <xdr:rowOff>128270</xdr:rowOff>
    </xdr:to>
    <xdr:sp macro="" textlink="">
      <xdr:nvSpPr>
        <xdr:cNvPr id="464" name="楕円 463"/>
        <xdr:cNvSpPr/>
      </xdr:nvSpPr>
      <xdr:spPr>
        <a:xfrm>
          <a:off x="12954000" y="12542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138447</xdr:rowOff>
    </xdr:from>
    <xdr:ext cx="762000" cy="259045"/>
    <xdr:sp macro="" textlink="">
      <xdr:nvSpPr>
        <xdr:cNvPr id="465" name="テキスト ボックス 464"/>
        <xdr:cNvSpPr txBox="1"/>
      </xdr:nvSpPr>
      <xdr:spPr>
        <a:xfrm>
          <a:off x="12623800" y="1231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山形県酒田市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2293</xdr:rowOff>
    </xdr:from>
    <xdr:to>
      <xdr:col>29</xdr:col>
      <xdr:colOff>127000</xdr:colOff>
      <xdr:row>19</xdr:row>
      <xdr:rowOff>124235</xdr:rowOff>
    </xdr:to>
    <xdr:cxnSp macro="">
      <xdr:nvCxnSpPr>
        <xdr:cNvPr id="47" name="直線コネクタ 46"/>
        <xdr:cNvCxnSpPr/>
      </xdr:nvCxnSpPr>
      <xdr:spPr bwMode="auto">
        <a:xfrm flipV="1">
          <a:off x="5651500" y="2107318"/>
          <a:ext cx="0" cy="13220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96312</xdr:rowOff>
    </xdr:from>
    <xdr:ext cx="762000" cy="259045"/>
    <xdr:sp macro="" textlink="">
      <xdr:nvSpPr>
        <xdr:cNvPr id="48" name="人口1人当たり決算額の推移最小値テキスト130"/>
        <xdr:cNvSpPr txBox="1"/>
      </xdr:nvSpPr>
      <xdr:spPr>
        <a:xfrm>
          <a:off x="5740400" y="3401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124235</xdr:rowOff>
    </xdr:from>
    <xdr:to>
      <xdr:col>30</xdr:col>
      <xdr:colOff>25400</xdr:colOff>
      <xdr:row>19</xdr:row>
      <xdr:rowOff>124235</xdr:rowOff>
    </xdr:to>
    <xdr:cxnSp macro="">
      <xdr:nvCxnSpPr>
        <xdr:cNvPr id="49" name="直線コネクタ 48"/>
        <xdr:cNvCxnSpPr/>
      </xdr:nvCxnSpPr>
      <xdr:spPr bwMode="auto">
        <a:xfrm>
          <a:off x="5562600" y="34294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88670</xdr:rowOff>
    </xdr:from>
    <xdr:ext cx="762000" cy="259045"/>
    <xdr:sp macro="" textlink="">
      <xdr:nvSpPr>
        <xdr:cNvPr id="50" name="人口1人当たり決算額の推移最大値テキスト130"/>
        <xdr:cNvSpPr txBox="1"/>
      </xdr:nvSpPr>
      <xdr:spPr>
        <a:xfrm>
          <a:off x="5740400" y="1850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2293</xdr:rowOff>
    </xdr:from>
    <xdr:to>
      <xdr:col>30</xdr:col>
      <xdr:colOff>25400</xdr:colOff>
      <xdr:row>12</xdr:row>
      <xdr:rowOff>2293</xdr:rowOff>
    </xdr:to>
    <xdr:cxnSp macro="">
      <xdr:nvCxnSpPr>
        <xdr:cNvPr id="51" name="直線コネクタ 50"/>
        <xdr:cNvCxnSpPr/>
      </xdr:nvCxnSpPr>
      <xdr:spPr bwMode="auto">
        <a:xfrm>
          <a:off x="5562600" y="21073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74237</xdr:rowOff>
    </xdr:from>
    <xdr:to>
      <xdr:col>29</xdr:col>
      <xdr:colOff>127000</xdr:colOff>
      <xdr:row>15</xdr:row>
      <xdr:rowOff>13723</xdr:rowOff>
    </xdr:to>
    <xdr:cxnSp macro="">
      <xdr:nvCxnSpPr>
        <xdr:cNvPr id="52" name="直線コネクタ 51"/>
        <xdr:cNvCxnSpPr/>
      </xdr:nvCxnSpPr>
      <xdr:spPr bwMode="auto">
        <a:xfrm flipV="1">
          <a:off x="5003800" y="2522162"/>
          <a:ext cx="647700" cy="1109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76765</xdr:rowOff>
    </xdr:from>
    <xdr:ext cx="762000" cy="259045"/>
    <xdr:sp macro="" textlink="">
      <xdr:nvSpPr>
        <xdr:cNvPr id="53" name="人口1人当たり決算額の推移平均値テキスト130"/>
        <xdr:cNvSpPr txBox="1"/>
      </xdr:nvSpPr>
      <xdr:spPr>
        <a:xfrm>
          <a:off x="5740400" y="26961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104688</xdr:rowOff>
    </xdr:from>
    <xdr:to>
      <xdr:col>29</xdr:col>
      <xdr:colOff>177800</xdr:colOff>
      <xdr:row>16</xdr:row>
      <xdr:rowOff>34838</xdr:rowOff>
    </xdr:to>
    <xdr:sp macro="" textlink="">
      <xdr:nvSpPr>
        <xdr:cNvPr id="54" name="フローチャート: 判断 53"/>
        <xdr:cNvSpPr/>
      </xdr:nvSpPr>
      <xdr:spPr bwMode="auto">
        <a:xfrm>
          <a:off x="5600700" y="27240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13723</xdr:rowOff>
    </xdr:from>
    <xdr:to>
      <xdr:col>26</xdr:col>
      <xdr:colOff>50800</xdr:colOff>
      <xdr:row>15</xdr:row>
      <xdr:rowOff>101408</xdr:rowOff>
    </xdr:to>
    <xdr:cxnSp macro="">
      <xdr:nvCxnSpPr>
        <xdr:cNvPr id="55" name="直線コネクタ 54"/>
        <xdr:cNvCxnSpPr/>
      </xdr:nvCxnSpPr>
      <xdr:spPr bwMode="auto">
        <a:xfrm flipV="1">
          <a:off x="4305300" y="2633098"/>
          <a:ext cx="698500" cy="876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156253</xdr:rowOff>
    </xdr:from>
    <xdr:to>
      <xdr:col>26</xdr:col>
      <xdr:colOff>101600</xdr:colOff>
      <xdr:row>16</xdr:row>
      <xdr:rowOff>86403</xdr:rowOff>
    </xdr:to>
    <xdr:sp macro="" textlink="">
      <xdr:nvSpPr>
        <xdr:cNvPr id="56" name="フローチャート: 判断 55"/>
        <xdr:cNvSpPr/>
      </xdr:nvSpPr>
      <xdr:spPr bwMode="auto">
        <a:xfrm>
          <a:off x="4953000" y="27756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71180</xdr:rowOff>
    </xdr:from>
    <xdr:ext cx="736600" cy="259045"/>
    <xdr:sp macro="" textlink="">
      <xdr:nvSpPr>
        <xdr:cNvPr id="57" name="テキスト ボックス 56"/>
        <xdr:cNvSpPr txBox="1"/>
      </xdr:nvSpPr>
      <xdr:spPr>
        <a:xfrm>
          <a:off x="4622800" y="2862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101408</xdr:rowOff>
    </xdr:from>
    <xdr:to>
      <xdr:col>22</xdr:col>
      <xdr:colOff>114300</xdr:colOff>
      <xdr:row>15</xdr:row>
      <xdr:rowOff>156337</xdr:rowOff>
    </xdr:to>
    <xdr:cxnSp macro="">
      <xdr:nvCxnSpPr>
        <xdr:cNvPr id="58" name="直線コネクタ 57"/>
        <xdr:cNvCxnSpPr/>
      </xdr:nvCxnSpPr>
      <xdr:spPr bwMode="auto">
        <a:xfrm flipV="1">
          <a:off x="3606800" y="2720783"/>
          <a:ext cx="698500" cy="549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16089</xdr:rowOff>
    </xdr:from>
    <xdr:to>
      <xdr:col>22</xdr:col>
      <xdr:colOff>165100</xdr:colOff>
      <xdr:row>16</xdr:row>
      <xdr:rowOff>117689</xdr:rowOff>
    </xdr:to>
    <xdr:sp macro="" textlink="">
      <xdr:nvSpPr>
        <xdr:cNvPr id="59" name="フローチャート: 判断 58"/>
        <xdr:cNvSpPr/>
      </xdr:nvSpPr>
      <xdr:spPr bwMode="auto">
        <a:xfrm>
          <a:off x="4254500" y="2806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102466</xdr:rowOff>
    </xdr:from>
    <xdr:ext cx="762000" cy="259045"/>
    <xdr:sp macro="" textlink="">
      <xdr:nvSpPr>
        <xdr:cNvPr id="60" name="テキスト ボックス 59"/>
        <xdr:cNvSpPr txBox="1"/>
      </xdr:nvSpPr>
      <xdr:spPr>
        <a:xfrm>
          <a:off x="3924300" y="2893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147389</xdr:rowOff>
    </xdr:from>
    <xdr:to>
      <xdr:col>18</xdr:col>
      <xdr:colOff>177800</xdr:colOff>
      <xdr:row>15</xdr:row>
      <xdr:rowOff>156337</xdr:rowOff>
    </xdr:to>
    <xdr:cxnSp macro="">
      <xdr:nvCxnSpPr>
        <xdr:cNvPr id="61" name="直線コネクタ 60"/>
        <xdr:cNvCxnSpPr/>
      </xdr:nvCxnSpPr>
      <xdr:spPr bwMode="auto">
        <a:xfrm>
          <a:off x="2908300" y="2766764"/>
          <a:ext cx="698500" cy="89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40517</xdr:rowOff>
    </xdr:from>
    <xdr:to>
      <xdr:col>19</xdr:col>
      <xdr:colOff>38100</xdr:colOff>
      <xdr:row>16</xdr:row>
      <xdr:rowOff>142117</xdr:rowOff>
    </xdr:to>
    <xdr:sp macro="" textlink="">
      <xdr:nvSpPr>
        <xdr:cNvPr id="62" name="フローチャート: 判断 61"/>
        <xdr:cNvSpPr/>
      </xdr:nvSpPr>
      <xdr:spPr bwMode="auto">
        <a:xfrm>
          <a:off x="3556000" y="28313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126894</xdr:rowOff>
    </xdr:from>
    <xdr:ext cx="762000" cy="259045"/>
    <xdr:sp macro="" textlink="">
      <xdr:nvSpPr>
        <xdr:cNvPr id="63" name="テキスト ボックス 62"/>
        <xdr:cNvSpPr txBox="1"/>
      </xdr:nvSpPr>
      <xdr:spPr>
        <a:xfrm>
          <a:off x="3225800" y="2917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38492</xdr:rowOff>
    </xdr:from>
    <xdr:to>
      <xdr:col>15</xdr:col>
      <xdr:colOff>101600</xdr:colOff>
      <xdr:row>17</xdr:row>
      <xdr:rowOff>140092</xdr:rowOff>
    </xdr:to>
    <xdr:sp macro="" textlink="">
      <xdr:nvSpPr>
        <xdr:cNvPr id="64" name="フローチャート: 判断 63"/>
        <xdr:cNvSpPr/>
      </xdr:nvSpPr>
      <xdr:spPr bwMode="auto">
        <a:xfrm>
          <a:off x="2857500" y="30007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124869</xdr:rowOff>
    </xdr:from>
    <xdr:ext cx="762000" cy="259045"/>
    <xdr:sp macro="" textlink="">
      <xdr:nvSpPr>
        <xdr:cNvPr id="65" name="テキスト ボックス 64"/>
        <xdr:cNvSpPr txBox="1"/>
      </xdr:nvSpPr>
      <xdr:spPr>
        <a:xfrm>
          <a:off x="2527300" y="3087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23437</xdr:rowOff>
    </xdr:from>
    <xdr:to>
      <xdr:col>29</xdr:col>
      <xdr:colOff>177800</xdr:colOff>
      <xdr:row>14</xdr:row>
      <xdr:rowOff>125037</xdr:rowOff>
    </xdr:to>
    <xdr:sp macro="" textlink="">
      <xdr:nvSpPr>
        <xdr:cNvPr id="71" name="楕円 70"/>
        <xdr:cNvSpPr/>
      </xdr:nvSpPr>
      <xdr:spPr bwMode="auto">
        <a:xfrm>
          <a:off x="5600700" y="24713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39964</xdr:rowOff>
    </xdr:from>
    <xdr:ext cx="762000" cy="259045"/>
    <xdr:sp macro="" textlink="">
      <xdr:nvSpPr>
        <xdr:cNvPr id="72" name="人口1人当たり決算額の推移該当値テキスト130"/>
        <xdr:cNvSpPr txBox="1"/>
      </xdr:nvSpPr>
      <xdr:spPr>
        <a:xfrm>
          <a:off x="5740400" y="2316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134373</xdr:rowOff>
    </xdr:from>
    <xdr:to>
      <xdr:col>26</xdr:col>
      <xdr:colOff>101600</xdr:colOff>
      <xdr:row>15</xdr:row>
      <xdr:rowOff>64523</xdr:rowOff>
    </xdr:to>
    <xdr:sp macro="" textlink="">
      <xdr:nvSpPr>
        <xdr:cNvPr id="73" name="楕円 72"/>
        <xdr:cNvSpPr/>
      </xdr:nvSpPr>
      <xdr:spPr bwMode="auto">
        <a:xfrm>
          <a:off x="4953000" y="25822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74700</xdr:rowOff>
    </xdr:from>
    <xdr:ext cx="736600" cy="259045"/>
    <xdr:sp macro="" textlink="">
      <xdr:nvSpPr>
        <xdr:cNvPr id="74" name="テキスト ボックス 73"/>
        <xdr:cNvSpPr txBox="1"/>
      </xdr:nvSpPr>
      <xdr:spPr>
        <a:xfrm>
          <a:off x="4622800" y="23511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50608</xdr:rowOff>
    </xdr:from>
    <xdr:to>
      <xdr:col>22</xdr:col>
      <xdr:colOff>165100</xdr:colOff>
      <xdr:row>15</xdr:row>
      <xdr:rowOff>152208</xdr:rowOff>
    </xdr:to>
    <xdr:sp macro="" textlink="">
      <xdr:nvSpPr>
        <xdr:cNvPr id="75" name="楕円 74"/>
        <xdr:cNvSpPr/>
      </xdr:nvSpPr>
      <xdr:spPr bwMode="auto">
        <a:xfrm>
          <a:off x="4254500" y="26699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162385</xdr:rowOff>
    </xdr:from>
    <xdr:ext cx="762000" cy="259045"/>
    <xdr:sp macro="" textlink="">
      <xdr:nvSpPr>
        <xdr:cNvPr id="76" name="テキスト ボックス 75"/>
        <xdr:cNvSpPr txBox="1"/>
      </xdr:nvSpPr>
      <xdr:spPr>
        <a:xfrm>
          <a:off x="3924300" y="2438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105537</xdr:rowOff>
    </xdr:from>
    <xdr:to>
      <xdr:col>19</xdr:col>
      <xdr:colOff>38100</xdr:colOff>
      <xdr:row>16</xdr:row>
      <xdr:rowOff>35687</xdr:rowOff>
    </xdr:to>
    <xdr:sp macro="" textlink="">
      <xdr:nvSpPr>
        <xdr:cNvPr id="77" name="楕円 76"/>
        <xdr:cNvSpPr/>
      </xdr:nvSpPr>
      <xdr:spPr bwMode="auto">
        <a:xfrm>
          <a:off x="3556000" y="27249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45864</xdr:rowOff>
    </xdr:from>
    <xdr:ext cx="762000" cy="259045"/>
    <xdr:sp macro="" textlink="">
      <xdr:nvSpPr>
        <xdr:cNvPr id="78" name="テキスト ボックス 77"/>
        <xdr:cNvSpPr txBox="1"/>
      </xdr:nvSpPr>
      <xdr:spPr>
        <a:xfrm>
          <a:off x="3225800" y="2493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96589</xdr:rowOff>
    </xdr:from>
    <xdr:to>
      <xdr:col>15</xdr:col>
      <xdr:colOff>101600</xdr:colOff>
      <xdr:row>16</xdr:row>
      <xdr:rowOff>26739</xdr:rowOff>
    </xdr:to>
    <xdr:sp macro="" textlink="">
      <xdr:nvSpPr>
        <xdr:cNvPr id="79" name="楕円 78"/>
        <xdr:cNvSpPr/>
      </xdr:nvSpPr>
      <xdr:spPr bwMode="auto">
        <a:xfrm>
          <a:off x="2857500" y="27159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36916</xdr:rowOff>
    </xdr:from>
    <xdr:ext cx="762000" cy="259045"/>
    <xdr:sp macro="" textlink="">
      <xdr:nvSpPr>
        <xdr:cNvPr id="80" name="テキスト ボックス 79"/>
        <xdr:cNvSpPr txBox="1"/>
      </xdr:nvSpPr>
      <xdr:spPr>
        <a:xfrm>
          <a:off x="2527300" y="2484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191389</xdr:rowOff>
    </xdr:from>
    <xdr:to>
      <xdr:col>29</xdr:col>
      <xdr:colOff>127000</xdr:colOff>
      <xdr:row>39</xdr:row>
      <xdr:rowOff>7062</xdr:rowOff>
    </xdr:to>
    <xdr:cxnSp macro="">
      <xdr:nvCxnSpPr>
        <xdr:cNvPr id="109" name="直線コネクタ 108"/>
        <xdr:cNvCxnSpPr/>
      </xdr:nvCxnSpPr>
      <xdr:spPr bwMode="auto">
        <a:xfrm flipV="1">
          <a:off x="5651500" y="6115939"/>
          <a:ext cx="0" cy="153017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150589</xdr:rowOff>
    </xdr:from>
    <xdr:ext cx="762000" cy="259045"/>
    <xdr:sp macro="" textlink="">
      <xdr:nvSpPr>
        <xdr:cNvPr id="110" name="人口1人当たり決算額の推移最小値テキスト445"/>
        <xdr:cNvSpPr txBox="1"/>
      </xdr:nvSpPr>
      <xdr:spPr>
        <a:xfrm>
          <a:off x="5740400" y="7618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39</xdr:row>
      <xdr:rowOff>7062</xdr:rowOff>
    </xdr:from>
    <xdr:to>
      <xdr:col>30</xdr:col>
      <xdr:colOff>25400</xdr:colOff>
      <xdr:row>39</xdr:row>
      <xdr:rowOff>7062</xdr:rowOff>
    </xdr:to>
    <xdr:cxnSp macro="">
      <xdr:nvCxnSpPr>
        <xdr:cNvPr id="111" name="直線コネクタ 110"/>
        <xdr:cNvCxnSpPr/>
      </xdr:nvCxnSpPr>
      <xdr:spPr bwMode="auto">
        <a:xfrm>
          <a:off x="5562600" y="76461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106316</xdr:rowOff>
    </xdr:from>
    <xdr:ext cx="762000" cy="259045"/>
    <xdr:sp macro="" textlink="">
      <xdr:nvSpPr>
        <xdr:cNvPr id="112" name="人口1人当たり決算額の推移最大値テキスト445"/>
        <xdr:cNvSpPr txBox="1"/>
      </xdr:nvSpPr>
      <xdr:spPr>
        <a:xfrm>
          <a:off x="5740400" y="5859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191389</xdr:rowOff>
    </xdr:from>
    <xdr:to>
      <xdr:col>30</xdr:col>
      <xdr:colOff>25400</xdr:colOff>
      <xdr:row>33</xdr:row>
      <xdr:rowOff>191389</xdr:rowOff>
    </xdr:to>
    <xdr:cxnSp macro="">
      <xdr:nvCxnSpPr>
        <xdr:cNvPr id="113" name="直線コネクタ 112"/>
        <xdr:cNvCxnSpPr/>
      </xdr:nvCxnSpPr>
      <xdr:spPr bwMode="auto">
        <a:xfrm>
          <a:off x="5562600" y="61159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53505</xdr:rowOff>
    </xdr:from>
    <xdr:to>
      <xdr:col>29</xdr:col>
      <xdr:colOff>127000</xdr:colOff>
      <xdr:row>35</xdr:row>
      <xdr:rowOff>87529</xdr:rowOff>
    </xdr:to>
    <xdr:cxnSp macro="">
      <xdr:nvCxnSpPr>
        <xdr:cNvPr id="114" name="直線コネクタ 113"/>
        <xdr:cNvCxnSpPr/>
      </xdr:nvCxnSpPr>
      <xdr:spPr bwMode="auto">
        <a:xfrm flipV="1">
          <a:off x="5003800" y="6663855"/>
          <a:ext cx="647700" cy="340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256150</xdr:rowOff>
    </xdr:from>
    <xdr:ext cx="762000" cy="259045"/>
    <xdr:sp macro="" textlink="">
      <xdr:nvSpPr>
        <xdr:cNvPr id="115" name="人口1人当たり決算額の推移平均値テキスト445"/>
        <xdr:cNvSpPr txBox="1"/>
      </xdr:nvSpPr>
      <xdr:spPr>
        <a:xfrm>
          <a:off x="5740400" y="68665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284073</xdr:rowOff>
    </xdr:from>
    <xdr:to>
      <xdr:col>29</xdr:col>
      <xdr:colOff>177800</xdr:colOff>
      <xdr:row>36</xdr:row>
      <xdr:rowOff>42773</xdr:rowOff>
    </xdr:to>
    <xdr:sp macro="" textlink="">
      <xdr:nvSpPr>
        <xdr:cNvPr id="116" name="フローチャート: 判断 115"/>
        <xdr:cNvSpPr/>
      </xdr:nvSpPr>
      <xdr:spPr bwMode="auto">
        <a:xfrm>
          <a:off x="5600700" y="68944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56249</xdr:rowOff>
    </xdr:from>
    <xdr:to>
      <xdr:col>26</xdr:col>
      <xdr:colOff>50800</xdr:colOff>
      <xdr:row>35</xdr:row>
      <xdr:rowOff>87529</xdr:rowOff>
    </xdr:to>
    <xdr:cxnSp macro="">
      <xdr:nvCxnSpPr>
        <xdr:cNvPr id="117" name="直線コネクタ 116"/>
        <xdr:cNvCxnSpPr/>
      </xdr:nvCxnSpPr>
      <xdr:spPr bwMode="auto">
        <a:xfrm>
          <a:off x="4305300" y="6666599"/>
          <a:ext cx="698500" cy="312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286207</xdr:rowOff>
    </xdr:from>
    <xdr:to>
      <xdr:col>26</xdr:col>
      <xdr:colOff>101600</xdr:colOff>
      <xdr:row>36</xdr:row>
      <xdr:rowOff>44907</xdr:rowOff>
    </xdr:to>
    <xdr:sp macro="" textlink="">
      <xdr:nvSpPr>
        <xdr:cNvPr id="118" name="フローチャート: 判断 117"/>
        <xdr:cNvSpPr/>
      </xdr:nvSpPr>
      <xdr:spPr bwMode="auto">
        <a:xfrm>
          <a:off x="4953000" y="68965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29684</xdr:rowOff>
    </xdr:from>
    <xdr:ext cx="736600" cy="259045"/>
    <xdr:sp macro="" textlink="">
      <xdr:nvSpPr>
        <xdr:cNvPr id="119" name="テキスト ボックス 118"/>
        <xdr:cNvSpPr txBox="1"/>
      </xdr:nvSpPr>
      <xdr:spPr>
        <a:xfrm>
          <a:off x="4622800" y="6982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279171</xdr:rowOff>
    </xdr:from>
    <xdr:to>
      <xdr:col>22</xdr:col>
      <xdr:colOff>114300</xdr:colOff>
      <xdr:row>35</xdr:row>
      <xdr:rowOff>56249</xdr:rowOff>
    </xdr:to>
    <xdr:cxnSp macro="">
      <xdr:nvCxnSpPr>
        <xdr:cNvPr id="120" name="直線コネクタ 119"/>
        <xdr:cNvCxnSpPr/>
      </xdr:nvCxnSpPr>
      <xdr:spPr bwMode="auto">
        <a:xfrm>
          <a:off x="3606800" y="6546621"/>
          <a:ext cx="698500" cy="1199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263881</xdr:rowOff>
    </xdr:from>
    <xdr:to>
      <xdr:col>22</xdr:col>
      <xdr:colOff>165100</xdr:colOff>
      <xdr:row>36</xdr:row>
      <xdr:rowOff>22581</xdr:rowOff>
    </xdr:to>
    <xdr:sp macro="" textlink="">
      <xdr:nvSpPr>
        <xdr:cNvPr id="121" name="フローチャート: 判断 120"/>
        <xdr:cNvSpPr/>
      </xdr:nvSpPr>
      <xdr:spPr bwMode="auto">
        <a:xfrm>
          <a:off x="4254500" y="68742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7358</xdr:rowOff>
    </xdr:from>
    <xdr:ext cx="762000" cy="259045"/>
    <xdr:sp macro="" textlink="">
      <xdr:nvSpPr>
        <xdr:cNvPr id="122" name="テキスト ボックス 121"/>
        <xdr:cNvSpPr txBox="1"/>
      </xdr:nvSpPr>
      <xdr:spPr>
        <a:xfrm>
          <a:off x="3924300" y="6960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260007</xdr:rowOff>
    </xdr:from>
    <xdr:to>
      <xdr:col>18</xdr:col>
      <xdr:colOff>177800</xdr:colOff>
      <xdr:row>34</xdr:row>
      <xdr:rowOff>279171</xdr:rowOff>
    </xdr:to>
    <xdr:cxnSp macro="">
      <xdr:nvCxnSpPr>
        <xdr:cNvPr id="123" name="直線コネクタ 122"/>
        <xdr:cNvCxnSpPr/>
      </xdr:nvCxnSpPr>
      <xdr:spPr bwMode="auto">
        <a:xfrm>
          <a:off x="2908300" y="6527457"/>
          <a:ext cx="698500" cy="191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234696</xdr:rowOff>
    </xdr:from>
    <xdr:to>
      <xdr:col>19</xdr:col>
      <xdr:colOff>38100</xdr:colOff>
      <xdr:row>35</xdr:row>
      <xdr:rowOff>336296</xdr:rowOff>
    </xdr:to>
    <xdr:sp macro="" textlink="">
      <xdr:nvSpPr>
        <xdr:cNvPr id="124" name="フローチャート: 判断 123"/>
        <xdr:cNvSpPr/>
      </xdr:nvSpPr>
      <xdr:spPr bwMode="auto">
        <a:xfrm>
          <a:off x="3556000" y="68450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321073</xdr:rowOff>
    </xdr:from>
    <xdr:ext cx="762000" cy="259045"/>
    <xdr:sp macro="" textlink="">
      <xdr:nvSpPr>
        <xdr:cNvPr id="125" name="テキスト ボックス 124"/>
        <xdr:cNvSpPr txBox="1"/>
      </xdr:nvSpPr>
      <xdr:spPr>
        <a:xfrm>
          <a:off x="3225800" y="6931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40539</xdr:rowOff>
    </xdr:from>
    <xdr:to>
      <xdr:col>15</xdr:col>
      <xdr:colOff>101600</xdr:colOff>
      <xdr:row>36</xdr:row>
      <xdr:rowOff>142139</xdr:rowOff>
    </xdr:to>
    <xdr:sp macro="" textlink="">
      <xdr:nvSpPr>
        <xdr:cNvPr id="126" name="フローチャート: 判断 125"/>
        <xdr:cNvSpPr/>
      </xdr:nvSpPr>
      <xdr:spPr bwMode="auto">
        <a:xfrm>
          <a:off x="2857500" y="69937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126916</xdr:rowOff>
    </xdr:from>
    <xdr:ext cx="762000" cy="259045"/>
    <xdr:sp macro="" textlink="">
      <xdr:nvSpPr>
        <xdr:cNvPr id="127" name="テキスト ボックス 126"/>
        <xdr:cNvSpPr txBox="1"/>
      </xdr:nvSpPr>
      <xdr:spPr>
        <a:xfrm>
          <a:off x="2527300" y="7080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2705</xdr:rowOff>
    </xdr:from>
    <xdr:to>
      <xdr:col>29</xdr:col>
      <xdr:colOff>177800</xdr:colOff>
      <xdr:row>35</xdr:row>
      <xdr:rowOff>104305</xdr:rowOff>
    </xdr:to>
    <xdr:sp macro="" textlink="">
      <xdr:nvSpPr>
        <xdr:cNvPr id="133" name="楕円 132"/>
        <xdr:cNvSpPr/>
      </xdr:nvSpPr>
      <xdr:spPr bwMode="auto">
        <a:xfrm>
          <a:off x="5600700" y="66130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190682</xdr:rowOff>
    </xdr:from>
    <xdr:ext cx="762000" cy="259045"/>
    <xdr:sp macro="" textlink="">
      <xdr:nvSpPr>
        <xdr:cNvPr id="134" name="人口1人当たり決算額の推移該当値テキスト445"/>
        <xdr:cNvSpPr txBox="1"/>
      </xdr:nvSpPr>
      <xdr:spPr>
        <a:xfrm>
          <a:off x="5740400" y="6458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36729</xdr:rowOff>
    </xdr:from>
    <xdr:to>
      <xdr:col>26</xdr:col>
      <xdr:colOff>101600</xdr:colOff>
      <xdr:row>35</xdr:row>
      <xdr:rowOff>138329</xdr:rowOff>
    </xdr:to>
    <xdr:sp macro="" textlink="">
      <xdr:nvSpPr>
        <xdr:cNvPr id="135" name="楕円 134"/>
        <xdr:cNvSpPr/>
      </xdr:nvSpPr>
      <xdr:spPr bwMode="auto">
        <a:xfrm>
          <a:off x="4953000" y="66470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148505</xdr:rowOff>
    </xdr:from>
    <xdr:ext cx="736600" cy="259045"/>
    <xdr:sp macro="" textlink="">
      <xdr:nvSpPr>
        <xdr:cNvPr id="136" name="テキスト ボックス 135"/>
        <xdr:cNvSpPr txBox="1"/>
      </xdr:nvSpPr>
      <xdr:spPr>
        <a:xfrm>
          <a:off x="4622800" y="64159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5449</xdr:rowOff>
    </xdr:from>
    <xdr:to>
      <xdr:col>22</xdr:col>
      <xdr:colOff>165100</xdr:colOff>
      <xdr:row>35</xdr:row>
      <xdr:rowOff>107049</xdr:rowOff>
    </xdr:to>
    <xdr:sp macro="" textlink="">
      <xdr:nvSpPr>
        <xdr:cNvPr id="137" name="楕円 136"/>
        <xdr:cNvSpPr/>
      </xdr:nvSpPr>
      <xdr:spPr bwMode="auto">
        <a:xfrm>
          <a:off x="4254500" y="66157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117225</xdr:rowOff>
    </xdr:from>
    <xdr:ext cx="762000" cy="259045"/>
    <xdr:sp macro="" textlink="">
      <xdr:nvSpPr>
        <xdr:cNvPr id="138" name="テキスト ボックス 137"/>
        <xdr:cNvSpPr txBox="1"/>
      </xdr:nvSpPr>
      <xdr:spPr>
        <a:xfrm>
          <a:off x="3924300" y="6384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228371</xdr:rowOff>
    </xdr:from>
    <xdr:to>
      <xdr:col>19</xdr:col>
      <xdr:colOff>38100</xdr:colOff>
      <xdr:row>34</xdr:row>
      <xdr:rowOff>329971</xdr:rowOff>
    </xdr:to>
    <xdr:sp macro="" textlink="">
      <xdr:nvSpPr>
        <xdr:cNvPr id="139" name="楕円 138"/>
        <xdr:cNvSpPr/>
      </xdr:nvSpPr>
      <xdr:spPr bwMode="auto">
        <a:xfrm>
          <a:off x="3556000" y="64958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340148</xdr:rowOff>
    </xdr:from>
    <xdr:ext cx="762000" cy="259045"/>
    <xdr:sp macro="" textlink="">
      <xdr:nvSpPr>
        <xdr:cNvPr id="140" name="テキスト ボックス 139"/>
        <xdr:cNvSpPr txBox="1"/>
      </xdr:nvSpPr>
      <xdr:spPr>
        <a:xfrm>
          <a:off x="3225800" y="6264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209207</xdr:rowOff>
    </xdr:from>
    <xdr:to>
      <xdr:col>15</xdr:col>
      <xdr:colOff>101600</xdr:colOff>
      <xdr:row>34</xdr:row>
      <xdr:rowOff>310807</xdr:rowOff>
    </xdr:to>
    <xdr:sp macro="" textlink="">
      <xdr:nvSpPr>
        <xdr:cNvPr id="141" name="楕円 140"/>
        <xdr:cNvSpPr/>
      </xdr:nvSpPr>
      <xdr:spPr bwMode="auto">
        <a:xfrm>
          <a:off x="2857500" y="64766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320984</xdr:rowOff>
    </xdr:from>
    <xdr:ext cx="762000" cy="259045"/>
    <xdr:sp macro="" textlink="">
      <xdr:nvSpPr>
        <xdr:cNvPr id="142" name="テキスト ボックス 141"/>
        <xdr:cNvSpPr txBox="1"/>
      </xdr:nvSpPr>
      <xdr:spPr>
        <a:xfrm>
          <a:off x="2527300" y="624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山形県酒田市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101,331
100,801
602.97
56,648,886
55,128,173
1,484,731
28,927,471
60,433,147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38.0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94078</xdr:rowOff>
    </xdr:from>
    <xdr:to>
      <xdr:col>24</xdr:col>
      <xdr:colOff>62865</xdr:colOff>
      <xdr:row>39</xdr:row>
      <xdr:rowOff>4794</xdr:rowOff>
    </xdr:to>
    <xdr:cxnSp macro="">
      <xdr:nvCxnSpPr>
        <xdr:cNvPr id="58" name="直線コネクタ 57"/>
        <xdr:cNvCxnSpPr/>
      </xdr:nvCxnSpPr>
      <xdr:spPr>
        <a:xfrm flipV="1">
          <a:off x="4633595" y="5066128"/>
          <a:ext cx="1270" cy="16252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8621</xdr:rowOff>
    </xdr:from>
    <xdr:ext cx="534377" cy="259045"/>
    <xdr:sp macro="" textlink="">
      <xdr:nvSpPr>
        <xdr:cNvPr id="59" name="人件費最小値テキスト"/>
        <xdr:cNvSpPr txBox="1"/>
      </xdr:nvSpPr>
      <xdr:spPr>
        <a:xfrm>
          <a:off x="4686300" y="6695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4794</xdr:rowOff>
    </xdr:from>
    <xdr:to>
      <xdr:col>24</xdr:col>
      <xdr:colOff>152400</xdr:colOff>
      <xdr:row>39</xdr:row>
      <xdr:rowOff>4794</xdr:rowOff>
    </xdr:to>
    <xdr:cxnSp macro="">
      <xdr:nvCxnSpPr>
        <xdr:cNvPr id="60" name="直線コネクタ 59"/>
        <xdr:cNvCxnSpPr/>
      </xdr:nvCxnSpPr>
      <xdr:spPr>
        <a:xfrm>
          <a:off x="4546600" y="6691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40755</xdr:rowOff>
    </xdr:from>
    <xdr:ext cx="534377" cy="259045"/>
    <xdr:sp macro="" textlink="">
      <xdr:nvSpPr>
        <xdr:cNvPr id="61" name="人件費最大値テキスト"/>
        <xdr:cNvSpPr txBox="1"/>
      </xdr:nvSpPr>
      <xdr:spPr>
        <a:xfrm>
          <a:off x="4686300" y="4841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94078</xdr:rowOff>
    </xdr:from>
    <xdr:to>
      <xdr:col>24</xdr:col>
      <xdr:colOff>152400</xdr:colOff>
      <xdr:row>29</xdr:row>
      <xdr:rowOff>94078</xdr:rowOff>
    </xdr:to>
    <xdr:cxnSp macro="">
      <xdr:nvCxnSpPr>
        <xdr:cNvPr id="62" name="直線コネクタ 61"/>
        <xdr:cNvCxnSpPr/>
      </xdr:nvCxnSpPr>
      <xdr:spPr>
        <a:xfrm>
          <a:off x="4546600" y="50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122784</xdr:rowOff>
    </xdr:from>
    <xdr:to>
      <xdr:col>24</xdr:col>
      <xdr:colOff>63500</xdr:colOff>
      <xdr:row>33</xdr:row>
      <xdr:rowOff>2768</xdr:rowOff>
    </xdr:to>
    <xdr:cxnSp macro="">
      <xdr:nvCxnSpPr>
        <xdr:cNvPr id="63" name="直線コネクタ 62"/>
        <xdr:cNvCxnSpPr/>
      </xdr:nvCxnSpPr>
      <xdr:spPr>
        <a:xfrm flipV="1">
          <a:off x="3797300" y="5609184"/>
          <a:ext cx="8382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105209</xdr:rowOff>
    </xdr:from>
    <xdr:ext cx="534377" cy="259045"/>
    <xdr:sp macro="" textlink="">
      <xdr:nvSpPr>
        <xdr:cNvPr id="64" name="人件費平均値テキスト"/>
        <xdr:cNvSpPr txBox="1"/>
      </xdr:nvSpPr>
      <xdr:spPr>
        <a:xfrm>
          <a:off x="4686300" y="59345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126782</xdr:rowOff>
    </xdr:from>
    <xdr:to>
      <xdr:col>24</xdr:col>
      <xdr:colOff>114300</xdr:colOff>
      <xdr:row>35</xdr:row>
      <xdr:rowOff>56932</xdr:rowOff>
    </xdr:to>
    <xdr:sp macro="" textlink="">
      <xdr:nvSpPr>
        <xdr:cNvPr id="65" name="フローチャート: 判断 64"/>
        <xdr:cNvSpPr/>
      </xdr:nvSpPr>
      <xdr:spPr>
        <a:xfrm>
          <a:off x="4584700" y="5956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2768</xdr:rowOff>
    </xdr:from>
    <xdr:to>
      <xdr:col>19</xdr:col>
      <xdr:colOff>177800</xdr:colOff>
      <xdr:row>35</xdr:row>
      <xdr:rowOff>7373</xdr:rowOff>
    </xdr:to>
    <xdr:cxnSp macro="">
      <xdr:nvCxnSpPr>
        <xdr:cNvPr id="66" name="直線コネクタ 65"/>
        <xdr:cNvCxnSpPr/>
      </xdr:nvCxnSpPr>
      <xdr:spPr>
        <a:xfrm flipV="1">
          <a:off x="2908300" y="5660618"/>
          <a:ext cx="889000" cy="347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143144</xdr:rowOff>
    </xdr:from>
    <xdr:to>
      <xdr:col>20</xdr:col>
      <xdr:colOff>38100</xdr:colOff>
      <xdr:row>35</xdr:row>
      <xdr:rowOff>73294</xdr:rowOff>
    </xdr:to>
    <xdr:sp macro="" textlink="">
      <xdr:nvSpPr>
        <xdr:cNvPr id="67" name="フローチャート: 判断 66"/>
        <xdr:cNvSpPr/>
      </xdr:nvSpPr>
      <xdr:spPr>
        <a:xfrm>
          <a:off x="3746500" y="597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64421</xdr:rowOff>
    </xdr:from>
    <xdr:ext cx="534377" cy="259045"/>
    <xdr:sp macro="" textlink="">
      <xdr:nvSpPr>
        <xdr:cNvPr id="68" name="テキスト ボックス 67"/>
        <xdr:cNvSpPr txBox="1"/>
      </xdr:nvSpPr>
      <xdr:spPr>
        <a:xfrm>
          <a:off x="3530111" y="6065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124318</xdr:rowOff>
    </xdr:from>
    <xdr:to>
      <xdr:col>15</xdr:col>
      <xdr:colOff>50800</xdr:colOff>
      <xdr:row>35</xdr:row>
      <xdr:rowOff>7373</xdr:rowOff>
    </xdr:to>
    <xdr:cxnSp macro="">
      <xdr:nvCxnSpPr>
        <xdr:cNvPr id="69" name="直線コネクタ 68"/>
        <xdr:cNvCxnSpPr/>
      </xdr:nvCxnSpPr>
      <xdr:spPr>
        <a:xfrm>
          <a:off x="2019300" y="5953618"/>
          <a:ext cx="889000" cy="54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15781</xdr:rowOff>
    </xdr:from>
    <xdr:to>
      <xdr:col>15</xdr:col>
      <xdr:colOff>101600</xdr:colOff>
      <xdr:row>35</xdr:row>
      <xdr:rowOff>117381</xdr:rowOff>
    </xdr:to>
    <xdr:sp macro="" textlink="">
      <xdr:nvSpPr>
        <xdr:cNvPr id="70" name="フローチャート: 判断 69"/>
        <xdr:cNvSpPr/>
      </xdr:nvSpPr>
      <xdr:spPr>
        <a:xfrm>
          <a:off x="2857500" y="6016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108508</xdr:rowOff>
    </xdr:from>
    <xdr:ext cx="534377" cy="259045"/>
    <xdr:sp macro="" textlink="">
      <xdr:nvSpPr>
        <xdr:cNvPr id="71" name="テキスト ボックス 70"/>
        <xdr:cNvSpPr txBox="1"/>
      </xdr:nvSpPr>
      <xdr:spPr>
        <a:xfrm>
          <a:off x="2641111" y="6109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124318</xdr:rowOff>
    </xdr:from>
    <xdr:to>
      <xdr:col>10</xdr:col>
      <xdr:colOff>114300</xdr:colOff>
      <xdr:row>35</xdr:row>
      <xdr:rowOff>45125</xdr:rowOff>
    </xdr:to>
    <xdr:cxnSp macro="">
      <xdr:nvCxnSpPr>
        <xdr:cNvPr id="72" name="直線コネクタ 71"/>
        <xdr:cNvCxnSpPr/>
      </xdr:nvCxnSpPr>
      <xdr:spPr>
        <a:xfrm flipV="1">
          <a:off x="1130300" y="5953618"/>
          <a:ext cx="889000" cy="92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13299</xdr:rowOff>
    </xdr:from>
    <xdr:to>
      <xdr:col>10</xdr:col>
      <xdr:colOff>165100</xdr:colOff>
      <xdr:row>35</xdr:row>
      <xdr:rowOff>114899</xdr:rowOff>
    </xdr:to>
    <xdr:sp macro="" textlink="">
      <xdr:nvSpPr>
        <xdr:cNvPr id="73" name="フローチャート: 判断 72"/>
        <xdr:cNvSpPr/>
      </xdr:nvSpPr>
      <xdr:spPr>
        <a:xfrm>
          <a:off x="1968500" y="601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106026</xdr:rowOff>
    </xdr:from>
    <xdr:ext cx="534377" cy="259045"/>
    <xdr:sp macro="" textlink="">
      <xdr:nvSpPr>
        <xdr:cNvPr id="74" name="テキスト ボックス 73"/>
        <xdr:cNvSpPr txBox="1"/>
      </xdr:nvSpPr>
      <xdr:spPr>
        <a:xfrm>
          <a:off x="1752111" y="6106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99514</xdr:rowOff>
    </xdr:from>
    <xdr:to>
      <xdr:col>6</xdr:col>
      <xdr:colOff>38100</xdr:colOff>
      <xdr:row>36</xdr:row>
      <xdr:rowOff>29664</xdr:rowOff>
    </xdr:to>
    <xdr:sp macro="" textlink="">
      <xdr:nvSpPr>
        <xdr:cNvPr id="75" name="フローチャート: 判断 74"/>
        <xdr:cNvSpPr/>
      </xdr:nvSpPr>
      <xdr:spPr>
        <a:xfrm>
          <a:off x="1079500" y="6100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20791</xdr:rowOff>
    </xdr:from>
    <xdr:ext cx="534377" cy="259045"/>
    <xdr:sp macro="" textlink="">
      <xdr:nvSpPr>
        <xdr:cNvPr id="76" name="テキスト ボックス 75"/>
        <xdr:cNvSpPr txBox="1"/>
      </xdr:nvSpPr>
      <xdr:spPr>
        <a:xfrm>
          <a:off x="863111" y="6192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71984</xdr:rowOff>
    </xdr:from>
    <xdr:to>
      <xdr:col>24</xdr:col>
      <xdr:colOff>114300</xdr:colOff>
      <xdr:row>33</xdr:row>
      <xdr:rowOff>2134</xdr:rowOff>
    </xdr:to>
    <xdr:sp macro="" textlink="">
      <xdr:nvSpPr>
        <xdr:cNvPr id="82" name="楕円 81"/>
        <xdr:cNvSpPr/>
      </xdr:nvSpPr>
      <xdr:spPr>
        <a:xfrm>
          <a:off x="4584700" y="5558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94861</xdr:rowOff>
    </xdr:from>
    <xdr:ext cx="534377" cy="259045"/>
    <xdr:sp macro="" textlink="">
      <xdr:nvSpPr>
        <xdr:cNvPr id="83" name="人件費該当値テキスト"/>
        <xdr:cNvSpPr txBox="1"/>
      </xdr:nvSpPr>
      <xdr:spPr>
        <a:xfrm>
          <a:off x="4686300" y="5409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123418</xdr:rowOff>
    </xdr:from>
    <xdr:to>
      <xdr:col>20</xdr:col>
      <xdr:colOff>38100</xdr:colOff>
      <xdr:row>33</xdr:row>
      <xdr:rowOff>53568</xdr:rowOff>
    </xdr:to>
    <xdr:sp macro="" textlink="">
      <xdr:nvSpPr>
        <xdr:cNvPr id="84" name="楕円 83"/>
        <xdr:cNvSpPr/>
      </xdr:nvSpPr>
      <xdr:spPr>
        <a:xfrm>
          <a:off x="3746500" y="5609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31</xdr:row>
      <xdr:rowOff>70095</xdr:rowOff>
    </xdr:from>
    <xdr:ext cx="534377" cy="259045"/>
    <xdr:sp macro="" textlink="">
      <xdr:nvSpPr>
        <xdr:cNvPr id="85" name="テキスト ボックス 84"/>
        <xdr:cNvSpPr txBox="1"/>
      </xdr:nvSpPr>
      <xdr:spPr>
        <a:xfrm>
          <a:off x="3530111" y="5385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128023</xdr:rowOff>
    </xdr:from>
    <xdr:to>
      <xdr:col>15</xdr:col>
      <xdr:colOff>101600</xdr:colOff>
      <xdr:row>35</xdr:row>
      <xdr:rowOff>58173</xdr:rowOff>
    </xdr:to>
    <xdr:sp macro="" textlink="">
      <xdr:nvSpPr>
        <xdr:cNvPr id="86" name="楕円 85"/>
        <xdr:cNvSpPr/>
      </xdr:nvSpPr>
      <xdr:spPr>
        <a:xfrm>
          <a:off x="2857500" y="5957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74700</xdr:rowOff>
    </xdr:from>
    <xdr:ext cx="534377" cy="259045"/>
    <xdr:sp macro="" textlink="">
      <xdr:nvSpPr>
        <xdr:cNvPr id="87" name="テキスト ボックス 86"/>
        <xdr:cNvSpPr txBox="1"/>
      </xdr:nvSpPr>
      <xdr:spPr>
        <a:xfrm>
          <a:off x="2641111" y="5732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73518</xdr:rowOff>
    </xdr:from>
    <xdr:to>
      <xdr:col>10</xdr:col>
      <xdr:colOff>165100</xdr:colOff>
      <xdr:row>35</xdr:row>
      <xdr:rowOff>3668</xdr:rowOff>
    </xdr:to>
    <xdr:sp macro="" textlink="">
      <xdr:nvSpPr>
        <xdr:cNvPr id="88" name="楕円 87"/>
        <xdr:cNvSpPr/>
      </xdr:nvSpPr>
      <xdr:spPr>
        <a:xfrm>
          <a:off x="1968500" y="5902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20195</xdr:rowOff>
    </xdr:from>
    <xdr:ext cx="534377" cy="259045"/>
    <xdr:sp macro="" textlink="">
      <xdr:nvSpPr>
        <xdr:cNvPr id="89" name="テキスト ボックス 88"/>
        <xdr:cNvSpPr txBox="1"/>
      </xdr:nvSpPr>
      <xdr:spPr>
        <a:xfrm>
          <a:off x="1752111" y="5678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165775</xdr:rowOff>
    </xdr:from>
    <xdr:to>
      <xdr:col>6</xdr:col>
      <xdr:colOff>38100</xdr:colOff>
      <xdr:row>35</xdr:row>
      <xdr:rowOff>95925</xdr:rowOff>
    </xdr:to>
    <xdr:sp macro="" textlink="">
      <xdr:nvSpPr>
        <xdr:cNvPr id="90" name="楕円 89"/>
        <xdr:cNvSpPr/>
      </xdr:nvSpPr>
      <xdr:spPr>
        <a:xfrm>
          <a:off x="1079500" y="5995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112452</xdr:rowOff>
    </xdr:from>
    <xdr:ext cx="534377" cy="259045"/>
    <xdr:sp macro="" textlink="">
      <xdr:nvSpPr>
        <xdr:cNvPr id="91" name="テキスト ボックス 90"/>
        <xdr:cNvSpPr txBox="1"/>
      </xdr:nvSpPr>
      <xdr:spPr>
        <a:xfrm>
          <a:off x="863111" y="5770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2" name="テキスト ボックス 111"/>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4" name="テキスト ボックス 113"/>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146754</xdr:rowOff>
    </xdr:from>
    <xdr:to>
      <xdr:col>24</xdr:col>
      <xdr:colOff>62865</xdr:colOff>
      <xdr:row>58</xdr:row>
      <xdr:rowOff>90747</xdr:rowOff>
    </xdr:to>
    <xdr:cxnSp macro="">
      <xdr:nvCxnSpPr>
        <xdr:cNvPr id="118" name="直線コネクタ 117"/>
        <xdr:cNvCxnSpPr/>
      </xdr:nvCxnSpPr>
      <xdr:spPr>
        <a:xfrm flipV="1">
          <a:off x="4633595" y="8719254"/>
          <a:ext cx="1270" cy="1315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94574</xdr:rowOff>
    </xdr:from>
    <xdr:ext cx="534377" cy="259045"/>
    <xdr:sp macro="" textlink="">
      <xdr:nvSpPr>
        <xdr:cNvPr id="119" name="物件費最小値テキスト"/>
        <xdr:cNvSpPr txBox="1"/>
      </xdr:nvSpPr>
      <xdr:spPr>
        <a:xfrm>
          <a:off x="4686300" y="10038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90747</xdr:rowOff>
    </xdr:from>
    <xdr:to>
      <xdr:col>24</xdr:col>
      <xdr:colOff>152400</xdr:colOff>
      <xdr:row>58</xdr:row>
      <xdr:rowOff>90747</xdr:rowOff>
    </xdr:to>
    <xdr:cxnSp macro="">
      <xdr:nvCxnSpPr>
        <xdr:cNvPr id="120" name="直線コネクタ 119"/>
        <xdr:cNvCxnSpPr/>
      </xdr:nvCxnSpPr>
      <xdr:spPr>
        <a:xfrm>
          <a:off x="4546600" y="10034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93431</xdr:rowOff>
    </xdr:from>
    <xdr:ext cx="534377" cy="259045"/>
    <xdr:sp macro="" textlink="">
      <xdr:nvSpPr>
        <xdr:cNvPr id="121" name="物件費最大値テキスト"/>
        <xdr:cNvSpPr txBox="1"/>
      </xdr:nvSpPr>
      <xdr:spPr>
        <a:xfrm>
          <a:off x="4686300" y="8494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146754</xdr:rowOff>
    </xdr:from>
    <xdr:to>
      <xdr:col>24</xdr:col>
      <xdr:colOff>152400</xdr:colOff>
      <xdr:row>50</xdr:row>
      <xdr:rowOff>146754</xdr:rowOff>
    </xdr:to>
    <xdr:cxnSp macro="">
      <xdr:nvCxnSpPr>
        <xdr:cNvPr id="122" name="直線コネクタ 121"/>
        <xdr:cNvCxnSpPr/>
      </xdr:nvCxnSpPr>
      <xdr:spPr>
        <a:xfrm>
          <a:off x="4546600" y="8719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111680</xdr:rowOff>
    </xdr:from>
    <xdr:to>
      <xdr:col>24</xdr:col>
      <xdr:colOff>63500</xdr:colOff>
      <xdr:row>56</xdr:row>
      <xdr:rowOff>6687</xdr:rowOff>
    </xdr:to>
    <xdr:cxnSp macro="">
      <xdr:nvCxnSpPr>
        <xdr:cNvPr id="123" name="直線コネクタ 122"/>
        <xdr:cNvCxnSpPr/>
      </xdr:nvCxnSpPr>
      <xdr:spPr>
        <a:xfrm flipV="1">
          <a:off x="3797300" y="9541430"/>
          <a:ext cx="838200" cy="66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17104</xdr:rowOff>
    </xdr:from>
    <xdr:ext cx="534377" cy="259045"/>
    <xdr:sp macro="" textlink="">
      <xdr:nvSpPr>
        <xdr:cNvPr id="124" name="物件費平均値テキスト"/>
        <xdr:cNvSpPr txBox="1"/>
      </xdr:nvSpPr>
      <xdr:spPr>
        <a:xfrm>
          <a:off x="4686300" y="92754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165677</xdr:rowOff>
    </xdr:from>
    <xdr:to>
      <xdr:col>24</xdr:col>
      <xdr:colOff>114300</xdr:colOff>
      <xdr:row>55</xdr:row>
      <xdr:rowOff>95827</xdr:rowOff>
    </xdr:to>
    <xdr:sp macro="" textlink="">
      <xdr:nvSpPr>
        <xdr:cNvPr id="125" name="フローチャート: 判断 124"/>
        <xdr:cNvSpPr/>
      </xdr:nvSpPr>
      <xdr:spPr>
        <a:xfrm>
          <a:off x="4584700" y="942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88167</xdr:rowOff>
    </xdr:from>
    <xdr:to>
      <xdr:col>19</xdr:col>
      <xdr:colOff>177800</xdr:colOff>
      <xdr:row>56</xdr:row>
      <xdr:rowOff>6687</xdr:rowOff>
    </xdr:to>
    <xdr:cxnSp macro="">
      <xdr:nvCxnSpPr>
        <xdr:cNvPr id="126" name="直線コネクタ 125"/>
        <xdr:cNvCxnSpPr/>
      </xdr:nvCxnSpPr>
      <xdr:spPr>
        <a:xfrm>
          <a:off x="2908300" y="9346467"/>
          <a:ext cx="889000" cy="261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110454</xdr:rowOff>
    </xdr:from>
    <xdr:to>
      <xdr:col>20</xdr:col>
      <xdr:colOff>38100</xdr:colOff>
      <xdr:row>56</xdr:row>
      <xdr:rowOff>40604</xdr:rowOff>
    </xdr:to>
    <xdr:sp macro="" textlink="">
      <xdr:nvSpPr>
        <xdr:cNvPr id="127" name="フローチャート: 判断 126"/>
        <xdr:cNvSpPr/>
      </xdr:nvSpPr>
      <xdr:spPr>
        <a:xfrm>
          <a:off x="3746500" y="9540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57131</xdr:rowOff>
    </xdr:from>
    <xdr:ext cx="534377" cy="259045"/>
    <xdr:sp macro="" textlink="">
      <xdr:nvSpPr>
        <xdr:cNvPr id="128" name="テキスト ボックス 127"/>
        <xdr:cNvSpPr txBox="1"/>
      </xdr:nvSpPr>
      <xdr:spPr>
        <a:xfrm>
          <a:off x="3530111" y="9315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88167</xdr:rowOff>
    </xdr:from>
    <xdr:to>
      <xdr:col>15</xdr:col>
      <xdr:colOff>50800</xdr:colOff>
      <xdr:row>55</xdr:row>
      <xdr:rowOff>69945</xdr:rowOff>
    </xdr:to>
    <xdr:cxnSp macro="">
      <xdr:nvCxnSpPr>
        <xdr:cNvPr id="129" name="直線コネクタ 128"/>
        <xdr:cNvCxnSpPr/>
      </xdr:nvCxnSpPr>
      <xdr:spPr>
        <a:xfrm flipV="1">
          <a:off x="2019300" y="9346467"/>
          <a:ext cx="889000" cy="153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125999</xdr:rowOff>
    </xdr:from>
    <xdr:to>
      <xdr:col>15</xdr:col>
      <xdr:colOff>101600</xdr:colOff>
      <xdr:row>56</xdr:row>
      <xdr:rowOff>56149</xdr:rowOff>
    </xdr:to>
    <xdr:sp macro="" textlink="">
      <xdr:nvSpPr>
        <xdr:cNvPr id="130" name="フローチャート: 判断 129"/>
        <xdr:cNvSpPr/>
      </xdr:nvSpPr>
      <xdr:spPr>
        <a:xfrm>
          <a:off x="2857500" y="9555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47276</xdr:rowOff>
    </xdr:from>
    <xdr:ext cx="534377" cy="259045"/>
    <xdr:sp macro="" textlink="">
      <xdr:nvSpPr>
        <xdr:cNvPr id="131" name="テキスト ボックス 130"/>
        <xdr:cNvSpPr txBox="1"/>
      </xdr:nvSpPr>
      <xdr:spPr>
        <a:xfrm>
          <a:off x="2641111" y="9648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69945</xdr:rowOff>
    </xdr:from>
    <xdr:to>
      <xdr:col>10</xdr:col>
      <xdr:colOff>114300</xdr:colOff>
      <xdr:row>55</xdr:row>
      <xdr:rowOff>105867</xdr:rowOff>
    </xdr:to>
    <xdr:cxnSp macro="">
      <xdr:nvCxnSpPr>
        <xdr:cNvPr id="132" name="直線コネクタ 131"/>
        <xdr:cNvCxnSpPr/>
      </xdr:nvCxnSpPr>
      <xdr:spPr>
        <a:xfrm flipV="1">
          <a:off x="1130300" y="9499695"/>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3339</xdr:rowOff>
    </xdr:from>
    <xdr:to>
      <xdr:col>10</xdr:col>
      <xdr:colOff>165100</xdr:colOff>
      <xdr:row>56</xdr:row>
      <xdr:rowOff>104939</xdr:rowOff>
    </xdr:to>
    <xdr:sp macro="" textlink="">
      <xdr:nvSpPr>
        <xdr:cNvPr id="133" name="フローチャート: 判断 132"/>
        <xdr:cNvSpPr/>
      </xdr:nvSpPr>
      <xdr:spPr>
        <a:xfrm>
          <a:off x="1968500" y="960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96066</xdr:rowOff>
    </xdr:from>
    <xdr:ext cx="534377" cy="259045"/>
    <xdr:sp macro="" textlink="">
      <xdr:nvSpPr>
        <xdr:cNvPr id="134" name="テキスト ボックス 133"/>
        <xdr:cNvSpPr txBox="1"/>
      </xdr:nvSpPr>
      <xdr:spPr>
        <a:xfrm>
          <a:off x="1752111" y="9697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79723</xdr:rowOff>
    </xdr:from>
    <xdr:to>
      <xdr:col>6</xdr:col>
      <xdr:colOff>38100</xdr:colOff>
      <xdr:row>57</xdr:row>
      <xdr:rowOff>9873</xdr:rowOff>
    </xdr:to>
    <xdr:sp macro="" textlink="">
      <xdr:nvSpPr>
        <xdr:cNvPr id="135" name="フローチャート: 判断 134"/>
        <xdr:cNvSpPr/>
      </xdr:nvSpPr>
      <xdr:spPr>
        <a:xfrm>
          <a:off x="1079500" y="9680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1000</xdr:rowOff>
    </xdr:from>
    <xdr:ext cx="534377" cy="259045"/>
    <xdr:sp macro="" textlink="">
      <xdr:nvSpPr>
        <xdr:cNvPr id="136" name="テキスト ボックス 135"/>
        <xdr:cNvSpPr txBox="1"/>
      </xdr:nvSpPr>
      <xdr:spPr>
        <a:xfrm>
          <a:off x="863111" y="9773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60880</xdr:rowOff>
    </xdr:from>
    <xdr:to>
      <xdr:col>24</xdr:col>
      <xdr:colOff>114300</xdr:colOff>
      <xdr:row>55</xdr:row>
      <xdr:rowOff>162480</xdr:rowOff>
    </xdr:to>
    <xdr:sp macro="" textlink="">
      <xdr:nvSpPr>
        <xdr:cNvPr id="142" name="楕円 141"/>
        <xdr:cNvSpPr/>
      </xdr:nvSpPr>
      <xdr:spPr>
        <a:xfrm>
          <a:off x="4584700" y="9490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39307</xdr:rowOff>
    </xdr:from>
    <xdr:ext cx="534377" cy="259045"/>
    <xdr:sp macro="" textlink="">
      <xdr:nvSpPr>
        <xdr:cNvPr id="143" name="物件費該当値テキスト"/>
        <xdr:cNvSpPr txBox="1"/>
      </xdr:nvSpPr>
      <xdr:spPr>
        <a:xfrm>
          <a:off x="4686300" y="9469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127337</xdr:rowOff>
    </xdr:from>
    <xdr:to>
      <xdr:col>20</xdr:col>
      <xdr:colOff>38100</xdr:colOff>
      <xdr:row>56</xdr:row>
      <xdr:rowOff>57487</xdr:rowOff>
    </xdr:to>
    <xdr:sp macro="" textlink="">
      <xdr:nvSpPr>
        <xdr:cNvPr id="144" name="楕円 143"/>
        <xdr:cNvSpPr/>
      </xdr:nvSpPr>
      <xdr:spPr>
        <a:xfrm>
          <a:off x="3746500" y="9557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48614</xdr:rowOff>
    </xdr:from>
    <xdr:ext cx="534377" cy="259045"/>
    <xdr:sp macro="" textlink="">
      <xdr:nvSpPr>
        <xdr:cNvPr id="145" name="テキスト ボックス 144"/>
        <xdr:cNvSpPr txBox="1"/>
      </xdr:nvSpPr>
      <xdr:spPr>
        <a:xfrm>
          <a:off x="3530111" y="9649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37367</xdr:rowOff>
    </xdr:from>
    <xdr:to>
      <xdr:col>15</xdr:col>
      <xdr:colOff>101600</xdr:colOff>
      <xdr:row>54</xdr:row>
      <xdr:rowOff>138967</xdr:rowOff>
    </xdr:to>
    <xdr:sp macro="" textlink="">
      <xdr:nvSpPr>
        <xdr:cNvPr id="146" name="楕円 145"/>
        <xdr:cNvSpPr/>
      </xdr:nvSpPr>
      <xdr:spPr>
        <a:xfrm>
          <a:off x="2857500" y="9295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52</xdr:row>
      <xdr:rowOff>155494</xdr:rowOff>
    </xdr:from>
    <xdr:ext cx="534377" cy="259045"/>
    <xdr:sp macro="" textlink="">
      <xdr:nvSpPr>
        <xdr:cNvPr id="147" name="テキスト ボックス 146"/>
        <xdr:cNvSpPr txBox="1"/>
      </xdr:nvSpPr>
      <xdr:spPr>
        <a:xfrm>
          <a:off x="2641111" y="9070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19145</xdr:rowOff>
    </xdr:from>
    <xdr:to>
      <xdr:col>10</xdr:col>
      <xdr:colOff>165100</xdr:colOff>
      <xdr:row>55</xdr:row>
      <xdr:rowOff>120745</xdr:rowOff>
    </xdr:to>
    <xdr:sp macro="" textlink="">
      <xdr:nvSpPr>
        <xdr:cNvPr id="148" name="楕円 147"/>
        <xdr:cNvSpPr/>
      </xdr:nvSpPr>
      <xdr:spPr>
        <a:xfrm>
          <a:off x="1968500" y="9448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137272</xdr:rowOff>
    </xdr:from>
    <xdr:ext cx="534377" cy="259045"/>
    <xdr:sp macro="" textlink="">
      <xdr:nvSpPr>
        <xdr:cNvPr id="149" name="テキスト ボックス 148"/>
        <xdr:cNvSpPr txBox="1"/>
      </xdr:nvSpPr>
      <xdr:spPr>
        <a:xfrm>
          <a:off x="1752111" y="9224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55067</xdr:rowOff>
    </xdr:from>
    <xdr:to>
      <xdr:col>6</xdr:col>
      <xdr:colOff>38100</xdr:colOff>
      <xdr:row>55</xdr:row>
      <xdr:rowOff>156667</xdr:rowOff>
    </xdr:to>
    <xdr:sp macro="" textlink="">
      <xdr:nvSpPr>
        <xdr:cNvPr id="150" name="楕円 149"/>
        <xdr:cNvSpPr/>
      </xdr:nvSpPr>
      <xdr:spPr>
        <a:xfrm>
          <a:off x="1079500" y="9484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1744</xdr:rowOff>
    </xdr:from>
    <xdr:ext cx="534377" cy="259045"/>
    <xdr:sp macro="" textlink="">
      <xdr:nvSpPr>
        <xdr:cNvPr id="151" name="テキスト ボックス 150"/>
        <xdr:cNvSpPr txBox="1"/>
      </xdr:nvSpPr>
      <xdr:spPr>
        <a:xfrm>
          <a:off x="863111" y="9260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62" name="直線コネクタ 161"/>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63" name="テキスト ボックス 162"/>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6" name="直線コネクタ 165"/>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7" name="テキスト ボックス 166"/>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133528</xdr:rowOff>
    </xdr:from>
    <xdr:to>
      <xdr:col>24</xdr:col>
      <xdr:colOff>62865</xdr:colOff>
      <xdr:row>77</xdr:row>
      <xdr:rowOff>152158</xdr:rowOff>
    </xdr:to>
    <xdr:cxnSp macro="">
      <xdr:nvCxnSpPr>
        <xdr:cNvPr id="171" name="直線コネクタ 170"/>
        <xdr:cNvCxnSpPr/>
      </xdr:nvCxnSpPr>
      <xdr:spPr>
        <a:xfrm flipV="1">
          <a:off x="4633595" y="12135028"/>
          <a:ext cx="1270" cy="1218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155985</xdr:rowOff>
    </xdr:from>
    <xdr:ext cx="378565" cy="259045"/>
    <xdr:sp macro="" textlink="">
      <xdr:nvSpPr>
        <xdr:cNvPr id="172" name="維持補修費最小値テキスト"/>
        <xdr:cNvSpPr txBox="1"/>
      </xdr:nvSpPr>
      <xdr:spPr>
        <a:xfrm>
          <a:off x="4686300" y="133576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152158</xdr:rowOff>
    </xdr:from>
    <xdr:to>
      <xdr:col>24</xdr:col>
      <xdr:colOff>152400</xdr:colOff>
      <xdr:row>77</xdr:row>
      <xdr:rowOff>152158</xdr:rowOff>
    </xdr:to>
    <xdr:cxnSp macro="">
      <xdr:nvCxnSpPr>
        <xdr:cNvPr id="173" name="直線コネクタ 172"/>
        <xdr:cNvCxnSpPr/>
      </xdr:nvCxnSpPr>
      <xdr:spPr>
        <a:xfrm>
          <a:off x="4546600" y="13353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80205</xdr:rowOff>
    </xdr:from>
    <xdr:ext cx="534377" cy="259045"/>
    <xdr:sp macro="" textlink="">
      <xdr:nvSpPr>
        <xdr:cNvPr id="174" name="維持補修費最大値テキスト"/>
        <xdr:cNvSpPr txBox="1"/>
      </xdr:nvSpPr>
      <xdr:spPr>
        <a:xfrm>
          <a:off x="4686300" y="11910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133528</xdr:rowOff>
    </xdr:from>
    <xdr:to>
      <xdr:col>24</xdr:col>
      <xdr:colOff>152400</xdr:colOff>
      <xdr:row>70</xdr:row>
      <xdr:rowOff>133528</xdr:rowOff>
    </xdr:to>
    <xdr:cxnSp macro="">
      <xdr:nvCxnSpPr>
        <xdr:cNvPr id="175" name="直線コネクタ 174"/>
        <xdr:cNvCxnSpPr/>
      </xdr:nvCxnSpPr>
      <xdr:spPr>
        <a:xfrm>
          <a:off x="4546600" y="12135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95523</xdr:rowOff>
    </xdr:from>
    <xdr:to>
      <xdr:col>24</xdr:col>
      <xdr:colOff>63500</xdr:colOff>
      <xdr:row>75</xdr:row>
      <xdr:rowOff>169932</xdr:rowOff>
    </xdr:to>
    <xdr:cxnSp macro="">
      <xdr:nvCxnSpPr>
        <xdr:cNvPr id="176" name="直線コネクタ 175"/>
        <xdr:cNvCxnSpPr/>
      </xdr:nvCxnSpPr>
      <xdr:spPr>
        <a:xfrm>
          <a:off x="3797300" y="12954273"/>
          <a:ext cx="838200" cy="74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6920</xdr:rowOff>
    </xdr:from>
    <xdr:ext cx="469744" cy="259045"/>
    <xdr:sp macro="" textlink="">
      <xdr:nvSpPr>
        <xdr:cNvPr id="177" name="維持補修費平均値テキスト"/>
        <xdr:cNvSpPr txBox="1"/>
      </xdr:nvSpPr>
      <xdr:spPr>
        <a:xfrm>
          <a:off x="4686300" y="130371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28493</xdr:rowOff>
    </xdr:from>
    <xdr:to>
      <xdr:col>24</xdr:col>
      <xdr:colOff>114300</xdr:colOff>
      <xdr:row>76</xdr:row>
      <xdr:rowOff>130093</xdr:rowOff>
    </xdr:to>
    <xdr:sp macro="" textlink="">
      <xdr:nvSpPr>
        <xdr:cNvPr id="178" name="フローチャート: 判断 177"/>
        <xdr:cNvSpPr/>
      </xdr:nvSpPr>
      <xdr:spPr>
        <a:xfrm>
          <a:off x="4584700" y="13058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45574</xdr:rowOff>
    </xdr:from>
    <xdr:to>
      <xdr:col>19</xdr:col>
      <xdr:colOff>177800</xdr:colOff>
      <xdr:row>75</xdr:row>
      <xdr:rowOff>95523</xdr:rowOff>
    </xdr:to>
    <xdr:cxnSp macro="">
      <xdr:nvCxnSpPr>
        <xdr:cNvPr id="179" name="直線コネクタ 178"/>
        <xdr:cNvCxnSpPr/>
      </xdr:nvCxnSpPr>
      <xdr:spPr>
        <a:xfrm>
          <a:off x="2908300" y="12904324"/>
          <a:ext cx="889000" cy="49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7519</xdr:rowOff>
    </xdr:from>
    <xdr:to>
      <xdr:col>20</xdr:col>
      <xdr:colOff>38100</xdr:colOff>
      <xdr:row>76</xdr:row>
      <xdr:rowOff>109119</xdr:rowOff>
    </xdr:to>
    <xdr:sp macro="" textlink="">
      <xdr:nvSpPr>
        <xdr:cNvPr id="180" name="フローチャート: 判断 179"/>
        <xdr:cNvSpPr/>
      </xdr:nvSpPr>
      <xdr:spPr>
        <a:xfrm>
          <a:off x="3746500" y="13037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100246</xdr:rowOff>
    </xdr:from>
    <xdr:ext cx="469744" cy="259045"/>
    <xdr:sp macro="" textlink="">
      <xdr:nvSpPr>
        <xdr:cNvPr id="181" name="テキスト ボックス 180"/>
        <xdr:cNvSpPr txBox="1"/>
      </xdr:nvSpPr>
      <xdr:spPr>
        <a:xfrm>
          <a:off x="3562428" y="13130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45574</xdr:rowOff>
    </xdr:from>
    <xdr:to>
      <xdr:col>15</xdr:col>
      <xdr:colOff>50800</xdr:colOff>
      <xdr:row>75</xdr:row>
      <xdr:rowOff>123813</xdr:rowOff>
    </xdr:to>
    <xdr:cxnSp macro="">
      <xdr:nvCxnSpPr>
        <xdr:cNvPr id="182" name="直線コネクタ 181"/>
        <xdr:cNvCxnSpPr/>
      </xdr:nvCxnSpPr>
      <xdr:spPr>
        <a:xfrm flipV="1">
          <a:off x="2019300" y="12904324"/>
          <a:ext cx="889000" cy="78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160565</xdr:rowOff>
    </xdr:from>
    <xdr:to>
      <xdr:col>15</xdr:col>
      <xdr:colOff>101600</xdr:colOff>
      <xdr:row>76</xdr:row>
      <xdr:rowOff>90715</xdr:rowOff>
    </xdr:to>
    <xdr:sp macro="" textlink="">
      <xdr:nvSpPr>
        <xdr:cNvPr id="183" name="フローチャート: 判断 182"/>
        <xdr:cNvSpPr/>
      </xdr:nvSpPr>
      <xdr:spPr>
        <a:xfrm>
          <a:off x="2857500" y="1301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81842</xdr:rowOff>
    </xdr:from>
    <xdr:ext cx="469744" cy="259045"/>
    <xdr:sp macro="" textlink="">
      <xdr:nvSpPr>
        <xdr:cNvPr id="184" name="テキスト ボックス 183"/>
        <xdr:cNvSpPr txBox="1"/>
      </xdr:nvSpPr>
      <xdr:spPr>
        <a:xfrm>
          <a:off x="2673428" y="13112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123813</xdr:rowOff>
    </xdr:from>
    <xdr:to>
      <xdr:col>10</xdr:col>
      <xdr:colOff>114300</xdr:colOff>
      <xdr:row>75</xdr:row>
      <xdr:rowOff>138957</xdr:rowOff>
    </xdr:to>
    <xdr:cxnSp macro="">
      <xdr:nvCxnSpPr>
        <xdr:cNvPr id="185" name="直線コネクタ 184"/>
        <xdr:cNvCxnSpPr/>
      </xdr:nvCxnSpPr>
      <xdr:spPr>
        <a:xfrm flipV="1">
          <a:off x="1130300" y="12982563"/>
          <a:ext cx="889000" cy="15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26836</xdr:rowOff>
    </xdr:from>
    <xdr:to>
      <xdr:col>10</xdr:col>
      <xdr:colOff>165100</xdr:colOff>
      <xdr:row>76</xdr:row>
      <xdr:rowOff>128436</xdr:rowOff>
    </xdr:to>
    <xdr:sp macro="" textlink="">
      <xdr:nvSpPr>
        <xdr:cNvPr id="186" name="フローチャート: 判断 185"/>
        <xdr:cNvSpPr/>
      </xdr:nvSpPr>
      <xdr:spPr>
        <a:xfrm>
          <a:off x="1968500" y="1305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119563</xdr:rowOff>
    </xdr:from>
    <xdr:ext cx="469744" cy="259045"/>
    <xdr:sp macro="" textlink="">
      <xdr:nvSpPr>
        <xdr:cNvPr id="187" name="テキスト ボックス 186"/>
        <xdr:cNvSpPr txBox="1"/>
      </xdr:nvSpPr>
      <xdr:spPr>
        <a:xfrm>
          <a:off x="1784428" y="13149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85300</xdr:rowOff>
    </xdr:from>
    <xdr:to>
      <xdr:col>6</xdr:col>
      <xdr:colOff>38100</xdr:colOff>
      <xdr:row>77</xdr:row>
      <xdr:rowOff>15450</xdr:rowOff>
    </xdr:to>
    <xdr:sp macro="" textlink="">
      <xdr:nvSpPr>
        <xdr:cNvPr id="188" name="フローチャート: 判断 187"/>
        <xdr:cNvSpPr/>
      </xdr:nvSpPr>
      <xdr:spPr>
        <a:xfrm>
          <a:off x="1079500" y="131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6577</xdr:rowOff>
    </xdr:from>
    <xdr:ext cx="469744" cy="259045"/>
    <xdr:sp macro="" textlink="">
      <xdr:nvSpPr>
        <xdr:cNvPr id="189" name="テキスト ボックス 188"/>
        <xdr:cNvSpPr txBox="1"/>
      </xdr:nvSpPr>
      <xdr:spPr>
        <a:xfrm>
          <a:off x="895428" y="13208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119132</xdr:rowOff>
    </xdr:from>
    <xdr:to>
      <xdr:col>24</xdr:col>
      <xdr:colOff>114300</xdr:colOff>
      <xdr:row>76</xdr:row>
      <xdr:rowOff>49282</xdr:rowOff>
    </xdr:to>
    <xdr:sp macro="" textlink="">
      <xdr:nvSpPr>
        <xdr:cNvPr id="195" name="楕円 194"/>
        <xdr:cNvSpPr/>
      </xdr:nvSpPr>
      <xdr:spPr>
        <a:xfrm>
          <a:off x="4584700" y="1297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142009</xdr:rowOff>
    </xdr:from>
    <xdr:ext cx="469744" cy="259045"/>
    <xdr:sp macro="" textlink="">
      <xdr:nvSpPr>
        <xdr:cNvPr id="196" name="維持補修費該当値テキスト"/>
        <xdr:cNvSpPr txBox="1"/>
      </xdr:nvSpPr>
      <xdr:spPr>
        <a:xfrm>
          <a:off x="4686300" y="12829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44723</xdr:rowOff>
    </xdr:from>
    <xdr:to>
      <xdr:col>20</xdr:col>
      <xdr:colOff>38100</xdr:colOff>
      <xdr:row>75</xdr:row>
      <xdr:rowOff>146323</xdr:rowOff>
    </xdr:to>
    <xdr:sp macro="" textlink="">
      <xdr:nvSpPr>
        <xdr:cNvPr id="197" name="楕円 196"/>
        <xdr:cNvSpPr/>
      </xdr:nvSpPr>
      <xdr:spPr>
        <a:xfrm>
          <a:off x="3746500" y="12903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73</xdr:row>
      <xdr:rowOff>162850</xdr:rowOff>
    </xdr:from>
    <xdr:ext cx="469744" cy="259045"/>
    <xdr:sp macro="" textlink="">
      <xdr:nvSpPr>
        <xdr:cNvPr id="198" name="テキスト ボックス 197"/>
        <xdr:cNvSpPr txBox="1"/>
      </xdr:nvSpPr>
      <xdr:spPr>
        <a:xfrm>
          <a:off x="3562428" y="12678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166224</xdr:rowOff>
    </xdr:from>
    <xdr:to>
      <xdr:col>15</xdr:col>
      <xdr:colOff>101600</xdr:colOff>
      <xdr:row>75</xdr:row>
      <xdr:rowOff>96374</xdr:rowOff>
    </xdr:to>
    <xdr:sp macro="" textlink="">
      <xdr:nvSpPr>
        <xdr:cNvPr id="199" name="楕円 198"/>
        <xdr:cNvSpPr/>
      </xdr:nvSpPr>
      <xdr:spPr>
        <a:xfrm>
          <a:off x="2857500" y="12853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73</xdr:row>
      <xdr:rowOff>112901</xdr:rowOff>
    </xdr:from>
    <xdr:ext cx="469744" cy="259045"/>
    <xdr:sp macro="" textlink="">
      <xdr:nvSpPr>
        <xdr:cNvPr id="200" name="テキスト ボックス 199"/>
        <xdr:cNvSpPr txBox="1"/>
      </xdr:nvSpPr>
      <xdr:spPr>
        <a:xfrm>
          <a:off x="2673428" y="12628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73013</xdr:rowOff>
    </xdr:from>
    <xdr:to>
      <xdr:col>10</xdr:col>
      <xdr:colOff>165100</xdr:colOff>
      <xdr:row>76</xdr:row>
      <xdr:rowOff>3163</xdr:rowOff>
    </xdr:to>
    <xdr:sp macro="" textlink="">
      <xdr:nvSpPr>
        <xdr:cNvPr id="201" name="楕円 200"/>
        <xdr:cNvSpPr/>
      </xdr:nvSpPr>
      <xdr:spPr>
        <a:xfrm>
          <a:off x="1968500" y="1293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19690</xdr:rowOff>
    </xdr:from>
    <xdr:ext cx="469744" cy="259045"/>
    <xdr:sp macro="" textlink="">
      <xdr:nvSpPr>
        <xdr:cNvPr id="202" name="テキスト ボックス 201"/>
        <xdr:cNvSpPr txBox="1"/>
      </xdr:nvSpPr>
      <xdr:spPr>
        <a:xfrm>
          <a:off x="1784428" y="12706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88157</xdr:rowOff>
    </xdr:from>
    <xdr:to>
      <xdr:col>6</xdr:col>
      <xdr:colOff>38100</xdr:colOff>
      <xdr:row>76</xdr:row>
      <xdr:rowOff>18307</xdr:rowOff>
    </xdr:to>
    <xdr:sp macro="" textlink="">
      <xdr:nvSpPr>
        <xdr:cNvPr id="203" name="楕円 202"/>
        <xdr:cNvSpPr/>
      </xdr:nvSpPr>
      <xdr:spPr>
        <a:xfrm>
          <a:off x="1079500" y="12946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34834</xdr:rowOff>
    </xdr:from>
    <xdr:ext cx="469744" cy="259045"/>
    <xdr:sp macro="" textlink="">
      <xdr:nvSpPr>
        <xdr:cNvPr id="204" name="テキスト ボックス 203"/>
        <xdr:cNvSpPr txBox="1"/>
      </xdr:nvSpPr>
      <xdr:spPr>
        <a:xfrm>
          <a:off x="895428" y="12722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139505</xdr:rowOff>
    </xdr:from>
    <xdr:to>
      <xdr:col>24</xdr:col>
      <xdr:colOff>62865</xdr:colOff>
      <xdr:row>97</xdr:row>
      <xdr:rowOff>156932</xdr:rowOff>
    </xdr:to>
    <xdr:cxnSp macro="">
      <xdr:nvCxnSpPr>
        <xdr:cNvPr id="231" name="直線コネクタ 230"/>
        <xdr:cNvCxnSpPr/>
      </xdr:nvCxnSpPr>
      <xdr:spPr>
        <a:xfrm flipV="1">
          <a:off x="4633595" y="15570005"/>
          <a:ext cx="1270" cy="12175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160759</xdr:rowOff>
    </xdr:from>
    <xdr:ext cx="534377" cy="259045"/>
    <xdr:sp macro="" textlink="">
      <xdr:nvSpPr>
        <xdr:cNvPr id="232" name="扶助費最小値テキスト"/>
        <xdr:cNvSpPr txBox="1"/>
      </xdr:nvSpPr>
      <xdr:spPr>
        <a:xfrm>
          <a:off x="4686300" y="16791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156932</xdr:rowOff>
    </xdr:from>
    <xdr:to>
      <xdr:col>24</xdr:col>
      <xdr:colOff>152400</xdr:colOff>
      <xdr:row>97</xdr:row>
      <xdr:rowOff>156932</xdr:rowOff>
    </xdr:to>
    <xdr:cxnSp macro="">
      <xdr:nvCxnSpPr>
        <xdr:cNvPr id="233" name="直線コネクタ 232"/>
        <xdr:cNvCxnSpPr/>
      </xdr:nvCxnSpPr>
      <xdr:spPr>
        <a:xfrm>
          <a:off x="4546600" y="16787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86182</xdr:rowOff>
    </xdr:from>
    <xdr:ext cx="599010" cy="259045"/>
    <xdr:sp macro="" textlink="">
      <xdr:nvSpPr>
        <xdr:cNvPr id="234" name="扶助費最大値テキスト"/>
        <xdr:cNvSpPr txBox="1"/>
      </xdr:nvSpPr>
      <xdr:spPr>
        <a:xfrm>
          <a:off x="4686300" y="15345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139505</xdr:rowOff>
    </xdr:from>
    <xdr:to>
      <xdr:col>24</xdr:col>
      <xdr:colOff>152400</xdr:colOff>
      <xdr:row>90</xdr:row>
      <xdr:rowOff>139505</xdr:rowOff>
    </xdr:to>
    <xdr:cxnSp macro="">
      <xdr:nvCxnSpPr>
        <xdr:cNvPr id="235" name="直線コネクタ 234"/>
        <xdr:cNvCxnSpPr/>
      </xdr:nvCxnSpPr>
      <xdr:spPr>
        <a:xfrm>
          <a:off x="4546600" y="15570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86632</xdr:rowOff>
    </xdr:from>
    <xdr:to>
      <xdr:col>24</xdr:col>
      <xdr:colOff>63500</xdr:colOff>
      <xdr:row>97</xdr:row>
      <xdr:rowOff>131950</xdr:rowOff>
    </xdr:to>
    <xdr:cxnSp macro="">
      <xdr:nvCxnSpPr>
        <xdr:cNvPr id="236" name="直線コネクタ 235"/>
        <xdr:cNvCxnSpPr/>
      </xdr:nvCxnSpPr>
      <xdr:spPr>
        <a:xfrm flipV="1">
          <a:off x="3797300" y="16717282"/>
          <a:ext cx="838200" cy="45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135007</xdr:rowOff>
    </xdr:from>
    <xdr:ext cx="599010" cy="259045"/>
    <xdr:sp macro="" textlink="">
      <xdr:nvSpPr>
        <xdr:cNvPr id="237" name="扶助費平均値テキスト"/>
        <xdr:cNvSpPr txBox="1"/>
      </xdr:nvSpPr>
      <xdr:spPr>
        <a:xfrm>
          <a:off x="4686300" y="162513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112130</xdr:rowOff>
    </xdr:from>
    <xdr:to>
      <xdr:col>24</xdr:col>
      <xdr:colOff>114300</xdr:colOff>
      <xdr:row>96</xdr:row>
      <xdr:rowOff>42280</xdr:rowOff>
    </xdr:to>
    <xdr:sp macro="" textlink="">
      <xdr:nvSpPr>
        <xdr:cNvPr id="238" name="フローチャート: 判断 237"/>
        <xdr:cNvSpPr/>
      </xdr:nvSpPr>
      <xdr:spPr>
        <a:xfrm>
          <a:off x="4584700" y="1639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131950</xdr:rowOff>
    </xdr:from>
    <xdr:to>
      <xdr:col>19</xdr:col>
      <xdr:colOff>177800</xdr:colOff>
      <xdr:row>97</xdr:row>
      <xdr:rowOff>137784</xdr:rowOff>
    </xdr:to>
    <xdr:cxnSp macro="">
      <xdr:nvCxnSpPr>
        <xdr:cNvPr id="239" name="直線コネクタ 238"/>
        <xdr:cNvCxnSpPr/>
      </xdr:nvCxnSpPr>
      <xdr:spPr>
        <a:xfrm flipV="1">
          <a:off x="2908300" y="16762600"/>
          <a:ext cx="889000" cy="5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3697</xdr:rowOff>
    </xdr:from>
    <xdr:to>
      <xdr:col>20</xdr:col>
      <xdr:colOff>38100</xdr:colOff>
      <xdr:row>96</xdr:row>
      <xdr:rowOff>105297</xdr:rowOff>
    </xdr:to>
    <xdr:sp macro="" textlink="">
      <xdr:nvSpPr>
        <xdr:cNvPr id="240" name="フローチャート: 判断 239"/>
        <xdr:cNvSpPr/>
      </xdr:nvSpPr>
      <xdr:spPr>
        <a:xfrm>
          <a:off x="3746500" y="16462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121824</xdr:rowOff>
    </xdr:from>
    <xdr:ext cx="599010" cy="259045"/>
    <xdr:sp macro="" textlink="">
      <xdr:nvSpPr>
        <xdr:cNvPr id="241" name="テキスト ボックス 240"/>
        <xdr:cNvSpPr txBox="1"/>
      </xdr:nvSpPr>
      <xdr:spPr>
        <a:xfrm>
          <a:off x="3497795" y="16238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135640</xdr:rowOff>
    </xdr:from>
    <xdr:to>
      <xdr:col>15</xdr:col>
      <xdr:colOff>50800</xdr:colOff>
      <xdr:row>97</xdr:row>
      <xdr:rowOff>137784</xdr:rowOff>
    </xdr:to>
    <xdr:cxnSp macro="">
      <xdr:nvCxnSpPr>
        <xdr:cNvPr id="242" name="直線コネクタ 241"/>
        <xdr:cNvCxnSpPr/>
      </xdr:nvCxnSpPr>
      <xdr:spPr>
        <a:xfrm>
          <a:off x="2019300" y="16766290"/>
          <a:ext cx="889000" cy="2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22084</xdr:rowOff>
    </xdr:from>
    <xdr:to>
      <xdr:col>15</xdr:col>
      <xdr:colOff>101600</xdr:colOff>
      <xdr:row>96</xdr:row>
      <xdr:rowOff>123684</xdr:rowOff>
    </xdr:to>
    <xdr:sp macro="" textlink="">
      <xdr:nvSpPr>
        <xdr:cNvPr id="243" name="フローチャート: 判断 242"/>
        <xdr:cNvSpPr/>
      </xdr:nvSpPr>
      <xdr:spPr>
        <a:xfrm>
          <a:off x="2857500" y="1648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140211</xdr:rowOff>
    </xdr:from>
    <xdr:ext cx="599010" cy="259045"/>
    <xdr:sp macro="" textlink="">
      <xdr:nvSpPr>
        <xdr:cNvPr id="244" name="テキスト ボックス 243"/>
        <xdr:cNvSpPr txBox="1"/>
      </xdr:nvSpPr>
      <xdr:spPr>
        <a:xfrm>
          <a:off x="2608795" y="16256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135640</xdr:rowOff>
    </xdr:from>
    <xdr:to>
      <xdr:col>10</xdr:col>
      <xdr:colOff>114300</xdr:colOff>
      <xdr:row>98</xdr:row>
      <xdr:rowOff>33542</xdr:rowOff>
    </xdr:to>
    <xdr:cxnSp macro="">
      <xdr:nvCxnSpPr>
        <xdr:cNvPr id="245" name="直線コネクタ 244"/>
        <xdr:cNvCxnSpPr/>
      </xdr:nvCxnSpPr>
      <xdr:spPr>
        <a:xfrm flipV="1">
          <a:off x="1130300" y="16766290"/>
          <a:ext cx="889000" cy="69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46957</xdr:rowOff>
    </xdr:from>
    <xdr:to>
      <xdr:col>10</xdr:col>
      <xdr:colOff>165100</xdr:colOff>
      <xdr:row>96</xdr:row>
      <xdr:rowOff>148557</xdr:rowOff>
    </xdr:to>
    <xdr:sp macro="" textlink="">
      <xdr:nvSpPr>
        <xdr:cNvPr id="246" name="フローチャート: 判断 245"/>
        <xdr:cNvSpPr/>
      </xdr:nvSpPr>
      <xdr:spPr>
        <a:xfrm>
          <a:off x="1968500" y="1650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165084</xdr:rowOff>
    </xdr:from>
    <xdr:ext cx="599010" cy="259045"/>
    <xdr:sp macro="" textlink="">
      <xdr:nvSpPr>
        <xdr:cNvPr id="247" name="テキスト ボックス 246"/>
        <xdr:cNvSpPr txBox="1"/>
      </xdr:nvSpPr>
      <xdr:spPr>
        <a:xfrm>
          <a:off x="1719795" y="16281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96411</xdr:rowOff>
    </xdr:from>
    <xdr:to>
      <xdr:col>6</xdr:col>
      <xdr:colOff>38100</xdr:colOff>
      <xdr:row>97</xdr:row>
      <xdr:rowOff>26561</xdr:rowOff>
    </xdr:to>
    <xdr:sp macro="" textlink="">
      <xdr:nvSpPr>
        <xdr:cNvPr id="248" name="フローチャート: 判断 247"/>
        <xdr:cNvSpPr/>
      </xdr:nvSpPr>
      <xdr:spPr>
        <a:xfrm>
          <a:off x="1079500" y="16555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43088</xdr:rowOff>
    </xdr:from>
    <xdr:ext cx="599010" cy="259045"/>
    <xdr:sp macro="" textlink="">
      <xdr:nvSpPr>
        <xdr:cNvPr id="249" name="テキスト ボックス 248"/>
        <xdr:cNvSpPr txBox="1"/>
      </xdr:nvSpPr>
      <xdr:spPr>
        <a:xfrm>
          <a:off x="830795" y="16330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35832</xdr:rowOff>
    </xdr:from>
    <xdr:to>
      <xdr:col>24</xdr:col>
      <xdr:colOff>114300</xdr:colOff>
      <xdr:row>97</xdr:row>
      <xdr:rowOff>137432</xdr:rowOff>
    </xdr:to>
    <xdr:sp macro="" textlink="">
      <xdr:nvSpPr>
        <xdr:cNvPr id="255" name="楕円 254"/>
        <xdr:cNvSpPr/>
      </xdr:nvSpPr>
      <xdr:spPr>
        <a:xfrm>
          <a:off x="4584700" y="1666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122209</xdr:rowOff>
    </xdr:from>
    <xdr:ext cx="534377" cy="259045"/>
    <xdr:sp macro="" textlink="">
      <xdr:nvSpPr>
        <xdr:cNvPr id="256" name="扶助費該当値テキスト"/>
        <xdr:cNvSpPr txBox="1"/>
      </xdr:nvSpPr>
      <xdr:spPr>
        <a:xfrm>
          <a:off x="4686300" y="16581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81150</xdr:rowOff>
    </xdr:from>
    <xdr:to>
      <xdr:col>20</xdr:col>
      <xdr:colOff>38100</xdr:colOff>
      <xdr:row>98</xdr:row>
      <xdr:rowOff>11300</xdr:rowOff>
    </xdr:to>
    <xdr:sp macro="" textlink="">
      <xdr:nvSpPr>
        <xdr:cNvPr id="257" name="楕円 256"/>
        <xdr:cNvSpPr/>
      </xdr:nvSpPr>
      <xdr:spPr>
        <a:xfrm>
          <a:off x="3746500" y="1671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2427</xdr:rowOff>
    </xdr:from>
    <xdr:ext cx="534377" cy="259045"/>
    <xdr:sp macro="" textlink="">
      <xdr:nvSpPr>
        <xdr:cNvPr id="258" name="テキスト ボックス 257"/>
        <xdr:cNvSpPr txBox="1"/>
      </xdr:nvSpPr>
      <xdr:spPr>
        <a:xfrm>
          <a:off x="3530111" y="16804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86984</xdr:rowOff>
    </xdr:from>
    <xdr:to>
      <xdr:col>15</xdr:col>
      <xdr:colOff>101600</xdr:colOff>
      <xdr:row>98</xdr:row>
      <xdr:rowOff>17134</xdr:rowOff>
    </xdr:to>
    <xdr:sp macro="" textlink="">
      <xdr:nvSpPr>
        <xdr:cNvPr id="259" name="楕円 258"/>
        <xdr:cNvSpPr/>
      </xdr:nvSpPr>
      <xdr:spPr>
        <a:xfrm>
          <a:off x="2857500" y="16717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8261</xdr:rowOff>
    </xdr:from>
    <xdr:ext cx="534377" cy="259045"/>
    <xdr:sp macro="" textlink="">
      <xdr:nvSpPr>
        <xdr:cNvPr id="260" name="テキスト ボックス 259"/>
        <xdr:cNvSpPr txBox="1"/>
      </xdr:nvSpPr>
      <xdr:spPr>
        <a:xfrm>
          <a:off x="2641111" y="16810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84840</xdr:rowOff>
    </xdr:from>
    <xdr:to>
      <xdr:col>10</xdr:col>
      <xdr:colOff>165100</xdr:colOff>
      <xdr:row>98</xdr:row>
      <xdr:rowOff>14990</xdr:rowOff>
    </xdr:to>
    <xdr:sp macro="" textlink="">
      <xdr:nvSpPr>
        <xdr:cNvPr id="261" name="楕円 260"/>
        <xdr:cNvSpPr/>
      </xdr:nvSpPr>
      <xdr:spPr>
        <a:xfrm>
          <a:off x="1968500" y="16715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6117</xdr:rowOff>
    </xdr:from>
    <xdr:ext cx="534377" cy="259045"/>
    <xdr:sp macro="" textlink="">
      <xdr:nvSpPr>
        <xdr:cNvPr id="262" name="テキスト ボックス 261"/>
        <xdr:cNvSpPr txBox="1"/>
      </xdr:nvSpPr>
      <xdr:spPr>
        <a:xfrm>
          <a:off x="1752111" y="16808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154192</xdr:rowOff>
    </xdr:from>
    <xdr:to>
      <xdr:col>6</xdr:col>
      <xdr:colOff>38100</xdr:colOff>
      <xdr:row>98</xdr:row>
      <xdr:rowOff>84342</xdr:rowOff>
    </xdr:to>
    <xdr:sp macro="" textlink="">
      <xdr:nvSpPr>
        <xdr:cNvPr id="263" name="楕円 262"/>
        <xdr:cNvSpPr/>
      </xdr:nvSpPr>
      <xdr:spPr>
        <a:xfrm>
          <a:off x="1079500" y="16784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75469</xdr:rowOff>
    </xdr:from>
    <xdr:ext cx="534377" cy="259045"/>
    <xdr:sp macro="" textlink="">
      <xdr:nvSpPr>
        <xdr:cNvPr id="264" name="テキスト ボックス 263"/>
        <xdr:cNvSpPr txBox="1"/>
      </xdr:nvSpPr>
      <xdr:spPr>
        <a:xfrm>
          <a:off x="863111" y="16877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5" name="テキスト ボックス 274"/>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7" name="テキスト ボックス 276"/>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9" name="テキスト ボックス 278"/>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1" name="テキスト ボックス 280"/>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3" name="テキスト ボックス 282"/>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5" name="テキスト ボックス 28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101028</xdr:rowOff>
    </xdr:from>
    <xdr:to>
      <xdr:col>54</xdr:col>
      <xdr:colOff>189865</xdr:colOff>
      <xdr:row>39</xdr:row>
      <xdr:rowOff>57232</xdr:rowOff>
    </xdr:to>
    <xdr:cxnSp macro="">
      <xdr:nvCxnSpPr>
        <xdr:cNvPr id="289" name="直線コネクタ 288"/>
        <xdr:cNvCxnSpPr/>
      </xdr:nvCxnSpPr>
      <xdr:spPr>
        <a:xfrm flipV="1">
          <a:off x="10475595" y="5244528"/>
          <a:ext cx="1270" cy="1499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61059</xdr:rowOff>
    </xdr:from>
    <xdr:ext cx="534377" cy="259045"/>
    <xdr:sp macro="" textlink="">
      <xdr:nvSpPr>
        <xdr:cNvPr id="290" name="補助費等最小値テキスト"/>
        <xdr:cNvSpPr txBox="1"/>
      </xdr:nvSpPr>
      <xdr:spPr>
        <a:xfrm>
          <a:off x="10528300" y="6747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57232</xdr:rowOff>
    </xdr:from>
    <xdr:to>
      <xdr:col>55</xdr:col>
      <xdr:colOff>88900</xdr:colOff>
      <xdr:row>39</xdr:row>
      <xdr:rowOff>57232</xdr:rowOff>
    </xdr:to>
    <xdr:cxnSp macro="">
      <xdr:nvCxnSpPr>
        <xdr:cNvPr id="291" name="直線コネクタ 290"/>
        <xdr:cNvCxnSpPr/>
      </xdr:nvCxnSpPr>
      <xdr:spPr>
        <a:xfrm>
          <a:off x="10388600" y="6743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47705</xdr:rowOff>
    </xdr:from>
    <xdr:ext cx="534377" cy="259045"/>
    <xdr:sp macro="" textlink="">
      <xdr:nvSpPr>
        <xdr:cNvPr id="292" name="補助費等最大値テキスト"/>
        <xdr:cNvSpPr txBox="1"/>
      </xdr:nvSpPr>
      <xdr:spPr>
        <a:xfrm>
          <a:off x="10528300" y="5019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101028</xdr:rowOff>
    </xdr:from>
    <xdr:to>
      <xdr:col>55</xdr:col>
      <xdr:colOff>88900</xdr:colOff>
      <xdr:row>30</xdr:row>
      <xdr:rowOff>101028</xdr:rowOff>
    </xdr:to>
    <xdr:cxnSp macro="">
      <xdr:nvCxnSpPr>
        <xdr:cNvPr id="293" name="直線コネクタ 292"/>
        <xdr:cNvCxnSpPr/>
      </xdr:nvCxnSpPr>
      <xdr:spPr>
        <a:xfrm>
          <a:off x="10388600" y="5244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80378</xdr:rowOff>
    </xdr:from>
    <xdr:to>
      <xdr:col>55</xdr:col>
      <xdr:colOff>0</xdr:colOff>
      <xdr:row>31</xdr:row>
      <xdr:rowOff>93904</xdr:rowOff>
    </xdr:to>
    <xdr:cxnSp macro="">
      <xdr:nvCxnSpPr>
        <xdr:cNvPr id="294" name="直線コネクタ 293"/>
        <xdr:cNvCxnSpPr/>
      </xdr:nvCxnSpPr>
      <xdr:spPr>
        <a:xfrm flipV="1">
          <a:off x="9639300" y="5395328"/>
          <a:ext cx="838200" cy="13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56964</xdr:rowOff>
    </xdr:from>
    <xdr:ext cx="534377" cy="259045"/>
    <xdr:sp macro="" textlink="">
      <xdr:nvSpPr>
        <xdr:cNvPr id="295" name="補助費等平均値テキスト"/>
        <xdr:cNvSpPr txBox="1"/>
      </xdr:nvSpPr>
      <xdr:spPr>
        <a:xfrm>
          <a:off x="10528300" y="60577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78537</xdr:rowOff>
    </xdr:from>
    <xdr:to>
      <xdr:col>55</xdr:col>
      <xdr:colOff>50800</xdr:colOff>
      <xdr:row>36</xdr:row>
      <xdr:rowOff>8687</xdr:rowOff>
    </xdr:to>
    <xdr:sp macro="" textlink="">
      <xdr:nvSpPr>
        <xdr:cNvPr id="296" name="フローチャート: 判断 295"/>
        <xdr:cNvSpPr/>
      </xdr:nvSpPr>
      <xdr:spPr>
        <a:xfrm>
          <a:off x="10426700" y="6079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47136</xdr:rowOff>
    </xdr:from>
    <xdr:to>
      <xdr:col>50</xdr:col>
      <xdr:colOff>114300</xdr:colOff>
      <xdr:row>31</xdr:row>
      <xdr:rowOff>93904</xdr:rowOff>
    </xdr:to>
    <xdr:cxnSp macro="">
      <xdr:nvCxnSpPr>
        <xdr:cNvPr id="297" name="直線コネクタ 296"/>
        <xdr:cNvCxnSpPr/>
      </xdr:nvCxnSpPr>
      <xdr:spPr>
        <a:xfrm>
          <a:off x="8750300" y="5362086"/>
          <a:ext cx="889000" cy="46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136334</xdr:rowOff>
    </xdr:from>
    <xdr:to>
      <xdr:col>50</xdr:col>
      <xdr:colOff>165100</xdr:colOff>
      <xdr:row>36</xdr:row>
      <xdr:rowOff>66484</xdr:rowOff>
    </xdr:to>
    <xdr:sp macro="" textlink="">
      <xdr:nvSpPr>
        <xdr:cNvPr id="298" name="フローチャート: 判断 297"/>
        <xdr:cNvSpPr/>
      </xdr:nvSpPr>
      <xdr:spPr>
        <a:xfrm>
          <a:off x="9588500" y="6137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57611</xdr:rowOff>
    </xdr:from>
    <xdr:ext cx="534377" cy="259045"/>
    <xdr:sp macro="" textlink="">
      <xdr:nvSpPr>
        <xdr:cNvPr id="299" name="テキスト ボックス 298"/>
        <xdr:cNvSpPr txBox="1"/>
      </xdr:nvSpPr>
      <xdr:spPr>
        <a:xfrm>
          <a:off x="9372111" y="6229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47136</xdr:rowOff>
    </xdr:from>
    <xdr:to>
      <xdr:col>45</xdr:col>
      <xdr:colOff>177800</xdr:colOff>
      <xdr:row>33</xdr:row>
      <xdr:rowOff>96304</xdr:rowOff>
    </xdr:to>
    <xdr:cxnSp macro="">
      <xdr:nvCxnSpPr>
        <xdr:cNvPr id="300" name="直線コネクタ 299"/>
        <xdr:cNvCxnSpPr/>
      </xdr:nvCxnSpPr>
      <xdr:spPr>
        <a:xfrm flipV="1">
          <a:off x="7861300" y="5362086"/>
          <a:ext cx="889000" cy="392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154946</xdr:rowOff>
    </xdr:from>
    <xdr:to>
      <xdr:col>46</xdr:col>
      <xdr:colOff>38100</xdr:colOff>
      <xdr:row>36</xdr:row>
      <xdr:rowOff>85096</xdr:rowOff>
    </xdr:to>
    <xdr:sp macro="" textlink="">
      <xdr:nvSpPr>
        <xdr:cNvPr id="301" name="フローチャート: 判断 300"/>
        <xdr:cNvSpPr/>
      </xdr:nvSpPr>
      <xdr:spPr>
        <a:xfrm>
          <a:off x="8699500" y="6155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76223</xdr:rowOff>
    </xdr:from>
    <xdr:ext cx="534377" cy="259045"/>
    <xdr:sp macro="" textlink="">
      <xdr:nvSpPr>
        <xdr:cNvPr id="302" name="テキスト ボックス 301"/>
        <xdr:cNvSpPr txBox="1"/>
      </xdr:nvSpPr>
      <xdr:spPr>
        <a:xfrm>
          <a:off x="8483111" y="6248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67101</xdr:rowOff>
    </xdr:from>
    <xdr:to>
      <xdr:col>41</xdr:col>
      <xdr:colOff>50800</xdr:colOff>
      <xdr:row>33</xdr:row>
      <xdr:rowOff>96304</xdr:rowOff>
    </xdr:to>
    <xdr:cxnSp macro="">
      <xdr:nvCxnSpPr>
        <xdr:cNvPr id="303" name="直線コネクタ 302"/>
        <xdr:cNvCxnSpPr/>
      </xdr:nvCxnSpPr>
      <xdr:spPr>
        <a:xfrm>
          <a:off x="6972300" y="5724951"/>
          <a:ext cx="889000" cy="29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49257</xdr:rowOff>
    </xdr:from>
    <xdr:to>
      <xdr:col>41</xdr:col>
      <xdr:colOff>101600</xdr:colOff>
      <xdr:row>36</xdr:row>
      <xdr:rowOff>150857</xdr:rowOff>
    </xdr:to>
    <xdr:sp macro="" textlink="">
      <xdr:nvSpPr>
        <xdr:cNvPr id="304" name="フローチャート: 判断 303"/>
        <xdr:cNvSpPr/>
      </xdr:nvSpPr>
      <xdr:spPr>
        <a:xfrm>
          <a:off x="7810500" y="622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141984</xdr:rowOff>
    </xdr:from>
    <xdr:ext cx="534377" cy="259045"/>
    <xdr:sp macro="" textlink="">
      <xdr:nvSpPr>
        <xdr:cNvPr id="305" name="テキスト ボックス 304"/>
        <xdr:cNvSpPr txBox="1"/>
      </xdr:nvSpPr>
      <xdr:spPr>
        <a:xfrm>
          <a:off x="7594111" y="6314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103987</xdr:rowOff>
    </xdr:from>
    <xdr:to>
      <xdr:col>36</xdr:col>
      <xdr:colOff>165100</xdr:colOff>
      <xdr:row>37</xdr:row>
      <xdr:rowOff>34137</xdr:rowOff>
    </xdr:to>
    <xdr:sp macro="" textlink="">
      <xdr:nvSpPr>
        <xdr:cNvPr id="306" name="フローチャート: 判断 305"/>
        <xdr:cNvSpPr/>
      </xdr:nvSpPr>
      <xdr:spPr>
        <a:xfrm>
          <a:off x="6921500" y="6276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25264</xdr:rowOff>
    </xdr:from>
    <xdr:ext cx="534377" cy="259045"/>
    <xdr:sp macro="" textlink="">
      <xdr:nvSpPr>
        <xdr:cNvPr id="307" name="テキスト ボックス 306"/>
        <xdr:cNvSpPr txBox="1"/>
      </xdr:nvSpPr>
      <xdr:spPr>
        <a:xfrm>
          <a:off x="6705111" y="6368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31</xdr:row>
      <xdr:rowOff>29578</xdr:rowOff>
    </xdr:from>
    <xdr:to>
      <xdr:col>55</xdr:col>
      <xdr:colOff>50800</xdr:colOff>
      <xdr:row>31</xdr:row>
      <xdr:rowOff>131178</xdr:rowOff>
    </xdr:to>
    <xdr:sp macro="" textlink="">
      <xdr:nvSpPr>
        <xdr:cNvPr id="313" name="楕円 312"/>
        <xdr:cNvSpPr/>
      </xdr:nvSpPr>
      <xdr:spPr>
        <a:xfrm>
          <a:off x="10426700" y="534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30</xdr:row>
      <xdr:rowOff>52455</xdr:rowOff>
    </xdr:from>
    <xdr:ext cx="534377" cy="259045"/>
    <xdr:sp macro="" textlink="">
      <xdr:nvSpPr>
        <xdr:cNvPr id="314" name="補助費等該当値テキスト"/>
        <xdr:cNvSpPr txBox="1"/>
      </xdr:nvSpPr>
      <xdr:spPr>
        <a:xfrm>
          <a:off x="10528300" y="5195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43104</xdr:rowOff>
    </xdr:from>
    <xdr:to>
      <xdr:col>50</xdr:col>
      <xdr:colOff>165100</xdr:colOff>
      <xdr:row>31</xdr:row>
      <xdr:rowOff>144704</xdr:rowOff>
    </xdr:to>
    <xdr:sp macro="" textlink="">
      <xdr:nvSpPr>
        <xdr:cNvPr id="315" name="楕円 314"/>
        <xdr:cNvSpPr/>
      </xdr:nvSpPr>
      <xdr:spPr>
        <a:xfrm>
          <a:off x="9588500" y="5358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29</xdr:row>
      <xdr:rowOff>161231</xdr:rowOff>
    </xdr:from>
    <xdr:ext cx="534377" cy="259045"/>
    <xdr:sp macro="" textlink="">
      <xdr:nvSpPr>
        <xdr:cNvPr id="316" name="テキスト ボックス 315"/>
        <xdr:cNvSpPr txBox="1"/>
      </xdr:nvSpPr>
      <xdr:spPr>
        <a:xfrm>
          <a:off x="9372111" y="513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167786</xdr:rowOff>
    </xdr:from>
    <xdr:to>
      <xdr:col>46</xdr:col>
      <xdr:colOff>38100</xdr:colOff>
      <xdr:row>31</xdr:row>
      <xdr:rowOff>97936</xdr:rowOff>
    </xdr:to>
    <xdr:sp macro="" textlink="">
      <xdr:nvSpPr>
        <xdr:cNvPr id="317" name="楕円 316"/>
        <xdr:cNvSpPr/>
      </xdr:nvSpPr>
      <xdr:spPr>
        <a:xfrm>
          <a:off x="8699500" y="5311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29</xdr:row>
      <xdr:rowOff>114463</xdr:rowOff>
    </xdr:from>
    <xdr:ext cx="534377" cy="259045"/>
    <xdr:sp macro="" textlink="">
      <xdr:nvSpPr>
        <xdr:cNvPr id="318" name="テキスト ボックス 317"/>
        <xdr:cNvSpPr txBox="1"/>
      </xdr:nvSpPr>
      <xdr:spPr>
        <a:xfrm>
          <a:off x="8483111" y="5086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45504</xdr:rowOff>
    </xdr:from>
    <xdr:to>
      <xdr:col>41</xdr:col>
      <xdr:colOff>101600</xdr:colOff>
      <xdr:row>33</xdr:row>
      <xdr:rowOff>147104</xdr:rowOff>
    </xdr:to>
    <xdr:sp macro="" textlink="">
      <xdr:nvSpPr>
        <xdr:cNvPr id="319" name="楕円 318"/>
        <xdr:cNvSpPr/>
      </xdr:nvSpPr>
      <xdr:spPr>
        <a:xfrm>
          <a:off x="7810500" y="5703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31</xdr:row>
      <xdr:rowOff>163631</xdr:rowOff>
    </xdr:from>
    <xdr:ext cx="534377" cy="259045"/>
    <xdr:sp macro="" textlink="">
      <xdr:nvSpPr>
        <xdr:cNvPr id="320" name="テキスト ボックス 319"/>
        <xdr:cNvSpPr txBox="1"/>
      </xdr:nvSpPr>
      <xdr:spPr>
        <a:xfrm>
          <a:off x="7594111" y="5478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16301</xdr:rowOff>
    </xdr:from>
    <xdr:to>
      <xdr:col>36</xdr:col>
      <xdr:colOff>165100</xdr:colOff>
      <xdr:row>33</xdr:row>
      <xdr:rowOff>117901</xdr:rowOff>
    </xdr:to>
    <xdr:sp macro="" textlink="">
      <xdr:nvSpPr>
        <xdr:cNvPr id="321" name="楕円 320"/>
        <xdr:cNvSpPr/>
      </xdr:nvSpPr>
      <xdr:spPr>
        <a:xfrm>
          <a:off x="6921500" y="567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31</xdr:row>
      <xdr:rowOff>134428</xdr:rowOff>
    </xdr:from>
    <xdr:ext cx="534377" cy="259045"/>
    <xdr:sp macro="" textlink="">
      <xdr:nvSpPr>
        <xdr:cNvPr id="322" name="テキスト ボックス 321"/>
        <xdr:cNvSpPr txBox="1"/>
      </xdr:nvSpPr>
      <xdr:spPr>
        <a:xfrm>
          <a:off x="6705111" y="5449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3" name="テキスト ボックス 332"/>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139700</xdr:rowOff>
    </xdr:from>
    <xdr:to>
      <xdr:col>59</xdr:col>
      <xdr:colOff>50800</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168927</xdr:rowOff>
    </xdr:from>
    <xdr:ext cx="531299" cy="259045"/>
    <xdr:sp macro="" textlink="">
      <xdr:nvSpPr>
        <xdr:cNvPr id="335" name="テキスト ボックス 334"/>
        <xdr:cNvSpPr txBox="1"/>
      </xdr:nvSpPr>
      <xdr:spPr>
        <a:xfrm>
          <a:off x="6072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7" name="テキスト ボックス 336"/>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9" name="テキスト ボックス 338"/>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1" name="テキスト ボックス 340"/>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46065</xdr:rowOff>
    </xdr:from>
    <xdr:to>
      <xdr:col>54</xdr:col>
      <xdr:colOff>189865</xdr:colOff>
      <xdr:row>59</xdr:row>
      <xdr:rowOff>59796</xdr:rowOff>
    </xdr:to>
    <xdr:cxnSp macro="">
      <xdr:nvCxnSpPr>
        <xdr:cNvPr id="345" name="直線コネクタ 344"/>
        <xdr:cNvCxnSpPr/>
      </xdr:nvCxnSpPr>
      <xdr:spPr>
        <a:xfrm flipV="1">
          <a:off x="10475595" y="8618565"/>
          <a:ext cx="1270" cy="1556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63623</xdr:rowOff>
    </xdr:from>
    <xdr:ext cx="534377" cy="259045"/>
    <xdr:sp macro="" textlink="">
      <xdr:nvSpPr>
        <xdr:cNvPr id="346" name="普通建設事業費最小値テキスト"/>
        <xdr:cNvSpPr txBox="1"/>
      </xdr:nvSpPr>
      <xdr:spPr>
        <a:xfrm>
          <a:off x="10528300" y="10179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59796</xdr:rowOff>
    </xdr:from>
    <xdr:to>
      <xdr:col>55</xdr:col>
      <xdr:colOff>88900</xdr:colOff>
      <xdr:row>59</xdr:row>
      <xdr:rowOff>59796</xdr:rowOff>
    </xdr:to>
    <xdr:cxnSp macro="">
      <xdr:nvCxnSpPr>
        <xdr:cNvPr id="347" name="直線コネクタ 346"/>
        <xdr:cNvCxnSpPr/>
      </xdr:nvCxnSpPr>
      <xdr:spPr>
        <a:xfrm>
          <a:off x="10388600" y="10175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164192</xdr:rowOff>
    </xdr:from>
    <xdr:ext cx="599010" cy="259045"/>
    <xdr:sp macro="" textlink="">
      <xdr:nvSpPr>
        <xdr:cNvPr id="348" name="普通建設事業費最大値テキスト"/>
        <xdr:cNvSpPr txBox="1"/>
      </xdr:nvSpPr>
      <xdr:spPr>
        <a:xfrm>
          <a:off x="10528300" y="8393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46065</xdr:rowOff>
    </xdr:from>
    <xdr:to>
      <xdr:col>55</xdr:col>
      <xdr:colOff>88900</xdr:colOff>
      <xdr:row>50</xdr:row>
      <xdr:rowOff>46065</xdr:rowOff>
    </xdr:to>
    <xdr:cxnSp macro="">
      <xdr:nvCxnSpPr>
        <xdr:cNvPr id="349" name="直線コネクタ 348"/>
        <xdr:cNvCxnSpPr/>
      </xdr:nvCxnSpPr>
      <xdr:spPr>
        <a:xfrm>
          <a:off x="10388600" y="8618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41387</xdr:rowOff>
    </xdr:from>
    <xdr:to>
      <xdr:col>55</xdr:col>
      <xdr:colOff>0</xdr:colOff>
      <xdr:row>57</xdr:row>
      <xdr:rowOff>49342</xdr:rowOff>
    </xdr:to>
    <xdr:cxnSp macro="">
      <xdr:nvCxnSpPr>
        <xdr:cNvPr id="350" name="直線コネクタ 349"/>
        <xdr:cNvCxnSpPr/>
      </xdr:nvCxnSpPr>
      <xdr:spPr>
        <a:xfrm flipV="1">
          <a:off x="9639300" y="9642587"/>
          <a:ext cx="838200" cy="179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156720</xdr:rowOff>
    </xdr:from>
    <xdr:ext cx="534377" cy="259045"/>
    <xdr:sp macro="" textlink="">
      <xdr:nvSpPr>
        <xdr:cNvPr id="351" name="普通建設事業費平均値テキスト"/>
        <xdr:cNvSpPr txBox="1"/>
      </xdr:nvSpPr>
      <xdr:spPr>
        <a:xfrm>
          <a:off x="10528300" y="92435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133843</xdr:rowOff>
    </xdr:from>
    <xdr:to>
      <xdr:col>55</xdr:col>
      <xdr:colOff>50800</xdr:colOff>
      <xdr:row>55</xdr:row>
      <xdr:rowOff>63993</xdr:rowOff>
    </xdr:to>
    <xdr:sp macro="" textlink="">
      <xdr:nvSpPr>
        <xdr:cNvPr id="352" name="フローチャート: 判断 351"/>
        <xdr:cNvSpPr/>
      </xdr:nvSpPr>
      <xdr:spPr>
        <a:xfrm>
          <a:off x="10426700" y="939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54158</xdr:rowOff>
    </xdr:from>
    <xdr:to>
      <xdr:col>50</xdr:col>
      <xdr:colOff>114300</xdr:colOff>
      <xdr:row>57</xdr:row>
      <xdr:rowOff>49342</xdr:rowOff>
    </xdr:to>
    <xdr:cxnSp macro="">
      <xdr:nvCxnSpPr>
        <xdr:cNvPr id="353" name="直線コネクタ 352"/>
        <xdr:cNvCxnSpPr/>
      </xdr:nvCxnSpPr>
      <xdr:spPr>
        <a:xfrm>
          <a:off x="8750300" y="9483908"/>
          <a:ext cx="889000" cy="338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41458</xdr:rowOff>
    </xdr:from>
    <xdr:to>
      <xdr:col>50</xdr:col>
      <xdr:colOff>165100</xdr:colOff>
      <xdr:row>55</xdr:row>
      <xdr:rowOff>143058</xdr:rowOff>
    </xdr:to>
    <xdr:sp macro="" textlink="">
      <xdr:nvSpPr>
        <xdr:cNvPr id="354" name="フローチャート: 判断 353"/>
        <xdr:cNvSpPr/>
      </xdr:nvSpPr>
      <xdr:spPr>
        <a:xfrm>
          <a:off x="9588500" y="9471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159585</xdr:rowOff>
    </xdr:from>
    <xdr:ext cx="534377" cy="259045"/>
    <xdr:sp macro="" textlink="">
      <xdr:nvSpPr>
        <xdr:cNvPr id="355" name="テキスト ボックス 354"/>
        <xdr:cNvSpPr txBox="1"/>
      </xdr:nvSpPr>
      <xdr:spPr>
        <a:xfrm>
          <a:off x="9372111" y="9246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54158</xdr:rowOff>
    </xdr:from>
    <xdr:to>
      <xdr:col>45</xdr:col>
      <xdr:colOff>177800</xdr:colOff>
      <xdr:row>57</xdr:row>
      <xdr:rowOff>73620</xdr:rowOff>
    </xdr:to>
    <xdr:cxnSp macro="">
      <xdr:nvCxnSpPr>
        <xdr:cNvPr id="356" name="直線コネクタ 355"/>
        <xdr:cNvCxnSpPr/>
      </xdr:nvCxnSpPr>
      <xdr:spPr>
        <a:xfrm flipV="1">
          <a:off x="7861300" y="9483908"/>
          <a:ext cx="889000" cy="362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14148</xdr:rowOff>
    </xdr:from>
    <xdr:to>
      <xdr:col>46</xdr:col>
      <xdr:colOff>38100</xdr:colOff>
      <xdr:row>55</xdr:row>
      <xdr:rowOff>115748</xdr:rowOff>
    </xdr:to>
    <xdr:sp macro="" textlink="">
      <xdr:nvSpPr>
        <xdr:cNvPr id="357" name="フローチャート: 判断 356"/>
        <xdr:cNvSpPr/>
      </xdr:nvSpPr>
      <xdr:spPr>
        <a:xfrm>
          <a:off x="8699500" y="944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106875</xdr:rowOff>
    </xdr:from>
    <xdr:ext cx="534377" cy="259045"/>
    <xdr:sp macro="" textlink="">
      <xdr:nvSpPr>
        <xdr:cNvPr id="358" name="テキスト ボックス 357"/>
        <xdr:cNvSpPr txBox="1"/>
      </xdr:nvSpPr>
      <xdr:spPr>
        <a:xfrm>
          <a:off x="8483111" y="9536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70053</xdr:rowOff>
    </xdr:from>
    <xdr:to>
      <xdr:col>41</xdr:col>
      <xdr:colOff>50800</xdr:colOff>
      <xdr:row>57</xdr:row>
      <xdr:rowOff>73620</xdr:rowOff>
    </xdr:to>
    <xdr:cxnSp macro="">
      <xdr:nvCxnSpPr>
        <xdr:cNvPr id="359" name="直線コネクタ 358"/>
        <xdr:cNvCxnSpPr/>
      </xdr:nvCxnSpPr>
      <xdr:spPr>
        <a:xfrm>
          <a:off x="6972300" y="9671253"/>
          <a:ext cx="889000" cy="175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55494</xdr:rowOff>
    </xdr:from>
    <xdr:to>
      <xdr:col>41</xdr:col>
      <xdr:colOff>101600</xdr:colOff>
      <xdr:row>55</xdr:row>
      <xdr:rowOff>157094</xdr:rowOff>
    </xdr:to>
    <xdr:sp macro="" textlink="">
      <xdr:nvSpPr>
        <xdr:cNvPr id="360" name="フローチャート: 判断 359"/>
        <xdr:cNvSpPr/>
      </xdr:nvSpPr>
      <xdr:spPr>
        <a:xfrm>
          <a:off x="7810500" y="948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2171</xdr:rowOff>
    </xdr:from>
    <xdr:ext cx="534377" cy="259045"/>
    <xdr:sp macro="" textlink="">
      <xdr:nvSpPr>
        <xdr:cNvPr id="361" name="テキスト ボックス 360"/>
        <xdr:cNvSpPr txBox="1"/>
      </xdr:nvSpPr>
      <xdr:spPr>
        <a:xfrm>
          <a:off x="7594111" y="9260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4303</xdr:rowOff>
    </xdr:from>
    <xdr:to>
      <xdr:col>36</xdr:col>
      <xdr:colOff>165100</xdr:colOff>
      <xdr:row>56</xdr:row>
      <xdr:rowOff>105903</xdr:rowOff>
    </xdr:to>
    <xdr:sp macro="" textlink="">
      <xdr:nvSpPr>
        <xdr:cNvPr id="362" name="フローチャート: 判断 361"/>
        <xdr:cNvSpPr/>
      </xdr:nvSpPr>
      <xdr:spPr>
        <a:xfrm>
          <a:off x="6921500" y="9605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122430</xdr:rowOff>
    </xdr:from>
    <xdr:ext cx="534377" cy="259045"/>
    <xdr:sp macro="" textlink="">
      <xdr:nvSpPr>
        <xdr:cNvPr id="363" name="テキスト ボックス 362"/>
        <xdr:cNvSpPr txBox="1"/>
      </xdr:nvSpPr>
      <xdr:spPr>
        <a:xfrm>
          <a:off x="6705111" y="938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162037</xdr:rowOff>
    </xdr:from>
    <xdr:to>
      <xdr:col>55</xdr:col>
      <xdr:colOff>50800</xdr:colOff>
      <xdr:row>56</xdr:row>
      <xdr:rowOff>92187</xdr:rowOff>
    </xdr:to>
    <xdr:sp macro="" textlink="">
      <xdr:nvSpPr>
        <xdr:cNvPr id="369" name="楕円 368"/>
        <xdr:cNvSpPr/>
      </xdr:nvSpPr>
      <xdr:spPr>
        <a:xfrm>
          <a:off x="10426700" y="9591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140464</xdr:rowOff>
    </xdr:from>
    <xdr:ext cx="534377" cy="259045"/>
    <xdr:sp macro="" textlink="">
      <xdr:nvSpPr>
        <xdr:cNvPr id="370" name="普通建設事業費該当値テキスト"/>
        <xdr:cNvSpPr txBox="1"/>
      </xdr:nvSpPr>
      <xdr:spPr>
        <a:xfrm>
          <a:off x="10528300" y="957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169992</xdr:rowOff>
    </xdr:from>
    <xdr:to>
      <xdr:col>50</xdr:col>
      <xdr:colOff>165100</xdr:colOff>
      <xdr:row>57</xdr:row>
      <xdr:rowOff>100142</xdr:rowOff>
    </xdr:to>
    <xdr:sp macro="" textlink="">
      <xdr:nvSpPr>
        <xdr:cNvPr id="371" name="楕円 370"/>
        <xdr:cNvSpPr/>
      </xdr:nvSpPr>
      <xdr:spPr>
        <a:xfrm>
          <a:off x="9588500" y="9771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91269</xdr:rowOff>
    </xdr:from>
    <xdr:ext cx="534377" cy="259045"/>
    <xdr:sp macro="" textlink="">
      <xdr:nvSpPr>
        <xdr:cNvPr id="372" name="テキスト ボックス 371"/>
        <xdr:cNvSpPr txBox="1"/>
      </xdr:nvSpPr>
      <xdr:spPr>
        <a:xfrm>
          <a:off x="9372111" y="9863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3358</xdr:rowOff>
    </xdr:from>
    <xdr:to>
      <xdr:col>46</xdr:col>
      <xdr:colOff>38100</xdr:colOff>
      <xdr:row>55</xdr:row>
      <xdr:rowOff>104958</xdr:rowOff>
    </xdr:to>
    <xdr:sp macro="" textlink="">
      <xdr:nvSpPr>
        <xdr:cNvPr id="373" name="楕円 372"/>
        <xdr:cNvSpPr/>
      </xdr:nvSpPr>
      <xdr:spPr>
        <a:xfrm>
          <a:off x="8699500" y="943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121485</xdr:rowOff>
    </xdr:from>
    <xdr:ext cx="534377" cy="259045"/>
    <xdr:sp macro="" textlink="">
      <xdr:nvSpPr>
        <xdr:cNvPr id="374" name="テキスト ボックス 373"/>
        <xdr:cNvSpPr txBox="1"/>
      </xdr:nvSpPr>
      <xdr:spPr>
        <a:xfrm>
          <a:off x="8483111" y="9208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22820</xdr:rowOff>
    </xdr:from>
    <xdr:to>
      <xdr:col>41</xdr:col>
      <xdr:colOff>101600</xdr:colOff>
      <xdr:row>57</xdr:row>
      <xdr:rowOff>124420</xdr:rowOff>
    </xdr:to>
    <xdr:sp macro="" textlink="">
      <xdr:nvSpPr>
        <xdr:cNvPr id="375" name="楕円 374"/>
        <xdr:cNvSpPr/>
      </xdr:nvSpPr>
      <xdr:spPr>
        <a:xfrm>
          <a:off x="7810500" y="979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115547</xdr:rowOff>
    </xdr:from>
    <xdr:ext cx="534377" cy="259045"/>
    <xdr:sp macro="" textlink="">
      <xdr:nvSpPr>
        <xdr:cNvPr id="376" name="テキスト ボックス 375"/>
        <xdr:cNvSpPr txBox="1"/>
      </xdr:nvSpPr>
      <xdr:spPr>
        <a:xfrm>
          <a:off x="7594111" y="9888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19253</xdr:rowOff>
    </xdr:from>
    <xdr:to>
      <xdr:col>36</xdr:col>
      <xdr:colOff>165100</xdr:colOff>
      <xdr:row>56</xdr:row>
      <xdr:rowOff>120853</xdr:rowOff>
    </xdr:to>
    <xdr:sp macro="" textlink="">
      <xdr:nvSpPr>
        <xdr:cNvPr id="377" name="楕円 376"/>
        <xdr:cNvSpPr/>
      </xdr:nvSpPr>
      <xdr:spPr>
        <a:xfrm>
          <a:off x="6921500" y="9620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111980</xdr:rowOff>
    </xdr:from>
    <xdr:ext cx="534377" cy="259045"/>
    <xdr:sp macro="" textlink="">
      <xdr:nvSpPr>
        <xdr:cNvPr id="378" name="テキスト ボックス 377"/>
        <xdr:cNvSpPr txBox="1"/>
      </xdr:nvSpPr>
      <xdr:spPr>
        <a:xfrm>
          <a:off x="6705111" y="9713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4" name="テキスト ボックス 393"/>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6" name="テキスト ボックス 395"/>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8" name="テキスト ボックス 397"/>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152121</xdr:rowOff>
    </xdr:from>
    <xdr:to>
      <xdr:col>54</xdr:col>
      <xdr:colOff>189865</xdr:colOff>
      <xdr:row>79</xdr:row>
      <xdr:rowOff>22961</xdr:rowOff>
    </xdr:to>
    <xdr:cxnSp macro="">
      <xdr:nvCxnSpPr>
        <xdr:cNvPr id="402" name="直線コネクタ 401"/>
        <xdr:cNvCxnSpPr/>
      </xdr:nvCxnSpPr>
      <xdr:spPr>
        <a:xfrm flipV="1">
          <a:off x="10475595" y="12153621"/>
          <a:ext cx="1270" cy="1413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26788</xdr:rowOff>
    </xdr:from>
    <xdr:ext cx="378565" cy="259045"/>
    <xdr:sp macro="" textlink="">
      <xdr:nvSpPr>
        <xdr:cNvPr id="403" name="普通建設事業費 （ うち新規整備　）最小値テキスト"/>
        <xdr:cNvSpPr txBox="1"/>
      </xdr:nvSpPr>
      <xdr:spPr>
        <a:xfrm>
          <a:off x="10528300" y="135713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22961</xdr:rowOff>
    </xdr:from>
    <xdr:to>
      <xdr:col>55</xdr:col>
      <xdr:colOff>88900</xdr:colOff>
      <xdr:row>79</xdr:row>
      <xdr:rowOff>22961</xdr:rowOff>
    </xdr:to>
    <xdr:cxnSp macro="">
      <xdr:nvCxnSpPr>
        <xdr:cNvPr id="404" name="直線コネクタ 403"/>
        <xdr:cNvCxnSpPr/>
      </xdr:nvCxnSpPr>
      <xdr:spPr>
        <a:xfrm>
          <a:off x="10388600" y="13567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98798</xdr:rowOff>
    </xdr:from>
    <xdr:ext cx="534377" cy="259045"/>
    <xdr:sp macro="" textlink="">
      <xdr:nvSpPr>
        <xdr:cNvPr id="405" name="普通建設事業費 （ うち新規整備　）最大値テキスト"/>
        <xdr:cNvSpPr txBox="1"/>
      </xdr:nvSpPr>
      <xdr:spPr>
        <a:xfrm>
          <a:off x="10528300" y="11928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152121</xdr:rowOff>
    </xdr:from>
    <xdr:to>
      <xdr:col>55</xdr:col>
      <xdr:colOff>88900</xdr:colOff>
      <xdr:row>70</xdr:row>
      <xdr:rowOff>152121</xdr:rowOff>
    </xdr:to>
    <xdr:cxnSp macro="">
      <xdr:nvCxnSpPr>
        <xdr:cNvPr id="406" name="直線コネクタ 405"/>
        <xdr:cNvCxnSpPr/>
      </xdr:nvCxnSpPr>
      <xdr:spPr>
        <a:xfrm>
          <a:off x="10388600" y="12153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45707</xdr:rowOff>
    </xdr:from>
    <xdr:to>
      <xdr:col>55</xdr:col>
      <xdr:colOff>0</xdr:colOff>
      <xdr:row>77</xdr:row>
      <xdr:rowOff>117983</xdr:rowOff>
    </xdr:to>
    <xdr:cxnSp macro="">
      <xdr:nvCxnSpPr>
        <xdr:cNvPr id="407" name="直線コネクタ 406"/>
        <xdr:cNvCxnSpPr/>
      </xdr:nvCxnSpPr>
      <xdr:spPr>
        <a:xfrm flipV="1">
          <a:off x="9639300" y="13247357"/>
          <a:ext cx="838200" cy="72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149572</xdr:rowOff>
    </xdr:from>
    <xdr:ext cx="534377" cy="259045"/>
    <xdr:sp macro="" textlink="">
      <xdr:nvSpPr>
        <xdr:cNvPr id="408" name="普通建設事業費 （ うち新規整備　）平均値テキスト"/>
        <xdr:cNvSpPr txBox="1"/>
      </xdr:nvSpPr>
      <xdr:spPr>
        <a:xfrm>
          <a:off x="10528300" y="128368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126695</xdr:rowOff>
    </xdr:from>
    <xdr:to>
      <xdr:col>55</xdr:col>
      <xdr:colOff>50800</xdr:colOff>
      <xdr:row>76</xdr:row>
      <xdr:rowOff>56846</xdr:rowOff>
    </xdr:to>
    <xdr:sp macro="" textlink="">
      <xdr:nvSpPr>
        <xdr:cNvPr id="409" name="フローチャート: 判断 408"/>
        <xdr:cNvSpPr/>
      </xdr:nvSpPr>
      <xdr:spPr>
        <a:xfrm>
          <a:off x="10426700" y="1298544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117983</xdr:rowOff>
    </xdr:from>
    <xdr:to>
      <xdr:col>50</xdr:col>
      <xdr:colOff>114300</xdr:colOff>
      <xdr:row>78</xdr:row>
      <xdr:rowOff>23380</xdr:rowOff>
    </xdr:to>
    <xdr:cxnSp macro="">
      <xdr:nvCxnSpPr>
        <xdr:cNvPr id="410" name="直線コネクタ 409"/>
        <xdr:cNvCxnSpPr/>
      </xdr:nvCxnSpPr>
      <xdr:spPr>
        <a:xfrm flipV="1">
          <a:off x="8750300" y="13319633"/>
          <a:ext cx="889000" cy="76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45428</xdr:rowOff>
    </xdr:from>
    <xdr:to>
      <xdr:col>50</xdr:col>
      <xdr:colOff>165100</xdr:colOff>
      <xdr:row>76</xdr:row>
      <xdr:rowOff>147028</xdr:rowOff>
    </xdr:to>
    <xdr:sp macro="" textlink="">
      <xdr:nvSpPr>
        <xdr:cNvPr id="411" name="フローチャート: 判断 410"/>
        <xdr:cNvSpPr/>
      </xdr:nvSpPr>
      <xdr:spPr>
        <a:xfrm>
          <a:off x="9588500" y="1307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163555</xdr:rowOff>
    </xdr:from>
    <xdr:ext cx="534377" cy="259045"/>
    <xdr:sp macro="" textlink="">
      <xdr:nvSpPr>
        <xdr:cNvPr id="412" name="テキスト ボックス 411"/>
        <xdr:cNvSpPr txBox="1"/>
      </xdr:nvSpPr>
      <xdr:spPr>
        <a:xfrm>
          <a:off x="9372111" y="12850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117908</xdr:rowOff>
    </xdr:from>
    <xdr:to>
      <xdr:col>45</xdr:col>
      <xdr:colOff>177800</xdr:colOff>
      <xdr:row>78</xdr:row>
      <xdr:rowOff>23380</xdr:rowOff>
    </xdr:to>
    <xdr:cxnSp macro="">
      <xdr:nvCxnSpPr>
        <xdr:cNvPr id="413" name="直線コネクタ 412"/>
        <xdr:cNvCxnSpPr/>
      </xdr:nvCxnSpPr>
      <xdr:spPr>
        <a:xfrm>
          <a:off x="7861300" y="13319558"/>
          <a:ext cx="889000" cy="76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100826</xdr:rowOff>
    </xdr:from>
    <xdr:to>
      <xdr:col>46</xdr:col>
      <xdr:colOff>38100</xdr:colOff>
      <xdr:row>76</xdr:row>
      <xdr:rowOff>30975</xdr:rowOff>
    </xdr:to>
    <xdr:sp macro="" textlink="">
      <xdr:nvSpPr>
        <xdr:cNvPr id="414" name="フローチャート: 判断 413"/>
        <xdr:cNvSpPr/>
      </xdr:nvSpPr>
      <xdr:spPr>
        <a:xfrm>
          <a:off x="8699500" y="1295957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47503</xdr:rowOff>
    </xdr:from>
    <xdr:ext cx="534377" cy="259045"/>
    <xdr:sp macro="" textlink="">
      <xdr:nvSpPr>
        <xdr:cNvPr id="415" name="テキスト ボックス 414"/>
        <xdr:cNvSpPr txBox="1"/>
      </xdr:nvSpPr>
      <xdr:spPr>
        <a:xfrm>
          <a:off x="8483111" y="12734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117908</xdr:rowOff>
    </xdr:from>
    <xdr:to>
      <xdr:col>41</xdr:col>
      <xdr:colOff>50800</xdr:colOff>
      <xdr:row>78</xdr:row>
      <xdr:rowOff>14312</xdr:rowOff>
    </xdr:to>
    <xdr:cxnSp macro="">
      <xdr:nvCxnSpPr>
        <xdr:cNvPr id="416" name="直線コネクタ 415"/>
        <xdr:cNvCxnSpPr/>
      </xdr:nvCxnSpPr>
      <xdr:spPr>
        <a:xfrm flipV="1">
          <a:off x="6972300" y="13319558"/>
          <a:ext cx="889000" cy="67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16091</xdr:rowOff>
    </xdr:from>
    <xdr:to>
      <xdr:col>41</xdr:col>
      <xdr:colOff>101600</xdr:colOff>
      <xdr:row>75</xdr:row>
      <xdr:rowOff>117691</xdr:rowOff>
    </xdr:to>
    <xdr:sp macro="" textlink="">
      <xdr:nvSpPr>
        <xdr:cNvPr id="417" name="フローチャート: 判断 416"/>
        <xdr:cNvSpPr/>
      </xdr:nvSpPr>
      <xdr:spPr>
        <a:xfrm>
          <a:off x="7810500" y="12874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134218</xdr:rowOff>
    </xdr:from>
    <xdr:ext cx="534377" cy="259045"/>
    <xdr:sp macro="" textlink="">
      <xdr:nvSpPr>
        <xdr:cNvPr id="418" name="テキスト ボックス 417"/>
        <xdr:cNvSpPr txBox="1"/>
      </xdr:nvSpPr>
      <xdr:spPr>
        <a:xfrm>
          <a:off x="7594111" y="12650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166624</xdr:rowOff>
    </xdr:from>
    <xdr:to>
      <xdr:col>36</xdr:col>
      <xdr:colOff>165100</xdr:colOff>
      <xdr:row>74</xdr:row>
      <xdr:rowOff>96774</xdr:rowOff>
    </xdr:to>
    <xdr:sp macro="" textlink="">
      <xdr:nvSpPr>
        <xdr:cNvPr id="419" name="フローチャート: 判断 418"/>
        <xdr:cNvSpPr/>
      </xdr:nvSpPr>
      <xdr:spPr>
        <a:xfrm>
          <a:off x="6921500" y="12682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113301</xdr:rowOff>
    </xdr:from>
    <xdr:ext cx="534377" cy="259045"/>
    <xdr:sp macro="" textlink="">
      <xdr:nvSpPr>
        <xdr:cNvPr id="420" name="テキスト ボックス 419"/>
        <xdr:cNvSpPr txBox="1"/>
      </xdr:nvSpPr>
      <xdr:spPr>
        <a:xfrm>
          <a:off x="6705111" y="12457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166357</xdr:rowOff>
    </xdr:from>
    <xdr:to>
      <xdr:col>55</xdr:col>
      <xdr:colOff>50800</xdr:colOff>
      <xdr:row>77</xdr:row>
      <xdr:rowOff>96507</xdr:rowOff>
    </xdr:to>
    <xdr:sp macro="" textlink="">
      <xdr:nvSpPr>
        <xdr:cNvPr id="426" name="楕円 425"/>
        <xdr:cNvSpPr/>
      </xdr:nvSpPr>
      <xdr:spPr>
        <a:xfrm>
          <a:off x="10426700" y="1319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144784</xdr:rowOff>
    </xdr:from>
    <xdr:ext cx="469744" cy="259045"/>
    <xdr:sp macro="" textlink="">
      <xdr:nvSpPr>
        <xdr:cNvPr id="427" name="普通建設事業費 （ うち新規整備　）該当値テキスト"/>
        <xdr:cNvSpPr txBox="1"/>
      </xdr:nvSpPr>
      <xdr:spPr>
        <a:xfrm>
          <a:off x="10528300" y="13174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67183</xdr:rowOff>
    </xdr:from>
    <xdr:to>
      <xdr:col>50</xdr:col>
      <xdr:colOff>165100</xdr:colOff>
      <xdr:row>77</xdr:row>
      <xdr:rowOff>168783</xdr:rowOff>
    </xdr:to>
    <xdr:sp macro="" textlink="">
      <xdr:nvSpPr>
        <xdr:cNvPr id="428" name="楕円 427"/>
        <xdr:cNvSpPr/>
      </xdr:nvSpPr>
      <xdr:spPr>
        <a:xfrm>
          <a:off x="9588500" y="13268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159910</xdr:rowOff>
    </xdr:from>
    <xdr:ext cx="469744" cy="259045"/>
    <xdr:sp macro="" textlink="">
      <xdr:nvSpPr>
        <xdr:cNvPr id="429" name="テキスト ボックス 428"/>
        <xdr:cNvSpPr txBox="1"/>
      </xdr:nvSpPr>
      <xdr:spPr>
        <a:xfrm>
          <a:off x="9404428" y="13361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144030</xdr:rowOff>
    </xdr:from>
    <xdr:to>
      <xdr:col>46</xdr:col>
      <xdr:colOff>38100</xdr:colOff>
      <xdr:row>78</xdr:row>
      <xdr:rowOff>74180</xdr:rowOff>
    </xdr:to>
    <xdr:sp macro="" textlink="">
      <xdr:nvSpPr>
        <xdr:cNvPr id="430" name="楕円 429"/>
        <xdr:cNvSpPr/>
      </xdr:nvSpPr>
      <xdr:spPr>
        <a:xfrm>
          <a:off x="8699500" y="1334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65307</xdr:rowOff>
    </xdr:from>
    <xdr:ext cx="469744" cy="259045"/>
    <xdr:sp macro="" textlink="">
      <xdr:nvSpPr>
        <xdr:cNvPr id="431" name="テキスト ボックス 430"/>
        <xdr:cNvSpPr txBox="1"/>
      </xdr:nvSpPr>
      <xdr:spPr>
        <a:xfrm>
          <a:off x="8515428" y="13438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67108</xdr:rowOff>
    </xdr:from>
    <xdr:to>
      <xdr:col>41</xdr:col>
      <xdr:colOff>101600</xdr:colOff>
      <xdr:row>77</xdr:row>
      <xdr:rowOff>168708</xdr:rowOff>
    </xdr:to>
    <xdr:sp macro="" textlink="">
      <xdr:nvSpPr>
        <xdr:cNvPr id="432" name="楕円 431"/>
        <xdr:cNvSpPr/>
      </xdr:nvSpPr>
      <xdr:spPr>
        <a:xfrm>
          <a:off x="7810500" y="13268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159835</xdr:rowOff>
    </xdr:from>
    <xdr:ext cx="469744" cy="259045"/>
    <xdr:sp macro="" textlink="">
      <xdr:nvSpPr>
        <xdr:cNvPr id="433" name="テキスト ボックス 432"/>
        <xdr:cNvSpPr txBox="1"/>
      </xdr:nvSpPr>
      <xdr:spPr>
        <a:xfrm>
          <a:off x="7626428" y="13361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134962</xdr:rowOff>
    </xdr:from>
    <xdr:to>
      <xdr:col>36</xdr:col>
      <xdr:colOff>165100</xdr:colOff>
      <xdr:row>78</xdr:row>
      <xdr:rowOff>65112</xdr:rowOff>
    </xdr:to>
    <xdr:sp macro="" textlink="">
      <xdr:nvSpPr>
        <xdr:cNvPr id="434" name="楕円 433"/>
        <xdr:cNvSpPr/>
      </xdr:nvSpPr>
      <xdr:spPr>
        <a:xfrm>
          <a:off x="6921500" y="13336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56239</xdr:rowOff>
    </xdr:from>
    <xdr:ext cx="469744" cy="259045"/>
    <xdr:sp macro="" textlink="">
      <xdr:nvSpPr>
        <xdr:cNvPr id="435" name="テキスト ボックス 434"/>
        <xdr:cNvSpPr txBox="1"/>
      </xdr:nvSpPr>
      <xdr:spPr>
        <a:xfrm>
          <a:off x="6737428" y="13429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6" name="直線コネクタ 445"/>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7" name="テキスト ボックス 446"/>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8" name="直線コネクタ 447"/>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9" name="テキスト ボックス 448"/>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0" name="直線コネクタ 449"/>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1" name="テキスト ボックス 450"/>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2" name="直線コネクタ 451"/>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3" name="テキスト ボックス 452"/>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4" name="直線コネクタ 453"/>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5" name="テキスト ボックス 454"/>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6" name="直線コネクタ 455"/>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7" name="テキスト ボックス 456"/>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77391</xdr:rowOff>
    </xdr:from>
    <xdr:to>
      <xdr:col>54</xdr:col>
      <xdr:colOff>189865</xdr:colOff>
      <xdr:row>98</xdr:row>
      <xdr:rowOff>60669</xdr:rowOff>
    </xdr:to>
    <xdr:cxnSp macro="">
      <xdr:nvCxnSpPr>
        <xdr:cNvPr id="461" name="直線コネクタ 460"/>
        <xdr:cNvCxnSpPr/>
      </xdr:nvCxnSpPr>
      <xdr:spPr>
        <a:xfrm flipV="1">
          <a:off x="10475595" y="15507891"/>
          <a:ext cx="1270" cy="1354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64496</xdr:rowOff>
    </xdr:from>
    <xdr:ext cx="534377" cy="259045"/>
    <xdr:sp macro="" textlink="">
      <xdr:nvSpPr>
        <xdr:cNvPr id="462" name="普通建設事業費 （ うち更新整備　）最小値テキスト"/>
        <xdr:cNvSpPr txBox="1"/>
      </xdr:nvSpPr>
      <xdr:spPr>
        <a:xfrm>
          <a:off x="10528300" y="16866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60669</xdr:rowOff>
    </xdr:from>
    <xdr:to>
      <xdr:col>55</xdr:col>
      <xdr:colOff>88900</xdr:colOff>
      <xdr:row>98</xdr:row>
      <xdr:rowOff>60669</xdr:rowOff>
    </xdr:to>
    <xdr:cxnSp macro="">
      <xdr:nvCxnSpPr>
        <xdr:cNvPr id="463" name="直線コネクタ 462"/>
        <xdr:cNvCxnSpPr/>
      </xdr:nvCxnSpPr>
      <xdr:spPr>
        <a:xfrm>
          <a:off x="10388600" y="16862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24068</xdr:rowOff>
    </xdr:from>
    <xdr:ext cx="534377" cy="259045"/>
    <xdr:sp macro="" textlink="">
      <xdr:nvSpPr>
        <xdr:cNvPr id="464" name="普通建設事業費 （ うち更新整備　）最大値テキスト"/>
        <xdr:cNvSpPr txBox="1"/>
      </xdr:nvSpPr>
      <xdr:spPr>
        <a:xfrm>
          <a:off x="10528300" y="15283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77391</xdr:rowOff>
    </xdr:from>
    <xdr:to>
      <xdr:col>55</xdr:col>
      <xdr:colOff>88900</xdr:colOff>
      <xdr:row>90</xdr:row>
      <xdr:rowOff>77391</xdr:rowOff>
    </xdr:to>
    <xdr:cxnSp macro="">
      <xdr:nvCxnSpPr>
        <xdr:cNvPr id="465" name="直線コネクタ 464"/>
        <xdr:cNvCxnSpPr/>
      </xdr:nvCxnSpPr>
      <xdr:spPr>
        <a:xfrm>
          <a:off x="10388600" y="15507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131894</xdr:rowOff>
    </xdr:from>
    <xdr:to>
      <xdr:col>55</xdr:col>
      <xdr:colOff>0</xdr:colOff>
      <xdr:row>96</xdr:row>
      <xdr:rowOff>135161</xdr:rowOff>
    </xdr:to>
    <xdr:cxnSp macro="">
      <xdr:nvCxnSpPr>
        <xdr:cNvPr id="466" name="直線コネクタ 465"/>
        <xdr:cNvCxnSpPr/>
      </xdr:nvCxnSpPr>
      <xdr:spPr>
        <a:xfrm flipV="1">
          <a:off x="9639300" y="16591094"/>
          <a:ext cx="8382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39637</xdr:rowOff>
    </xdr:from>
    <xdr:ext cx="534377" cy="259045"/>
    <xdr:sp macro="" textlink="">
      <xdr:nvSpPr>
        <xdr:cNvPr id="467" name="普通建設事業費 （ うち更新整備　）平均値テキスト"/>
        <xdr:cNvSpPr txBox="1"/>
      </xdr:nvSpPr>
      <xdr:spPr>
        <a:xfrm>
          <a:off x="10528300" y="161559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16760</xdr:rowOff>
    </xdr:from>
    <xdr:to>
      <xdr:col>55</xdr:col>
      <xdr:colOff>50800</xdr:colOff>
      <xdr:row>95</xdr:row>
      <xdr:rowOff>118360</xdr:rowOff>
    </xdr:to>
    <xdr:sp macro="" textlink="">
      <xdr:nvSpPr>
        <xdr:cNvPr id="468" name="フローチャート: 判断 467"/>
        <xdr:cNvSpPr/>
      </xdr:nvSpPr>
      <xdr:spPr>
        <a:xfrm>
          <a:off x="10426700" y="1630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111240</xdr:rowOff>
    </xdr:from>
    <xdr:to>
      <xdr:col>50</xdr:col>
      <xdr:colOff>114300</xdr:colOff>
      <xdr:row>96</xdr:row>
      <xdr:rowOff>135161</xdr:rowOff>
    </xdr:to>
    <xdr:cxnSp macro="">
      <xdr:nvCxnSpPr>
        <xdr:cNvPr id="469" name="直線コネクタ 468"/>
        <xdr:cNvCxnSpPr/>
      </xdr:nvCxnSpPr>
      <xdr:spPr>
        <a:xfrm>
          <a:off x="8750300" y="16227540"/>
          <a:ext cx="889000" cy="366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100493</xdr:rowOff>
    </xdr:from>
    <xdr:to>
      <xdr:col>50</xdr:col>
      <xdr:colOff>165100</xdr:colOff>
      <xdr:row>96</xdr:row>
      <xdr:rowOff>30643</xdr:rowOff>
    </xdr:to>
    <xdr:sp macro="" textlink="">
      <xdr:nvSpPr>
        <xdr:cNvPr id="470" name="フローチャート: 判断 469"/>
        <xdr:cNvSpPr/>
      </xdr:nvSpPr>
      <xdr:spPr>
        <a:xfrm>
          <a:off x="9588500" y="16388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47170</xdr:rowOff>
    </xdr:from>
    <xdr:ext cx="534377" cy="259045"/>
    <xdr:sp macro="" textlink="">
      <xdr:nvSpPr>
        <xdr:cNvPr id="471" name="テキスト ボックス 470"/>
        <xdr:cNvSpPr txBox="1"/>
      </xdr:nvSpPr>
      <xdr:spPr>
        <a:xfrm>
          <a:off x="9372111" y="16163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111240</xdr:rowOff>
    </xdr:from>
    <xdr:to>
      <xdr:col>45</xdr:col>
      <xdr:colOff>177800</xdr:colOff>
      <xdr:row>96</xdr:row>
      <xdr:rowOff>138508</xdr:rowOff>
    </xdr:to>
    <xdr:cxnSp macro="">
      <xdr:nvCxnSpPr>
        <xdr:cNvPr id="472" name="直線コネクタ 471"/>
        <xdr:cNvCxnSpPr/>
      </xdr:nvCxnSpPr>
      <xdr:spPr>
        <a:xfrm flipV="1">
          <a:off x="7861300" y="16227540"/>
          <a:ext cx="889000" cy="370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145233</xdr:rowOff>
    </xdr:from>
    <xdr:to>
      <xdr:col>46</xdr:col>
      <xdr:colOff>38100</xdr:colOff>
      <xdr:row>96</xdr:row>
      <xdr:rowOff>75383</xdr:rowOff>
    </xdr:to>
    <xdr:sp macro="" textlink="">
      <xdr:nvSpPr>
        <xdr:cNvPr id="473" name="フローチャート: 判断 472"/>
        <xdr:cNvSpPr/>
      </xdr:nvSpPr>
      <xdr:spPr>
        <a:xfrm>
          <a:off x="8699500" y="16432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66510</xdr:rowOff>
    </xdr:from>
    <xdr:ext cx="534377" cy="259045"/>
    <xdr:sp macro="" textlink="">
      <xdr:nvSpPr>
        <xdr:cNvPr id="474" name="テキスト ボックス 473"/>
        <xdr:cNvSpPr txBox="1"/>
      </xdr:nvSpPr>
      <xdr:spPr>
        <a:xfrm>
          <a:off x="8483111" y="16525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16534</xdr:rowOff>
    </xdr:from>
    <xdr:to>
      <xdr:col>41</xdr:col>
      <xdr:colOff>50800</xdr:colOff>
      <xdr:row>96</xdr:row>
      <xdr:rowOff>138508</xdr:rowOff>
    </xdr:to>
    <xdr:cxnSp macro="">
      <xdr:nvCxnSpPr>
        <xdr:cNvPr id="475" name="直線コネクタ 474"/>
        <xdr:cNvCxnSpPr/>
      </xdr:nvCxnSpPr>
      <xdr:spPr>
        <a:xfrm>
          <a:off x="6972300" y="16304284"/>
          <a:ext cx="889000" cy="293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55541</xdr:rowOff>
    </xdr:from>
    <xdr:to>
      <xdr:col>41</xdr:col>
      <xdr:colOff>101600</xdr:colOff>
      <xdr:row>96</xdr:row>
      <xdr:rowOff>157141</xdr:rowOff>
    </xdr:to>
    <xdr:sp macro="" textlink="">
      <xdr:nvSpPr>
        <xdr:cNvPr id="476" name="フローチャート: 判断 475"/>
        <xdr:cNvSpPr/>
      </xdr:nvSpPr>
      <xdr:spPr>
        <a:xfrm>
          <a:off x="7810500" y="1651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2218</xdr:rowOff>
    </xdr:from>
    <xdr:ext cx="534377" cy="259045"/>
    <xdr:sp macro="" textlink="">
      <xdr:nvSpPr>
        <xdr:cNvPr id="477" name="テキスト ボックス 476"/>
        <xdr:cNvSpPr txBox="1"/>
      </xdr:nvSpPr>
      <xdr:spPr>
        <a:xfrm>
          <a:off x="7594111" y="16289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24386</xdr:rowOff>
    </xdr:from>
    <xdr:to>
      <xdr:col>36</xdr:col>
      <xdr:colOff>165100</xdr:colOff>
      <xdr:row>97</xdr:row>
      <xdr:rowOff>125986</xdr:rowOff>
    </xdr:to>
    <xdr:sp macro="" textlink="">
      <xdr:nvSpPr>
        <xdr:cNvPr id="478" name="フローチャート: 判断 477"/>
        <xdr:cNvSpPr/>
      </xdr:nvSpPr>
      <xdr:spPr>
        <a:xfrm>
          <a:off x="6921500" y="16655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117113</xdr:rowOff>
    </xdr:from>
    <xdr:ext cx="534377" cy="259045"/>
    <xdr:sp macro="" textlink="">
      <xdr:nvSpPr>
        <xdr:cNvPr id="479" name="テキスト ボックス 478"/>
        <xdr:cNvSpPr txBox="1"/>
      </xdr:nvSpPr>
      <xdr:spPr>
        <a:xfrm>
          <a:off x="6705111" y="16747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81094</xdr:rowOff>
    </xdr:from>
    <xdr:to>
      <xdr:col>55</xdr:col>
      <xdr:colOff>50800</xdr:colOff>
      <xdr:row>97</xdr:row>
      <xdr:rowOff>11244</xdr:rowOff>
    </xdr:to>
    <xdr:sp macro="" textlink="">
      <xdr:nvSpPr>
        <xdr:cNvPr id="485" name="楕円 484"/>
        <xdr:cNvSpPr/>
      </xdr:nvSpPr>
      <xdr:spPr>
        <a:xfrm>
          <a:off x="10426700" y="1654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59521</xdr:rowOff>
    </xdr:from>
    <xdr:ext cx="534377" cy="259045"/>
    <xdr:sp macro="" textlink="">
      <xdr:nvSpPr>
        <xdr:cNvPr id="486" name="普通建設事業費 （ うち更新整備　）該当値テキスト"/>
        <xdr:cNvSpPr txBox="1"/>
      </xdr:nvSpPr>
      <xdr:spPr>
        <a:xfrm>
          <a:off x="10528300" y="16518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84361</xdr:rowOff>
    </xdr:from>
    <xdr:to>
      <xdr:col>50</xdr:col>
      <xdr:colOff>165100</xdr:colOff>
      <xdr:row>97</xdr:row>
      <xdr:rowOff>14511</xdr:rowOff>
    </xdr:to>
    <xdr:sp macro="" textlink="">
      <xdr:nvSpPr>
        <xdr:cNvPr id="487" name="楕円 486"/>
        <xdr:cNvSpPr/>
      </xdr:nvSpPr>
      <xdr:spPr>
        <a:xfrm>
          <a:off x="9588500" y="165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5638</xdr:rowOff>
    </xdr:from>
    <xdr:ext cx="534377" cy="259045"/>
    <xdr:sp macro="" textlink="">
      <xdr:nvSpPr>
        <xdr:cNvPr id="488" name="テキスト ボックス 487"/>
        <xdr:cNvSpPr txBox="1"/>
      </xdr:nvSpPr>
      <xdr:spPr>
        <a:xfrm>
          <a:off x="9372111" y="16636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60440</xdr:rowOff>
    </xdr:from>
    <xdr:to>
      <xdr:col>46</xdr:col>
      <xdr:colOff>38100</xdr:colOff>
      <xdr:row>94</xdr:row>
      <xdr:rowOff>162040</xdr:rowOff>
    </xdr:to>
    <xdr:sp macro="" textlink="">
      <xdr:nvSpPr>
        <xdr:cNvPr id="489" name="楕円 488"/>
        <xdr:cNvSpPr/>
      </xdr:nvSpPr>
      <xdr:spPr>
        <a:xfrm>
          <a:off x="8699500" y="1617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7117</xdr:rowOff>
    </xdr:from>
    <xdr:ext cx="534377" cy="259045"/>
    <xdr:sp macro="" textlink="">
      <xdr:nvSpPr>
        <xdr:cNvPr id="490" name="テキスト ボックス 489"/>
        <xdr:cNvSpPr txBox="1"/>
      </xdr:nvSpPr>
      <xdr:spPr>
        <a:xfrm>
          <a:off x="8483111" y="15951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87708</xdr:rowOff>
    </xdr:from>
    <xdr:to>
      <xdr:col>41</xdr:col>
      <xdr:colOff>101600</xdr:colOff>
      <xdr:row>97</xdr:row>
      <xdr:rowOff>17858</xdr:rowOff>
    </xdr:to>
    <xdr:sp macro="" textlink="">
      <xdr:nvSpPr>
        <xdr:cNvPr id="491" name="楕円 490"/>
        <xdr:cNvSpPr/>
      </xdr:nvSpPr>
      <xdr:spPr>
        <a:xfrm>
          <a:off x="7810500" y="1654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8985</xdr:rowOff>
    </xdr:from>
    <xdr:ext cx="534377" cy="259045"/>
    <xdr:sp macro="" textlink="">
      <xdr:nvSpPr>
        <xdr:cNvPr id="492" name="テキスト ボックス 491"/>
        <xdr:cNvSpPr txBox="1"/>
      </xdr:nvSpPr>
      <xdr:spPr>
        <a:xfrm>
          <a:off x="7594111" y="16639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137184</xdr:rowOff>
    </xdr:from>
    <xdr:to>
      <xdr:col>36</xdr:col>
      <xdr:colOff>165100</xdr:colOff>
      <xdr:row>95</xdr:row>
      <xdr:rowOff>67334</xdr:rowOff>
    </xdr:to>
    <xdr:sp macro="" textlink="">
      <xdr:nvSpPr>
        <xdr:cNvPr id="493" name="楕円 492"/>
        <xdr:cNvSpPr/>
      </xdr:nvSpPr>
      <xdr:spPr>
        <a:xfrm>
          <a:off x="6921500" y="16253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83861</xdr:rowOff>
    </xdr:from>
    <xdr:ext cx="534377" cy="259045"/>
    <xdr:sp macro="" textlink="">
      <xdr:nvSpPr>
        <xdr:cNvPr id="494" name="テキスト ボックス 493"/>
        <xdr:cNvSpPr txBox="1"/>
      </xdr:nvSpPr>
      <xdr:spPr>
        <a:xfrm>
          <a:off x="6705111" y="16028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6" name="テキスト ボックス 505"/>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8" name="テキスト ボックス 507"/>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0" name="テキスト ボックス 509"/>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2" name="テキスト ボックス 511"/>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74320</xdr:rowOff>
    </xdr:from>
    <xdr:to>
      <xdr:col>85</xdr:col>
      <xdr:colOff>126364</xdr:colOff>
      <xdr:row>38</xdr:row>
      <xdr:rowOff>139700</xdr:rowOff>
    </xdr:to>
    <xdr:cxnSp macro="">
      <xdr:nvCxnSpPr>
        <xdr:cNvPr id="516" name="直線コネクタ 515"/>
        <xdr:cNvCxnSpPr/>
      </xdr:nvCxnSpPr>
      <xdr:spPr>
        <a:xfrm flipV="1">
          <a:off x="16317595" y="5560720"/>
          <a:ext cx="1269" cy="1094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7"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8" name="直線コネクタ 517"/>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20997</xdr:rowOff>
    </xdr:from>
    <xdr:ext cx="534377" cy="259045"/>
    <xdr:sp macro="" textlink="">
      <xdr:nvSpPr>
        <xdr:cNvPr id="519" name="災害復旧事業費最大値テキスト"/>
        <xdr:cNvSpPr txBox="1"/>
      </xdr:nvSpPr>
      <xdr:spPr>
        <a:xfrm>
          <a:off x="16370300" y="5335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74320</xdr:rowOff>
    </xdr:from>
    <xdr:to>
      <xdr:col>86</xdr:col>
      <xdr:colOff>25400</xdr:colOff>
      <xdr:row>32</xdr:row>
      <xdr:rowOff>74320</xdr:rowOff>
    </xdr:to>
    <xdr:cxnSp macro="">
      <xdr:nvCxnSpPr>
        <xdr:cNvPr id="520" name="直線コネクタ 519"/>
        <xdr:cNvCxnSpPr/>
      </xdr:nvCxnSpPr>
      <xdr:spPr>
        <a:xfrm>
          <a:off x="16230600" y="556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115514</xdr:rowOff>
    </xdr:from>
    <xdr:to>
      <xdr:col>85</xdr:col>
      <xdr:colOff>127000</xdr:colOff>
      <xdr:row>38</xdr:row>
      <xdr:rowOff>122281</xdr:rowOff>
    </xdr:to>
    <xdr:cxnSp macro="">
      <xdr:nvCxnSpPr>
        <xdr:cNvPr id="521" name="直線コネクタ 520"/>
        <xdr:cNvCxnSpPr/>
      </xdr:nvCxnSpPr>
      <xdr:spPr>
        <a:xfrm>
          <a:off x="15481300" y="6630614"/>
          <a:ext cx="838200" cy="6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108805</xdr:rowOff>
    </xdr:from>
    <xdr:ext cx="469744" cy="259045"/>
    <xdr:sp macro="" textlink="">
      <xdr:nvSpPr>
        <xdr:cNvPr id="522" name="災害復旧事業費平均値テキスト"/>
        <xdr:cNvSpPr txBox="1"/>
      </xdr:nvSpPr>
      <xdr:spPr>
        <a:xfrm>
          <a:off x="16370300" y="62810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85928</xdr:rowOff>
    </xdr:from>
    <xdr:to>
      <xdr:col>85</xdr:col>
      <xdr:colOff>177800</xdr:colOff>
      <xdr:row>38</xdr:row>
      <xdr:rowOff>16078</xdr:rowOff>
    </xdr:to>
    <xdr:sp macro="" textlink="">
      <xdr:nvSpPr>
        <xdr:cNvPr id="523" name="フローチャート: 判断 522"/>
        <xdr:cNvSpPr/>
      </xdr:nvSpPr>
      <xdr:spPr>
        <a:xfrm>
          <a:off x="16268700" y="6429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112496</xdr:rowOff>
    </xdr:from>
    <xdr:to>
      <xdr:col>81</xdr:col>
      <xdr:colOff>50800</xdr:colOff>
      <xdr:row>38</xdr:row>
      <xdr:rowOff>115514</xdr:rowOff>
    </xdr:to>
    <xdr:cxnSp macro="">
      <xdr:nvCxnSpPr>
        <xdr:cNvPr id="524" name="直線コネクタ 523"/>
        <xdr:cNvCxnSpPr/>
      </xdr:nvCxnSpPr>
      <xdr:spPr>
        <a:xfrm>
          <a:off x="14592300" y="6627596"/>
          <a:ext cx="889000" cy="3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158257</xdr:rowOff>
    </xdr:from>
    <xdr:to>
      <xdr:col>81</xdr:col>
      <xdr:colOff>101600</xdr:colOff>
      <xdr:row>38</xdr:row>
      <xdr:rowOff>88407</xdr:rowOff>
    </xdr:to>
    <xdr:sp macro="" textlink="">
      <xdr:nvSpPr>
        <xdr:cNvPr id="525" name="フローチャート: 判断 524"/>
        <xdr:cNvSpPr/>
      </xdr:nvSpPr>
      <xdr:spPr>
        <a:xfrm>
          <a:off x="15430500" y="6501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104934</xdr:rowOff>
    </xdr:from>
    <xdr:ext cx="469744" cy="259045"/>
    <xdr:sp macro="" textlink="">
      <xdr:nvSpPr>
        <xdr:cNvPr id="526" name="テキスト ボックス 525"/>
        <xdr:cNvSpPr txBox="1"/>
      </xdr:nvSpPr>
      <xdr:spPr>
        <a:xfrm>
          <a:off x="15246428" y="6277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112496</xdr:rowOff>
    </xdr:from>
    <xdr:to>
      <xdr:col>76</xdr:col>
      <xdr:colOff>114300</xdr:colOff>
      <xdr:row>38</xdr:row>
      <xdr:rowOff>130282</xdr:rowOff>
    </xdr:to>
    <xdr:cxnSp macro="">
      <xdr:nvCxnSpPr>
        <xdr:cNvPr id="527" name="直線コネクタ 526"/>
        <xdr:cNvCxnSpPr/>
      </xdr:nvCxnSpPr>
      <xdr:spPr>
        <a:xfrm flipV="1">
          <a:off x="13703300" y="6627596"/>
          <a:ext cx="889000" cy="17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5369</xdr:rowOff>
    </xdr:from>
    <xdr:to>
      <xdr:col>76</xdr:col>
      <xdr:colOff>165100</xdr:colOff>
      <xdr:row>38</xdr:row>
      <xdr:rowOff>106969</xdr:rowOff>
    </xdr:to>
    <xdr:sp macro="" textlink="">
      <xdr:nvSpPr>
        <xdr:cNvPr id="528" name="フローチャート: 判断 527"/>
        <xdr:cNvSpPr/>
      </xdr:nvSpPr>
      <xdr:spPr>
        <a:xfrm>
          <a:off x="14541500" y="652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123496</xdr:rowOff>
    </xdr:from>
    <xdr:ext cx="469744" cy="259045"/>
    <xdr:sp macro="" textlink="">
      <xdr:nvSpPr>
        <xdr:cNvPr id="529" name="テキスト ボックス 528"/>
        <xdr:cNvSpPr txBox="1"/>
      </xdr:nvSpPr>
      <xdr:spPr>
        <a:xfrm>
          <a:off x="14357428" y="6295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125664</xdr:rowOff>
    </xdr:from>
    <xdr:to>
      <xdr:col>71</xdr:col>
      <xdr:colOff>177800</xdr:colOff>
      <xdr:row>38</xdr:row>
      <xdr:rowOff>130282</xdr:rowOff>
    </xdr:to>
    <xdr:cxnSp macro="">
      <xdr:nvCxnSpPr>
        <xdr:cNvPr id="530" name="直線コネクタ 529"/>
        <xdr:cNvCxnSpPr/>
      </xdr:nvCxnSpPr>
      <xdr:spPr>
        <a:xfrm>
          <a:off x="12814300" y="6640764"/>
          <a:ext cx="889000" cy="4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139100</xdr:rowOff>
    </xdr:from>
    <xdr:to>
      <xdr:col>72</xdr:col>
      <xdr:colOff>38100</xdr:colOff>
      <xdr:row>38</xdr:row>
      <xdr:rowOff>69250</xdr:rowOff>
    </xdr:to>
    <xdr:sp macro="" textlink="">
      <xdr:nvSpPr>
        <xdr:cNvPr id="531" name="フローチャート: 判断 530"/>
        <xdr:cNvSpPr/>
      </xdr:nvSpPr>
      <xdr:spPr>
        <a:xfrm>
          <a:off x="13652500" y="6482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85777</xdr:rowOff>
    </xdr:from>
    <xdr:ext cx="469744" cy="259045"/>
    <xdr:sp macro="" textlink="">
      <xdr:nvSpPr>
        <xdr:cNvPr id="532" name="テキスト ボックス 531"/>
        <xdr:cNvSpPr txBox="1"/>
      </xdr:nvSpPr>
      <xdr:spPr>
        <a:xfrm>
          <a:off x="13468428" y="6257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53330</xdr:rowOff>
    </xdr:from>
    <xdr:to>
      <xdr:col>67</xdr:col>
      <xdr:colOff>101600</xdr:colOff>
      <xdr:row>38</xdr:row>
      <xdr:rowOff>154930</xdr:rowOff>
    </xdr:to>
    <xdr:sp macro="" textlink="">
      <xdr:nvSpPr>
        <xdr:cNvPr id="533" name="フローチャート: 判断 532"/>
        <xdr:cNvSpPr/>
      </xdr:nvSpPr>
      <xdr:spPr>
        <a:xfrm>
          <a:off x="12763500" y="6568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7</xdr:rowOff>
    </xdr:from>
    <xdr:ext cx="378565" cy="259045"/>
    <xdr:sp macro="" textlink="">
      <xdr:nvSpPr>
        <xdr:cNvPr id="534" name="テキスト ボックス 533"/>
        <xdr:cNvSpPr txBox="1"/>
      </xdr:nvSpPr>
      <xdr:spPr>
        <a:xfrm>
          <a:off x="12625017" y="63436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71481</xdr:rowOff>
    </xdr:from>
    <xdr:to>
      <xdr:col>85</xdr:col>
      <xdr:colOff>177800</xdr:colOff>
      <xdr:row>39</xdr:row>
      <xdr:rowOff>1631</xdr:rowOff>
    </xdr:to>
    <xdr:sp macro="" textlink="">
      <xdr:nvSpPr>
        <xdr:cNvPr id="540" name="楕円 539"/>
        <xdr:cNvSpPr/>
      </xdr:nvSpPr>
      <xdr:spPr>
        <a:xfrm>
          <a:off x="16268700" y="6586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157858</xdr:rowOff>
    </xdr:from>
    <xdr:ext cx="378565" cy="259045"/>
    <xdr:sp macro="" textlink="">
      <xdr:nvSpPr>
        <xdr:cNvPr id="541" name="災害復旧事業費該当値テキスト"/>
        <xdr:cNvSpPr txBox="1"/>
      </xdr:nvSpPr>
      <xdr:spPr>
        <a:xfrm>
          <a:off x="16370300" y="65015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64714</xdr:rowOff>
    </xdr:from>
    <xdr:to>
      <xdr:col>81</xdr:col>
      <xdr:colOff>101600</xdr:colOff>
      <xdr:row>38</xdr:row>
      <xdr:rowOff>166314</xdr:rowOff>
    </xdr:to>
    <xdr:sp macro="" textlink="">
      <xdr:nvSpPr>
        <xdr:cNvPr id="542" name="楕円 541"/>
        <xdr:cNvSpPr/>
      </xdr:nvSpPr>
      <xdr:spPr>
        <a:xfrm>
          <a:off x="15430500" y="657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157441</xdr:rowOff>
    </xdr:from>
    <xdr:ext cx="378565" cy="259045"/>
    <xdr:sp macro="" textlink="">
      <xdr:nvSpPr>
        <xdr:cNvPr id="543" name="テキスト ボックス 542"/>
        <xdr:cNvSpPr txBox="1"/>
      </xdr:nvSpPr>
      <xdr:spPr>
        <a:xfrm>
          <a:off x="15292017" y="66725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61696</xdr:rowOff>
    </xdr:from>
    <xdr:to>
      <xdr:col>76</xdr:col>
      <xdr:colOff>165100</xdr:colOff>
      <xdr:row>38</xdr:row>
      <xdr:rowOff>163296</xdr:rowOff>
    </xdr:to>
    <xdr:sp macro="" textlink="">
      <xdr:nvSpPr>
        <xdr:cNvPr id="544" name="楕円 543"/>
        <xdr:cNvSpPr/>
      </xdr:nvSpPr>
      <xdr:spPr>
        <a:xfrm>
          <a:off x="14541500" y="6576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154423</xdr:rowOff>
    </xdr:from>
    <xdr:ext cx="378565" cy="259045"/>
    <xdr:sp macro="" textlink="">
      <xdr:nvSpPr>
        <xdr:cNvPr id="545" name="テキスト ボックス 544"/>
        <xdr:cNvSpPr txBox="1"/>
      </xdr:nvSpPr>
      <xdr:spPr>
        <a:xfrm>
          <a:off x="14403017" y="66695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79482</xdr:rowOff>
    </xdr:from>
    <xdr:to>
      <xdr:col>72</xdr:col>
      <xdr:colOff>38100</xdr:colOff>
      <xdr:row>39</xdr:row>
      <xdr:rowOff>9632</xdr:rowOff>
    </xdr:to>
    <xdr:sp macro="" textlink="">
      <xdr:nvSpPr>
        <xdr:cNvPr id="546" name="楕円 545"/>
        <xdr:cNvSpPr/>
      </xdr:nvSpPr>
      <xdr:spPr>
        <a:xfrm>
          <a:off x="13652500" y="6594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759</xdr:rowOff>
    </xdr:from>
    <xdr:ext cx="378565" cy="259045"/>
    <xdr:sp macro="" textlink="">
      <xdr:nvSpPr>
        <xdr:cNvPr id="547" name="テキスト ボックス 546"/>
        <xdr:cNvSpPr txBox="1"/>
      </xdr:nvSpPr>
      <xdr:spPr>
        <a:xfrm>
          <a:off x="13514017" y="66873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74864</xdr:rowOff>
    </xdr:from>
    <xdr:to>
      <xdr:col>67</xdr:col>
      <xdr:colOff>101600</xdr:colOff>
      <xdr:row>39</xdr:row>
      <xdr:rowOff>5014</xdr:rowOff>
    </xdr:to>
    <xdr:sp macro="" textlink="">
      <xdr:nvSpPr>
        <xdr:cNvPr id="548" name="楕円 547"/>
        <xdr:cNvSpPr/>
      </xdr:nvSpPr>
      <xdr:spPr>
        <a:xfrm>
          <a:off x="12763500" y="658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167591</xdr:rowOff>
    </xdr:from>
    <xdr:ext cx="378565" cy="259045"/>
    <xdr:sp macro="" textlink="">
      <xdr:nvSpPr>
        <xdr:cNvPr id="549" name="テキスト ボックス 548"/>
        <xdr:cNvSpPr txBox="1"/>
      </xdr:nvSpPr>
      <xdr:spPr>
        <a:xfrm>
          <a:off x="12625017" y="66826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9" name="テキスト ボックス 608"/>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11" name="テキスト ボックス 610"/>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3" name="テキスト ボックス 612"/>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5" name="テキスト ボックス 614"/>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7" name="テキスト ボックス 616"/>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87179</xdr:rowOff>
    </xdr:from>
    <xdr:to>
      <xdr:col>85</xdr:col>
      <xdr:colOff>126364</xdr:colOff>
      <xdr:row>79</xdr:row>
      <xdr:rowOff>25667</xdr:rowOff>
    </xdr:to>
    <xdr:cxnSp macro="">
      <xdr:nvCxnSpPr>
        <xdr:cNvPr id="623" name="直線コネクタ 622"/>
        <xdr:cNvCxnSpPr/>
      </xdr:nvCxnSpPr>
      <xdr:spPr>
        <a:xfrm flipV="1">
          <a:off x="16317595" y="12260129"/>
          <a:ext cx="1269" cy="1310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29494</xdr:rowOff>
    </xdr:from>
    <xdr:ext cx="534377" cy="259045"/>
    <xdr:sp macro="" textlink="">
      <xdr:nvSpPr>
        <xdr:cNvPr id="624" name="公債費最小値テキスト"/>
        <xdr:cNvSpPr txBox="1"/>
      </xdr:nvSpPr>
      <xdr:spPr>
        <a:xfrm>
          <a:off x="16370300" y="1357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25667</xdr:rowOff>
    </xdr:from>
    <xdr:to>
      <xdr:col>86</xdr:col>
      <xdr:colOff>25400</xdr:colOff>
      <xdr:row>79</xdr:row>
      <xdr:rowOff>25667</xdr:rowOff>
    </xdr:to>
    <xdr:cxnSp macro="">
      <xdr:nvCxnSpPr>
        <xdr:cNvPr id="625" name="直線コネクタ 624"/>
        <xdr:cNvCxnSpPr/>
      </xdr:nvCxnSpPr>
      <xdr:spPr>
        <a:xfrm>
          <a:off x="16230600" y="13570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33856</xdr:rowOff>
    </xdr:from>
    <xdr:ext cx="534377" cy="259045"/>
    <xdr:sp macro="" textlink="">
      <xdr:nvSpPr>
        <xdr:cNvPr id="626" name="公債費最大値テキスト"/>
        <xdr:cNvSpPr txBox="1"/>
      </xdr:nvSpPr>
      <xdr:spPr>
        <a:xfrm>
          <a:off x="16370300" y="12035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87179</xdr:rowOff>
    </xdr:from>
    <xdr:to>
      <xdr:col>86</xdr:col>
      <xdr:colOff>25400</xdr:colOff>
      <xdr:row>71</xdr:row>
      <xdr:rowOff>87179</xdr:rowOff>
    </xdr:to>
    <xdr:cxnSp macro="">
      <xdr:nvCxnSpPr>
        <xdr:cNvPr id="627" name="直線コネクタ 626"/>
        <xdr:cNvCxnSpPr/>
      </xdr:nvCxnSpPr>
      <xdr:spPr>
        <a:xfrm>
          <a:off x="16230600" y="12260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56756</xdr:rowOff>
    </xdr:from>
    <xdr:to>
      <xdr:col>85</xdr:col>
      <xdr:colOff>127000</xdr:colOff>
      <xdr:row>73</xdr:row>
      <xdr:rowOff>77006</xdr:rowOff>
    </xdr:to>
    <xdr:cxnSp macro="">
      <xdr:nvCxnSpPr>
        <xdr:cNvPr id="628" name="直線コネクタ 627"/>
        <xdr:cNvCxnSpPr/>
      </xdr:nvCxnSpPr>
      <xdr:spPr>
        <a:xfrm>
          <a:off x="15481300" y="12572606"/>
          <a:ext cx="838200" cy="20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166367</xdr:rowOff>
    </xdr:from>
    <xdr:ext cx="534377" cy="259045"/>
    <xdr:sp macro="" textlink="">
      <xdr:nvSpPr>
        <xdr:cNvPr id="629" name="公債費平均値テキスト"/>
        <xdr:cNvSpPr txBox="1"/>
      </xdr:nvSpPr>
      <xdr:spPr>
        <a:xfrm>
          <a:off x="16370300" y="13025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16490</xdr:rowOff>
    </xdr:from>
    <xdr:to>
      <xdr:col>85</xdr:col>
      <xdr:colOff>177800</xdr:colOff>
      <xdr:row>76</xdr:row>
      <xdr:rowOff>118090</xdr:rowOff>
    </xdr:to>
    <xdr:sp macro="" textlink="">
      <xdr:nvSpPr>
        <xdr:cNvPr id="630" name="フローチャート: 判断 629"/>
        <xdr:cNvSpPr/>
      </xdr:nvSpPr>
      <xdr:spPr>
        <a:xfrm>
          <a:off x="16268700" y="1304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56756</xdr:rowOff>
    </xdr:from>
    <xdr:to>
      <xdr:col>81</xdr:col>
      <xdr:colOff>50800</xdr:colOff>
      <xdr:row>73</xdr:row>
      <xdr:rowOff>77083</xdr:rowOff>
    </xdr:to>
    <xdr:cxnSp macro="">
      <xdr:nvCxnSpPr>
        <xdr:cNvPr id="631" name="直線コネクタ 630"/>
        <xdr:cNvCxnSpPr/>
      </xdr:nvCxnSpPr>
      <xdr:spPr>
        <a:xfrm flipV="1">
          <a:off x="14592300" y="12572606"/>
          <a:ext cx="889000" cy="20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171138</xdr:rowOff>
    </xdr:from>
    <xdr:to>
      <xdr:col>81</xdr:col>
      <xdr:colOff>101600</xdr:colOff>
      <xdr:row>76</xdr:row>
      <xdr:rowOff>101288</xdr:rowOff>
    </xdr:to>
    <xdr:sp macro="" textlink="">
      <xdr:nvSpPr>
        <xdr:cNvPr id="632" name="フローチャート: 判断 631"/>
        <xdr:cNvSpPr/>
      </xdr:nvSpPr>
      <xdr:spPr>
        <a:xfrm>
          <a:off x="15430500" y="1302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92415</xdr:rowOff>
    </xdr:from>
    <xdr:ext cx="534377" cy="259045"/>
    <xdr:sp macro="" textlink="">
      <xdr:nvSpPr>
        <xdr:cNvPr id="633" name="テキスト ボックス 632"/>
        <xdr:cNvSpPr txBox="1"/>
      </xdr:nvSpPr>
      <xdr:spPr>
        <a:xfrm>
          <a:off x="15214111" y="13122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77083</xdr:rowOff>
    </xdr:from>
    <xdr:to>
      <xdr:col>76</xdr:col>
      <xdr:colOff>114300</xdr:colOff>
      <xdr:row>73</xdr:row>
      <xdr:rowOff>91008</xdr:rowOff>
    </xdr:to>
    <xdr:cxnSp macro="">
      <xdr:nvCxnSpPr>
        <xdr:cNvPr id="634" name="直線コネクタ 633"/>
        <xdr:cNvCxnSpPr/>
      </xdr:nvCxnSpPr>
      <xdr:spPr>
        <a:xfrm flipV="1">
          <a:off x="13703300" y="12592933"/>
          <a:ext cx="889000" cy="13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20796</xdr:rowOff>
    </xdr:from>
    <xdr:to>
      <xdr:col>76</xdr:col>
      <xdr:colOff>165100</xdr:colOff>
      <xdr:row>76</xdr:row>
      <xdr:rowOff>122396</xdr:rowOff>
    </xdr:to>
    <xdr:sp macro="" textlink="">
      <xdr:nvSpPr>
        <xdr:cNvPr id="635" name="フローチャート: 判断 634"/>
        <xdr:cNvSpPr/>
      </xdr:nvSpPr>
      <xdr:spPr>
        <a:xfrm>
          <a:off x="14541500" y="13050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113523</xdr:rowOff>
    </xdr:from>
    <xdr:ext cx="534377" cy="259045"/>
    <xdr:sp macro="" textlink="">
      <xdr:nvSpPr>
        <xdr:cNvPr id="636" name="テキスト ボックス 635"/>
        <xdr:cNvSpPr txBox="1"/>
      </xdr:nvSpPr>
      <xdr:spPr>
        <a:xfrm>
          <a:off x="14325111" y="13143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86913</xdr:rowOff>
    </xdr:from>
    <xdr:to>
      <xdr:col>71</xdr:col>
      <xdr:colOff>177800</xdr:colOff>
      <xdr:row>73</xdr:row>
      <xdr:rowOff>91008</xdr:rowOff>
    </xdr:to>
    <xdr:cxnSp macro="">
      <xdr:nvCxnSpPr>
        <xdr:cNvPr id="637" name="直線コネクタ 636"/>
        <xdr:cNvCxnSpPr/>
      </xdr:nvCxnSpPr>
      <xdr:spPr>
        <a:xfrm>
          <a:off x="12814300" y="12602763"/>
          <a:ext cx="889000" cy="4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23825</xdr:rowOff>
    </xdr:from>
    <xdr:to>
      <xdr:col>72</xdr:col>
      <xdr:colOff>38100</xdr:colOff>
      <xdr:row>76</xdr:row>
      <xdr:rowOff>125425</xdr:rowOff>
    </xdr:to>
    <xdr:sp macro="" textlink="">
      <xdr:nvSpPr>
        <xdr:cNvPr id="638" name="フローチャート: 判断 637"/>
        <xdr:cNvSpPr/>
      </xdr:nvSpPr>
      <xdr:spPr>
        <a:xfrm>
          <a:off x="13652500" y="13054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116552</xdr:rowOff>
    </xdr:from>
    <xdr:ext cx="534377" cy="259045"/>
    <xdr:sp macro="" textlink="">
      <xdr:nvSpPr>
        <xdr:cNvPr id="639" name="テキスト ボックス 638"/>
        <xdr:cNvSpPr txBox="1"/>
      </xdr:nvSpPr>
      <xdr:spPr>
        <a:xfrm>
          <a:off x="13436111" y="13146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137401</xdr:rowOff>
    </xdr:from>
    <xdr:to>
      <xdr:col>67</xdr:col>
      <xdr:colOff>101600</xdr:colOff>
      <xdr:row>77</xdr:row>
      <xdr:rowOff>67551</xdr:rowOff>
    </xdr:to>
    <xdr:sp macro="" textlink="">
      <xdr:nvSpPr>
        <xdr:cNvPr id="640" name="フローチャート: 判断 639"/>
        <xdr:cNvSpPr/>
      </xdr:nvSpPr>
      <xdr:spPr>
        <a:xfrm>
          <a:off x="12763500" y="1316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58678</xdr:rowOff>
    </xdr:from>
    <xdr:ext cx="534377" cy="259045"/>
    <xdr:sp macro="" textlink="">
      <xdr:nvSpPr>
        <xdr:cNvPr id="641" name="テキスト ボックス 640"/>
        <xdr:cNvSpPr txBox="1"/>
      </xdr:nvSpPr>
      <xdr:spPr>
        <a:xfrm>
          <a:off x="12547111" y="13260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26206</xdr:rowOff>
    </xdr:from>
    <xdr:to>
      <xdr:col>85</xdr:col>
      <xdr:colOff>177800</xdr:colOff>
      <xdr:row>73</xdr:row>
      <xdr:rowOff>127806</xdr:rowOff>
    </xdr:to>
    <xdr:sp macro="" textlink="">
      <xdr:nvSpPr>
        <xdr:cNvPr id="647" name="楕円 646"/>
        <xdr:cNvSpPr/>
      </xdr:nvSpPr>
      <xdr:spPr>
        <a:xfrm>
          <a:off x="16268700" y="12542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49083</xdr:rowOff>
    </xdr:from>
    <xdr:ext cx="534377" cy="259045"/>
    <xdr:sp macro="" textlink="">
      <xdr:nvSpPr>
        <xdr:cNvPr id="648" name="公債費該当値テキスト"/>
        <xdr:cNvSpPr txBox="1"/>
      </xdr:nvSpPr>
      <xdr:spPr>
        <a:xfrm>
          <a:off x="16370300" y="12393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5956</xdr:rowOff>
    </xdr:from>
    <xdr:to>
      <xdr:col>81</xdr:col>
      <xdr:colOff>101600</xdr:colOff>
      <xdr:row>73</xdr:row>
      <xdr:rowOff>107556</xdr:rowOff>
    </xdr:to>
    <xdr:sp macro="" textlink="">
      <xdr:nvSpPr>
        <xdr:cNvPr id="649" name="楕円 648"/>
        <xdr:cNvSpPr/>
      </xdr:nvSpPr>
      <xdr:spPr>
        <a:xfrm>
          <a:off x="15430500" y="12521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71</xdr:row>
      <xdr:rowOff>124083</xdr:rowOff>
    </xdr:from>
    <xdr:ext cx="534377" cy="259045"/>
    <xdr:sp macro="" textlink="">
      <xdr:nvSpPr>
        <xdr:cNvPr id="650" name="テキスト ボックス 649"/>
        <xdr:cNvSpPr txBox="1"/>
      </xdr:nvSpPr>
      <xdr:spPr>
        <a:xfrm>
          <a:off x="15214111" y="12297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26283</xdr:rowOff>
    </xdr:from>
    <xdr:to>
      <xdr:col>76</xdr:col>
      <xdr:colOff>165100</xdr:colOff>
      <xdr:row>73</xdr:row>
      <xdr:rowOff>127883</xdr:rowOff>
    </xdr:to>
    <xdr:sp macro="" textlink="">
      <xdr:nvSpPr>
        <xdr:cNvPr id="651" name="楕円 650"/>
        <xdr:cNvSpPr/>
      </xdr:nvSpPr>
      <xdr:spPr>
        <a:xfrm>
          <a:off x="14541500" y="12542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71</xdr:row>
      <xdr:rowOff>144410</xdr:rowOff>
    </xdr:from>
    <xdr:ext cx="534377" cy="259045"/>
    <xdr:sp macro="" textlink="">
      <xdr:nvSpPr>
        <xdr:cNvPr id="652" name="テキスト ボックス 651"/>
        <xdr:cNvSpPr txBox="1"/>
      </xdr:nvSpPr>
      <xdr:spPr>
        <a:xfrm>
          <a:off x="14325111" y="12317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40208</xdr:rowOff>
    </xdr:from>
    <xdr:to>
      <xdr:col>72</xdr:col>
      <xdr:colOff>38100</xdr:colOff>
      <xdr:row>73</xdr:row>
      <xdr:rowOff>141808</xdr:rowOff>
    </xdr:to>
    <xdr:sp macro="" textlink="">
      <xdr:nvSpPr>
        <xdr:cNvPr id="653" name="楕円 652"/>
        <xdr:cNvSpPr/>
      </xdr:nvSpPr>
      <xdr:spPr>
        <a:xfrm>
          <a:off x="13652500" y="12556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71</xdr:row>
      <xdr:rowOff>158335</xdr:rowOff>
    </xdr:from>
    <xdr:ext cx="534377" cy="259045"/>
    <xdr:sp macro="" textlink="">
      <xdr:nvSpPr>
        <xdr:cNvPr id="654" name="テキスト ボックス 653"/>
        <xdr:cNvSpPr txBox="1"/>
      </xdr:nvSpPr>
      <xdr:spPr>
        <a:xfrm>
          <a:off x="13436111" y="12331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36113</xdr:rowOff>
    </xdr:from>
    <xdr:to>
      <xdr:col>67</xdr:col>
      <xdr:colOff>101600</xdr:colOff>
      <xdr:row>73</xdr:row>
      <xdr:rowOff>137713</xdr:rowOff>
    </xdr:to>
    <xdr:sp macro="" textlink="">
      <xdr:nvSpPr>
        <xdr:cNvPr id="655" name="楕円 654"/>
        <xdr:cNvSpPr/>
      </xdr:nvSpPr>
      <xdr:spPr>
        <a:xfrm>
          <a:off x="12763500" y="12551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154240</xdr:rowOff>
    </xdr:from>
    <xdr:ext cx="534377" cy="259045"/>
    <xdr:sp macro="" textlink="">
      <xdr:nvSpPr>
        <xdr:cNvPr id="656" name="テキスト ボックス 655"/>
        <xdr:cNvSpPr txBox="1"/>
      </xdr:nvSpPr>
      <xdr:spPr>
        <a:xfrm>
          <a:off x="12547111" y="12327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0" name="テキスト ボックス 66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2" name="テキスト ボックス 67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4" name="テキスト ボックス 67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6" name="テキスト ボックス 675"/>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8" name="テキスト ボックス 677"/>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124194</xdr:rowOff>
    </xdr:from>
    <xdr:to>
      <xdr:col>85</xdr:col>
      <xdr:colOff>126364</xdr:colOff>
      <xdr:row>98</xdr:row>
      <xdr:rowOff>161189</xdr:rowOff>
    </xdr:to>
    <xdr:cxnSp macro="">
      <xdr:nvCxnSpPr>
        <xdr:cNvPr id="680" name="直線コネクタ 679"/>
        <xdr:cNvCxnSpPr/>
      </xdr:nvCxnSpPr>
      <xdr:spPr>
        <a:xfrm flipV="1">
          <a:off x="16317595" y="15554694"/>
          <a:ext cx="1269" cy="1408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165016</xdr:rowOff>
    </xdr:from>
    <xdr:ext cx="469744" cy="259045"/>
    <xdr:sp macro="" textlink="">
      <xdr:nvSpPr>
        <xdr:cNvPr id="681" name="積立金最小値テキスト"/>
        <xdr:cNvSpPr txBox="1"/>
      </xdr:nvSpPr>
      <xdr:spPr>
        <a:xfrm>
          <a:off x="16370300" y="16967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161189</xdr:rowOff>
    </xdr:from>
    <xdr:to>
      <xdr:col>86</xdr:col>
      <xdr:colOff>25400</xdr:colOff>
      <xdr:row>98</xdr:row>
      <xdr:rowOff>161189</xdr:rowOff>
    </xdr:to>
    <xdr:cxnSp macro="">
      <xdr:nvCxnSpPr>
        <xdr:cNvPr id="682" name="直線コネクタ 681"/>
        <xdr:cNvCxnSpPr/>
      </xdr:nvCxnSpPr>
      <xdr:spPr>
        <a:xfrm>
          <a:off x="16230600" y="16963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70871</xdr:rowOff>
    </xdr:from>
    <xdr:ext cx="534377" cy="259045"/>
    <xdr:sp macro="" textlink="">
      <xdr:nvSpPr>
        <xdr:cNvPr id="683" name="積立金最大値テキスト"/>
        <xdr:cNvSpPr txBox="1"/>
      </xdr:nvSpPr>
      <xdr:spPr>
        <a:xfrm>
          <a:off x="16370300" y="15329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124194</xdr:rowOff>
    </xdr:from>
    <xdr:to>
      <xdr:col>86</xdr:col>
      <xdr:colOff>25400</xdr:colOff>
      <xdr:row>90</xdr:row>
      <xdr:rowOff>124194</xdr:rowOff>
    </xdr:to>
    <xdr:cxnSp macro="">
      <xdr:nvCxnSpPr>
        <xdr:cNvPr id="684" name="直線コネクタ 683"/>
        <xdr:cNvCxnSpPr/>
      </xdr:nvCxnSpPr>
      <xdr:spPr>
        <a:xfrm>
          <a:off x="16230600" y="15554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165722</xdr:rowOff>
    </xdr:from>
    <xdr:to>
      <xdr:col>85</xdr:col>
      <xdr:colOff>127000</xdr:colOff>
      <xdr:row>97</xdr:row>
      <xdr:rowOff>100381</xdr:rowOff>
    </xdr:to>
    <xdr:cxnSp macro="">
      <xdr:nvCxnSpPr>
        <xdr:cNvPr id="685" name="直線コネクタ 684"/>
        <xdr:cNvCxnSpPr/>
      </xdr:nvCxnSpPr>
      <xdr:spPr>
        <a:xfrm flipV="1">
          <a:off x="15481300" y="16282022"/>
          <a:ext cx="838200" cy="449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50410</xdr:rowOff>
    </xdr:from>
    <xdr:ext cx="534377" cy="259045"/>
    <xdr:sp macro="" textlink="">
      <xdr:nvSpPr>
        <xdr:cNvPr id="686" name="積立金平均値テキスト"/>
        <xdr:cNvSpPr txBox="1"/>
      </xdr:nvSpPr>
      <xdr:spPr>
        <a:xfrm>
          <a:off x="16370300" y="165096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71983</xdr:rowOff>
    </xdr:from>
    <xdr:to>
      <xdr:col>85</xdr:col>
      <xdr:colOff>177800</xdr:colOff>
      <xdr:row>97</xdr:row>
      <xdr:rowOff>2133</xdr:rowOff>
    </xdr:to>
    <xdr:sp macro="" textlink="">
      <xdr:nvSpPr>
        <xdr:cNvPr id="687" name="フローチャート: 判断 686"/>
        <xdr:cNvSpPr/>
      </xdr:nvSpPr>
      <xdr:spPr>
        <a:xfrm>
          <a:off x="16268700" y="1653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20638</xdr:rowOff>
    </xdr:from>
    <xdr:to>
      <xdr:col>81</xdr:col>
      <xdr:colOff>50800</xdr:colOff>
      <xdr:row>97</xdr:row>
      <xdr:rowOff>100381</xdr:rowOff>
    </xdr:to>
    <xdr:cxnSp macro="">
      <xdr:nvCxnSpPr>
        <xdr:cNvPr id="688" name="直線コネクタ 687"/>
        <xdr:cNvCxnSpPr/>
      </xdr:nvCxnSpPr>
      <xdr:spPr>
        <a:xfrm>
          <a:off x="14592300" y="16479838"/>
          <a:ext cx="889000" cy="251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158242</xdr:rowOff>
    </xdr:from>
    <xdr:to>
      <xdr:col>81</xdr:col>
      <xdr:colOff>101600</xdr:colOff>
      <xdr:row>96</xdr:row>
      <xdr:rowOff>88392</xdr:rowOff>
    </xdr:to>
    <xdr:sp macro="" textlink="">
      <xdr:nvSpPr>
        <xdr:cNvPr id="689" name="フローチャート: 判断 688"/>
        <xdr:cNvSpPr/>
      </xdr:nvSpPr>
      <xdr:spPr>
        <a:xfrm>
          <a:off x="15430500" y="1644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104919</xdr:rowOff>
    </xdr:from>
    <xdr:ext cx="534377" cy="259045"/>
    <xdr:sp macro="" textlink="">
      <xdr:nvSpPr>
        <xdr:cNvPr id="690" name="テキスト ボックス 689"/>
        <xdr:cNvSpPr txBox="1"/>
      </xdr:nvSpPr>
      <xdr:spPr>
        <a:xfrm>
          <a:off x="15214111" y="16221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36410</xdr:rowOff>
    </xdr:from>
    <xdr:to>
      <xdr:col>76</xdr:col>
      <xdr:colOff>114300</xdr:colOff>
      <xdr:row>96</xdr:row>
      <xdr:rowOff>20638</xdr:rowOff>
    </xdr:to>
    <xdr:cxnSp macro="">
      <xdr:nvCxnSpPr>
        <xdr:cNvPr id="691" name="直線コネクタ 690"/>
        <xdr:cNvCxnSpPr/>
      </xdr:nvCxnSpPr>
      <xdr:spPr>
        <a:xfrm>
          <a:off x="13703300" y="16324160"/>
          <a:ext cx="889000" cy="155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1918</xdr:rowOff>
    </xdr:from>
    <xdr:to>
      <xdr:col>76</xdr:col>
      <xdr:colOff>165100</xdr:colOff>
      <xdr:row>96</xdr:row>
      <xdr:rowOff>103518</xdr:rowOff>
    </xdr:to>
    <xdr:sp macro="" textlink="">
      <xdr:nvSpPr>
        <xdr:cNvPr id="692" name="フローチャート: 判断 691"/>
        <xdr:cNvSpPr/>
      </xdr:nvSpPr>
      <xdr:spPr>
        <a:xfrm>
          <a:off x="14541500" y="16461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94645</xdr:rowOff>
    </xdr:from>
    <xdr:ext cx="534377" cy="259045"/>
    <xdr:sp macro="" textlink="">
      <xdr:nvSpPr>
        <xdr:cNvPr id="693" name="テキスト ボックス 692"/>
        <xdr:cNvSpPr txBox="1"/>
      </xdr:nvSpPr>
      <xdr:spPr>
        <a:xfrm>
          <a:off x="14325111" y="16553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123774</xdr:rowOff>
    </xdr:from>
    <xdr:to>
      <xdr:col>71</xdr:col>
      <xdr:colOff>177800</xdr:colOff>
      <xdr:row>95</xdr:row>
      <xdr:rowOff>36410</xdr:rowOff>
    </xdr:to>
    <xdr:cxnSp macro="">
      <xdr:nvCxnSpPr>
        <xdr:cNvPr id="694" name="直線コネクタ 693"/>
        <xdr:cNvCxnSpPr/>
      </xdr:nvCxnSpPr>
      <xdr:spPr>
        <a:xfrm>
          <a:off x="12814300" y="16068624"/>
          <a:ext cx="889000" cy="255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101206</xdr:rowOff>
    </xdr:from>
    <xdr:to>
      <xdr:col>72</xdr:col>
      <xdr:colOff>38100</xdr:colOff>
      <xdr:row>96</xdr:row>
      <xdr:rowOff>31356</xdr:rowOff>
    </xdr:to>
    <xdr:sp macro="" textlink="">
      <xdr:nvSpPr>
        <xdr:cNvPr id="695" name="フローチャート: 判断 694"/>
        <xdr:cNvSpPr/>
      </xdr:nvSpPr>
      <xdr:spPr>
        <a:xfrm>
          <a:off x="13652500" y="1638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22483</xdr:rowOff>
    </xdr:from>
    <xdr:ext cx="534377" cy="259045"/>
    <xdr:sp macro="" textlink="">
      <xdr:nvSpPr>
        <xdr:cNvPr id="696" name="テキスト ボックス 695"/>
        <xdr:cNvSpPr txBox="1"/>
      </xdr:nvSpPr>
      <xdr:spPr>
        <a:xfrm>
          <a:off x="13436111" y="16481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3327</xdr:rowOff>
    </xdr:from>
    <xdr:to>
      <xdr:col>67</xdr:col>
      <xdr:colOff>101600</xdr:colOff>
      <xdr:row>96</xdr:row>
      <xdr:rowOff>104927</xdr:rowOff>
    </xdr:to>
    <xdr:sp macro="" textlink="">
      <xdr:nvSpPr>
        <xdr:cNvPr id="697" name="フローチャート: 判断 696"/>
        <xdr:cNvSpPr/>
      </xdr:nvSpPr>
      <xdr:spPr>
        <a:xfrm>
          <a:off x="12763500" y="16462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96054</xdr:rowOff>
    </xdr:from>
    <xdr:ext cx="534377" cy="259045"/>
    <xdr:sp macro="" textlink="">
      <xdr:nvSpPr>
        <xdr:cNvPr id="698" name="テキスト ボックス 697"/>
        <xdr:cNvSpPr txBox="1"/>
      </xdr:nvSpPr>
      <xdr:spPr>
        <a:xfrm>
          <a:off x="12547111" y="16555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114922</xdr:rowOff>
    </xdr:from>
    <xdr:to>
      <xdr:col>85</xdr:col>
      <xdr:colOff>177800</xdr:colOff>
      <xdr:row>95</xdr:row>
      <xdr:rowOff>45072</xdr:rowOff>
    </xdr:to>
    <xdr:sp macro="" textlink="">
      <xdr:nvSpPr>
        <xdr:cNvPr id="704" name="楕円 703"/>
        <xdr:cNvSpPr/>
      </xdr:nvSpPr>
      <xdr:spPr>
        <a:xfrm>
          <a:off x="16268700" y="16231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137799</xdr:rowOff>
    </xdr:from>
    <xdr:ext cx="534377" cy="259045"/>
    <xdr:sp macro="" textlink="">
      <xdr:nvSpPr>
        <xdr:cNvPr id="705" name="積立金該当値テキスト"/>
        <xdr:cNvSpPr txBox="1"/>
      </xdr:nvSpPr>
      <xdr:spPr>
        <a:xfrm>
          <a:off x="16370300" y="16082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49581</xdr:rowOff>
    </xdr:from>
    <xdr:to>
      <xdr:col>81</xdr:col>
      <xdr:colOff>101600</xdr:colOff>
      <xdr:row>97</xdr:row>
      <xdr:rowOff>151181</xdr:rowOff>
    </xdr:to>
    <xdr:sp macro="" textlink="">
      <xdr:nvSpPr>
        <xdr:cNvPr id="706" name="楕円 705"/>
        <xdr:cNvSpPr/>
      </xdr:nvSpPr>
      <xdr:spPr>
        <a:xfrm>
          <a:off x="15430500" y="16680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142308</xdr:rowOff>
    </xdr:from>
    <xdr:ext cx="469744" cy="259045"/>
    <xdr:sp macro="" textlink="">
      <xdr:nvSpPr>
        <xdr:cNvPr id="707" name="テキスト ボックス 706"/>
        <xdr:cNvSpPr txBox="1"/>
      </xdr:nvSpPr>
      <xdr:spPr>
        <a:xfrm>
          <a:off x="15246428" y="1677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141288</xdr:rowOff>
    </xdr:from>
    <xdr:to>
      <xdr:col>76</xdr:col>
      <xdr:colOff>165100</xdr:colOff>
      <xdr:row>96</xdr:row>
      <xdr:rowOff>71438</xdr:rowOff>
    </xdr:to>
    <xdr:sp macro="" textlink="">
      <xdr:nvSpPr>
        <xdr:cNvPr id="708" name="楕円 707"/>
        <xdr:cNvSpPr/>
      </xdr:nvSpPr>
      <xdr:spPr>
        <a:xfrm>
          <a:off x="14541500" y="16429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87965</xdr:rowOff>
    </xdr:from>
    <xdr:ext cx="534377" cy="259045"/>
    <xdr:sp macro="" textlink="">
      <xdr:nvSpPr>
        <xdr:cNvPr id="709" name="テキスト ボックス 708"/>
        <xdr:cNvSpPr txBox="1"/>
      </xdr:nvSpPr>
      <xdr:spPr>
        <a:xfrm>
          <a:off x="14325111" y="16204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157060</xdr:rowOff>
    </xdr:from>
    <xdr:to>
      <xdr:col>72</xdr:col>
      <xdr:colOff>38100</xdr:colOff>
      <xdr:row>95</xdr:row>
      <xdr:rowOff>87210</xdr:rowOff>
    </xdr:to>
    <xdr:sp macro="" textlink="">
      <xdr:nvSpPr>
        <xdr:cNvPr id="710" name="楕円 709"/>
        <xdr:cNvSpPr/>
      </xdr:nvSpPr>
      <xdr:spPr>
        <a:xfrm>
          <a:off x="13652500" y="1627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103737</xdr:rowOff>
    </xdr:from>
    <xdr:ext cx="534377" cy="259045"/>
    <xdr:sp macro="" textlink="">
      <xdr:nvSpPr>
        <xdr:cNvPr id="711" name="テキスト ボックス 710"/>
        <xdr:cNvSpPr txBox="1"/>
      </xdr:nvSpPr>
      <xdr:spPr>
        <a:xfrm>
          <a:off x="13436111" y="16048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72974</xdr:rowOff>
    </xdr:from>
    <xdr:to>
      <xdr:col>67</xdr:col>
      <xdr:colOff>101600</xdr:colOff>
      <xdr:row>94</xdr:row>
      <xdr:rowOff>3124</xdr:rowOff>
    </xdr:to>
    <xdr:sp macro="" textlink="">
      <xdr:nvSpPr>
        <xdr:cNvPr id="712" name="楕円 711"/>
        <xdr:cNvSpPr/>
      </xdr:nvSpPr>
      <xdr:spPr>
        <a:xfrm>
          <a:off x="12763500" y="16017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19651</xdr:rowOff>
    </xdr:from>
    <xdr:ext cx="534377" cy="259045"/>
    <xdr:sp macro="" textlink="">
      <xdr:nvSpPr>
        <xdr:cNvPr id="713" name="テキスト ボックス 712"/>
        <xdr:cNvSpPr txBox="1"/>
      </xdr:nvSpPr>
      <xdr:spPr>
        <a:xfrm>
          <a:off x="12547111" y="15793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4" name="直線コネクタ 72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5" name="テキスト ボックス 72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6" name="直線コネクタ 72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7" name="テキスト ボックス 726"/>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8" name="直線コネクタ 72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9" name="テキスト ボックス 728"/>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0" name="直線コネクタ 72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1" name="テキスト ボックス 730"/>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2" name="直線コネクタ 73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3" name="テキスト ボックス 732"/>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5" name="テキスト ボックス 73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71501</xdr:rowOff>
    </xdr:from>
    <xdr:to>
      <xdr:col>116</xdr:col>
      <xdr:colOff>62864</xdr:colOff>
      <xdr:row>39</xdr:row>
      <xdr:rowOff>44450</xdr:rowOff>
    </xdr:to>
    <xdr:cxnSp macro="">
      <xdr:nvCxnSpPr>
        <xdr:cNvPr id="737" name="直線コネクタ 736"/>
        <xdr:cNvCxnSpPr/>
      </xdr:nvCxnSpPr>
      <xdr:spPr>
        <a:xfrm flipV="1">
          <a:off x="22159595" y="5215001"/>
          <a:ext cx="1269" cy="1515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8"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9" name="直線コネクタ 73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18178</xdr:rowOff>
    </xdr:from>
    <xdr:ext cx="534377" cy="259045"/>
    <xdr:sp macro="" textlink="">
      <xdr:nvSpPr>
        <xdr:cNvPr id="740" name="投資及び出資金最大値テキスト"/>
        <xdr:cNvSpPr txBox="1"/>
      </xdr:nvSpPr>
      <xdr:spPr>
        <a:xfrm>
          <a:off x="22212300" y="4990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71501</xdr:rowOff>
    </xdr:from>
    <xdr:to>
      <xdr:col>116</xdr:col>
      <xdr:colOff>152400</xdr:colOff>
      <xdr:row>30</xdr:row>
      <xdr:rowOff>71501</xdr:rowOff>
    </xdr:to>
    <xdr:cxnSp macro="">
      <xdr:nvCxnSpPr>
        <xdr:cNvPr id="741" name="直線コネクタ 740"/>
        <xdr:cNvCxnSpPr/>
      </xdr:nvCxnSpPr>
      <xdr:spPr>
        <a:xfrm>
          <a:off x="22072600" y="5215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26289</xdr:rowOff>
    </xdr:from>
    <xdr:to>
      <xdr:col>116</xdr:col>
      <xdr:colOff>63500</xdr:colOff>
      <xdr:row>39</xdr:row>
      <xdr:rowOff>27432</xdr:rowOff>
    </xdr:to>
    <xdr:cxnSp macro="">
      <xdr:nvCxnSpPr>
        <xdr:cNvPr id="742" name="直線コネクタ 741"/>
        <xdr:cNvCxnSpPr/>
      </xdr:nvCxnSpPr>
      <xdr:spPr>
        <a:xfrm flipV="1">
          <a:off x="21323300" y="6712839"/>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162831</xdr:rowOff>
    </xdr:from>
    <xdr:ext cx="469744" cy="259045"/>
    <xdr:sp macro="" textlink="">
      <xdr:nvSpPr>
        <xdr:cNvPr id="743" name="投資及び出資金平均値テキスト"/>
        <xdr:cNvSpPr txBox="1"/>
      </xdr:nvSpPr>
      <xdr:spPr>
        <a:xfrm>
          <a:off x="22212300" y="63350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139954</xdr:rowOff>
    </xdr:from>
    <xdr:to>
      <xdr:col>116</xdr:col>
      <xdr:colOff>114300</xdr:colOff>
      <xdr:row>38</xdr:row>
      <xdr:rowOff>70104</xdr:rowOff>
    </xdr:to>
    <xdr:sp macro="" textlink="">
      <xdr:nvSpPr>
        <xdr:cNvPr id="744" name="フローチャート: 判断 743"/>
        <xdr:cNvSpPr/>
      </xdr:nvSpPr>
      <xdr:spPr>
        <a:xfrm>
          <a:off x="22110700" y="648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135255</xdr:rowOff>
    </xdr:from>
    <xdr:to>
      <xdr:col>111</xdr:col>
      <xdr:colOff>177800</xdr:colOff>
      <xdr:row>39</xdr:row>
      <xdr:rowOff>27432</xdr:rowOff>
    </xdr:to>
    <xdr:cxnSp macro="">
      <xdr:nvCxnSpPr>
        <xdr:cNvPr id="745" name="直線コネクタ 744"/>
        <xdr:cNvCxnSpPr/>
      </xdr:nvCxnSpPr>
      <xdr:spPr>
        <a:xfrm>
          <a:off x="20434300" y="6650355"/>
          <a:ext cx="889000" cy="63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143764</xdr:rowOff>
    </xdr:from>
    <xdr:to>
      <xdr:col>112</xdr:col>
      <xdr:colOff>38100</xdr:colOff>
      <xdr:row>38</xdr:row>
      <xdr:rowOff>73914</xdr:rowOff>
    </xdr:to>
    <xdr:sp macro="" textlink="">
      <xdr:nvSpPr>
        <xdr:cNvPr id="746" name="フローチャート: 判断 745"/>
        <xdr:cNvSpPr/>
      </xdr:nvSpPr>
      <xdr:spPr>
        <a:xfrm>
          <a:off x="21272500" y="6487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90441</xdr:rowOff>
    </xdr:from>
    <xdr:ext cx="469744" cy="259045"/>
    <xdr:sp macro="" textlink="">
      <xdr:nvSpPr>
        <xdr:cNvPr id="747" name="テキスト ボックス 746"/>
        <xdr:cNvSpPr txBox="1"/>
      </xdr:nvSpPr>
      <xdr:spPr>
        <a:xfrm>
          <a:off x="21088428" y="6262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93091</xdr:rowOff>
    </xdr:from>
    <xdr:to>
      <xdr:col>107</xdr:col>
      <xdr:colOff>50800</xdr:colOff>
      <xdr:row>38</xdr:row>
      <xdr:rowOff>135255</xdr:rowOff>
    </xdr:to>
    <xdr:cxnSp macro="">
      <xdr:nvCxnSpPr>
        <xdr:cNvPr id="748" name="直線コネクタ 747"/>
        <xdr:cNvCxnSpPr/>
      </xdr:nvCxnSpPr>
      <xdr:spPr>
        <a:xfrm>
          <a:off x="19545300" y="6608191"/>
          <a:ext cx="889000" cy="42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136779</xdr:rowOff>
    </xdr:from>
    <xdr:to>
      <xdr:col>107</xdr:col>
      <xdr:colOff>101600</xdr:colOff>
      <xdr:row>38</xdr:row>
      <xdr:rowOff>66929</xdr:rowOff>
    </xdr:to>
    <xdr:sp macro="" textlink="">
      <xdr:nvSpPr>
        <xdr:cNvPr id="749" name="フローチャート: 判断 748"/>
        <xdr:cNvSpPr/>
      </xdr:nvSpPr>
      <xdr:spPr>
        <a:xfrm>
          <a:off x="20383500" y="6480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83456</xdr:rowOff>
    </xdr:from>
    <xdr:ext cx="469744" cy="259045"/>
    <xdr:sp macro="" textlink="">
      <xdr:nvSpPr>
        <xdr:cNvPr id="750" name="テキスト ボックス 749"/>
        <xdr:cNvSpPr txBox="1"/>
      </xdr:nvSpPr>
      <xdr:spPr>
        <a:xfrm>
          <a:off x="20199428" y="6255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93091</xdr:rowOff>
    </xdr:from>
    <xdr:to>
      <xdr:col>102</xdr:col>
      <xdr:colOff>114300</xdr:colOff>
      <xdr:row>38</xdr:row>
      <xdr:rowOff>98933</xdr:rowOff>
    </xdr:to>
    <xdr:cxnSp macro="">
      <xdr:nvCxnSpPr>
        <xdr:cNvPr id="751" name="直線コネクタ 750"/>
        <xdr:cNvCxnSpPr/>
      </xdr:nvCxnSpPr>
      <xdr:spPr>
        <a:xfrm flipV="1">
          <a:off x="18656300" y="6608191"/>
          <a:ext cx="889000" cy="5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154432</xdr:rowOff>
    </xdr:from>
    <xdr:to>
      <xdr:col>102</xdr:col>
      <xdr:colOff>165100</xdr:colOff>
      <xdr:row>38</xdr:row>
      <xdr:rowOff>84582</xdr:rowOff>
    </xdr:to>
    <xdr:sp macro="" textlink="">
      <xdr:nvSpPr>
        <xdr:cNvPr id="752" name="フローチャート: 判断 751"/>
        <xdr:cNvSpPr/>
      </xdr:nvSpPr>
      <xdr:spPr>
        <a:xfrm>
          <a:off x="19494500" y="649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101109</xdr:rowOff>
    </xdr:from>
    <xdr:ext cx="469744" cy="259045"/>
    <xdr:sp macro="" textlink="">
      <xdr:nvSpPr>
        <xdr:cNvPr id="753" name="テキスト ボックス 752"/>
        <xdr:cNvSpPr txBox="1"/>
      </xdr:nvSpPr>
      <xdr:spPr>
        <a:xfrm>
          <a:off x="19310428" y="6273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39116</xdr:rowOff>
    </xdr:from>
    <xdr:to>
      <xdr:col>98</xdr:col>
      <xdr:colOff>38100</xdr:colOff>
      <xdr:row>38</xdr:row>
      <xdr:rowOff>140716</xdr:rowOff>
    </xdr:to>
    <xdr:sp macro="" textlink="">
      <xdr:nvSpPr>
        <xdr:cNvPr id="754" name="フローチャート: 判断 753"/>
        <xdr:cNvSpPr/>
      </xdr:nvSpPr>
      <xdr:spPr>
        <a:xfrm>
          <a:off x="18605500" y="655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157243</xdr:rowOff>
    </xdr:from>
    <xdr:ext cx="378565" cy="259045"/>
    <xdr:sp macro="" textlink="">
      <xdr:nvSpPr>
        <xdr:cNvPr id="755" name="テキスト ボックス 754"/>
        <xdr:cNvSpPr txBox="1"/>
      </xdr:nvSpPr>
      <xdr:spPr>
        <a:xfrm>
          <a:off x="18467017" y="63294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146939</xdr:rowOff>
    </xdr:from>
    <xdr:to>
      <xdr:col>116</xdr:col>
      <xdr:colOff>114300</xdr:colOff>
      <xdr:row>39</xdr:row>
      <xdr:rowOff>77089</xdr:rowOff>
    </xdr:to>
    <xdr:sp macro="" textlink="">
      <xdr:nvSpPr>
        <xdr:cNvPr id="761" name="楕円 760"/>
        <xdr:cNvSpPr/>
      </xdr:nvSpPr>
      <xdr:spPr>
        <a:xfrm>
          <a:off x="22110700" y="6662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61866</xdr:rowOff>
    </xdr:from>
    <xdr:ext cx="378565" cy="259045"/>
    <xdr:sp macro="" textlink="">
      <xdr:nvSpPr>
        <xdr:cNvPr id="762" name="投資及び出資金該当値テキスト"/>
        <xdr:cNvSpPr txBox="1"/>
      </xdr:nvSpPr>
      <xdr:spPr>
        <a:xfrm>
          <a:off x="22212300" y="65769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148082</xdr:rowOff>
    </xdr:from>
    <xdr:to>
      <xdr:col>112</xdr:col>
      <xdr:colOff>38100</xdr:colOff>
      <xdr:row>39</xdr:row>
      <xdr:rowOff>78232</xdr:rowOff>
    </xdr:to>
    <xdr:sp macro="" textlink="">
      <xdr:nvSpPr>
        <xdr:cNvPr id="763" name="楕円 762"/>
        <xdr:cNvSpPr/>
      </xdr:nvSpPr>
      <xdr:spPr>
        <a:xfrm>
          <a:off x="21272500" y="6663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69359</xdr:rowOff>
    </xdr:from>
    <xdr:ext cx="378565" cy="259045"/>
    <xdr:sp macro="" textlink="">
      <xdr:nvSpPr>
        <xdr:cNvPr id="764" name="テキスト ボックス 763"/>
        <xdr:cNvSpPr txBox="1"/>
      </xdr:nvSpPr>
      <xdr:spPr>
        <a:xfrm>
          <a:off x="21134017" y="67559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84455</xdr:rowOff>
    </xdr:from>
    <xdr:to>
      <xdr:col>107</xdr:col>
      <xdr:colOff>101600</xdr:colOff>
      <xdr:row>39</xdr:row>
      <xdr:rowOff>14605</xdr:rowOff>
    </xdr:to>
    <xdr:sp macro="" textlink="">
      <xdr:nvSpPr>
        <xdr:cNvPr id="765" name="楕円 764"/>
        <xdr:cNvSpPr/>
      </xdr:nvSpPr>
      <xdr:spPr>
        <a:xfrm>
          <a:off x="20383500" y="659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5732</xdr:rowOff>
    </xdr:from>
    <xdr:ext cx="378565" cy="259045"/>
    <xdr:sp macro="" textlink="">
      <xdr:nvSpPr>
        <xdr:cNvPr id="766" name="テキスト ボックス 765"/>
        <xdr:cNvSpPr txBox="1"/>
      </xdr:nvSpPr>
      <xdr:spPr>
        <a:xfrm>
          <a:off x="20245017" y="66922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42291</xdr:rowOff>
    </xdr:from>
    <xdr:to>
      <xdr:col>102</xdr:col>
      <xdr:colOff>165100</xdr:colOff>
      <xdr:row>38</xdr:row>
      <xdr:rowOff>143891</xdr:rowOff>
    </xdr:to>
    <xdr:sp macro="" textlink="">
      <xdr:nvSpPr>
        <xdr:cNvPr id="767" name="楕円 766"/>
        <xdr:cNvSpPr/>
      </xdr:nvSpPr>
      <xdr:spPr>
        <a:xfrm>
          <a:off x="19494500" y="6557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135018</xdr:rowOff>
    </xdr:from>
    <xdr:ext cx="378565" cy="259045"/>
    <xdr:sp macro="" textlink="">
      <xdr:nvSpPr>
        <xdr:cNvPr id="768" name="テキスト ボックス 767"/>
        <xdr:cNvSpPr txBox="1"/>
      </xdr:nvSpPr>
      <xdr:spPr>
        <a:xfrm>
          <a:off x="19356017" y="66501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48133</xdr:rowOff>
    </xdr:from>
    <xdr:to>
      <xdr:col>98</xdr:col>
      <xdr:colOff>38100</xdr:colOff>
      <xdr:row>38</xdr:row>
      <xdr:rowOff>149733</xdr:rowOff>
    </xdr:to>
    <xdr:sp macro="" textlink="">
      <xdr:nvSpPr>
        <xdr:cNvPr id="769" name="楕円 768"/>
        <xdr:cNvSpPr/>
      </xdr:nvSpPr>
      <xdr:spPr>
        <a:xfrm>
          <a:off x="18605500" y="6563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140860</xdr:rowOff>
    </xdr:from>
    <xdr:ext cx="378565" cy="259045"/>
    <xdr:sp macro="" textlink="">
      <xdr:nvSpPr>
        <xdr:cNvPr id="770" name="テキスト ボックス 769"/>
        <xdr:cNvSpPr txBox="1"/>
      </xdr:nvSpPr>
      <xdr:spPr>
        <a:xfrm>
          <a:off x="18467017" y="66559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1" name="直線コネクタ 780"/>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2" name="テキスト ボックス 781"/>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3" name="直線コネクタ 782"/>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4" name="テキスト ボックス 783"/>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5" name="直線コネクタ 784"/>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6" name="テキスト ボックス 785"/>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7" name="直線コネクタ 786"/>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8" name="テキスト ボックス 787"/>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0" name="テキスト ボックス 78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97500</xdr:rowOff>
    </xdr:from>
    <xdr:to>
      <xdr:col>116</xdr:col>
      <xdr:colOff>62864</xdr:colOff>
      <xdr:row>58</xdr:row>
      <xdr:rowOff>139700</xdr:rowOff>
    </xdr:to>
    <xdr:cxnSp macro="">
      <xdr:nvCxnSpPr>
        <xdr:cNvPr id="792" name="直線コネクタ 791"/>
        <xdr:cNvCxnSpPr/>
      </xdr:nvCxnSpPr>
      <xdr:spPr>
        <a:xfrm flipV="1">
          <a:off x="22159595" y="9012900"/>
          <a:ext cx="1269" cy="1070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3"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4" name="直線コネクタ 793"/>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51</xdr:row>
      <xdr:rowOff>44177</xdr:rowOff>
    </xdr:from>
    <xdr:ext cx="534377" cy="259045"/>
    <xdr:sp macro="" textlink="">
      <xdr:nvSpPr>
        <xdr:cNvPr id="795" name="貸付金最大値テキスト"/>
        <xdr:cNvSpPr txBox="1"/>
      </xdr:nvSpPr>
      <xdr:spPr>
        <a:xfrm>
          <a:off x="22212300" y="8788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97500</xdr:rowOff>
    </xdr:from>
    <xdr:to>
      <xdr:col>116</xdr:col>
      <xdr:colOff>152400</xdr:colOff>
      <xdr:row>52</xdr:row>
      <xdr:rowOff>97500</xdr:rowOff>
    </xdr:to>
    <xdr:cxnSp macro="">
      <xdr:nvCxnSpPr>
        <xdr:cNvPr id="796" name="直線コネクタ 795"/>
        <xdr:cNvCxnSpPr/>
      </xdr:nvCxnSpPr>
      <xdr:spPr>
        <a:xfrm>
          <a:off x="22072600" y="901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53</xdr:row>
      <xdr:rowOff>8803</xdr:rowOff>
    </xdr:from>
    <xdr:to>
      <xdr:col>116</xdr:col>
      <xdr:colOff>63500</xdr:colOff>
      <xdr:row>53</xdr:row>
      <xdr:rowOff>11044</xdr:rowOff>
    </xdr:to>
    <xdr:cxnSp macro="">
      <xdr:nvCxnSpPr>
        <xdr:cNvPr id="797" name="直線コネクタ 796"/>
        <xdr:cNvCxnSpPr/>
      </xdr:nvCxnSpPr>
      <xdr:spPr>
        <a:xfrm>
          <a:off x="21323300" y="9095653"/>
          <a:ext cx="838200" cy="2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152869</xdr:rowOff>
    </xdr:from>
    <xdr:ext cx="469744" cy="259045"/>
    <xdr:sp macro="" textlink="">
      <xdr:nvSpPr>
        <xdr:cNvPr id="798" name="貸付金平均値テキスト"/>
        <xdr:cNvSpPr txBox="1"/>
      </xdr:nvSpPr>
      <xdr:spPr>
        <a:xfrm>
          <a:off x="22212300" y="97540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2992</xdr:rowOff>
    </xdr:from>
    <xdr:to>
      <xdr:col>116</xdr:col>
      <xdr:colOff>114300</xdr:colOff>
      <xdr:row>57</xdr:row>
      <xdr:rowOff>104592</xdr:rowOff>
    </xdr:to>
    <xdr:sp macro="" textlink="">
      <xdr:nvSpPr>
        <xdr:cNvPr id="799" name="フローチャート: 判断 798"/>
        <xdr:cNvSpPr/>
      </xdr:nvSpPr>
      <xdr:spPr>
        <a:xfrm>
          <a:off x="22110700" y="9775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52</xdr:row>
      <xdr:rowOff>106416</xdr:rowOff>
    </xdr:from>
    <xdr:to>
      <xdr:col>111</xdr:col>
      <xdr:colOff>177800</xdr:colOff>
      <xdr:row>53</xdr:row>
      <xdr:rowOff>8803</xdr:rowOff>
    </xdr:to>
    <xdr:cxnSp macro="">
      <xdr:nvCxnSpPr>
        <xdr:cNvPr id="800" name="直線コネクタ 799"/>
        <xdr:cNvCxnSpPr/>
      </xdr:nvCxnSpPr>
      <xdr:spPr>
        <a:xfrm>
          <a:off x="20434300" y="9021816"/>
          <a:ext cx="889000" cy="73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164155</xdr:rowOff>
    </xdr:from>
    <xdr:to>
      <xdr:col>112</xdr:col>
      <xdr:colOff>38100</xdr:colOff>
      <xdr:row>57</xdr:row>
      <xdr:rowOff>94305</xdr:rowOff>
    </xdr:to>
    <xdr:sp macro="" textlink="">
      <xdr:nvSpPr>
        <xdr:cNvPr id="801" name="フローチャート: 判断 800"/>
        <xdr:cNvSpPr/>
      </xdr:nvSpPr>
      <xdr:spPr>
        <a:xfrm>
          <a:off x="21272500" y="9765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85432</xdr:rowOff>
    </xdr:from>
    <xdr:ext cx="469744" cy="259045"/>
    <xdr:sp macro="" textlink="">
      <xdr:nvSpPr>
        <xdr:cNvPr id="802" name="テキスト ボックス 801"/>
        <xdr:cNvSpPr txBox="1"/>
      </xdr:nvSpPr>
      <xdr:spPr>
        <a:xfrm>
          <a:off x="21088428" y="9858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52</xdr:row>
      <xdr:rowOff>106416</xdr:rowOff>
    </xdr:from>
    <xdr:to>
      <xdr:col>107</xdr:col>
      <xdr:colOff>50800</xdr:colOff>
      <xdr:row>55</xdr:row>
      <xdr:rowOff>45928</xdr:rowOff>
    </xdr:to>
    <xdr:cxnSp macro="">
      <xdr:nvCxnSpPr>
        <xdr:cNvPr id="803" name="直線コネクタ 802"/>
        <xdr:cNvCxnSpPr/>
      </xdr:nvCxnSpPr>
      <xdr:spPr>
        <a:xfrm flipV="1">
          <a:off x="19545300" y="9021816"/>
          <a:ext cx="889000" cy="453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140243</xdr:rowOff>
    </xdr:from>
    <xdr:to>
      <xdr:col>107</xdr:col>
      <xdr:colOff>101600</xdr:colOff>
      <xdr:row>57</xdr:row>
      <xdr:rowOff>70393</xdr:rowOff>
    </xdr:to>
    <xdr:sp macro="" textlink="">
      <xdr:nvSpPr>
        <xdr:cNvPr id="804" name="フローチャート: 判断 803"/>
        <xdr:cNvSpPr/>
      </xdr:nvSpPr>
      <xdr:spPr>
        <a:xfrm>
          <a:off x="20383500" y="974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61520</xdr:rowOff>
    </xdr:from>
    <xdr:ext cx="469744" cy="259045"/>
    <xdr:sp macro="" textlink="">
      <xdr:nvSpPr>
        <xdr:cNvPr id="805" name="テキスト ボックス 804"/>
        <xdr:cNvSpPr txBox="1"/>
      </xdr:nvSpPr>
      <xdr:spPr>
        <a:xfrm>
          <a:off x="20199428" y="9834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55</xdr:row>
      <xdr:rowOff>25537</xdr:rowOff>
    </xdr:from>
    <xdr:to>
      <xdr:col>102</xdr:col>
      <xdr:colOff>114300</xdr:colOff>
      <xdr:row>55</xdr:row>
      <xdr:rowOff>45928</xdr:rowOff>
    </xdr:to>
    <xdr:cxnSp macro="">
      <xdr:nvCxnSpPr>
        <xdr:cNvPr id="806" name="直線コネクタ 805"/>
        <xdr:cNvCxnSpPr/>
      </xdr:nvCxnSpPr>
      <xdr:spPr>
        <a:xfrm>
          <a:off x="18656300" y="9455287"/>
          <a:ext cx="889000" cy="20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141661</xdr:rowOff>
    </xdr:from>
    <xdr:to>
      <xdr:col>102</xdr:col>
      <xdr:colOff>165100</xdr:colOff>
      <xdr:row>57</xdr:row>
      <xdr:rowOff>71811</xdr:rowOff>
    </xdr:to>
    <xdr:sp macro="" textlink="">
      <xdr:nvSpPr>
        <xdr:cNvPr id="807" name="フローチャート: 判断 806"/>
        <xdr:cNvSpPr/>
      </xdr:nvSpPr>
      <xdr:spPr>
        <a:xfrm>
          <a:off x="19494500" y="974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62938</xdr:rowOff>
    </xdr:from>
    <xdr:ext cx="469744" cy="259045"/>
    <xdr:sp macro="" textlink="">
      <xdr:nvSpPr>
        <xdr:cNvPr id="808" name="テキスト ボックス 807"/>
        <xdr:cNvSpPr txBox="1"/>
      </xdr:nvSpPr>
      <xdr:spPr>
        <a:xfrm>
          <a:off x="19310428" y="9835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112034</xdr:rowOff>
    </xdr:from>
    <xdr:to>
      <xdr:col>98</xdr:col>
      <xdr:colOff>38100</xdr:colOff>
      <xdr:row>57</xdr:row>
      <xdr:rowOff>42184</xdr:rowOff>
    </xdr:to>
    <xdr:sp macro="" textlink="">
      <xdr:nvSpPr>
        <xdr:cNvPr id="809" name="フローチャート: 判断 808"/>
        <xdr:cNvSpPr/>
      </xdr:nvSpPr>
      <xdr:spPr>
        <a:xfrm>
          <a:off x="18605500" y="9713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33311</xdr:rowOff>
    </xdr:from>
    <xdr:ext cx="469744" cy="259045"/>
    <xdr:sp macro="" textlink="">
      <xdr:nvSpPr>
        <xdr:cNvPr id="810" name="テキスト ボックス 809"/>
        <xdr:cNvSpPr txBox="1"/>
      </xdr:nvSpPr>
      <xdr:spPr>
        <a:xfrm>
          <a:off x="18421428" y="9805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52</xdr:row>
      <xdr:rowOff>131694</xdr:rowOff>
    </xdr:from>
    <xdr:to>
      <xdr:col>116</xdr:col>
      <xdr:colOff>114300</xdr:colOff>
      <xdr:row>53</xdr:row>
      <xdr:rowOff>61844</xdr:rowOff>
    </xdr:to>
    <xdr:sp macro="" textlink="">
      <xdr:nvSpPr>
        <xdr:cNvPr id="816" name="楕円 815"/>
        <xdr:cNvSpPr/>
      </xdr:nvSpPr>
      <xdr:spPr>
        <a:xfrm>
          <a:off x="22110700" y="9047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52</xdr:row>
      <xdr:rowOff>46621</xdr:rowOff>
    </xdr:from>
    <xdr:ext cx="534377" cy="259045"/>
    <xdr:sp macro="" textlink="">
      <xdr:nvSpPr>
        <xdr:cNvPr id="817" name="貸付金該当値テキスト"/>
        <xdr:cNvSpPr txBox="1"/>
      </xdr:nvSpPr>
      <xdr:spPr>
        <a:xfrm>
          <a:off x="22212300" y="8962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52</xdr:row>
      <xdr:rowOff>129453</xdr:rowOff>
    </xdr:from>
    <xdr:to>
      <xdr:col>112</xdr:col>
      <xdr:colOff>38100</xdr:colOff>
      <xdr:row>53</xdr:row>
      <xdr:rowOff>59603</xdr:rowOff>
    </xdr:to>
    <xdr:sp macro="" textlink="">
      <xdr:nvSpPr>
        <xdr:cNvPr id="818" name="楕円 817"/>
        <xdr:cNvSpPr/>
      </xdr:nvSpPr>
      <xdr:spPr>
        <a:xfrm>
          <a:off x="21272500" y="9044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51</xdr:row>
      <xdr:rowOff>76130</xdr:rowOff>
    </xdr:from>
    <xdr:ext cx="534377" cy="259045"/>
    <xdr:sp macro="" textlink="">
      <xdr:nvSpPr>
        <xdr:cNvPr id="819" name="テキスト ボックス 818"/>
        <xdr:cNvSpPr txBox="1"/>
      </xdr:nvSpPr>
      <xdr:spPr>
        <a:xfrm>
          <a:off x="21056111" y="8820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52</xdr:row>
      <xdr:rowOff>55616</xdr:rowOff>
    </xdr:from>
    <xdr:to>
      <xdr:col>107</xdr:col>
      <xdr:colOff>101600</xdr:colOff>
      <xdr:row>52</xdr:row>
      <xdr:rowOff>157216</xdr:rowOff>
    </xdr:to>
    <xdr:sp macro="" textlink="">
      <xdr:nvSpPr>
        <xdr:cNvPr id="820" name="楕円 819"/>
        <xdr:cNvSpPr/>
      </xdr:nvSpPr>
      <xdr:spPr>
        <a:xfrm>
          <a:off x="20383500" y="8971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51</xdr:row>
      <xdr:rowOff>2293</xdr:rowOff>
    </xdr:from>
    <xdr:ext cx="534377" cy="259045"/>
    <xdr:sp macro="" textlink="">
      <xdr:nvSpPr>
        <xdr:cNvPr id="821" name="テキスト ボックス 820"/>
        <xdr:cNvSpPr txBox="1"/>
      </xdr:nvSpPr>
      <xdr:spPr>
        <a:xfrm>
          <a:off x="20167111" y="8746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166578</xdr:rowOff>
    </xdr:from>
    <xdr:to>
      <xdr:col>102</xdr:col>
      <xdr:colOff>165100</xdr:colOff>
      <xdr:row>55</xdr:row>
      <xdr:rowOff>96728</xdr:rowOff>
    </xdr:to>
    <xdr:sp macro="" textlink="">
      <xdr:nvSpPr>
        <xdr:cNvPr id="822" name="楕円 821"/>
        <xdr:cNvSpPr/>
      </xdr:nvSpPr>
      <xdr:spPr>
        <a:xfrm>
          <a:off x="19494500" y="9424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53</xdr:row>
      <xdr:rowOff>113255</xdr:rowOff>
    </xdr:from>
    <xdr:ext cx="534377" cy="259045"/>
    <xdr:sp macro="" textlink="">
      <xdr:nvSpPr>
        <xdr:cNvPr id="823" name="テキスト ボックス 822"/>
        <xdr:cNvSpPr txBox="1"/>
      </xdr:nvSpPr>
      <xdr:spPr>
        <a:xfrm>
          <a:off x="19278111" y="9200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146187</xdr:rowOff>
    </xdr:from>
    <xdr:to>
      <xdr:col>98</xdr:col>
      <xdr:colOff>38100</xdr:colOff>
      <xdr:row>55</xdr:row>
      <xdr:rowOff>76337</xdr:rowOff>
    </xdr:to>
    <xdr:sp macro="" textlink="">
      <xdr:nvSpPr>
        <xdr:cNvPr id="824" name="楕円 823"/>
        <xdr:cNvSpPr/>
      </xdr:nvSpPr>
      <xdr:spPr>
        <a:xfrm>
          <a:off x="18605500" y="9404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53</xdr:row>
      <xdr:rowOff>92864</xdr:rowOff>
    </xdr:from>
    <xdr:ext cx="534377" cy="259045"/>
    <xdr:sp macro="" textlink="">
      <xdr:nvSpPr>
        <xdr:cNvPr id="825" name="テキスト ボックス 824"/>
        <xdr:cNvSpPr txBox="1"/>
      </xdr:nvSpPr>
      <xdr:spPr>
        <a:xfrm>
          <a:off x="18389111" y="917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6" name="正方形/長方形 82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7" name="正方形/長方形 826"/>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8" name="正方形/長方形 827"/>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9" name="正方形/長方形 828"/>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0" name="正方形/長方形 829"/>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1" name="正方形/長方形 830"/>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2" name="正方形/長方形 831"/>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3" name="正方形/長方形 832"/>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4" name="テキスト ボックス 833"/>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5" name="直線コネクタ 834"/>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6" name="テキスト ボックス 835"/>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7" name="直線コネクタ 836"/>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8" name="テキスト ボックス 837"/>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9" name="直線コネクタ 838"/>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0" name="テキスト ボックス 839"/>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1" name="直線コネクタ 840"/>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2" name="テキスト ボックス 841"/>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3" name="直線コネクタ 842"/>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4" name="テキスト ボックス 843"/>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5" name="直線コネクタ 844"/>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46" name="テキスト ボックス 845"/>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7" name="直線コネクタ 846"/>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48" name="テキスト ボックス 847"/>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9" name="直線コネクタ 84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0" name="テキスト ボックス 849"/>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171148</xdr:rowOff>
    </xdr:from>
    <xdr:to>
      <xdr:col>116</xdr:col>
      <xdr:colOff>62864</xdr:colOff>
      <xdr:row>78</xdr:row>
      <xdr:rowOff>99434</xdr:rowOff>
    </xdr:to>
    <xdr:cxnSp macro="">
      <xdr:nvCxnSpPr>
        <xdr:cNvPr id="852" name="直線コネクタ 851"/>
        <xdr:cNvCxnSpPr/>
      </xdr:nvCxnSpPr>
      <xdr:spPr>
        <a:xfrm flipV="1">
          <a:off x="22159595" y="12172648"/>
          <a:ext cx="1269" cy="1299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103261</xdr:rowOff>
    </xdr:from>
    <xdr:ext cx="534377" cy="259045"/>
    <xdr:sp macro="" textlink="">
      <xdr:nvSpPr>
        <xdr:cNvPr id="853" name="繰出金最小値テキスト"/>
        <xdr:cNvSpPr txBox="1"/>
      </xdr:nvSpPr>
      <xdr:spPr>
        <a:xfrm>
          <a:off x="22212300" y="13476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99434</xdr:rowOff>
    </xdr:from>
    <xdr:to>
      <xdr:col>116</xdr:col>
      <xdr:colOff>152400</xdr:colOff>
      <xdr:row>78</xdr:row>
      <xdr:rowOff>99434</xdr:rowOff>
    </xdr:to>
    <xdr:cxnSp macro="">
      <xdr:nvCxnSpPr>
        <xdr:cNvPr id="854" name="直線コネクタ 853"/>
        <xdr:cNvCxnSpPr/>
      </xdr:nvCxnSpPr>
      <xdr:spPr>
        <a:xfrm>
          <a:off x="22072600" y="13472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117825</xdr:rowOff>
    </xdr:from>
    <xdr:ext cx="534377" cy="259045"/>
    <xdr:sp macro="" textlink="">
      <xdr:nvSpPr>
        <xdr:cNvPr id="855" name="繰出金最大値テキスト"/>
        <xdr:cNvSpPr txBox="1"/>
      </xdr:nvSpPr>
      <xdr:spPr>
        <a:xfrm>
          <a:off x="22212300" y="11947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171148</xdr:rowOff>
    </xdr:from>
    <xdr:to>
      <xdr:col>116</xdr:col>
      <xdr:colOff>152400</xdr:colOff>
      <xdr:row>70</xdr:row>
      <xdr:rowOff>171148</xdr:rowOff>
    </xdr:to>
    <xdr:cxnSp macro="">
      <xdr:nvCxnSpPr>
        <xdr:cNvPr id="856" name="直線コネクタ 855"/>
        <xdr:cNvCxnSpPr/>
      </xdr:nvCxnSpPr>
      <xdr:spPr>
        <a:xfrm>
          <a:off x="22072600" y="12172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121477</xdr:rowOff>
    </xdr:from>
    <xdr:to>
      <xdr:col>116</xdr:col>
      <xdr:colOff>63500</xdr:colOff>
      <xdr:row>75</xdr:row>
      <xdr:rowOff>48782</xdr:rowOff>
    </xdr:to>
    <xdr:cxnSp macro="">
      <xdr:nvCxnSpPr>
        <xdr:cNvPr id="857" name="直線コネクタ 856"/>
        <xdr:cNvCxnSpPr/>
      </xdr:nvCxnSpPr>
      <xdr:spPr>
        <a:xfrm flipV="1">
          <a:off x="21323300" y="12808777"/>
          <a:ext cx="838200" cy="98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151582</xdr:rowOff>
    </xdr:from>
    <xdr:ext cx="534377" cy="259045"/>
    <xdr:sp macro="" textlink="">
      <xdr:nvSpPr>
        <xdr:cNvPr id="858" name="繰出金平均値テキスト"/>
        <xdr:cNvSpPr txBox="1"/>
      </xdr:nvSpPr>
      <xdr:spPr>
        <a:xfrm>
          <a:off x="22212300" y="128388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1705</xdr:rowOff>
    </xdr:from>
    <xdr:to>
      <xdr:col>116</xdr:col>
      <xdr:colOff>114300</xdr:colOff>
      <xdr:row>75</xdr:row>
      <xdr:rowOff>103305</xdr:rowOff>
    </xdr:to>
    <xdr:sp macro="" textlink="">
      <xdr:nvSpPr>
        <xdr:cNvPr id="859" name="フローチャート: 判断 858"/>
        <xdr:cNvSpPr/>
      </xdr:nvSpPr>
      <xdr:spPr>
        <a:xfrm>
          <a:off x="22110700" y="1286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48782</xdr:rowOff>
    </xdr:from>
    <xdr:to>
      <xdr:col>111</xdr:col>
      <xdr:colOff>177800</xdr:colOff>
      <xdr:row>75</xdr:row>
      <xdr:rowOff>54073</xdr:rowOff>
    </xdr:to>
    <xdr:cxnSp macro="">
      <xdr:nvCxnSpPr>
        <xdr:cNvPr id="860" name="直線コネクタ 859"/>
        <xdr:cNvCxnSpPr/>
      </xdr:nvCxnSpPr>
      <xdr:spPr>
        <a:xfrm flipV="1">
          <a:off x="20434300" y="12907532"/>
          <a:ext cx="889000" cy="5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32142</xdr:rowOff>
    </xdr:from>
    <xdr:to>
      <xdr:col>112</xdr:col>
      <xdr:colOff>38100</xdr:colOff>
      <xdr:row>75</xdr:row>
      <xdr:rowOff>133742</xdr:rowOff>
    </xdr:to>
    <xdr:sp macro="" textlink="">
      <xdr:nvSpPr>
        <xdr:cNvPr id="861" name="フローチャート: 判断 860"/>
        <xdr:cNvSpPr/>
      </xdr:nvSpPr>
      <xdr:spPr>
        <a:xfrm>
          <a:off x="21272500" y="12890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124869</xdr:rowOff>
    </xdr:from>
    <xdr:ext cx="534377" cy="259045"/>
    <xdr:sp macro="" textlink="">
      <xdr:nvSpPr>
        <xdr:cNvPr id="862" name="テキスト ボックス 861"/>
        <xdr:cNvSpPr txBox="1"/>
      </xdr:nvSpPr>
      <xdr:spPr>
        <a:xfrm>
          <a:off x="21056111" y="12983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32650</xdr:rowOff>
    </xdr:from>
    <xdr:to>
      <xdr:col>107</xdr:col>
      <xdr:colOff>50800</xdr:colOff>
      <xdr:row>75</xdr:row>
      <xdr:rowOff>54073</xdr:rowOff>
    </xdr:to>
    <xdr:cxnSp macro="">
      <xdr:nvCxnSpPr>
        <xdr:cNvPr id="863" name="直線コネクタ 862"/>
        <xdr:cNvCxnSpPr/>
      </xdr:nvCxnSpPr>
      <xdr:spPr>
        <a:xfrm>
          <a:off x="19545300" y="12205600"/>
          <a:ext cx="889000" cy="707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167571</xdr:rowOff>
    </xdr:from>
    <xdr:to>
      <xdr:col>107</xdr:col>
      <xdr:colOff>101600</xdr:colOff>
      <xdr:row>75</xdr:row>
      <xdr:rowOff>97721</xdr:rowOff>
    </xdr:to>
    <xdr:sp macro="" textlink="">
      <xdr:nvSpPr>
        <xdr:cNvPr id="864" name="フローチャート: 判断 863"/>
        <xdr:cNvSpPr/>
      </xdr:nvSpPr>
      <xdr:spPr>
        <a:xfrm>
          <a:off x="20383500" y="12854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114248</xdr:rowOff>
    </xdr:from>
    <xdr:ext cx="534377" cy="259045"/>
    <xdr:sp macro="" textlink="">
      <xdr:nvSpPr>
        <xdr:cNvPr id="865" name="テキスト ボックス 864"/>
        <xdr:cNvSpPr txBox="1"/>
      </xdr:nvSpPr>
      <xdr:spPr>
        <a:xfrm>
          <a:off x="20167111" y="12630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71</xdr:row>
      <xdr:rowOff>32650</xdr:rowOff>
    </xdr:from>
    <xdr:to>
      <xdr:col>102</xdr:col>
      <xdr:colOff>114300</xdr:colOff>
      <xdr:row>71</xdr:row>
      <xdr:rowOff>71283</xdr:rowOff>
    </xdr:to>
    <xdr:cxnSp macro="">
      <xdr:nvCxnSpPr>
        <xdr:cNvPr id="866" name="直線コネクタ 865"/>
        <xdr:cNvCxnSpPr/>
      </xdr:nvCxnSpPr>
      <xdr:spPr>
        <a:xfrm flipV="1">
          <a:off x="18656300" y="12205600"/>
          <a:ext cx="889000" cy="38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98501</xdr:rowOff>
    </xdr:from>
    <xdr:to>
      <xdr:col>102</xdr:col>
      <xdr:colOff>165100</xdr:colOff>
      <xdr:row>75</xdr:row>
      <xdr:rowOff>28651</xdr:rowOff>
    </xdr:to>
    <xdr:sp macro="" textlink="">
      <xdr:nvSpPr>
        <xdr:cNvPr id="867" name="フローチャート: 判断 866"/>
        <xdr:cNvSpPr/>
      </xdr:nvSpPr>
      <xdr:spPr>
        <a:xfrm>
          <a:off x="19494500" y="12785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19778</xdr:rowOff>
    </xdr:from>
    <xdr:ext cx="534377" cy="259045"/>
    <xdr:sp macro="" textlink="">
      <xdr:nvSpPr>
        <xdr:cNvPr id="868" name="テキスト ボックス 867"/>
        <xdr:cNvSpPr txBox="1"/>
      </xdr:nvSpPr>
      <xdr:spPr>
        <a:xfrm>
          <a:off x="19278111" y="12878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138049</xdr:rowOff>
    </xdr:from>
    <xdr:to>
      <xdr:col>98</xdr:col>
      <xdr:colOff>38100</xdr:colOff>
      <xdr:row>75</xdr:row>
      <xdr:rowOff>68199</xdr:rowOff>
    </xdr:to>
    <xdr:sp macro="" textlink="">
      <xdr:nvSpPr>
        <xdr:cNvPr id="869" name="フローチャート: 判断 868"/>
        <xdr:cNvSpPr/>
      </xdr:nvSpPr>
      <xdr:spPr>
        <a:xfrm>
          <a:off x="18605500" y="12825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59326</xdr:rowOff>
    </xdr:from>
    <xdr:ext cx="534377" cy="259045"/>
    <xdr:sp macro="" textlink="">
      <xdr:nvSpPr>
        <xdr:cNvPr id="870" name="テキスト ボックス 869"/>
        <xdr:cNvSpPr txBox="1"/>
      </xdr:nvSpPr>
      <xdr:spPr>
        <a:xfrm>
          <a:off x="18389111" y="12918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1" name="テキスト ボックス 87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2" name="テキスト ボックス 87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3" name="テキスト ボックス 87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4" name="テキスト ボックス 87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5" name="テキスト ボックス 87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70677</xdr:rowOff>
    </xdr:from>
    <xdr:to>
      <xdr:col>116</xdr:col>
      <xdr:colOff>114300</xdr:colOff>
      <xdr:row>75</xdr:row>
      <xdr:rowOff>827</xdr:rowOff>
    </xdr:to>
    <xdr:sp macro="" textlink="">
      <xdr:nvSpPr>
        <xdr:cNvPr id="876" name="楕円 875"/>
        <xdr:cNvSpPr/>
      </xdr:nvSpPr>
      <xdr:spPr>
        <a:xfrm>
          <a:off x="22110700" y="12757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93554</xdr:rowOff>
    </xdr:from>
    <xdr:ext cx="534377" cy="259045"/>
    <xdr:sp macro="" textlink="">
      <xdr:nvSpPr>
        <xdr:cNvPr id="877" name="繰出金該当値テキスト"/>
        <xdr:cNvSpPr txBox="1"/>
      </xdr:nvSpPr>
      <xdr:spPr>
        <a:xfrm>
          <a:off x="22212300" y="12609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169432</xdr:rowOff>
    </xdr:from>
    <xdr:to>
      <xdr:col>112</xdr:col>
      <xdr:colOff>38100</xdr:colOff>
      <xdr:row>75</xdr:row>
      <xdr:rowOff>99582</xdr:rowOff>
    </xdr:to>
    <xdr:sp macro="" textlink="">
      <xdr:nvSpPr>
        <xdr:cNvPr id="878" name="楕円 877"/>
        <xdr:cNvSpPr/>
      </xdr:nvSpPr>
      <xdr:spPr>
        <a:xfrm>
          <a:off x="21272500" y="1285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116109</xdr:rowOff>
    </xdr:from>
    <xdr:ext cx="534377" cy="259045"/>
    <xdr:sp macro="" textlink="">
      <xdr:nvSpPr>
        <xdr:cNvPr id="879" name="テキスト ボックス 878"/>
        <xdr:cNvSpPr txBox="1"/>
      </xdr:nvSpPr>
      <xdr:spPr>
        <a:xfrm>
          <a:off x="21056111" y="12631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3273</xdr:rowOff>
    </xdr:from>
    <xdr:to>
      <xdr:col>107</xdr:col>
      <xdr:colOff>101600</xdr:colOff>
      <xdr:row>75</xdr:row>
      <xdr:rowOff>104873</xdr:rowOff>
    </xdr:to>
    <xdr:sp macro="" textlink="">
      <xdr:nvSpPr>
        <xdr:cNvPr id="880" name="楕円 879"/>
        <xdr:cNvSpPr/>
      </xdr:nvSpPr>
      <xdr:spPr>
        <a:xfrm>
          <a:off x="20383500" y="12862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96000</xdr:rowOff>
    </xdr:from>
    <xdr:ext cx="534377" cy="259045"/>
    <xdr:sp macro="" textlink="">
      <xdr:nvSpPr>
        <xdr:cNvPr id="881" name="テキスト ボックス 880"/>
        <xdr:cNvSpPr txBox="1"/>
      </xdr:nvSpPr>
      <xdr:spPr>
        <a:xfrm>
          <a:off x="20167111" y="12954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70</xdr:row>
      <xdr:rowOff>153300</xdr:rowOff>
    </xdr:from>
    <xdr:to>
      <xdr:col>102</xdr:col>
      <xdr:colOff>165100</xdr:colOff>
      <xdr:row>71</xdr:row>
      <xdr:rowOff>83450</xdr:rowOff>
    </xdr:to>
    <xdr:sp macro="" textlink="">
      <xdr:nvSpPr>
        <xdr:cNvPr id="882" name="楕円 881"/>
        <xdr:cNvSpPr/>
      </xdr:nvSpPr>
      <xdr:spPr>
        <a:xfrm>
          <a:off x="19494500" y="121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69</xdr:row>
      <xdr:rowOff>99977</xdr:rowOff>
    </xdr:from>
    <xdr:ext cx="534377" cy="259045"/>
    <xdr:sp macro="" textlink="">
      <xdr:nvSpPr>
        <xdr:cNvPr id="883" name="テキスト ボックス 882"/>
        <xdr:cNvSpPr txBox="1"/>
      </xdr:nvSpPr>
      <xdr:spPr>
        <a:xfrm>
          <a:off x="19278111" y="11930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20483</xdr:rowOff>
    </xdr:from>
    <xdr:to>
      <xdr:col>98</xdr:col>
      <xdr:colOff>38100</xdr:colOff>
      <xdr:row>71</xdr:row>
      <xdr:rowOff>122083</xdr:rowOff>
    </xdr:to>
    <xdr:sp macro="" textlink="">
      <xdr:nvSpPr>
        <xdr:cNvPr id="884" name="楕円 883"/>
        <xdr:cNvSpPr/>
      </xdr:nvSpPr>
      <xdr:spPr>
        <a:xfrm>
          <a:off x="18605500" y="12193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69</xdr:row>
      <xdr:rowOff>138610</xdr:rowOff>
    </xdr:from>
    <xdr:ext cx="534377" cy="259045"/>
    <xdr:sp macro="" textlink="">
      <xdr:nvSpPr>
        <xdr:cNvPr id="885" name="テキスト ボックス 884"/>
        <xdr:cNvSpPr txBox="1"/>
      </xdr:nvSpPr>
      <xdr:spPr>
        <a:xfrm>
          <a:off x="18389111" y="11968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6" name="正方形/長方形 88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7" name="正方形/長方形 88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8" name="正方形/長方形 88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9" name="正方形/長方形 88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0" name="正方形/長方形 88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1" name="正方形/長方形 89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2" name="正方形/長方形 89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3" name="正方形/長方形 89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4" name="テキスト ボックス 89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5" name="直線コネクタ 89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6" name="直線コネクタ 89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7" name="テキスト ボックス 89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8" name="直線コネクタ 89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9" name="テキスト ボックス 89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1" name="直線コネクタ 90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6" name="直線コネクタ 90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フローチャート: 判断 90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9" name="直線コネクタ 90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0" name="フローチャート: 判断 90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1" name="テキスト ボックス 910"/>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2" name="直線コネクタ 91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3" name="フローチャート: 判断 91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4" name="テキスト ボックス 913"/>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5" name="直線コネクタ 91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6" name="フローチャート: 判断 91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7" name="テキスト ボックス 916"/>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8" name="フローチャート: 判断 91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9" name="テキスト ボックス 918"/>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0" name="テキスト ボックス 91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1" name="テキスト ボックス 92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2" name="テキスト ボックス 92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3" name="テキスト ボックス 92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4" name="テキスト ボックス 92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5" name="楕円 92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7" name="楕円 92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8" name="テキスト ボックス 927"/>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9" name="楕円 92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0" name="テキスト ボックス 929"/>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1" name="楕円 93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2" name="テキスト ボックス 931"/>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3" name="楕円 93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4" name="テキスト ボックス 933"/>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5" name="正方形/長方形 93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6" name="正方形/長方形 93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7" name="テキスト ボックス 93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・人件費と物件費は、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年度より</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制度改正に伴い一般職非常勤職員の報酬の増額、日々雇用職員賃金の減額の影響によりそれぞれ増減と</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なり、令和元年度も同様の傾向となっている。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人件費は、退職手当の増、新潟・山形地震、台風</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号等災害対応に伴う時間外手当の増により</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増加している</a:t>
          </a:r>
          <a:r>
            <a:rPr kumimoji="1" lang="ja-JP" altLang="ja-JP" sz="1100" b="0" i="0" baseline="0">
              <a:solidFill>
                <a:schemeClr val="dk1"/>
              </a:solidFill>
              <a:effectLst/>
              <a:latin typeface="+mn-lt"/>
              <a:ea typeface="+mn-ea"/>
              <a:cs typeface="+mn-cs"/>
            </a:rPr>
            <a:t>。</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・補助費等は、消防・清掃業務において酒田地区広域行政組合を組織し、関係経費を分賦金（補助費等）として支出していることに加え、平成</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年度から下水道事業が公営企業会計の適用となったことにより、繰出金から補助費等に変更されたため、大幅な増となった。</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以降</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、類似団体と比較</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しても</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高水準で推移している。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・公債費は、合併特例債を活用した大型事業に係る償還の本格化等により、類似団体と比較すると高止まりしている。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山形県酒田市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101,331
100,801
602.97
56,648,886
55,128,173
1,484,731
28,927,471
60,433,147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38.0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3" name="直線コネクタ 42"/>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54627</xdr:rowOff>
    </xdr:from>
    <xdr:ext cx="467179" cy="259045"/>
    <xdr:sp macro="" textlink="">
      <xdr:nvSpPr>
        <xdr:cNvPr id="44" name="テキスト ボックス 43"/>
        <xdr:cNvSpPr txBox="1"/>
      </xdr:nvSpPr>
      <xdr:spPr>
        <a:xfrm>
          <a:off x="294821" y="6398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5" name="直線コネクタ 44"/>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6" name="テキスト ボックス 45"/>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47" name="直線コネクタ 46"/>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111777</xdr:rowOff>
    </xdr:from>
    <xdr:ext cx="467179" cy="259045"/>
    <xdr:sp macro="" textlink="">
      <xdr:nvSpPr>
        <xdr:cNvPr id="48" name="テキスト ボックス 47"/>
        <xdr:cNvSpPr txBox="1"/>
      </xdr:nvSpPr>
      <xdr:spPr>
        <a:xfrm>
          <a:off x="294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49" name="直線コネクタ 48"/>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0" name="テキスト ボックス 49"/>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1"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90551</xdr:rowOff>
    </xdr:from>
    <xdr:to>
      <xdr:col>24</xdr:col>
      <xdr:colOff>62865</xdr:colOff>
      <xdr:row>38</xdr:row>
      <xdr:rowOff>69977</xdr:rowOff>
    </xdr:to>
    <xdr:cxnSp macro="">
      <xdr:nvCxnSpPr>
        <xdr:cNvPr id="52" name="直線コネクタ 51"/>
        <xdr:cNvCxnSpPr/>
      </xdr:nvCxnSpPr>
      <xdr:spPr>
        <a:xfrm flipV="1">
          <a:off x="4633595" y="5576951"/>
          <a:ext cx="1270" cy="10081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73804</xdr:rowOff>
    </xdr:from>
    <xdr:ext cx="469744" cy="259045"/>
    <xdr:sp macro="" textlink="">
      <xdr:nvSpPr>
        <xdr:cNvPr id="53" name="議会費最小値テキスト"/>
        <xdr:cNvSpPr txBox="1"/>
      </xdr:nvSpPr>
      <xdr:spPr>
        <a:xfrm>
          <a:off x="4686300" y="6588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69977</xdr:rowOff>
    </xdr:from>
    <xdr:to>
      <xdr:col>24</xdr:col>
      <xdr:colOff>152400</xdr:colOff>
      <xdr:row>38</xdr:row>
      <xdr:rowOff>69977</xdr:rowOff>
    </xdr:to>
    <xdr:cxnSp macro="">
      <xdr:nvCxnSpPr>
        <xdr:cNvPr id="54" name="直線コネクタ 53"/>
        <xdr:cNvCxnSpPr/>
      </xdr:nvCxnSpPr>
      <xdr:spPr>
        <a:xfrm>
          <a:off x="4546600" y="6585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37228</xdr:rowOff>
    </xdr:from>
    <xdr:ext cx="469744" cy="259045"/>
    <xdr:sp macro="" textlink="">
      <xdr:nvSpPr>
        <xdr:cNvPr id="55" name="議会費最大値テキスト"/>
        <xdr:cNvSpPr txBox="1"/>
      </xdr:nvSpPr>
      <xdr:spPr>
        <a:xfrm>
          <a:off x="4686300" y="5352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32</xdr:row>
      <xdr:rowOff>90551</xdr:rowOff>
    </xdr:from>
    <xdr:to>
      <xdr:col>24</xdr:col>
      <xdr:colOff>152400</xdr:colOff>
      <xdr:row>32</xdr:row>
      <xdr:rowOff>90551</xdr:rowOff>
    </xdr:to>
    <xdr:cxnSp macro="">
      <xdr:nvCxnSpPr>
        <xdr:cNvPr id="56" name="直線コネクタ 55"/>
        <xdr:cNvCxnSpPr/>
      </xdr:nvCxnSpPr>
      <xdr:spPr>
        <a:xfrm>
          <a:off x="4546600" y="5576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152845</xdr:rowOff>
    </xdr:from>
    <xdr:to>
      <xdr:col>24</xdr:col>
      <xdr:colOff>63500</xdr:colOff>
      <xdr:row>33</xdr:row>
      <xdr:rowOff>34544</xdr:rowOff>
    </xdr:to>
    <xdr:cxnSp macro="">
      <xdr:nvCxnSpPr>
        <xdr:cNvPr id="57" name="直線コネクタ 56"/>
        <xdr:cNvCxnSpPr/>
      </xdr:nvCxnSpPr>
      <xdr:spPr>
        <a:xfrm>
          <a:off x="3797300" y="5639245"/>
          <a:ext cx="838200" cy="53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169054</xdr:rowOff>
    </xdr:from>
    <xdr:ext cx="469744" cy="259045"/>
    <xdr:sp macro="" textlink="">
      <xdr:nvSpPr>
        <xdr:cNvPr id="58" name="議会費平均値テキスト"/>
        <xdr:cNvSpPr txBox="1"/>
      </xdr:nvSpPr>
      <xdr:spPr>
        <a:xfrm>
          <a:off x="4686300" y="59983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19177</xdr:rowOff>
    </xdr:from>
    <xdr:to>
      <xdr:col>24</xdr:col>
      <xdr:colOff>114300</xdr:colOff>
      <xdr:row>35</xdr:row>
      <xdr:rowOff>120777</xdr:rowOff>
    </xdr:to>
    <xdr:sp macro="" textlink="">
      <xdr:nvSpPr>
        <xdr:cNvPr id="59" name="フローチャート: 判断 58"/>
        <xdr:cNvSpPr/>
      </xdr:nvSpPr>
      <xdr:spPr>
        <a:xfrm>
          <a:off x="4584700" y="6019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30</xdr:row>
      <xdr:rowOff>132271</xdr:rowOff>
    </xdr:from>
    <xdr:to>
      <xdr:col>19</xdr:col>
      <xdr:colOff>177800</xdr:colOff>
      <xdr:row>32</xdr:row>
      <xdr:rowOff>152845</xdr:rowOff>
    </xdr:to>
    <xdr:cxnSp macro="">
      <xdr:nvCxnSpPr>
        <xdr:cNvPr id="60" name="直線コネクタ 59"/>
        <xdr:cNvCxnSpPr/>
      </xdr:nvCxnSpPr>
      <xdr:spPr>
        <a:xfrm>
          <a:off x="2908300" y="5275771"/>
          <a:ext cx="889000" cy="363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30035</xdr:rowOff>
    </xdr:from>
    <xdr:to>
      <xdr:col>20</xdr:col>
      <xdr:colOff>38100</xdr:colOff>
      <xdr:row>35</xdr:row>
      <xdr:rowOff>131635</xdr:rowOff>
    </xdr:to>
    <xdr:sp macro="" textlink="">
      <xdr:nvSpPr>
        <xdr:cNvPr id="61" name="フローチャート: 判断 60"/>
        <xdr:cNvSpPr/>
      </xdr:nvSpPr>
      <xdr:spPr>
        <a:xfrm>
          <a:off x="3746500" y="60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122762</xdr:rowOff>
    </xdr:from>
    <xdr:ext cx="469744" cy="259045"/>
    <xdr:sp macro="" textlink="">
      <xdr:nvSpPr>
        <xdr:cNvPr id="62" name="テキスト ボックス 61"/>
        <xdr:cNvSpPr txBox="1"/>
      </xdr:nvSpPr>
      <xdr:spPr>
        <a:xfrm>
          <a:off x="3562428" y="6123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30</xdr:row>
      <xdr:rowOff>132271</xdr:rowOff>
    </xdr:from>
    <xdr:to>
      <xdr:col>15</xdr:col>
      <xdr:colOff>50800</xdr:colOff>
      <xdr:row>32</xdr:row>
      <xdr:rowOff>129413</xdr:rowOff>
    </xdr:to>
    <xdr:cxnSp macro="">
      <xdr:nvCxnSpPr>
        <xdr:cNvPr id="63" name="直線コネクタ 62"/>
        <xdr:cNvCxnSpPr/>
      </xdr:nvCxnSpPr>
      <xdr:spPr>
        <a:xfrm flipV="1">
          <a:off x="2019300" y="5275771"/>
          <a:ext cx="889000" cy="340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19748</xdr:rowOff>
    </xdr:from>
    <xdr:to>
      <xdr:col>15</xdr:col>
      <xdr:colOff>101600</xdr:colOff>
      <xdr:row>35</xdr:row>
      <xdr:rowOff>121348</xdr:rowOff>
    </xdr:to>
    <xdr:sp macro="" textlink="">
      <xdr:nvSpPr>
        <xdr:cNvPr id="64" name="フローチャート: 判断 63"/>
        <xdr:cNvSpPr/>
      </xdr:nvSpPr>
      <xdr:spPr>
        <a:xfrm>
          <a:off x="2857500" y="6020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112475</xdr:rowOff>
    </xdr:from>
    <xdr:ext cx="469744" cy="259045"/>
    <xdr:sp macro="" textlink="">
      <xdr:nvSpPr>
        <xdr:cNvPr id="65" name="テキスト ボックス 64"/>
        <xdr:cNvSpPr txBox="1"/>
      </xdr:nvSpPr>
      <xdr:spPr>
        <a:xfrm>
          <a:off x="2673428" y="6113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30</xdr:row>
      <xdr:rowOff>139700</xdr:rowOff>
    </xdr:from>
    <xdr:to>
      <xdr:col>10</xdr:col>
      <xdr:colOff>114300</xdr:colOff>
      <xdr:row>32</xdr:row>
      <xdr:rowOff>129413</xdr:rowOff>
    </xdr:to>
    <xdr:cxnSp macro="">
      <xdr:nvCxnSpPr>
        <xdr:cNvPr id="66" name="直線コネクタ 65"/>
        <xdr:cNvCxnSpPr/>
      </xdr:nvCxnSpPr>
      <xdr:spPr>
        <a:xfrm>
          <a:off x="1130300" y="5283200"/>
          <a:ext cx="889000" cy="332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34036</xdr:rowOff>
    </xdr:from>
    <xdr:to>
      <xdr:col>10</xdr:col>
      <xdr:colOff>165100</xdr:colOff>
      <xdr:row>35</xdr:row>
      <xdr:rowOff>135636</xdr:rowOff>
    </xdr:to>
    <xdr:sp macro="" textlink="">
      <xdr:nvSpPr>
        <xdr:cNvPr id="67" name="フローチャート: 判断 66"/>
        <xdr:cNvSpPr/>
      </xdr:nvSpPr>
      <xdr:spPr>
        <a:xfrm>
          <a:off x="1968500" y="603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126763</xdr:rowOff>
    </xdr:from>
    <xdr:ext cx="469744" cy="259045"/>
    <xdr:sp macro="" textlink="">
      <xdr:nvSpPr>
        <xdr:cNvPr id="68" name="テキスト ボックス 67"/>
        <xdr:cNvSpPr txBox="1"/>
      </xdr:nvSpPr>
      <xdr:spPr>
        <a:xfrm>
          <a:off x="1784428" y="6127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78613</xdr:rowOff>
    </xdr:from>
    <xdr:to>
      <xdr:col>6</xdr:col>
      <xdr:colOff>38100</xdr:colOff>
      <xdr:row>35</xdr:row>
      <xdr:rowOff>8763</xdr:rowOff>
    </xdr:to>
    <xdr:sp macro="" textlink="">
      <xdr:nvSpPr>
        <xdr:cNvPr id="69" name="フローチャート: 判断 68"/>
        <xdr:cNvSpPr/>
      </xdr:nvSpPr>
      <xdr:spPr>
        <a:xfrm>
          <a:off x="1079500" y="590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171340</xdr:rowOff>
    </xdr:from>
    <xdr:ext cx="469744" cy="259045"/>
    <xdr:sp macro="" textlink="">
      <xdr:nvSpPr>
        <xdr:cNvPr id="70" name="テキスト ボックス 69"/>
        <xdr:cNvSpPr txBox="1"/>
      </xdr:nvSpPr>
      <xdr:spPr>
        <a:xfrm>
          <a:off x="895428" y="6000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1" name="テキスト ボックス 70"/>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2" name="テキスト ボックス 71"/>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3" name="テキスト ボックス 72"/>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4" name="テキスト ボックス 73"/>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5" name="テキスト ボックス 74"/>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155194</xdr:rowOff>
    </xdr:from>
    <xdr:to>
      <xdr:col>24</xdr:col>
      <xdr:colOff>114300</xdr:colOff>
      <xdr:row>33</xdr:row>
      <xdr:rowOff>85344</xdr:rowOff>
    </xdr:to>
    <xdr:sp macro="" textlink="">
      <xdr:nvSpPr>
        <xdr:cNvPr id="76" name="楕円 75"/>
        <xdr:cNvSpPr/>
      </xdr:nvSpPr>
      <xdr:spPr>
        <a:xfrm>
          <a:off x="4584700" y="564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70121</xdr:rowOff>
    </xdr:from>
    <xdr:ext cx="469744" cy="259045"/>
    <xdr:sp macro="" textlink="">
      <xdr:nvSpPr>
        <xdr:cNvPr id="77" name="議会費該当値テキスト"/>
        <xdr:cNvSpPr txBox="1"/>
      </xdr:nvSpPr>
      <xdr:spPr>
        <a:xfrm>
          <a:off x="4686300" y="5556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102045</xdr:rowOff>
    </xdr:from>
    <xdr:to>
      <xdr:col>20</xdr:col>
      <xdr:colOff>38100</xdr:colOff>
      <xdr:row>33</xdr:row>
      <xdr:rowOff>32195</xdr:rowOff>
    </xdr:to>
    <xdr:sp macro="" textlink="">
      <xdr:nvSpPr>
        <xdr:cNvPr id="78" name="楕円 77"/>
        <xdr:cNvSpPr/>
      </xdr:nvSpPr>
      <xdr:spPr>
        <a:xfrm>
          <a:off x="3746500" y="558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48722</xdr:rowOff>
    </xdr:from>
    <xdr:ext cx="469744" cy="259045"/>
    <xdr:sp macro="" textlink="">
      <xdr:nvSpPr>
        <xdr:cNvPr id="79" name="テキスト ボックス 78"/>
        <xdr:cNvSpPr txBox="1"/>
      </xdr:nvSpPr>
      <xdr:spPr>
        <a:xfrm>
          <a:off x="3562428" y="5363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30</xdr:row>
      <xdr:rowOff>81471</xdr:rowOff>
    </xdr:from>
    <xdr:to>
      <xdr:col>15</xdr:col>
      <xdr:colOff>101600</xdr:colOff>
      <xdr:row>31</xdr:row>
      <xdr:rowOff>11621</xdr:rowOff>
    </xdr:to>
    <xdr:sp macro="" textlink="">
      <xdr:nvSpPr>
        <xdr:cNvPr id="80" name="楕円 79"/>
        <xdr:cNvSpPr/>
      </xdr:nvSpPr>
      <xdr:spPr>
        <a:xfrm>
          <a:off x="2857500" y="5224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29</xdr:row>
      <xdr:rowOff>28148</xdr:rowOff>
    </xdr:from>
    <xdr:ext cx="469744" cy="259045"/>
    <xdr:sp macro="" textlink="">
      <xdr:nvSpPr>
        <xdr:cNvPr id="81" name="テキスト ボックス 80"/>
        <xdr:cNvSpPr txBox="1"/>
      </xdr:nvSpPr>
      <xdr:spPr>
        <a:xfrm>
          <a:off x="2673428" y="5000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78613</xdr:rowOff>
    </xdr:from>
    <xdr:to>
      <xdr:col>10</xdr:col>
      <xdr:colOff>165100</xdr:colOff>
      <xdr:row>33</xdr:row>
      <xdr:rowOff>8763</xdr:rowOff>
    </xdr:to>
    <xdr:sp macro="" textlink="">
      <xdr:nvSpPr>
        <xdr:cNvPr id="82" name="楕円 81"/>
        <xdr:cNvSpPr/>
      </xdr:nvSpPr>
      <xdr:spPr>
        <a:xfrm>
          <a:off x="1968500" y="556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25290</xdr:rowOff>
    </xdr:from>
    <xdr:ext cx="469744" cy="259045"/>
    <xdr:sp macro="" textlink="">
      <xdr:nvSpPr>
        <xdr:cNvPr id="83" name="テキスト ボックス 82"/>
        <xdr:cNvSpPr txBox="1"/>
      </xdr:nvSpPr>
      <xdr:spPr>
        <a:xfrm>
          <a:off x="1784428" y="5340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30</xdr:row>
      <xdr:rowOff>88900</xdr:rowOff>
    </xdr:from>
    <xdr:to>
      <xdr:col>6</xdr:col>
      <xdr:colOff>38100</xdr:colOff>
      <xdr:row>31</xdr:row>
      <xdr:rowOff>19050</xdr:rowOff>
    </xdr:to>
    <xdr:sp macro="" textlink="">
      <xdr:nvSpPr>
        <xdr:cNvPr id="84" name="楕円 83"/>
        <xdr:cNvSpPr/>
      </xdr:nvSpPr>
      <xdr:spPr>
        <a:xfrm>
          <a:off x="1079500" y="523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29</xdr:row>
      <xdr:rowOff>35577</xdr:rowOff>
    </xdr:from>
    <xdr:ext cx="469744" cy="259045"/>
    <xdr:sp macro="" textlink="">
      <xdr:nvSpPr>
        <xdr:cNvPr id="85" name="テキスト ボックス 84"/>
        <xdr:cNvSpPr txBox="1"/>
      </xdr:nvSpPr>
      <xdr:spPr>
        <a:xfrm>
          <a:off x="895428" y="500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6" name="正方形/長方形 85"/>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7" name="正方形/長方形 86"/>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8" name="正方形/長方形 87"/>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89" name="正方形/長方形 88"/>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0" name="正方形/長方形 89"/>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1" name="正方形/長方形 90"/>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2" name="正方形/長方形 91"/>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6" name="テキスト ボックス 95"/>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7" name="直線コネクタ 96"/>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98" name="テキスト ボックス 97"/>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99" name="直線コネクタ 98"/>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0" name="テキスト ボックス 99"/>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1" name="直線コネクタ 100"/>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2" name="テキスト ボックス 101"/>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3" name="直線コネクタ 102"/>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4" name="テキスト ボックス 103"/>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5" name="直線コネクタ 104"/>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6" name="テキスト ボックス 105"/>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8" name="テキスト ボックス 107"/>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89560</xdr:rowOff>
    </xdr:from>
    <xdr:to>
      <xdr:col>24</xdr:col>
      <xdr:colOff>62865</xdr:colOff>
      <xdr:row>57</xdr:row>
      <xdr:rowOff>146368</xdr:rowOff>
    </xdr:to>
    <xdr:cxnSp macro="">
      <xdr:nvCxnSpPr>
        <xdr:cNvPr id="110" name="直線コネクタ 109"/>
        <xdr:cNvCxnSpPr/>
      </xdr:nvCxnSpPr>
      <xdr:spPr>
        <a:xfrm flipV="1">
          <a:off x="4633595" y="8833510"/>
          <a:ext cx="1270" cy="1085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150195</xdr:rowOff>
    </xdr:from>
    <xdr:ext cx="534377" cy="259045"/>
    <xdr:sp macro="" textlink="">
      <xdr:nvSpPr>
        <xdr:cNvPr id="111" name="総務費最小値テキスト"/>
        <xdr:cNvSpPr txBox="1"/>
      </xdr:nvSpPr>
      <xdr:spPr>
        <a:xfrm>
          <a:off x="4686300" y="9922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146368</xdr:rowOff>
    </xdr:from>
    <xdr:to>
      <xdr:col>24</xdr:col>
      <xdr:colOff>152400</xdr:colOff>
      <xdr:row>57</xdr:row>
      <xdr:rowOff>146368</xdr:rowOff>
    </xdr:to>
    <xdr:cxnSp macro="">
      <xdr:nvCxnSpPr>
        <xdr:cNvPr id="112" name="直線コネクタ 111"/>
        <xdr:cNvCxnSpPr/>
      </xdr:nvCxnSpPr>
      <xdr:spPr>
        <a:xfrm>
          <a:off x="4546600" y="9919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36237</xdr:rowOff>
    </xdr:from>
    <xdr:ext cx="534377" cy="259045"/>
    <xdr:sp macro="" textlink="">
      <xdr:nvSpPr>
        <xdr:cNvPr id="113" name="総務費最大値テキスト"/>
        <xdr:cNvSpPr txBox="1"/>
      </xdr:nvSpPr>
      <xdr:spPr>
        <a:xfrm>
          <a:off x="4686300" y="8608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89,632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89560</xdr:rowOff>
    </xdr:from>
    <xdr:to>
      <xdr:col>24</xdr:col>
      <xdr:colOff>152400</xdr:colOff>
      <xdr:row>51</xdr:row>
      <xdr:rowOff>89560</xdr:rowOff>
    </xdr:to>
    <xdr:cxnSp macro="">
      <xdr:nvCxnSpPr>
        <xdr:cNvPr id="114" name="直線コネクタ 113"/>
        <xdr:cNvCxnSpPr/>
      </xdr:nvCxnSpPr>
      <xdr:spPr>
        <a:xfrm>
          <a:off x="4546600" y="8833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102705</xdr:rowOff>
    </xdr:from>
    <xdr:to>
      <xdr:col>24</xdr:col>
      <xdr:colOff>63500</xdr:colOff>
      <xdr:row>54</xdr:row>
      <xdr:rowOff>24885</xdr:rowOff>
    </xdr:to>
    <xdr:cxnSp macro="">
      <xdr:nvCxnSpPr>
        <xdr:cNvPr id="115" name="直線コネクタ 114"/>
        <xdr:cNvCxnSpPr/>
      </xdr:nvCxnSpPr>
      <xdr:spPr>
        <a:xfrm flipV="1">
          <a:off x="3797300" y="9018105"/>
          <a:ext cx="838200" cy="26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70699</xdr:rowOff>
    </xdr:from>
    <xdr:ext cx="534377" cy="259045"/>
    <xdr:sp macro="" textlink="">
      <xdr:nvSpPr>
        <xdr:cNvPr id="116" name="総務費平均値テキスト"/>
        <xdr:cNvSpPr txBox="1"/>
      </xdr:nvSpPr>
      <xdr:spPr>
        <a:xfrm>
          <a:off x="4686300" y="9328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92272</xdr:rowOff>
    </xdr:from>
    <xdr:to>
      <xdr:col>24</xdr:col>
      <xdr:colOff>114300</xdr:colOff>
      <xdr:row>55</xdr:row>
      <xdr:rowOff>22422</xdr:rowOff>
    </xdr:to>
    <xdr:sp macro="" textlink="">
      <xdr:nvSpPr>
        <xdr:cNvPr id="117" name="フローチャート: 判断 116"/>
        <xdr:cNvSpPr/>
      </xdr:nvSpPr>
      <xdr:spPr>
        <a:xfrm>
          <a:off x="4584700" y="9350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77692</xdr:rowOff>
    </xdr:from>
    <xdr:to>
      <xdr:col>19</xdr:col>
      <xdr:colOff>177800</xdr:colOff>
      <xdr:row>54</xdr:row>
      <xdr:rowOff>24885</xdr:rowOff>
    </xdr:to>
    <xdr:cxnSp macro="">
      <xdr:nvCxnSpPr>
        <xdr:cNvPr id="118" name="直線コネクタ 117"/>
        <xdr:cNvCxnSpPr/>
      </xdr:nvCxnSpPr>
      <xdr:spPr>
        <a:xfrm>
          <a:off x="2908300" y="8821642"/>
          <a:ext cx="889000" cy="461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138354</xdr:rowOff>
    </xdr:from>
    <xdr:to>
      <xdr:col>20</xdr:col>
      <xdr:colOff>38100</xdr:colOff>
      <xdr:row>55</xdr:row>
      <xdr:rowOff>68504</xdr:rowOff>
    </xdr:to>
    <xdr:sp macro="" textlink="">
      <xdr:nvSpPr>
        <xdr:cNvPr id="119" name="フローチャート: 判断 118"/>
        <xdr:cNvSpPr/>
      </xdr:nvSpPr>
      <xdr:spPr>
        <a:xfrm>
          <a:off x="3746500" y="9396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59631</xdr:rowOff>
    </xdr:from>
    <xdr:ext cx="534377" cy="259045"/>
    <xdr:sp macro="" textlink="">
      <xdr:nvSpPr>
        <xdr:cNvPr id="120" name="テキスト ボックス 119"/>
        <xdr:cNvSpPr txBox="1"/>
      </xdr:nvSpPr>
      <xdr:spPr>
        <a:xfrm>
          <a:off x="3530111" y="9489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77692</xdr:rowOff>
    </xdr:from>
    <xdr:to>
      <xdr:col>15</xdr:col>
      <xdr:colOff>50800</xdr:colOff>
      <xdr:row>53</xdr:row>
      <xdr:rowOff>33934</xdr:rowOff>
    </xdr:to>
    <xdr:cxnSp macro="">
      <xdr:nvCxnSpPr>
        <xdr:cNvPr id="121" name="直線コネクタ 120"/>
        <xdr:cNvCxnSpPr/>
      </xdr:nvCxnSpPr>
      <xdr:spPr>
        <a:xfrm flipV="1">
          <a:off x="2019300" y="8821642"/>
          <a:ext cx="889000" cy="299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133896</xdr:rowOff>
    </xdr:from>
    <xdr:to>
      <xdr:col>15</xdr:col>
      <xdr:colOff>101600</xdr:colOff>
      <xdr:row>55</xdr:row>
      <xdr:rowOff>64046</xdr:rowOff>
    </xdr:to>
    <xdr:sp macro="" textlink="">
      <xdr:nvSpPr>
        <xdr:cNvPr id="122" name="フローチャート: 判断 121"/>
        <xdr:cNvSpPr/>
      </xdr:nvSpPr>
      <xdr:spPr>
        <a:xfrm>
          <a:off x="2857500" y="9392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55173</xdr:rowOff>
    </xdr:from>
    <xdr:ext cx="534377" cy="259045"/>
    <xdr:sp macro="" textlink="">
      <xdr:nvSpPr>
        <xdr:cNvPr id="123" name="テキスト ボックス 122"/>
        <xdr:cNvSpPr txBox="1"/>
      </xdr:nvSpPr>
      <xdr:spPr>
        <a:xfrm>
          <a:off x="2641111" y="9484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50</xdr:row>
      <xdr:rowOff>72034</xdr:rowOff>
    </xdr:from>
    <xdr:to>
      <xdr:col>10</xdr:col>
      <xdr:colOff>114300</xdr:colOff>
      <xdr:row>53</xdr:row>
      <xdr:rowOff>33934</xdr:rowOff>
    </xdr:to>
    <xdr:cxnSp macro="">
      <xdr:nvCxnSpPr>
        <xdr:cNvPr id="124" name="直線コネクタ 123"/>
        <xdr:cNvCxnSpPr/>
      </xdr:nvCxnSpPr>
      <xdr:spPr>
        <a:xfrm>
          <a:off x="1130300" y="8644534"/>
          <a:ext cx="889000" cy="476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132944</xdr:rowOff>
    </xdr:from>
    <xdr:to>
      <xdr:col>10</xdr:col>
      <xdr:colOff>165100</xdr:colOff>
      <xdr:row>55</xdr:row>
      <xdr:rowOff>63094</xdr:rowOff>
    </xdr:to>
    <xdr:sp macro="" textlink="">
      <xdr:nvSpPr>
        <xdr:cNvPr id="125" name="フローチャート: 判断 124"/>
        <xdr:cNvSpPr/>
      </xdr:nvSpPr>
      <xdr:spPr>
        <a:xfrm>
          <a:off x="1968500" y="9391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54221</xdr:rowOff>
    </xdr:from>
    <xdr:ext cx="534377" cy="259045"/>
    <xdr:sp macro="" textlink="">
      <xdr:nvSpPr>
        <xdr:cNvPr id="126" name="テキスト ボックス 125"/>
        <xdr:cNvSpPr txBox="1"/>
      </xdr:nvSpPr>
      <xdr:spPr>
        <a:xfrm>
          <a:off x="1752111" y="9483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65774</xdr:rowOff>
    </xdr:from>
    <xdr:to>
      <xdr:col>6</xdr:col>
      <xdr:colOff>38100</xdr:colOff>
      <xdr:row>55</xdr:row>
      <xdr:rowOff>167374</xdr:rowOff>
    </xdr:to>
    <xdr:sp macro="" textlink="">
      <xdr:nvSpPr>
        <xdr:cNvPr id="127" name="フローチャート: 判断 126"/>
        <xdr:cNvSpPr/>
      </xdr:nvSpPr>
      <xdr:spPr>
        <a:xfrm>
          <a:off x="1079500" y="9495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158501</xdr:rowOff>
    </xdr:from>
    <xdr:ext cx="534377" cy="259045"/>
    <xdr:sp macro="" textlink="">
      <xdr:nvSpPr>
        <xdr:cNvPr id="128" name="テキスト ボックス 127"/>
        <xdr:cNvSpPr txBox="1"/>
      </xdr:nvSpPr>
      <xdr:spPr>
        <a:xfrm>
          <a:off x="863111" y="9588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51905</xdr:rowOff>
    </xdr:from>
    <xdr:to>
      <xdr:col>24</xdr:col>
      <xdr:colOff>114300</xdr:colOff>
      <xdr:row>52</xdr:row>
      <xdr:rowOff>153505</xdr:rowOff>
    </xdr:to>
    <xdr:sp macro="" textlink="">
      <xdr:nvSpPr>
        <xdr:cNvPr id="134" name="楕円 133"/>
        <xdr:cNvSpPr/>
      </xdr:nvSpPr>
      <xdr:spPr>
        <a:xfrm>
          <a:off x="4584700" y="8967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74782</xdr:rowOff>
    </xdr:from>
    <xdr:ext cx="534377" cy="259045"/>
    <xdr:sp macro="" textlink="">
      <xdr:nvSpPr>
        <xdr:cNvPr id="135" name="総務費該当値テキスト"/>
        <xdr:cNvSpPr txBox="1"/>
      </xdr:nvSpPr>
      <xdr:spPr>
        <a:xfrm>
          <a:off x="4686300" y="8818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145535</xdr:rowOff>
    </xdr:from>
    <xdr:to>
      <xdr:col>20</xdr:col>
      <xdr:colOff>38100</xdr:colOff>
      <xdr:row>54</xdr:row>
      <xdr:rowOff>75685</xdr:rowOff>
    </xdr:to>
    <xdr:sp macro="" textlink="">
      <xdr:nvSpPr>
        <xdr:cNvPr id="136" name="楕円 135"/>
        <xdr:cNvSpPr/>
      </xdr:nvSpPr>
      <xdr:spPr>
        <a:xfrm>
          <a:off x="3746500" y="923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52</xdr:row>
      <xdr:rowOff>92212</xdr:rowOff>
    </xdr:from>
    <xdr:ext cx="534377" cy="259045"/>
    <xdr:sp macro="" textlink="">
      <xdr:nvSpPr>
        <xdr:cNvPr id="137" name="テキスト ボックス 136"/>
        <xdr:cNvSpPr txBox="1"/>
      </xdr:nvSpPr>
      <xdr:spPr>
        <a:xfrm>
          <a:off x="3530111" y="9007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51</xdr:row>
      <xdr:rowOff>26892</xdr:rowOff>
    </xdr:from>
    <xdr:to>
      <xdr:col>15</xdr:col>
      <xdr:colOff>101600</xdr:colOff>
      <xdr:row>51</xdr:row>
      <xdr:rowOff>128492</xdr:rowOff>
    </xdr:to>
    <xdr:sp macro="" textlink="">
      <xdr:nvSpPr>
        <xdr:cNvPr id="138" name="楕円 137"/>
        <xdr:cNvSpPr/>
      </xdr:nvSpPr>
      <xdr:spPr>
        <a:xfrm>
          <a:off x="2857500" y="877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49</xdr:row>
      <xdr:rowOff>145019</xdr:rowOff>
    </xdr:from>
    <xdr:ext cx="534377" cy="259045"/>
    <xdr:sp macro="" textlink="">
      <xdr:nvSpPr>
        <xdr:cNvPr id="139" name="テキスト ボックス 138"/>
        <xdr:cNvSpPr txBox="1"/>
      </xdr:nvSpPr>
      <xdr:spPr>
        <a:xfrm>
          <a:off x="2641111" y="8546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52</xdr:row>
      <xdr:rowOff>154584</xdr:rowOff>
    </xdr:from>
    <xdr:to>
      <xdr:col>10</xdr:col>
      <xdr:colOff>165100</xdr:colOff>
      <xdr:row>53</xdr:row>
      <xdr:rowOff>84734</xdr:rowOff>
    </xdr:to>
    <xdr:sp macro="" textlink="">
      <xdr:nvSpPr>
        <xdr:cNvPr id="140" name="楕円 139"/>
        <xdr:cNvSpPr/>
      </xdr:nvSpPr>
      <xdr:spPr>
        <a:xfrm>
          <a:off x="1968500" y="9069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51</xdr:row>
      <xdr:rowOff>101261</xdr:rowOff>
    </xdr:from>
    <xdr:ext cx="534377" cy="259045"/>
    <xdr:sp macro="" textlink="">
      <xdr:nvSpPr>
        <xdr:cNvPr id="141" name="テキスト ボックス 140"/>
        <xdr:cNvSpPr txBox="1"/>
      </xdr:nvSpPr>
      <xdr:spPr>
        <a:xfrm>
          <a:off x="1752111" y="8845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50</xdr:row>
      <xdr:rowOff>21234</xdr:rowOff>
    </xdr:from>
    <xdr:to>
      <xdr:col>6</xdr:col>
      <xdr:colOff>38100</xdr:colOff>
      <xdr:row>50</xdr:row>
      <xdr:rowOff>122834</xdr:rowOff>
    </xdr:to>
    <xdr:sp macro="" textlink="">
      <xdr:nvSpPr>
        <xdr:cNvPr id="142" name="楕円 141"/>
        <xdr:cNvSpPr/>
      </xdr:nvSpPr>
      <xdr:spPr>
        <a:xfrm>
          <a:off x="1079500" y="8593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48</xdr:row>
      <xdr:rowOff>139361</xdr:rowOff>
    </xdr:from>
    <xdr:ext cx="534377" cy="259045"/>
    <xdr:sp macro="" textlink="">
      <xdr:nvSpPr>
        <xdr:cNvPr id="143" name="テキスト ボックス 142"/>
        <xdr:cNvSpPr txBox="1"/>
      </xdr:nvSpPr>
      <xdr:spPr>
        <a:xfrm>
          <a:off x="863111" y="8368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4" name="テキスト ボックス 153"/>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5" name="直線コネクタ 154"/>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6" name="テキスト ボックス 155"/>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7" name="直線コネクタ 156"/>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8" name="テキスト ボックス 157"/>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9" name="直線コネクタ 158"/>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0" name="テキスト ボックス 159"/>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1" name="直線コネクタ 160"/>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2" name="テキスト ボックス 161"/>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3" name="直線コネクタ 162"/>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4" name="テキスト ボックス 163"/>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5" name="直線コネクタ 164"/>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6" name="テキスト ボックス 165"/>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11390</xdr:rowOff>
    </xdr:from>
    <xdr:to>
      <xdr:col>24</xdr:col>
      <xdr:colOff>62865</xdr:colOff>
      <xdr:row>78</xdr:row>
      <xdr:rowOff>53997</xdr:rowOff>
    </xdr:to>
    <xdr:cxnSp macro="">
      <xdr:nvCxnSpPr>
        <xdr:cNvPr id="170" name="直線コネクタ 169"/>
        <xdr:cNvCxnSpPr/>
      </xdr:nvCxnSpPr>
      <xdr:spPr>
        <a:xfrm flipV="1">
          <a:off x="4633595" y="12012890"/>
          <a:ext cx="1270" cy="1414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57824</xdr:rowOff>
    </xdr:from>
    <xdr:ext cx="599010" cy="259045"/>
    <xdr:sp macro="" textlink="">
      <xdr:nvSpPr>
        <xdr:cNvPr id="171" name="民生費最小値テキスト"/>
        <xdr:cNvSpPr txBox="1"/>
      </xdr:nvSpPr>
      <xdr:spPr>
        <a:xfrm>
          <a:off x="4686300" y="13430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53997</xdr:rowOff>
    </xdr:from>
    <xdr:to>
      <xdr:col>24</xdr:col>
      <xdr:colOff>152400</xdr:colOff>
      <xdr:row>78</xdr:row>
      <xdr:rowOff>53997</xdr:rowOff>
    </xdr:to>
    <xdr:cxnSp macro="">
      <xdr:nvCxnSpPr>
        <xdr:cNvPr id="172" name="直線コネクタ 171"/>
        <xdr:cNvCxnSpPr/>
      </xdr:nvCxnSpPr>
      <xdr:spPr>
        <a:xfrm>
          <a:off x="4546600" y="13427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129517</xdr:rowOff>
    </xdr:from>
    <xdr:ext cx="599010" cy="259045"/>
    <xdr:sp macro="" textlink="">
      <xdr:nvSpPr>
        <xdr:cNvPr id="173" name="民生費最大値テキスト"/>
        <xdr:cNvSpPr txBox="1"/>
      </xdr:nvSpPr>
      <xdr:spPr>
        <a:xfrm>
          <a:off x="4686300" y="11788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269,787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11390</xdr:rowOff>
    </xdr:from>
    <xdr:to>
      <xdr:col>24</xdr:col>
      <xdr:colOff>152400</xdr:colOff>
      <xdr:row>70</xdr:row>
      <xdr:rowOff>11390</xdr:rowOff>
    </xdr:to>
    <xdr:cxnSp macro="">
      <xdr:nvCxnSpPr>
        <xdr:cNvPr id="174" name="直線コネクタ 173"/>
        <xdr:cNvCxnSpPr/>
      </xdr:nvCxnSpPr>
      <xdr:spPr>
        <a:xfrm>
          <a:off x="4546600" y="12012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163584</xdr:rowOff>
    </xdr:from>
    <xdr:to>
      <xdr:col>24</xdr:col>
      <xdr:colOff>63500</xdr:colOff>
      <xdr:row>77</xdr:row>
      <xdr:rowOff>127279</xdr:rowOff>
    </xdr:to>
    <xdr:cxnSp macro="">
      <xdr:nvCxnSpPr>
        <xdr:cNvPr id="175" name="直線コネクタ 174"/>
        <xdr:cNvCxnSpPr/>
      </xdr:nvCxnSpPr>
      <xdr:spPr>
        <a:xfrm flipV="1">
          <a:off x="3797300" y="13193784"/>
          <a:ext cx="838200" cy="135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111613</xdr:rowOff>
    </xdr:from>
    <xdr:ext cx="599010" cy="259045"/>
    <xdr:sp macro="" textlink="">
      <xdr:nvSpPr>
        <xdr:cNvPr id="176" name="民生費平均値テキスト"/>
        <xdr:cNvSpPr txBox="1"/>
      </xdr:nvSpPr>
      <xdr:spPr>
        <a:xfrm>
          <a:off x="4686300" y="127989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88736</xdr:rowOff>
    </xdr:from>
    <xdr:to>
      <xdr:col>24</xdr:col>
      <xdr:colOff>114300</xdr:colOff>
      <xdr:row>76</xdr:row>
      <xdr:rowOff>18886</xdr:rowOff>
    </xdr:to>
    <xdr:sp macro="" textlink="">
      <xdr:nvSpPr>
        <xdr:cNvPr id="177" name="フローチャート: 判断 176"/>
        <xdr:cNvSpPr/>
      </xdr:nvSpPr>
      <xdr:spPr>
        <a:xfrm>
          <a:off x="4584700" y="12947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127279</xdr:rowOff>
    </xdr:from>
    <xdr:to>
      <xdr:col>19</xdr:col>
      <xdr:colOff>177800</xdr:colOff>
      <xdr:row>77</xdr:row>
      <xdr:rowOff>140179</xdr:rowOff>
    </xdr:to>
    <xdr:cxnSp macro="">
      <xdr:nvCxnSpPr>
        <xdr:cNvPr id="178" name="直線コネクタ 177"/>
        <xdr:cNvCxnSpPr/>
      </xdr:nvCxnSpPr>
      <xdr:spPr>
        <a:xfrm flipV="1">
          <a:off x="2908300" y="13328929"/>
          <a:ext cx="889000" cy="1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160201</xdr:rowOff>
    </xdr:from>
    <xdr:to>
      <xdr:col>20</xdr:col>
      <xdr:colOff>38100</xdr:colOff>
      <xdr:row>76</xdr:row>
      <xdr:rowOff>90351</xdr:rowOff>
    </xdr:to>
    <xdr:sp macro="" textlink="">
      <xdr:nvSpPr>
        <xdr:cNvPr id="179" name="フローチャート: 判断 178"/>
        <xdr:cNvSpPr/>
      </xdr:nvSpPr>
      <xdr:spPr>
        <a:xfrm>
          <a:off x="3746500" y="13018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106878</xdr:rowOff>
    </xdr:from>
    <xdr:ext cx="599010" cy="259045"/>
    <xdr:sp macro="" textlink="">
      <xdr:nvSpPr>
        <xdr:cNvPr id="180" name="テキスト ボックス 179"/>
        <xdr:cNvSpPr txBox="1"/>
      </xdr:nvSpPr>
      <xdr:spPr>
        <a:xfrm>
          <a:off x="3497795" y="12794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105911</xdr:rowOff>
    </xdr:from>
    <xdr:to>
      <xdr:col>15</xdr:col>
      <xdr:colOff>50800</xdr:colOff>
      <xdr:row>77</xdr:row>
      <xdr:rowOff>140179</xdr:rowOff>
    </xdr:to>
    <xdr:cxnSp macro="">
      <xdr:nvCxnSpPr>
        <xdr:cNvPr id="181" name="直線コネクタ 180"/>
        <xdr:cNvCxnSpPr/>
      </xdr:nvCxnSpPr>
      <xdr:spPr>
        <a:xfrm>
          <a:off x="2019300" y="13307561"/>
          <a:ext cx="889000" cy="34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1357</xdr:rowOff>
    </xdr:from>
    <xdr:to>
      <xdr:col>15</xdr:col>
      <xdr:colOff>101600</xdr:colOff>
      <xdr:row>76</xdr:row>
      <xdr:rowOff>102957</xdr:rowOff>
    </xdr:to>
    <xdr:sp macro="" textlink="">
      <xdr:nvSpPr>
        <xdr:cNvPr id="182" name="フローチャート: 判断 181"/>
        <xdr:cNvSpPr/>
      </xdr:nvSpPr>
      <xdr:spPr>
        <a:xfrm>
          <a:off x="2857500" y="1303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119484</xdr:rowOff>
    </xdr:from>
    <xdr:ext cx="599010" cy="259045"/>
    <xdr:sp macro="" textlink="">
      <xdr:nvSpPr>
        <xdr:cNvPr id="183" name="テキスト ボックス 182"/>
        <xdr:cNvSpPr txBox="1"/>
      </xdr:nvSpPr>
      <xdr:spPr>
        <a:xfrm>
          <a:off x="2608795" y="12806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105911</xdr:rowOff>
    </xdr:from>
    <xdr:to>
      <xdr:col>10</xdr:col>
      <xdr:colOff>114300</xdr:colOff>
      <xdr:row>78</xdr:row>
      <xdr:rowOff>33869</xdr:rowOff>
    </xdr:to>
    <xdr:cxnSp macro="">
      <xdr:nvCxnSpPr>
        <xdr:cNvPr id="184" name="直線コネクタ 183"/>
        <xdr:cNvCxnSpPr/>
      </xdr:nvCxnSpPr>
      <xdr:spPr>
        <a:xfrm flipV="1">
          <a:off x="1130300" y="13307561"/>
          <a:ext cx="889000" cy="99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40328</xdr:rowOff>
    </xdr:from>
    <xdr:to>
      <xdr:col>10</xdr:col>
      <xdr:colOff>165100</xdr:colOff>
      <xdr:row>76</xdr:row>
      <xdr:rowOff>141928</xdr:rowOff>
    </xdr:to>
    <xdr:sp macro="" textlink="">
      <xdr:nvSpPr>
        <xdr:cNvPr id="185" name="フローチャート: 判断 184"/>
        <xdr:cNvSpPr/>
      </xdr:nvSpPr>
      <xdr:spPr>
        <a:xfrm>
          <a:off x="1968500" y="13070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158455</xdr:rowOff>
    </xdr:from>
    <xdr:ext cx="599010" cy="259045"/>
    <xdr:sp macro="" textlink="">
      <xdr:nvSpPr>
        <xdr:cNvPr id="186" name="テキスト ボックス 185"/>
        <xdr:cNvSpPr txBox="1"/>
      </xdr:nvSpPr>
      <xdr:spPr>
        <a:xfrm>
          <a:off x="1719795" y="12845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86702</xdr:rowOff>
    </xdr:from>
    <xdr:to>
      <xdr:col>6</xdr:col>
      <xdr:colOff>38100</xdr:colOff>
      <xdr:row>77</xdr:row>
      <xdr:rowOff>16852</xdr:rowOff>
    </xdr:to>
    <xdr:sp macro="" textlink="">
      <xdr:nvSpPr>
        <xdr:cNvPr id="187" name="フローチャート: 判断 186"/>
        <xdr:cNvSpPr/>
      </xdr:nvSpPr>
      <xdr:spPr>
        <a:xfrm>
          <a:off x="1079500" y="13116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33378</xdr:rowOff>
    </xdr:from>
    <xdr:ext cx="599010" cy="259045"/>
    <xdr:sp macro="" textlink="">
      <xdr:nvSpPr>
        <xdr:cNvPr id="188" name="テキスト ボックス 187"/>
        <xdr:cNvSpPr txBox="1"/>
      </xdr:nvSpPr>
      <xdr:spPr>
        <a:xfrm>
          <a:off x="830795" y="12892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112784</xdr:rowOff>
    </xdr:from>
    <xdr:to>
      <xdr:col>24</xdr:col>
      <xdr:colOff>114300</xdr:colOff>
      <xdr:row>77</xdr:row>
      <xdr:rowOff>42934</xdr:rowOff>
    </xdr:to>
    <xdr:sp macro="" textlink="">
      <xdr:nvSpPr>
        <xdr:cNvPr id="194" name="楕円 193"/>
        <xdr:cNvSpPr/>
      </xdr:nvSpPr>
      <xdr:spPr>
        <a:xfrm>
          <a:off x="4584700" y="1314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91211</xdr:rowOff>
    </xdr:from>
    <xdr:ext cx="599010" cy="259045"/>
    <xdr:sp macro="" textlink="">
      <xdr:nvSpPr>
        <xdr:cNvPr id="195" name="民生費該当値テキスト"/>
        <xdr:cNvSpPr txBox="1"/>
      </xdr:nvSpPr>
      <xdr:spPr>
        <a:xfrm>
          <a:off x="4686300" y="13121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76479</xdr:rowOff>
    </xdr:from>
    <xdr:to>
      <xdr:col>20</xdr:col>
      <xdr:colOff>38100</xdr:colOff>
      <xdr:row>78</xdr:row>
      <xdr:rowOff>6629</xdr:rowOff>
    </xdr:to>
    <xdr:sp macro="" textlink="">
      <xdr:nvSpPr>
        <xdr:cNvPr id="196" name="楕円 195"/>
        <xdr:cNvSpPr/>
      </xdr:nvSpPr>
      <xdr:spPr>
        <a:xfrm>
          <a:off x="3746500" y="1327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169206</xdr:rowOff>
    </xdr:from>
    <xdr:ext cx="599010" cy="259045"/>
    <xdr:sp macro="" textlink="">
      <xdr:nvSpPr>
        <xdr:cNvPr id="197" name="テキスト ボックス 196"/>
        <xdr:cNvSpPr txBox="1"/>
      </xdr:nvSpPr>
      <xdr:spPr>
        <a:xfrm>
          <a:off x="3497795" y="13370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89379</xdr:rowOff>
    </xdr:from>
    <xdr:to>
      <xdr:col>15</xdr:col>
      <xdr:colOff>101600</xdr:colOff>
      <xdr:row>78</xdr:row>
      <xdr:rowOff>19529</xdr:rowOff>
    </xdr:to>
    <xdr:sp macro="" textlink="">
      <xdr:nvSpPr>
        <xdr:cNvPr id="198" name="楕円 197"/>
        <xdr:cNvSpPr/>
      </xdr:nvSpPr>
      <xdr:spPr>
        <a:xfrm>
          <a:off x="2857500" y="1329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10656</xdr:rowOff>
    </xdr:from>
    <xdr:ext cx="599010" cy="259045"/>
    <xdr:sp macro="" textlink="">
      <xdr:nvSpPr>
        <xdr:cNvPr id="199" name="テキスト ボックス 198"/>
        <xdr:cNvSpPr txBox="1"/>
      </xdr:nvSpPr>
      <xdr:spPr>
        <a:xfrm>
          <a:off x="2608795" y="13383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55111</xdr:rowOff>
    </xdr:from>
    <xdr:to>
      <xdr:col>10</xdr:col>
      <xdr:colOff>165100</xdr:colOff>
      <xdr:row>77</xdr:row>
      <xdr:rowOff>156711</xdr:rowOff>
    </xdr:to>
    <xdr:sp macro="" textlink="">
      <xdr:nvSpPr>
        <xdr:cNvPr id="200" name="楕円 199"/>
        <xdr:cNvSpPr/>
      </xdr:nvSpPr>
      <xdr:spPr>
        <a:xfrm>
          <a:off x="1968500" y="13256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147838</xdr:rowOff>
    </xdr:from>
    <xdr:ext cx="599010" cy="259045"/>
    <xdr:sp macro="" textlink="">
      <xdr:nvSpPr>
        <xdr:cNvPr id="201" name="テキスト ボックス 200"/>
        <xdr:cNvSpPr txBox="1"/>
      </xdr:nvSpPr>
      <xdr:spPr>
        <a:xfrm>
          <a:off x="1719795" y="13349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154519</xdr:rowOff>
    </xdr:from>
    <xdr:to>
      <xdr:col>6</xdr:col>
      <xdr:colOff>38100</xdr:colOff>
      <xdr:row>78</xdr:row>
      <xdr:rowOff>84669</xdr:rowOff>
    </xdr:to>
    <xdr:sp macro="" textlink="">
      <xdr:nvSpPr>
        <xdr:cNvPr id="202" name="楕円 201"/>
        <xdr:cNvSpPr/>
      </xdr:nvSpPr>
      <xdr:spPr>
        <a:xfrm>
          <a:off x="1079500" y="13356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75796</xdr:rowOff>
    </xdr:from>
    <xdr:ext cx="599010" cy="259045"/>
    <xdr:sp macro="" textlink="">
      <xdr:nvSpPr>
        <xdr:cNvPr id="203" name="テキスト ボックス 202"/>
        <xdr:cNvSpPr txBox="1"/>
      </xdr:nvSpPr>
      <xdr:spPr>
        <a:xfrm>
          <a:off x="830795" y="13448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2" name="テキスト ボックス 221"/>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41517</xdr:rowOff>
    </xdr:from>
    <xdr:to>
      <xdr:col>24</xdr:col>
      <xdr:colOff>62865</xdr:colOff>
      <xdr:row>99</xdr:row>
      <xdr:rowOff>115278</xdr:rowOff>
    </xdr:to>
    <xdr:cxnSp macro="">
      <xdr:nvCxnSpPr>
        <xdr:cNvPr id="228" name="直線コネクタ 227"/>
        <xdr:cNvCxnSpPr/>
      </xdr:nvCxnSpPr>
      <xdr:spPr>
        <a:xfrm flipV="1">
          <a:off x="4633595" y="15643467"/>
          <a:ext cx="1270" cy="1445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119105</xdr:rowOff>
    </xdr:from>
    <xdr:ext cx="534377" cy="259045"/>
    <xdr:sp macro="" textlink="">
      <xdr:nvSpPr>
        <xdr:cNvPr id="229" name="衛生費最小値テキスト"/>
        <xdr:cNvSpPr txBox="1"/>
      </xdr:nvSpPr>
      <xdr:spPr>
        <a:xfrm>
          <a:off x="4686300" y="17092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115278</xdr:rowOff>
    </xdr:from>
    <xdr:to>
      <xdr:col>24</xdr:col>
      <xdr:colOff>152400</xdr:colOff>
      <xdr:row>99</xdr:row>
      <xdr:rowOff>115278</xdr:rowOff>
    </xdr:to>
    <xdr:cxnSp macro="">
      <xdr:nvCxnSpPr>
        <xdr:cNvPr id="230" name="直線コネクタ 229"/>
        <xdr:cNvCxnSpPr/>
      </xdr:nvCxnSpPr>
      <xdr:spPr>
        <a:xfrm>
          <a:off x="4546600" y="17088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159644</xdr:rowOff>
    </xdr:from>
    <xdr:ext cx="534377" cy="259045"/>
    <xdr:sp macro="" textlink="">
      <xdr:nvSpPr>
        <xdr:cNvPr id="231" name="衛生費最大値テキスト"/>
        <xdr:cNvSpPr txBox="1"/>
      </xdr:nvSpPr>
      <xdr:spPr>
        <a:xfrm>
          <a:off x="4686300" y="15418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92,154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41517</xdr:rowOff>
    </xdr:from>
    <xdr:to>
      <xdr:col>24</xdr:col>
      <xdr:colOff>152400</xdr:colOff>
      <xdr:row>91</xdr:row>
      <xdr:rowOff>41517</xdr:rowOff>
    </xdr:to>
    <xdr:cxnSp macro="">
      <xdr:nvCxnSpPr>
        <xdr:cNvPr id="232" name="直線コネクタ 231"/>
        <xdr:cNvCxnSpPr/>
      </xdr:nvCxnSpPr>
      <xdr:spPr>
        <a:xfrm>
          <a:off x="4546600" y="15643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134138</xdr:rowOff>
    </xdr:from>
    <xdr:to>
      <xdr:col>24</xdr:col>
      <xdr:colOff>63500</xdr:colOff>
      <xdr:row>96</xdr:row>
      <xdr:rowOff>160198</xdr:rowOff>
    </xdr:to>
    <xdr:cxnSp macro="">
      <xdr:nvCxnSpPr>
        <xdr:cNvPr id="233" name="直線コネクタ 232"/>
        <xdr:cNvCxnSpPr/>
      </xdr:nvCxnSpPr>
      <xdr:spPr>
        <a:xfrm flipV="1">
          <a:off x="3797300" y="16593338"/>
          <a:ext cx="838200" cy="26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121753</xdr:rowOff>
    </xdr:from>
    <xdr:ext cx="534377" cy="259045"/>
    <xdr:sp macro="" textlink="">
      <xdr:nvSpPr>
        <xdr:cNvPr id="234" name="衛生費平均値テキスト"/>
        <xdr:cNvSpPr txBox="1"/>
      </xdr:nvSpPr>
      <xdr:spPr>
        <a:xfrm>
          <a:off x="4686300" y="16580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143326</xdr:rowOff>
    </xdr:from>
    <xdr:to>
      <xdr:col>24</xdr:col>
      <xdr:colOff>114300</xdr:colOff>
      <xdr:row>97</xdr:row>
      <xdr:rowOff>73476</xdr:rowOff>
    </xdr:to>
    <xdr:sp macro="" textlink="">
      <xdr:nvSpPr>
        <xdr:cNvPr id="235" name="フローチャート: 判断 234"/>
        <xdr:cNvSpPr/>
      </xdr:nvSpPr>
      <xdr:spPr>
        <a:xfrm>
          <a:off x="4584700" y="16602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47994</xdr:rowOff>
    </xdr:from>
    <xdr:to>
      <xdr:col>19</xdr:col>
      <xdr:colOff>177800</xdr:colOff>
      <xdr:row>96</xdr:row>
      <xdr:rowOff>160198</xdr:rowOff>
    </xdr:to>
    <xdr:cxnSp macro="">
      <xdr:nvCxnSpPr>
        <xdr:cNvPr id="236" name="直線コネクタ 235"/>
        <xdr:cNvCxnSpPr/>
      </xdr:nvCxnSpPr>
      <xdr:spPr>
        <a:xfrm>
          <a:off x="2908300" y="16507194"/>
          <a:ext cx="889000" cy="112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18262</xdr:rowOff>
    </xdr:from>
    <xdr:to>
      <xdr:col>20</xdr:col>
      <xdr:colOff>38100</xdr:colOff>
      <xdr:row>97</xdr:row>
      <xdr:rowOff>119862</xdr:rowOff>
    </xdr:to>
    <xdr:sp macro="" textlink="">
      <xdr:nvSpPr>
        <xdr:cNvPr id="237" name="フローチャート: 判断 236"/>
        <xdr:cNvSpPr/>
      </xdr:nvSpPr>
      <xdr:spPr>
        <a:xfrm>
          <a:off x="3746500" y="16648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110989</xdr:rowOff>
    </xdr:from>
    <xdr:ext cx="534377" cy="259045"/>
    <xdr:sp macro="" textlink="">
      <xdr:nvSpPr>
        <xdr:cNvPr id="238" name="テキスト ボックス 237"/>
        <xdr:cNvSpPr txBox="1"/>
      </xdr:nvSpPr>
      <xdr:spPr>
        <a:xfrm>
          <a:off x="3530111" y="16741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5111</xdr:rowOff>
    </xdr:from>
    <xdr:to>
      <xdr:col>15</xdr:col>
      <xdr:colOff>50800</xdr:colOff>
      <xdr:row>96</xdr:row>
      <xdr:rowOff>47994</xdr:rowOff>
    </xdr:to>
    <xdr:cxnSp macro="">
      <xdr:nvCxnSpPr>
        <xdr:cNvPr id="239" name="直線コネクタ 238"/>
        <xdr:cNvCxnSpPr/>
      </xdr:nvCxnSpPr>
      <xdr:spPr>
        <a:xfrm>
          <a:off x="2019300" y="16464311"/>
          <a:ext cx="889000" cy="42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47467</xdr:rowOff>
    </xdr:from>
    <xdr:to>
      <xdr:col>15</xdr:col>
      <xdr:colOff>101600</xdr:colOff>
      <xdr:row>97</xdr:row>
      <xdr:rowOff>149067</xdr:rowOff>
    </xdr:to>
    <xdr:sp macro="" textlink="">
      <xdr:nvSpPr>
        <xdr:cNvPr id="240" name="フローチャート: 判断 239"/>
        <xdr:cNvSpPr/>
      </xdr:nvSpPr>
      <xdr:spPr>
        <a:xfrm>
          <a:off x="2857500" y="16678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140194</xdr:rowOff>
    </xdr:from>
    <xdr:ext cx="534377" cy="259045"/>
    <xdr:sp macro="" textlink="">
      <xdr:nvSpPr>
        <xdr:cNvPr id="241" name="テキスト ボックス 240"/>
        <xdr:cNvSpPr txBox="1"/>
      </xdr:nvSpPr>
      <xdr:spPr>
        <a:xfrm>
          <a:off x="2641111" y="16770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5111</xdr:rowOff>
    </xdr:from>
    <xdr:to>
      <xdr:col>10</xdr:col>
      <xdr:colOff>114300</xdr:colOff>
      <xdr:row>96</xdr:row>
      <xdr:rowOff>111449</xdr:rowOff>
    </xdr:to>
    <xdr:cxnSp macro="">
      <xdr:nvCxnSpPr>
        <xdr:cNvPr id="242" name="直線コネクタ 241"/>
        <xdr:cNvCxnSpPr/>
      </xdr:nvCxnSpPr>
      <xdr:spPr>
        <a:xfrm flipV="1">
          <a:off x="1130300" y="16464311"/>
          <a:ext cx="889000" cy="106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56229</xdr:rowOff>
    </xdr:from>
    <xdr:to>
      <xdr:col>10</xdr:col>
      <xdr:colOff>165100</xdr:colOff>
      <xdr:row>97</xdr:row>
      <xdr:rowOff>157829</xdr:rowOff>
    </xdr:to>
    <xdr:sp macro="" textlink="">
      <xdr:nvSpPr>
        <xdr:cNvPr id="243" name="フローチャート: 判断 242"/>
        <xdr:cNvSpPr/>
      </xdr:nvSpPr>
      <xdr:spPr>
        <a:xfrm>
          <a:off x="1968500" y="16686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148956</xdr:rowOff>
    </xdr:from>
    <xdr:ext cx="534377" cy="259045"/>
    <xdr:sp macro="" textlink="">
      <xdr:nvSpPr>
        <xdr:cNvPr id="244" name="テキスト ボックス 243"/>
        <xdr:cNvSpPr txBox="1"/>
      </xdr:nvSpPr>
      <xdr:spPr>
        <a:xfrm>
          <a:off x="1752111" y="16779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79090</xdr:rowOff>
    </xdr:from>
    <xdr:to>
      <xdr:col>6</xdr:col>
      <xdr:colOff>38100</xdr:colOff>
      <xdr:row>98</xdr:row>
      <xdr:rowOff>9240</xdr:rowOff>
    </xdr:to>
    <xdr:sp macro="" textlink="">
      <xdr:nvSpPr>
        <xdr:cNvPr id="245" name="フローチャート: 判断 244"/>
        <xdr:cNvSpPr/>
      </xdr:nvSpPr>
      <xdr:spPr>
        <a:xfrm>
          <a:off x="1079500" y="16709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367</xdr:rowOff>
    </xdr:from>
    <xdr:ext cx="534377" cy="259045"/>
    <xdr:sp macro="" textlink="">
      <xdr:nvSpPr>
        <xdr:cNvPr id="246" name="テキスト ボックス 245"/>
        <xdr:cNvSpPr txBox="1"/>
      </xdr:nvSpPr>
      <xdr:spPr>
        <a:xfrm>
          <a:off x="863111" y="16802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83338</xdr:rowOff>
    </xdr:from>
    <xdr:to>
      <xdr:col>24</xdr:col>
      <xdr:colOff>114300</xdr:colOff>
      <xdr:row>97</xdr:row>
      <xdr:rowOff>13488</xdr:rowOff>
    </xdr:to>
    <xdr:sp macro="" textlink="">
      <xdr:nvSpPr>
        <xdr:cNvPr id="252" name="楕円 251"/>
        <xdr:cNvSpPr/>
      </xdr:nvSpPr>
      <xdr:spPr>
        <a:xfrm>
          <a:off x="4584700" y="1654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106215</xdr:rowOff>
    </xdr:from>
    <xdr:ext cx="534377" cy="259045"/>
    <xdr:sp macro="" textlink="">
      <xdr:nvSpPr>
        <xdr:cNvPr id="253" name="衛生費該当値テキスト"/>
        <xdr:cNvSpPr txBox="1"/>
      </xdr:nvSpPr>
      <xdr:spPr>
        <a:xfrm>
          <a:off x="4686300" y="16393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109398</xdr:rowOff>
    </xdr:from>
    <xdr:to>
      <xdr:col>20</xdr:col>
      <xdr:colOff>38100</xdr:colOff>
      <xdr:row>97</xdr:row>
      <xdr:rowOff>39548</xdr:rowOff>
    </xdr:to>
    <xdr:sp macro="" textlink="">
      <xdr:nvSpPr>
        <xdr:cNvPr id="254" name="楕円 253"/>
        <xdr:cNvSpPr/>
      </xdr:nvSpPr>
      <xdr:spPr>
        <a:xfrm>
          <a:off x="3746500" y="16568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56075</xdr:rowOff>
    </xdr:from>
    <xdr:ext cx="534377" cy="259045"/>
    <xdr:sp macro="" textlink="">
      <xdr:nvSpPr>
        <xdr:cNvPr id="255" name="テキスト ボックス 254"/>
        <xdr:cNvSpPr txBox="1"/>
      </xdr:nvSpPr>
      <xdr:spPr>
        <a:xfrm>
          <a:off x="3530111" y="16343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168644</xdr:rowOff>
    </xdr:from>
    <xdr:to>
      <xdr:col>15</xdr:col>
      <xdr:colOff>101600</xdr:colOff>
      <xdr:row>96</xdr:row>
      <xdr:rowOff>98794</xdr:rowOff>
    </xdr:to>
    <xdr:sp macro="" textlink="">
      <xdr:nvSpPr>
        <xdr:cNvPr id="256" name="楕円 255"/>
        <xdr:cNvSpPr/>
      </xdr:nvSpPr>
      <xdr:spPr>
        <a:xfrm>
          <a:off x="2857500" y="16456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115321</xdr:rowOff>
    </xdr:from>
    <xdr:ext cx="534377" cy="259045"/>
    <xdr:sp macro="" textlink="">
      <xdr:nvSpPr>
        <xdr:cNvPr id="257" name="テキスト ボックス 256"/>
        <xdr:cNvSpPr txBox="1"/>
      </xdr:nvSpPr>
      <xdr:spPr>
        <a:xfrm>
          <a:off x="2641111" y="16231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125761</xdr:rowOff>
    </xdr:from>
    <xdr:to>
      <xdr:col>10</xdr:col>
      <xdr:colOff>165100</xdr:colOff>
      <xdr:row>96</xdr:row>
      <xdr:rowOff>55911</xdr:rowOff>
    </xdr:to>
    <xdr:sp macro="" textlink="">
      <xdr:nvSpPr>
        <xdr:cNvPr id="258" name="楕円 257"/>
        <xdr:cNvSpPr/>
      </xdr:nvSpPr>
      <xdr:spPr>
        <a:xfrm>
          <a:off x="1968500" y="16413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72438</xdr:rowOff>
    </xdr:from>
    <xdr:ext cx="534377" cy="259045"/>
    <xdr:sp macro="" textlink="">
      <xdr:nvSpPr>
        <xdr:cNvPr id="259" name="テキスト ボックス 258"/>
        <xdr:cNvSpPr txBox="1"/>
      </xdr:nvSpPr>
      <xdr:spPr>
        <a:xfrm>
          <a:off x="1752111" y="16188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60649</xdr:rowOff>
    </xdr:from>
    <xdr:to>
      <xdr:col>6</xdr:col>
      <xdr:colOff>38100</xdr:colOff>
      <xdr:row>96</xdr:row>
      <xdr:rowOff>162249</xdr:rowOff>
    </xdr:to>
    <xdr:sp macro="" textlink="">
      <xdr:nvSpPr>
        <xdr:cNvPr id="260" name="楕円 259"/>
        <xdr:cNvSpPr/>
      </xdr:nvSpPr>
      <xdr:spPr>
        <a:xfrm>
          <a:off x="1079500" y="16519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7326</xdr:rowOff>
    </xdr:from>
    <xdr:ext cx="534377" cy="259045"/>
    <xdr:sp macro="" textlink="">
      <xdr:nvSpPr>
        <xdr:cNvPr id="261" name="テキスト ボックス 260"/>
        <xdr:cNvSpPr txBox="1"/>
      </xdr:nvSpPr>
      <xdr:spPr>
        <a:xfrm>
          <a:off x="863111" y="16295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5" name="テキスト ボックス 274"/>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7" name="テキスト ボックス 276"/>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9" name="テキスト ボックス 278"/>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1" name="テキスト ボックス 280"/>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138049</xdr:rowOff>
    </xdr:from>
    <xdr:to>
      <xdr:col>54</xdr:col>
      <xdr:colOff>189865</xdr:colOff>
      <xdr:row>39</xdr:row>
      <xdr:rowOff>30353</xdr:rowOff>
    </xdr:to>
    <xdr:cxnSp macro="">
      <xdr:nvCxnSpPr>
        <xdr:cNvPr id="285" name="直線コネクタ 284"/>
        <xdr:cNvCxnSpPr/>
      </xdr:nvCxnSpPr>
      <xdr:spPr>
        <a:xfrm flipV="1">
          <a:off x="10475595" y="5281549"/>
          <a:ext cx="1270" cy="1435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34180</xdr:rowOff>
    </xdr:from>
    <xdr:ext cx="378565" cy="259045"/>
    <xdr:sp macro="" textlink="">
      <xdr:nvSpPr>
        <xdr:cNvPr id="286" name="労働費最小値テキスト"/>
        <xdr:cNvSpPr txBox="1"/>
      </xdr:nvSpPr>
      <xdr:spPr>
        <a:xfrm>
          <a:off x="10528300" y="67207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30353</xdr:rowOff>
    </xdr:from>
    <xdr:to>
      <xdr:col>55</xdr:col>
      <xdr:colOff>88900</xdr:colOff>
      <xdr:row>39</xdr:row>
      <xdr:rowOff>30353</xdr:rowOff>
    </xdr:to>
    <xdr:cxnSp macro="">
      <xdr:nvCxnSpPr>
        <xdr:cNvPr id="287" name="直線コネクタ 286"/>
        <xdr:cNvCxnSpPr/>
      </xdr:nvCxnSpPr>
      <xdr:spPr>
        <a:xfrm>
          <a:off x="10388600" y="6716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84726</xdr:rowOff>
    </xdr:from>
    <xdr:ext cx="534377" cy="259045"/>
    <xdr:sp macro="" textlink="">
      <xdr:nvSpPr>
        <xdr:cNvPr id="288" name="労働費最大値テキスト"/>
        <xdr:cNvSpPr txBox="1"/>
      </xdr:nvSpPr>
      <xdr:spPr>
        <a:xfrm>
          <a:off x="10528300" y="5056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11,413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138049</xdr:rowOff>
    </xdr:from>
    <xdr:to>
      <xdr:col>55</xdr:col>
      <xdr:colOff>88900</xdr:colOff>
      <xdr:row>30</xdr:row>
      <xdr:rowOff>138049</xdr:rowOff>
    </xdr:to>
    <xdr:cxnSp macro="">
      <xdr:nvCxnSpPr>
        <xdr:cNvPr id="289" name="直線コネクタ 288"/>
        <xdr:cNvCxnSpPr/>
      </xdr:nvCxnSpPr>
      <xdr:spPr>
        <a:xfrm>
          <a:off x="10388600" y="5281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51689</xdr:rowOff>
    </xdr:from>
    <xdr:to>
      <xdr:col>55</xdr:col>
      <xdr:colOff>0</xdr:colOff>
      <xdr:row>38</xdr:row>
      <xdr:rowOff>60452</xdr:rowOff>
    </xdr:to>
    <xdr:cxnSp macro="">
      <xdr:nvCxnSpPr>
        <xdr:cNvPr id="290" name="直線コネクタ 289"/>
        <xdr:cNvCxnSpPr/>
      </xdr:nvCxnSpPr>
      <xdr:spPr>
        <a:xfrm>
          <a:off x="9639300" y="6566789"/>
          <a:ext cx="838200"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3319</xdr:rowOff>
    </xdr:from>
    <xdr:ext cx="469744" cy="259045"/>
    <xdr:sp macro="" textlink="">
      <xdr:nvSpPr>
        <xdr:cNvPr id="291" name="労働費平均値テキスト"/>
        <xdr:cNvSpPr txBox="1"/>
      </xdr:nvSpPr>
      <xdr:spPr>
        <a:xfrm>
          <a:off x="10528300" y="63469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151892</xdr:rowOff>
    </xdr:from>
    <xdr:to>
      <xdr:col>55</xdr:col>
      <xdr:colOff>50800</xdr:colOff>
      <xdr:row>38</xdr:row>
      <xdr:rowOff>82042</xdr:rowOff>
    </xdr:to>
    <xdr:sp macro="" textlink="">
      <xdr:nvSpPr>
        <xdr:cNvPr id="292" name="フローチャート: 判断 291"/>
        <xdr:cNvSpPr/>
      </xdr:nvSpPr>
      <xdr:spPr>
        <a:xfrm>
          <a:off x="10426700" y="6495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39878</xdr:rowOff>
    </xdr:from>
    <xdr:to>
      <xdr:col>50</xdr:col>
      <xdr:colOff>114300</xdr:colOff>
      <xdr:row>38</xdr:row>
      <xdr:rowOff>51689</xdr:rowOff>
    </xdr:to>
    <xdr:cxnSp macro="">
      <xdr:nvCxnSpPr>
        <xdr:cNvPr id="293" name="直線コネクタ 292"/>
        <xdr:cNvCxnSpPr/>
      </xdr:nvCxnSpPr>
      <xdr:spPr>
        <a:xfrm>
          <a:off x="8750300" y="6554978"/>
          <a:ext cx="889000" cy="1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152273</xdr:rowOff>
    </xdr:from>
    <xdr:to>
      <xdr:col>50</xdr:col>
      <xdr:colOff>165100</xdr:colOff>
      <xdr:row>38</xdr:row>
      <xdr:rowOff>82423</xdr:rowOff>
    </xdr:to>
    <xdr:sp macro="" textlink="">
      <xdr:nvSpPr>
        <xdr:cNvPr id="294" name="フローチャート: 判断 293"/>
        <xdr:cNvSpPr/>
      </xdr:nvSpPr>
      <xdr:spPr>
        <a:xfrm>
          <a:off x="9588500" y="6495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98950</xdr:rowOff>
    </xdr:from>
    <xdr:ext cx="469744" cy="259045"/>
    <xdr:sp macro="" textlink="">
      <xdr:nvSpPr>
        <xdr:cNvPr id="295" name="テキスト ボックス 294"/>
        <xdr:cNvSpPr txBox="1"/>
      </xdr:nvSpPr>
      <xdr:spPr>
        <a:xfrm>
          <a:off x="9404428" y="6271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39878</xdr:rowOff>
    </xdr:from>
    <xdr:to>
      <xdr:col>45</xdr:col>
      <xdr:colOff>177800</xdr:colOff>
      <xdr:row>38</xdr:row>
      <xdr:rowOff>49657</xdr:rowOff>
    </xdr:to>
    <xdr:cxnSp macro="">
      <xdr:nvCxnSpPr>
        <xdr:cNvPr id="296" name="直線コネクタ 295"/>
        <xdr:cNvCxnSpPr/>
      </xdr:nvCxnSpPr>
      <xdr:spPr>
        <a:xfrm flipV="1">
          <a:off x="7861300" y="6554978"/>
          <a:ext cx="889000" cy="9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145923</xdr:rowOff>
    </xdr:from>
    <xdr:to>
      <xdr:col>46</xdr:col>
      <xdr:colOff>38100</xdr:colOff>
      <xdr:row>38</xdr:row>
      <xdr:rowOff>76073</xdr:rowOff>
    </xdr:to>
    <xdr:sp macro="" textlink="">
      <xdr:nvSpPr>
        <xdr:cNvPr id="297" name="フローチャート: 判断 296"/>
        <xdr:cNvSpPr/>
      </xdr:nvSpPr>
      <xdr:spPr>
        <a:xfrm>
          <a:off x="8699500" y="6489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92600</xdr:rowOff>
    </xdr:from>
    <xdr:ext cx="469744" cy="259045"/>
    <xdr:sp macro="" textlink="">
      <xdr:nvSpPr>
        <xdr:cNvPr id="298" name="テキスト ボックス 297"/>
        <xdr:cNvSpPr txBox="1"/>
      </xdr:nvSpPr>
      <xdr:spPr>
        <a:xfrm>
          <a:off x="8515428" y="6264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5334</xdr:rowOff>
    </xdr:from>
    <xdr:to>
      <xdr:col>41</xdr:col>
      <xdr:colOff>50800</xdr:colOff>
      <xdr:row>38</xdr:row>
      <xdr:rowOff>49657</xdr:rowOff>
    </xdr:to>
    <xdr:cxnSp macro="">
      <xdr:nvCxnSpPr>
        <xdr:cNvPr id="299" name="直線コネクタ 298"/>
        <xdr:cNvCxnSpPr/>
      </xdr:nvCxnSpPr>
      <xdr:spPr>
        <a:xfrm>
          <a:off x="6972300" y="6520434"/>
          <a:ext cx="889000" cy="44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153543</xdr:rowOff>
    </xdr:from>
    <xdr:to>
      <xdr:col>41</xdr:col>
      <xdr:colOff>101600</xdr:colOff>
      <xdr:row>38</xdr:row>
      <xdr:rowOff>83693</xdr:rowOff>
    </xdr:to>
    <xdr:sp macro="" textlink="">
      <xdr:nvSpPr>
        <xdr:cNvPr id="300" name="フローチャート: 判断 299"/>
        <xdr:cNvSpPr/>
      </xdr:nvSpPr>
      <xdr:spPr>
        <a:xfrm>
          <a:off x="7810500" y="649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100220</xdr:rowOff>
    </xdr:from>
    <xdr:ext cx="469744" cy="259045"/>
    <xdr:sp macro="" textlink="">
      <xdr:nvSpPr>
        <xdr:cNvPr id="301" name="テキスト ボックス 300"/>
        <xdr:cNvSpPr txBox="1"/>
      </xdr:nvSpPr>
      <xdr:spPr>
        <a:xfrm>
          <a:off x="7626428" y="6272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136144</xdr:rowOff>
    </xdr:from>
    <xdr:to>
      <xdr:col>36</xdr:col>
      <xdr:colOff>165100</xdr:colOff>
      <xdr:row>38</xdr:row>
      <xdr:rowOff>66294</xdr:rowOff>
    </xdr:to>
    <xdr:sp macro="" textlink="">
      <xdr:nvSpPr>
        <xdr:cNvPr id="302" name="フローチャート: 判断 301"/>
        <xdr:cNvSpPr/>
      </xdr:nvSpPr>
      <xdr:spPr>
        <a:xfrm>
          <a:off x="6921500" y="647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57421</xdr:rowOff>
    </xdr:from>
    <xdr:ext cx="469744" cy="259045"/>
    <xdr:sp macro="" textlink="">
      <xdr:nvSpPr>
        <xdr:cNvPr id="303" name="テキスト ボックス 302"/>
        <xdr:cNvSpPr txBox="1"/>
      </xdr:nvSpPr>
      <xdr:spPr>
        <a:xfrm>
          <a:off x="6737428" y="6572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9652</xdr:rowOff>
    </xdr:from>
    <xdr:to>
      <xdr:col>55</xdr:col>
      <xdr:colOff>50800</xdr:colOff>
      <xdr:row>38</xdr:row>
      <xdr:rowOff>111252</xdr:rowOff>
    </xdr:to>
    <xdr:sp macro="" textlink="">
      <xdr:nvSpPr>
        <xdr:cNvPr id="309" name="楕円 308"/>
        <xdr:cNvSpPr/>
      </xdr:nvSpPr>
      <xdr:spPr>
        <a:xfrm>
          <a:off x="10426700" y="6524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159529</xdr:rowOff>
    </xdr:from>
    <xdr:ext cx="469744" cy="259045"/>
    <xdr:sp macro="" textlink="">
      <xdr:nvSpPr>
        <xdr:cNvPr id="310" name="労働費該当値テキスト"/>
        <xdr:cNvSpPr txBox="1"/>
      </xdr:nvSpPr>
      <xdr:spPr>
        <a:xfrm>
          <a:off x="10528300" y="650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xdr:rowOff>
    </xdr:from>
    <xdr:to>
      <xdr:col>50</xdr:col>
      <xdr:colOff>165100</xdr:colOff>
      <xdr:row>38</xdr:row>
      <xdr:rowOff>102489</xdr:rowOff>
    </xdr:to>
    <xdr:sp macro="" textlink="">
      <xdr:nvSpPr>
        <xdr:cNvPr id="311" name="楕円 310"/>
        <xdr:cNvSpPr/>
      </xdr:nvSpPr>
      <xdr:spPr>
        <a:xfrm>
          <a:off x="9588500" y="6515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93616</xdr:rowOff>
    </xdr:from>
    <xdr:ext cx="469744" cy="259045"/>
    <xdr:sp macro="" textlink="">
      <xdr:nvSpPr>
        <xdr:cNvPr id="312" name="テキスト ボックス 311"/>
        <xdr:cNvSpPr txBox="1"/>
      </xdr:nvSpPr>
      <xdr:spPr>
        <a:xfrm>
          <a:off x="9404428" y="6608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160528</xdr:rowOff>
    </xdr:from>
    <xdr:to>
      <xdr:col>46</xdr:col>
      <xdr:colOff>38100</xdr:colOff>
      <xdr:row>38</xdr:row>
      <xdr:rowOff>90678</xdr:rowOff>
    </xdr:to>
    <xdr:sp macro="" textlink="">
      <xdr:nvSpPr>
        <xdr:cNvPr id="313" name="楕円 312"/>
        <xdr:cNvSpPr/>
      </xdr:nvSpPr>
      <xdr:spPr>
        <a:xfrm>
          <a:off x="8699500" y="6504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81805</xdr:rowOff>
    </xdr:from>
    <xdr:ext cx="469744" cy="259045"/>
    <xdr:sp macro="" textlink="">
      <xdr:nvSpPr>
        <xdr:cNvPr id="314" name="テキスト ボックス 313"/>
        <xdr:cNvSpPr txBox="1"/>
      </xdr:nvSpPr>
      <xdr:spPr>
        <a:xfrm>
          <a:off x="8515428" y="6596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170307</xdr:rowOff>
    </xdr:from>
    <xdr:to>
      <xdr:col>41</xdr:col>
      <xdr:colOff>101600</xdr:colOff>
      <xdr:row>38</xdr:row>
      <xdr:rowOff>100457</xdr:rowOff>
    </xdr:to>
    <xdr:sp macro="" textlink="">
      <xdr:nvSpPr>
        <xdr:cNvPr id="315" name="楕円 314"/>
        <xdr:cNvSpPr/>
      </xdr:nvSpPr>
      <xdr:spPr>
        <a:xfrm>
          <a:off x="7810500" y="651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91584</xdr:rowOff>
    </xdr:from>
    <xdr:ext cx="469744" cy="259045"/>
    <xdr:sp macro="" textlink="">
      <xdr:nvSpPr>
        <xdr:cNvPr id="316" name="テキスト ボックス 315"/>
        <xdr:cNvSpPr txBox="1"/>
      </xdr:nvSpPr>
      <xdr:spPr>
        <a:xfrm>
          <a:off x="7626428" y="6606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125984</xdr:rowOff>
    </xdr:from>
    <xdr:to>
      <xdr:col>36</xdr:col>
      <xdr:colOff>165100</xdr:colOff>
      <xdr:row>38</xdr:row>
      <xdr:rowOff>56135</xdr:rowOff>
    </xdr:to>
    <xdr:sp macro="" textlink="">
      <xdr:nvSpPr>
        <xdr:cNvPr id="317" name="楕円 316"/>
        <xdr:cNvSpPr/>
      </xdr:nvSpPr>
      <xdr:spPr>
        <a:xfrm>
          <a:off x="6921500" y="646963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72661</xdr:rowOff>
    </xdr:from>
    <xdr:ext cx="469744" cy="259045"/>
    <xdr:sp macro="" textlink="">
      <xdr:nvSpPr>
        <xdr:cNvPr id="318" name="テキスト ボックス 317"/>
        <xdr:cNvSpPr txBox="1"/>
      </xdr:nvSpPr>
      <xdr:spPr>
        <a:xfrm>
          <a:off x="6737428" y="6244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2" name="テキスト ボックス 331"/>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4" name="テキスト ボックス 333"/>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6" name="テキスト ボックス 335"/>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8" name="テキスト ボックス 337"/>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71074</xdr:rowOff>
    </xdr:from>
    <xdr:to>
      <xdr:col>54</xdr:col>
      <xdr:colOff>189865</xdr:colOff>
      <xdr:row>58</xdr:row>
      <xdr:rowOff>134625</xdr:rowOff>
    </xdr:to>
    <xdr:cxnSp macro="">
      <xdr:nvCxnSpPr>
        <xdr:cNvPr id="340" name="直線コネクタ 339"/>
        <xdr:cNvCxnSpPr/>
      </xdr:nvCxnSpPr>
      <xdr:spPr>
        <a:xfrm flipV="1">
          <a:off x="10475595" y="8815024"/>
          <a:ext cx="1270" cy="1263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138452</xdr:rowOff>
    </xdr:from>
    <xdr:ext cx="378565" cy="259045"/>
    <xdr:sp macro="" textlink="">
      <xdr:nvSpPr>
        <xdr:cNvPr id="341" name="農林水産業費最小値テキスト"/>
        <xdr:cNvSpPr txBox="1"/>
      </xdr:nvSpPr>
      <xdr:spPr>
        <a:xfrm>
          <a:off x="10528300" y="100825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134625</xdr:rowOff>
    </xdr:from>
    <xdr:to>
      <xdr:col>55</xdr:col>
      <xdr:colOff>88900</xdr:colOff>
      <xdr:row>58</xdr:row>
      <xdr:rowOff>134625</xdr:rowOff>
    </xdr:to>
    <xdr:cxnSp macro="">
      <xdr:nvCxnSpPr>
        <xdr:cNvPr id="342" name="直線コネクタ 341"/>
        <xdr:cNvCxnSpPr/>
      </xdr:nvCxnSpPr>
      <xdr:spPr>
        <a:xfrm>
          <a:off x="10388600" y="10078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17751</xdr:rowOff>
    </xdr:from>
    <xdr:ext cx="534377" cy="259045"/>
    <xdr:sp macro="" textlink="">
      <xdr:nvSpPr>
        <xdr:cNvPr id="343" name="農林水産業費最大値テキスト"/>
        <xdr:cNvSpPr txBox="1"/>
      </xdr:nvSpPr>
      <xdr:spPr>
        <a:xfrm>
          <a:off x="10528300" y="8590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55,502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71074</xdr:rowOff>
    </xdr:from>
    <xdr:to>
      <xdr:col>55</xdr:col>
      <xdr:colOff>88900</xdr:colOff>
      <xdr:row>51</xdr:row>
      <xdr:rowOff>71074</xdr:rowOff>
    </xdr:to>
    <xdr:cxnSp macro="">
      <xdr:nvCxnSpPr>
        <xdr:cNvPr id="344" name="直線コネクタ 343"/>
        <xdr:cNvCxnSpPr/>
      </xdr:nvCxnSpPr>
      <xdr:spPr>
        <a:xfrm>
          <a:off x="10388600" y="8815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32989</xdr:rowOff>
    </xdr:from>
    <xdr:to>
      <xdr:col>55</xdr:col>
      <xdr:colOff>0</xdr:colOff>
      <xdr:row>56</xdr:row>
      <xdr:rowOff>39208</xdr:rowOff>
    </xdr:to>
    <xdr:cxnSp macro="">
      <xdr:nvCxnSpPr>
        <xdr:cNvPr id="345" name="直線コネクタ 344"/>
        <xdr:cNvCxnSpPr/>
      </xdr:nvCxnSpPr>
      <xdr:spPr>
        <a:xfrm flipV="1">
          <a:off x="9639300" y="9634189"/>
          <a:ext cx="838200" cy="6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149326</xdr:rowOff>
    </xdr:from>
    <xdr:ext cx="534377" cy="259045"/>
    <xdr:sp macro="" textlink="">
      <xdr:nvSpPr>
        <xdr:cNvPr id="346" name="農林水産業費平均値テキスト"/>
        <xdr:cNvSpPr txBox="1"/>
      </xdr:nvSpPr>
      <xdr:spPr>
        <a:xfrm>
          <a:off x="10528300" y="95790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170899</xdr:rowOff>
    </xdr:from>
    <xdr:to>
      <xdr:col>55</xdr:col>
      <xdr:colOff>50800</xdr:colOff>
      <xdr:row>56</xdr:row>
      <xdr:rowOff>101049</xdr:rowOff>
    </xdr:to>
    <xdr:sp macro="" textlink="">
      <xdr:nvSpPr>
        <xdr:cNvPr id="347" name="フローチャート: 判断 346"/>
        <xdr:cNvSpPr/>
      </xdr:nvSpPr>
      <xdr:spPr>
        <a:xfrm>
          <a:off x="10426700" y="9600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92197</xdr:rowOff>
    </xdr:from>
    <xdr:to>
      <xdr:col>50</xdr:col>
      <xdr:colOff>114300</xdr:colOff>
      <xdr:row>56</xdr:row>
      <xdr:rowOff>39208</xdr:rowOff>
    </xdr:to>
    <xdr:cxnSp macro="">
      <xdr:nvCxnSpPr>
        <xdr:cNvPr id="348" name="直線コネクタ 347"/>
        <xdr:cNvCxnSpPr/>
      </xdr:nvCxnSpPr>
      <xdr:spPr>
        <a:xfrm>
          <a:off x="8750300" y="9521947"/>
          <a:ext cx="889000" cy="118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164658</xdr:rowOff>
    </xdr:from>
    <xdr:to>
      <xdr:col>50</xdr:col>
      <xdr:colOff>165100</xdr:colOff>
      <xdr:row>56</xdr:row>
      <xdr:rowOff>94808</xdr:rowOff>
    </xdr:to>
    <xdr:sp macro="" textlink="">
      <xdr:nvSpPr>
        <xdr:cNvPr id="349" name="フローチャート: 判断 348"/>
        <xdr:cNvSpPr/>
      </xdr:nvSpPr>
      <xdr:spPr>
        <a:xfrm>
          <a:off x="9588500" y="9594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85935</xdr:rowOff>
    </xdr:from>
    <xdr:ext cx="534377" cy="259045"/>
    <xdr:sp macro="" textlink="">
      <xdr:nvSpPr>
        <xdr:cNvPr id="350" name="テキスト ボックス 349"/>
        <xdr:cNvSpPr txBox="1"/>
      </xdr:nvSpPr>
      <xdr:spPr>
        <a:xfrm>
          <a:off x="9372111" y="9687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92197</xdr:rowOff>
    </xdr:from>
    <xdr:to>
      <xdr:col>45</xdr:col>
      <xdr:colOff>177800</xdr:colOff>
      <xdr:row>55</xdr:row>
      <xdr:rowOff>95648</xdr:rowOff>
    </xdr:to>
    <xdr:cxnSp macro="">
      <xdr:nvCxnSpPr>
        <xdr:cNvPr id="351" name="直線コネクタ 350"/>
        <xdr:cNvCxnSpPr/>
      </xdr:nvCxnSpPr>
      <xdr:spPr>
        <a:xfrm flipV="1">
          <a:off x="7861300" y="9521947"/>
          <a:ext cx="889000" cy="3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150622</xdr:rowOff>
    </xdr:from>
    <xdr:to>
      <xdr:col>46</xdr:col>
      <xdr:colOff>38100</xdr:colOff>
      <xdr:row>56</xdr:row>
      <xdr:rowOff>80772</xdr:rowOff>
    </xdr:to>
    <xdr:sp macro="" textlink="">
      <xdr:nvSpPr>
        <xdr:cNvPr id="352" name="フローチャート: 判断 351"/>
        <xdr:cNvSpPr/>
      </xdr:nvSpPr>
      <xdr:spPr>
        <a:xfrm>
          <a:off x="8699500" y="958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71899</xdr:rowOff>
    </xdr:from>
    <xdr:ext cx="534377" cy="259045"/>
    <xdr:sp macro="" textlink="">
      <xdr:nvSpPr>
        <xdr:cNvPr id="353" name="テキスト ボックス 352"/>
        <xdr:cNvSpPr txBox="1"/>
      </xdr:nvSpPr>
      <xdr:spPr>
        <a:xfrm>
          <a:off x="8483111" y="9673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4094</xdr:rowOff>
    </xdr:from>
    <xdr:to>
      <xdr:col>41</xdr:col>
      <xdr:colOff>50800</xdr:colOff>
      <xdr:row>55</xdr:row>
      <xdr:rowOff>95648</xdr:rowOff>
    </xdr:to>
    <xdr:cxnSp macro="">
      <xdr:nvCxnSpPr>
        <xdr:cNvPr id="354" name="直線コネクタ 353"/>
        <xdr:cNvCxnSpPr/>
      </xdr:nvCxnSpPr>
      <xdr:spPr>
        <a:xfrm>
          <a:off x="6972300" y="9433844"/>
          <a:ext cx="889000" cy="91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32458</xdr:rowOff>
    </xdr:from>
    <xdr:to>
      <xdr:col>41</xdr:col>
      <xdr:colOff>101600</xdr:colOff>
      <xdr:row>56</xdr:row>
      <xdr:rowOff>134058</xdr:rowOff>
    </xdr:to>
    <xdr:sp macro="" textlink="">
      <xdr:nvSpPr>
        <xdr:cNvPr id="355" name="フローチャート: 判断 354"/>
        <xdr:cNvSpPr/>
      </xdr:nvSpPr>
      <xdr:spPr>
        <a:xfrm>
          <a:off x="7810500" y="96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125185</xdr:rowOff>
    </xdr:from>
    <xdr:ext cx="534377" cy="259045"/>
    <xdr:sp macro="" textlink="">
      <xdr:nvSpPr>
        <xdr:cNvPr id="356" name="テキスト ボックス 355"/>
        <xdr:cNvSpPr txBox="1"/>
      </xdr:nvSpPr>
      <xdr:spPr>
        <a:xfrm>
          <a:off x="7594111" y="9726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154256</xdr:rowOff>
    </xdr:from>
    <xdr:to>
      <xdr:col>36</xdr:col>
      <xdr:colOff>165100</xdr:colOff>
      <xdr:row>57</xdr:row>
      <xdr:rowOff>84406</xdr:rowOff>
    </xdr:to>
    <xdr:sp macro="" textlink="">
      <xdr:nvSpPr>
        <xdr:cNvPr id="357" name="フローチャート: 判断 356"/>
        <xdr:cNvSpPr/>
      </xdr:nvSpPr>
      <xdr:spPr>
        <a:xfrm>
          <a:off x="6921500" y="9755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75533</xdr:rowOff>
    </xdr:from>
    <xdr:ext cx="534377" cy="259045"/>
    <xdr:sp macro="" textlink="">
      <xdr:nvSpPr>
        <xdr:cNvPr id="358" name="テキスト ボックス 357"/>
        <xdr:cNvSpPr txBox="1"/>
      </xdr:nvSpPr>
      <xdr:spPr>
        <a:xfrm>
          <a:off x="6705111" y="9848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153639</xdr:rowOff>
    </xdr:from>
    <xdr:to>
      <xdr:col>55</xdr:col>
      <xdr:colOff>50800</xdr:colOff>
      <xdr:row>56</xdr:row>
      <xdr:rowOff>83789</xdr:rowOff>
    </xdr:to>
    <xdr:sp macro="" textlink="">
      <xdr:nvSpPr>
        <xdr:cNvPr id="364" name="楕円 363"/>
        <xdr:cNvSpPr/>
      </xdr:nvSpPr>
      <xdr:spPr>
        <a:xfrm>
          <a:off x="10426700" y="958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5066</xdr:rowOff>
    </xdr:from>
    <xdr:ext cx="534377" cy="259045"/>
    <xdr:sp macro="" textlink="">
      <xdr:nvSpPr>
        <xdr:cNvPr id="365" name="農林水産業費該当値テキスト"/>
        <xdr:cNvSpPr txBox="1"/>
      </xdr:nvSpPr>
      <xdr:spPr>
        <a:xfrm>
          <a:off x="10528300" y="9434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159858</xdr:rowOff>
    </xdr:from>
    <xdr:to>
      <xdr:col>50</xdr:col>
      <xdr:colOff>165100</xdr:colOff>
      <xdr:row>56</xdr:row>
      <xdr:rowOff>90008</xdr:rowOff>
    </xdr:to>
    <xdr:sp macro="" textlink="">
      <xdr:nvSpPr>
        <xdr:cNvPr id="366" name="楕円 365"/>
        <xdr:cNvSpPr/>
      </xdr:nvSpPr>
      <xdr:spPr>
        <a:xfrm>
          <a:off x="9588500" y="958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106535</xdr:rowOff>
    </xdr:from>
    <xdr:ext cx="534377" cy="259045"/>
    <xdr:sp macro="" textlink="">
      <xdr:nvSpPr>
        <xdr:cNvPr id="367" name="テキスト ボックス 366"/>
        <xdr:cNvSpPr txBox="1"/>
      </xdr:nvSpPr>
      <xdr:spPr>
        <a:xfrm>
          <a:off x="9372111" y="9364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41397</xdr:rowOff>
    </xdr:from>
    <xdr:to>
      <xdr:col>46</xdr:col>
      <xdr:colOff>38100</xdr:colOff>
      <xdr:row>55</xdr:row>
      <xdr:rowOff>142997</xdr:rowOff>
    </xdr:to>
    <xdr:sp macro="" textlink="">
      <xdr:nvSpPr>
        <xdr:cNvPr id="368" name="楕円 367"/>
        <xdr:cNvSpPr/>
      </xdr:nvSpPr>
      <xdr:spPr>
        <a:xfrm>
          <a:off x="8699500" y="9471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159524</xdr:rowOff>
    </xdr:from>
    <xdr:ext cx="534377" cy="259045"/>
    <xdr:sp macro="" textlink="">
      <xdr:nvSpPr>
        <xdr:cNvPr id="369" name="テキスト ボックス 368"/>
        <xdr:cNvSpPr txBox="1"/>
      </xdr:nvSpPr>
      <xdr:spPr>
        <a:xfrm>
          <a:off x="8483111" y="9246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44848</xdr:rowOff>
    </xdr:from>
    <xdr:to>
      <xdr:col>41</xdr:col>
      <xdr:colOff>101600</xdr:colOff>
      <xdr:row>55</xdr:row>
      <xdr:rowOff>146448</xdr:rowOff>
    </xdr:to>
    <xdr:sp macro="" textlink="">
      <xdr:nvSpPr>
        <xdr:cNvPr id="370" name="楕円 369"/>
        <xdr:cNvSpPr/>
      </xdr:nvSpPr>
      <xdr:spPr>
        <a:xfrm>
          <a:off x="7810500" y="9474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162975</xdr:rowOff>
    </xdr:from>
    <xdr:ext cx="534377" cy="259045"/>
    <xdr:sp macro="" textlink="">
      <xdr:nvSpPr>
        <xdr:cNvPr id="371" name="テキスト ボックス 370"/>
        <xdr:cNvSpPr txBox="1"/>
      </xdr:nvSpPr>
      <xdr:spPr>
        <a:xfrm>
          <a:off x="7594111" y="9249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124744</xdr:rowOff>
    </xdr:from>
    <xdr:to>
      <xdr:col>36</xdr:col>
      <xdr:colOff>165100</xdr:colOff>
      <xdr:row>55</xdr:row>
      <xdr:rowOff>54894</xdr:rowOff>
    </xdr:to>
    <xdr:sp macro="" textlink="">
      <xdr:nvSpPr>
        <xdr:cNvPr id="372" name="楕円 371"/>
        <xdr:cNvSpPr/>
      </xdr:nvSpPr>
      <xdr:spPr>
        <a:xfrm>
          <a:off x="6921500" y="9383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71421</xdr:rowOff>
    </xdr:from>
    <xdr:ext cx="534377" cy="259045"/>
    <xdr:sp macro="" textlink="">
      <xdr:nvSpPr>
        <xdr:cNvPr id="373" name="テキスト ボックス 372"/>
        <xdr:cNvSpPr txBox="1"/>
      </xdr:nvSpPr>
      <xdr:spPr>
        <a:xfrm>
          <a:off x="6705111" y="9158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7" name="テキスト ボックス 386"/>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9" name="テキスト ボックス 388"/>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1" name="テキスト ボックス 390"/>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3" name="テキスト ボックス 392"/>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5" name="テキスト ボックス 394"/>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46954</xdr:rowOff>
    </xdr:from>
    <xdr:to>
      <xdr:col>54</xdr:col>
      <xdr:colOff>189865</xdr:colOff>
      <xdr:row>79</xdr:row>
      <xdr:rowOff>76378</xdr:rowOff>
    </xdr:to>
    <xdr:cxnSp macro="">
      <xdr:nvCxnSpPr>
        <xdr:cNvPr id="399" name="直線コネクタ 398"/>
        <xdr:cNvCxnSpPr/>
      </xdr:nvCxnSpPr>
      <xdr:spPr>
        <a:xfrm flipV="1">
          <a:off x="10475595" y="12219904"/>
          <a:ext cx="1270" cy="1401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80205</xdr:rowOff>
    </xdr:from>
    <xdr:ext cx="378565" cy="259045"/>
    <xdr:sp macro="" textlink="">
      <xdr:nvSpPr>
        <xdr:cNvPr id="400" name="商工費最小値テキスト"/>
        <xdr:cNvSpPr txBox="1"/>
      </xdr:nvSpPr>
      <xdr:spPr>
        <a:xfrm>
          <a:off x="10528300" y="136247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76378</xdr:rowOff>
    </xdr:from>
    <xdr:to>
      <xdr:col>55</xdr:col>
      <xdr:colOff>88900</xdr:colOff>
      <xdr:row>79</xdr:row>
      <xdr:rowOff>76378</xdr:rowOff>
    </xdr:to>
    <xdr:cxnSp macro="">
      <xdr:nvCxnSpPr>
        <xdr:cNvPr id="401" name="直線コネクタ 400"/>
        <xdr:cNvCxnSpPr/>
      </xdr:nvCxnSpPr>
      <xdr:spPr>
        <a:xfrm>
          <a:off x="10388600" y="1362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165081</xdr:rowOff>
    </xdr:from>
    <xdr:ext cx="534377" cy="259045"/>
    <xdr:sp macro="" textlink="">
      <xdr:nvSpPr>
        <xdr:cNvPr id="402" name="商工費最大値テキスト"/>
        <xdr:cNvSpPr txBox="1"/>
      </xdr:nvSpPr>
      <xdr:spPr>
        <a:xfrm>
          <a:off x="10528300" y="11995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43,590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46954</xdr:rowOff>
    </xdr:from>
    <xdr:to>
      <xdr:col>55</xdr:col>
      <xdr:colOff>88900</xdr:colOff>
      <xdr:row>71</xdr:row>
      <xdr:rowOff>46954</xdr:rowOff>
    </xdr:to>
    <xdr:cxnSp macro="">
      <xdr:nvCxnSpPr>
        <xdr:cNvPr id="403" name="直線コネクタ 402"/>
        <xdr:cNvCxnSpPr/>
      </xdr:nvCxnSpPr>
      <xdr:spPr>
        <a:xfrm>
          <a:off x="10388600" y="12219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156878</xdr:rowOff>
    </xdr:from>
    <xdr:to>
      <xdr:col>55</xdr:col>
      <xdr:colOff>0</xdr:colOff>
      <xdr:row>75</xdr:row>
      <xdr:rowOff>8712</xdr:rowOff>
    </xdr:to>
    <xdr:cxnSp macro="">
      <xdr:nvCxnSpPr>
        <xdr:cNvPr id="404" name="直線コネクタ 403"/>
        <xdr:cNvCxnSpPr/>
      </xdr:nvCxnSpPr>
      <xdr:spPr>
        <a:xfrm>
          <a:off x="9639300" y="12844178"/>
          <a:ext cx="838200" cy="23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50018</xdr:rowOff>
    </xdr:from>
    <xdr:ext cx="534377" cy="259045"/>
    <xdr:sp macro="" textlink="">
      <xdr:nvSpPr>
        <xdr:cNvPr id="405" name="商工費平均値テキスト"/>
        <xdr:cNvSpPr txBox="1"/>
      </xdr:nvSpPr>
      <xdr:spPr>
        <a:xfrm>
          <a:off x="10528300" y="130802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71591</xdr:rowOff>
    </xdr:from>
    <xdr:to>
      <xdr:col>55</xdr:col>
      <xdr:colOff>50800</xdr:colOff>
      <xdr:row>77</xdr:row>
      <xdr:rowOff>1741</xdr:rowOff>
    </xdr:to>
    <xdr:sp macro="" textlink="">
      <xdr:nvSpPr>
        <xdr:cNvPr id="406" name="フローチャート: 判断 405"/>
        <xdr:cNvSpPr/>
      </xdr:nvSpPr>
      <xdr:spPr>
        <a:xfrm>
          <a:off x="10426700" y="1310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60180</xdr:rowOff>
    </xdr:from>
    <xdr:to>
      <xdr:col>50</xdr:col>
      <xdr:colOff>114300</xdr:colOff>
      <xdr:row>74</xdr:row>
      <xdr:rowOff>156878</xdr:rowOff>
    </xdr:to>
    <xdr:cxnSp macro="">
      <xdr:nvCxnSpPr>
        <xdr:cNvPr id="407" name="直線コネクタ 406"/>
        <xdr:cNvCxnSpPr/>
      </xdr:nvCxnSpPr>
      <xdr:spPr>
        <a:xfrm>
          <a:off x="8750300" y="12747480"/>
          <a:ext cx="889000" cy="96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144418</xdr:rowOff>
    </xdr:from>
    <xdr:to>
      <xdr:col>50</xdr:col>
      <xdr:colOff>165100</xdr:colOff>
      <xdr:row>77</xdr:row>
      <xdr:rowOff>74568</xdr:rowOff>
    </xdr:to>
    <xdr:sp macro="" textlink="">
      <xdr:nvSpPr>
        <xdr:cNvPr id="408" name="フローチャート: 判断 407"/>
        <xdr:cNvSpPr/>
      </xdr:nvSpPr>
      <xdr:spPr>
        <a:xfrm>
          <a:off x="9588500" y="1317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65695</xdr:rowOff>
    </xdr:from>
    <xdr:ext cx="534377" cy="259045"/>
    <xdr:sp macro="" textlink="">
      <xdr:nvSpPr>
        <xdr:cNvPr id="409" name="テキスト ボックス 408"/>
        <xdr:cNvSpPr txBox="1"/>
      </xdr:nvSpPr>
      <xdr:spPr>
        <a:xfrm>
          <a:off x="9372111" y="13267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60180</xdr:rowOff>
    </xdr:from>
    <xdr:to>
      <xdr:col>45</xdr:col>
      <xdr:colOff>177800</xdr:colOff>
      <xdr:row>76</xdr:row>
      <xdr:rowOff>22623</xdr:rowOff>
    </xdr:to>
    <xdr:cxnSp macro="">
      <xdr:nvCxnSpPr>
        <xdr:cNvPr id="410" name="直線コネクタ 409"/>
        <xdr:cNvCxnSpPr/>
      </xdr:nvCxnSpPr>
      <xdr:spPr>
        <a:xfrm flipV="1">
          <a:off x="7861300" y="12747480"/>
          <a:ext cx="889000" cy="305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137722</xdr:rowOff>
    </xdr:from>
    <xdr:to>
      <xdr:col>46</xdr:col>
      <xdr:colOff>38100</xdr:colOff>
      <xdr:row>77</xdr:row>
      <xdr:rowOff>67872</xdr:rowOff>
    </xdr:to>
    <xdr:sp macro="" textlink="">
      <xdr:nvSpPr>
        <xdr:cNvPr id="411" name="フローチャート: 判断 410"/>
        <xdr:cNvSpPr/>
      </xdr:nvSpPr>
      <xdr:spPr>
        <a:xfrm>
          <a:off x="8699500" y="1316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58999</xdr:rowOff>
    </xdr:from>
    <xdr:ext cx="534377" cy="259045"/>
    <xdr:sp macro="" textlink="">
      <xdr:nvSpPr>
        <xdr:cNvPr id="412" name="テキスト ボックス 411"/>
        <xdr:cNvSpPr txBox="1"/>
      </xdr:nvSpPr>
      <xdr:spPr>
        <a:xfrm>
          <a:off x="8483111" y="13260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93458</xdr:rowOff>
    </xdr:from>
    <xdr:to>
      <xdr:col>41</xdr:col>
      <xdr:colOff>50800</xdr:colOff>
      <xdr:row>76</xdr:row>
      <xdr:rowOff>22623</xdr:rowOff>
    </xdr:to>
    <xdr:cxnSp macro="">
      <xdr:nvCxnSpPr>
        <xdr:cNvPr id="413" name="直線コネクタ 412"/>
        <xdr:cNvCxnSpPr/>
      </xdr:nvCxnSpPr>
      <xdr:spPr>
        <a:xfrm>
          <a:off x="6972300" y="12952208"/>
          <a:ext cx="889000" cy="100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138409</xdr:rowOff>
    </xdr:from>
    <xdr:to>
      <xdr:col>41</xdr:col>
      <xdr:colOff>101600</xdr:colOff>
      <xdr:row>77</xdr:row>
      <xdr:rowOff>68559</xdr:rowOff>
    </xdr:to>
    <xdr:sp macro="" textlink="">
      <xdr:nvSpPr>
        <xdr:cNvPr id="414" name="フローチャート: 判断 413"/>
        <xdr:cNvSpPr/>
      </xdr:nvSpPr>
      <xdr:spPr>
        <a:xfrm>
          <a:off x="7810500" y="13168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59686</xdr:rowOff>
    </xdr:from>
    <xdr:ext cx="534377" cy="259045"/>
    <xdr:sp macro="" textlink="">
      <xdr:nvSpPr>
        <xdr:cNvPr id="415" name="テキスト ボックス 414"/>
        <xdr:cNvSpPr txBox="1"/>
      </xdr:nvSpPr>
      <xdr:spPr>
        <a:xfrm>
          <a:off x="7594111" y="13261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3893</xdr:rowOff>
    </xdr:from>
    <xdr:to>
      <xdr:col>36</xdr:col>
      <xdr:colOff>165100</xdr:colOff>
      <xdr:row>77</xdr:row>
      <xdr:rowOff>105493</xdr:rowOff>
    </xdr:to>
    <xdr:sp macro="" textlink="">
      <xdr:nvSpPr>
        <xdr:cNvPr id="416" name="フローチャート: 判断 415"/>
        <xdr:cNvSpPr/>
      </xdr:nvSpPr>
      <xdr:spPr>
        <a:xfrm>
          <a:off x="6921500" y="13205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96620</xdr:rowOff>
    </xdr:from>
    <xdr:ext cx="534377" cy="259045"/>
    <xdr:sp macro="" textlink="">
      <xdr:nvSpPr>
        <xdr:cNvPr id="417" name="テキスト ボックス 416"/>
        <xdr:cNvSpPr txBox="1"/>
      </xdr:nvSpPr>
      <xdr:spPr>
        <a:xfrm>
          <a:off x="6705111" y="13298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129362</xdr:rowOff>
    </xdr:from>
    <xdr:to>
      <xdr:col>55</xdr:col>
      <xdr:colOff>50800</xdr:colOff>
      <xdr:row>75</xdr:row>
      <xdr:rowOff>59512</xdr:rowOff>
    </xdr:to>
    <xdr:sp macro="" textlink="">
      <xdr:nvSpPr>
        <xdr:cNvPr id="423" name="楕円 422"/>
        <xdr:cNvSpPr/>
      </xdr:nvSpPr>
      <xdr:spPr>
        <a:xfrm>
          <a:off x="10426700" y="12816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152239</xdr:rowOff>
    </xdr:from>
    <xdr:ext cx="534377" cy="259045"/>
    <xdr:sp macro="" textlink="">
      <xdr:nvSpPr>
        <xdr:cNvPr id="424" name="商工費該当値テキスト"/>
        <xdr:cNvSpPr txBox="1"/>
      </xdr:nvSpPr>
      <xdr:spPr>
        <a:xfrm>
          <a:off x="10528300" y="12668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106078</xdr:rowOff>
    </xdr:from>
    <xdr:to>
      <xdr:col>50</xdr:col>
      <xdr:colOff>165100</xdr:colOff>
      <xdr:row>75</xdr:row>
      <xdr:rowOff>36228</xdr:rowOff>
    </xdr:to>
    <xdr:sp macro="" textlink="">
      <xdr:nvSpPr>
        <xdr:cNvPr id="425" name="楕円 424"/>
        <xdr:cNvSpPr/>
      </xdr:nvSpPr>
      <xdr:spPr>
        <a:xfrm>
          <a:off x="9588500" y="12793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52755</xdr:rowOff>
    </xdr:from>
    <xdr:ext cx="534377" cy="259045"/>
    <xdr:sp macro="" textlink="">
      <xdr:nvSpPr>
        <xdr:cNvPr id="426" name="テキスト ボックス 425"/>
        <xdr:cNvSpPr txBox="1"/>
      </xdr:nvSpPr>
      <xdr:spPr>
        <a:xfrm>
          <a:off x="9372111" y="12568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9380</xdr:rowOff>
    </xdr:from>
    <xdr:to>
      <xdr:col>46</xdr:col>
      <xdr:colOff>38100</xdr:colOff>
      <xdr:row>74</xdr:row>
      <xdr:rowOff>110980</xdr:rowOff>
    </xdr:to>
    <xdr:sp macro="" textlink="">
      <xdr:nvSpPr>
        <xdr:cNvPr id="427" name="楕円 426"/>
        <xdr:cNvSpPr/>
      </xdr:nvSpPr>
      <xdr:spPr>
        <a:xfrm>
          <a:off x="8699500" y="1269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127507</xdr:rowOff>
    </xdr:from>
    <xdr:ext cx="534377" cy="259045"/>
    <xdr:sp macro="" textlink="">
      <xdr:nvSpPr>
        <xdr:cNvPr id="428" name="テキスト ボックス 427"/>
        <xdr:cNvSpPr txBox="1"/>
      </xdr:nvSpPr>
      <xdr:spPr>
        <a:xfrm>
          <a:off x="8483111" y="12471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143274</xdr:rowOff>
    </xdr:from>
    <xdr:to>
      <xdr:col>41</xdr:col>
      <xdr:colOff>101600</xdr:colOff>
      <xdr:row>76</xdr:row>
      <xdr:rowOff>73425</xdr:rowOff>
    </xdr:to>
    <xdr:sp macro="" textlink="">
      <xdr:nvSpPr>
        <xdr:cNvPr id="429" name="楕円 428"/>
        <xdr:cNvSpPr/>
      </xdr:nvSpPr>
      <xdr:spPr>
        <a:xfrm>
          <a:off x="7810500" y="1300202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89951</xdr:rowOff>
    </xdr:from>
    <xdr:ext cx="534377" cy="259045"/>
    <xdr:sp macro="" textlink="">
      <xdr:nvSpPr>
        <xdr:cNvPr id="430" name="テキスト ボックス 429"/>
        <xdr:cNvSpPr txBox="1"/>
      </xdr:nvSpPr>
      <xdr:spPr>
        <a:xfrm>
          <a:off x="7594111" y="12777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42658</xdr:rowOff>
    </xdr:from>
    <xdr:to>
      <xdr:col>36</xdr:col>
      <xdr:colOff>165100</xdr:colOff>
      <xdr:row>75</xdr:row>
      <xdr:rowOff>144258</xdr:rowOff>
    </xdr:to>
    <xdr:sp macro="" textlink="">
      <xdr:nvSpPr>
        <xdr:cNvPr id="431" name="楕円 430"/>
        <xdr:cNvSpPr/>
      </xdr:nvSpPr>
      <xdr:spPr>
        <a:xfrm>
          <a:off x="6921500" y="12901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160785</xdr:rowOff>
    </xdr:from>
    <xdr:ext cx="534377" cy="259045"/>
    <xdr:sp macro="" textlink="">
      <xdr:nvSpPr>
        <xdr:cNvPr id="432" name="テキスト ボックス 431"/>
        <xdr:cNvSpPr txBox="1"/>
      </xdr:nvSpPr>
      <xdr:spPr>
        <a:xfrm>
          <a:off x="6705111" y="12676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3" name="テキスト ボックス 442"/>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44" name="直線コネクタ 44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45" name="テキスト ボックス 444"/>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6" name="直線コネクタ 44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7" name="テキスト ボックス 446"/>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8" name="直線コネクタ 44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9" name="テキスト ボックス 448"/>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0" name="直線コネクタ 44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1" name="テキスト ボックス 450"/>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23983</xdr:rowOff>
    </xdr:from>
    <xdr:to>
      <xdr:col>54</xdr:col>
      <xdr:colOff>189865</xdr:colOff>
      <xdr:row>99</xdr:row>
      <xdr:rowOff>10175</xdr:rowOff>
    </xdr:to>
    <xdr:cxnSp macro="">
      <xdr:nvCxnSpPr>
        <xdr:cNvPr id="455" name="直線コネクタ 454"/>
        <xdr:cNvCxnSpPr/>
      </xdr:nvCxnSpPr>
      <xdr:spPr>
        <a:xfrm flipV="1">
          <a:off x="10475595" y="15454483"/>
          <a:ext cx="1270" cy="1529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14002</xdr:rowOff>
    </xdr:from>
    <xdr:ext cx="534377" cy="259045"/>
    <xdr:sp macro="" textlink="">
      <xdr:nvSpPr>
        <xdr:cNvPr id="456" name="土木費最小値テキスト"/>
        <xdr:cNvSpPr txBox="1"/>
      </xdr:nvSpPr>
      <xdr:spPr>
        <a:xfrm>
          <a:off x="10528300" y="16987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10175</xdr:rowOff>
    </xdr:from>
    <xdr:to>
      <xdr:col>55</xdr:col>
      <xdr:colOff>88900</xdr:colOff>
      <xdr:row>99</xdr:row>
      <xdr:rowOff>10175</xdr:rowOff>
    </xdr:to>
    <xdr:cxnSp macro="">
      <xdr:nvCxnSpPr>
        <xdr:cNvPr id="457" name="直線コネクタ 456"/>
        <xdr:cNvCxnSpPr/>
      </xdr:nvCxnSpPr>
      <xdr:spPr>
        <a:xfrm>
          <a:off x="10388600" y="16983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142110</xdr:rowOff>
    </xdr:from>
    <xdr:ext cx="534377" cy="259045"/>
    <xdr:sp macro="" textlink="">
      <xdr:nvSpPr>
        <xdr:cNvPr id="458" name="土木費最大値テキスト"/>
        <xdr:cNvSpPr txBox="1"/>
      </xdr:nvSpPr>
      <xdr:spPr>
        <a:xfrm>
          <a:off x="10528300" y="15229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85,062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23983</xdr:rowOff>
    </xdr:from>
    <xdr:to>
      <xdr:col>55</xdr:col>
      <xdr:colOff>88900</xdr:colOff>
      <xdr:row>90</xdr:row>
      <xdr:rowOff>23983</xdr:rowOff>
    </xdr:to>
    <xdr:cxnSp macro="">
      <xdr:nvCxnSpPr>
        <xdr:cNvPr id="459" name="直線コネクタ 458"/>
        <xdr:cNvCxnSpPr/>
      </xdr:nvCxnSpPr>
      <xdr:spPr>
        <a:xfrm>
          <a:off x="10388600" y="15454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32121</xdr:rowOff>
    </xdr:from>
    <xdr:to>
      <xdr:col>55</xdr:col>
      <xdr:colOff>0</xdr:colOff>
      <xdr:row>93</xdr:row>
      <xdr:rowOff>131927</xdr:rowOff>
    </xdr:to>
    <xdr:cxnSp macro="">
      <xdr:nvCxnSpPr>
        <xdr:cNvPr id="460" name="直線コネクタ 459"/>
        <xdr:cNvCxnSpPr/>
      </xdr:nvCxnSpPr>
      <xdr:spPr>
        <a:xfrm flipV="1">
          <a:off x="9639300" y="15976971"/>
          <a:ext cx="838200" cy="99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4554</xdr:rowOff>
    </xdr:from>
    <xdr:ext cx="534377" cy="259045"/>
    <xdr:sp macro="" textlink="">
      <xdr:nvSpPr>
        <xdr:cNvPr id="461" name="土木費平均値テキスト"/>
        <xdr:cNvSpPr txBox="1"/>
      </xdr:nvSpPr>
      <xdr:spPr>
        <a:xfrm>
          <a:off x="10528300" y="16292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26127</xdr:rowOff>
    </xdr:from>
    <xdr:to>
      <xdr:col>55</xdr:col>
      <xdr:colOff>50800</xdr:colOff>
      <xdr:row>95</xdr:row>
      <xdr:rowOff>127727</xdr:rowOff>
    </xdr:to>
    <xdr:sp macro="" textlink="">
      <xdr:nvSpPr>
        <xdr:cNvPr id="462" name="フローチャート: 判断 461"/>
        <xdr:cNvSpPr/>
      </xdr:nvSpPr>
      <xdr:spPr>
        <a:xfrm>
          <a:off x="10426700" y="16313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131927</xdr:rowOff>
    </xdr:from>
    <xdr:to>
      <xdr:col>50</xdr:col>
      <xdr:colOff>114300</xdr:colOff>
      <xdr:row>94</xdr:row>
      <xdr:rowOff>31023</xdr:rowOff>
    </xdr:to>
    <xdr:cxnSp macro="">
      <xdr:nvCxnSpPr>
        <xdr:cNvPr id="463" name="直線コネクタ 462"/>
        <xdr:cNvCxnSpPr/>
      </xdr:nvCxnSpPr>
      <xdr:spPr>
        <a:xfrm flipV="1">
          <a:off x="8750300" y="16076777"/>
          <a:ext cx="889000" cy="70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149799</xdr:rowOff>
    </xdr:from>
    <xdr:to>
      <xdr:col>50</xdr:col>
      <xdr:colOff>165100</xdr:colOff>
      <xdr:row>95</xdr:row>
      <xdr:rowOff>79949</xdr:rowOff>
    </xdr:to>
    <xdr:sp macro="" textlink="">
      <xdr:nvSpPr>
        <xdr:cNvPr id="464" name="フローチャート: 判断 463"/>
        <xdr:cNvSpPr/>
      </xdr:nvSpPr>
      <xdr:spPr>
        <a:xfrm>
          <a:off x="9588500" y="1626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71076</xdr:rowOff>
    </xdr:from>
    <xdr:ext cx="534377" cy="259045"/>
    <xdr:sp macro="" textlink="">
      <xdr:nvSpPr>
        <xdr:cNvPr id="465" name="テキスト ボックス 464"/>
        <xdr:cNvSpPr txBox="1"/>
      </xdr:nvSpPr>
      <xdr:spPr>
        <a:xfrm>
          <a:off x="9372111" y="16358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31023</xdr:rowOff>
    </xdr:from>
    <xdr:to>
      <xdr:col>45</xdr:col>
      <xdr:colOff>177800</xdr:colOff>
      <xdr:row>95</xdr:row>
      <xdr:rowOff>96882</xdr:rowOff>
    </xdr:to>
    <xdr:cxnSp macro="">
      <xdr:nvCxnSpPr>
        <xdr:cNvPr id="466" name="直線コネクタ 465"/>
        <xdr:cNvCxnSpPr/>
      </xdr:nvCxnSpPr>
      <xdr:spPr>
        <a:xfrm flipV="1">
          <a:off x="7861300" y="16147323"/>
          <a:ext cx="889000" cy="237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123121</xdr:rowOff>
    </xdr:from>
    <xdr:to>
      <xdr:col>46</xdr:col>
      <xdr:colOff>38100</xdr:colOff>
      <xdr:row>95</xdr:row>
      <xdr:rowOff>53271</xdr:rowOff>
    </xdr:to>
    <xdr:sp macro="" textlink="">
      <xdr:nvSpPr>
        <xdr:cNvPr id="467" name="フローチャート: 判断 466"/>
        <xdr:cNvSpPr/>
      </xdr:nvSpPr>
      <xdr:spPr>
        <a:xfrm>
          <a:off x="8699500" y="16239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44398</xdr:rowOff>
    </xdr:from>
    <xdr:ext cx="534377" cy="259045"/>
    <xdr:sp macro="" textlink="">
      <xdr:nvSpPr>
        <xdr:cNvPr id="468" name="テキスト ボックス 467"/>
        <xdr:cNvSpPr txBox="1"/>
      </xdr:nvSpPr>
      <xdr:spPr>
        <a:xfrm>
          <a:off x="8483111" y="16332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96882</xdr:rowOff>
    </xdr:from>
    <xdr:to>
      <xdr:col>41</xdr:col>
      <xdr:colOff>50800</xdr:colOff>
      <xdr:row>95</xdr:row>
      <xdr:rowOff>105387</xdr:rowOff>
    </xdr:to>
    <xdr:cxnSp macro="">
      <xdr:nvCxnSpPr>
        <xdr:cNvPr id="469" name="直線コネクタ 468"/>
        <xdr:cNvCxnSpPr/>
      </xdr:nvCxnSpPr>
      <xdr:spPr>
        <a:xfrm flipV="1">
          <a:off x="6972300" y="16384632"/>
          <a:ext cx="889000" cy="8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170304</xdr:rowOff>
    </xdr:from>
    <xdr:to>
      <xdr:col>41</xdr:col>
      <xdr:colOff>101600</xdr:colOff>
      <xdr:row>95</xdr:row>
      <xdr:rowOff>100454</xdr:rowOff>
    </xdr:to>
    <xdr:sp macro="" textlink="">
      <xdr:nvSpPr>
        <xdr:cNvPr id="470" name="フローチャート: 判断 469"/>
        <xdr:cNvSpPr/>
      </xdr:nvSpPr>
      <xdr:spPr>
        <a:xfrm>
          <a:off x="7810500" y="16286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116981</xdr:rowOff>
    </xdr:from>
    <xdr:ext cx="534377" cy="259045"/>
    <xdr:sp macro="" textlink="">
      <xdr:nvSpPr>
        <xdr:cNvPr id="471" name="テキスト ボックス 470"/>
        <xdr:cNvSpPr txBox="1"/>
      </xdr:nvSpPr>
      <xdr:spPr>
        <a:xfrm>
          <a:off x="7594111" y="16061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109406</xdr:rowOff>
    </xdr:from>
    <xdr:to>
      <xdr:col>36</xdr:col>
      <xdr:colOff>165100</xdr:colOff>
      <xdr:row>96</xdr:row>
      <xdr:rowOff>39556</xdr:rowOff>
    </xdr:to>
    <xdr:sp macro="" textlink="">
      <xdr:nvSpPr>
        <xdr:cNvPr id="472" name="フローチャート: 判断 471"/>
        <xdr:cNvSpPr/>
      </xdr:nvSpPr>
      <xdr:spPr>
        <a:xfrm>
          <a:off x="6921500" y="16397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30683</xdr:rowOff>
    </xdr:from>
    <xdr:ext cx="534377" cy="259045"/>
    <xdr:sp macro="" textlink="">
      <xdr:nvSpPr>
        <xdr:cNvPr id="473" name="テキスト ボックス 472"/>
        <xdr:cNvSpPr txBox="1"/>
      </xdr:nvSpPr>
      <xdr:spPr>
        <a:xfrm>
          <a:off x="6705111" y="16489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152771</xdr:rowOff>
    </xdr:from>
    <xdr:to>
      <xdr:col>55</xdr:col>
      <xdr:colOff>50800</xdr:colOff>
      <xdr:row>93</xdr:row>
      <xdr:rowOff>82921</xdr:rowOff>
    </xdr:to>
    <xdr:sp macro="" textlink="">
      <xdr:nvSpPr>
        <xdr:cNvPr id="479" name="楕円 478"/>
        <xdr:cNvSpPr/>
      </xdr:nvSpPr>
      <xdr:spPr>
        <a:xfrm>
          <a:off x="10426700" y="15926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4198</xdr:rowOff>
    </xdr:from>
    <xdr:ext cx="534377" cy="259045"/>
    <xdr:sp macro="" textlink="">
      <xdr:nvSpPr>
        <xdr:cNvPr id="480" name="土木費該当値テキスト"/>
        <xdr:cNvSpPr txBox="1"/>
      </xdr:nvSpPr>
      <xdr:spPr>
        <a:xfrm>
          <a:off x="10528300" y="15777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81127</xdr:rowOff>
    </xdr:from>
    <xdr:to>
      <xdr:col>50</xdr:col>
      <xdr:colOff>165100</xdr:colOff>
      <xdr:row>94</xdr:row>
      <xdr:rowOff>11277</xdr:rowOff>
    </xdr:to>
    <xdr:sp macro="" textlink="">
      <xdr:nvSpPr>
        <xdr:cNvPr id="481" name="楕円 480"/>
        <xdr:cNvSpPr/>
      </xdr:nvSpPr>
      <xdr:spPr>
        <a:xfrm>
          <a:off x="9588500" y="16025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27804</xdr:rowOff>
    </xdr:from>
    <xdr:ext cx="534377" cy="259045"/>
    <xdr:sp macro="" textlink="">
      <xdr:nvSpPr>
        <xdr:cNvPr id="482" name="テキスト ボックス 481"/>
        <xdr:cNvSpPr txBox="1"/>
      </xdr:nvSpPr>
      <xdr:spPr>
        <a:xfrm>
          <a:off x="9372111" y="15801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151673</xdr:rowOff>
    </xdr:from>
    <xdr:to>
      <xdr:col>46</xdr:col>
      <xdr:colOff>38100</xdr:colOff>
      <xdr:row>94</xdr:row>
      <xdr:rowOff>81823</xdr:rowOff>
    </xdr:to>
    <xdr:sp macro="" textlink="">
      <xdr:nvSpPr>
        <xdr:cNvPr id="483" name="楕円 482"/>
        <xdr:cNvSpPr/>
      </xdr:nvSpPr>
      <xdr:spPr>
        <a:xfrm>
          <a:off x="8699500" y="16096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98350</xdr:rowOff>
    </xdr:from>
    <xdr:ext cx="534377" cy="259045"/>
    <xdr:sp macro="" textlink="">
      <xdr:nvSpPr>
        <xdr:cNvPr id="484" name="テキスト ボックス 483"/>
        <xdr:cNvSpPr txBox="1"/>
      </xdr:nvSpPr>
      <xdr:spPr>
        <a:xfrm>
          <a:off x="8483111" y="15871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46082</xdr:rowOff>
    </xdr:from>
    <xdr:to>
      <xdr:col>41</xdr:col>
      <xdr:colOff>101600</xdr:colOff>
      <xdr:row>95</xdr:row>
      <xdr:rowOff>147682</xdr:rowOff>
    </xdr:to>
    <xdr:sp macro="" textlink="">
      <xdr:nvSpPr>
        <xdr:cNvPr id="485" name="楕円 484"/>
        <xdr:cNvSpPr/>
      </xdr:nvSpPr>
      <xdr:spPr>
        <a:xfrm>
          <a:off x="7810500" y="163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138809</xdr:rowOff>
    </xdr:from>
    <xdr:ext cx="534377" cy="259045"/>
    <xdr:sp macro="" textlink="">
      <xdr:nvSpPr>
        <xdr:cNvPr id="486" name="テキスト ボックス 485"/>
        <xdr:cNvSpPr txBox="1"/>
      </xdr:nvSpPr>
      <xdr:spPr>
        <a:xfrm>
          <a:off x="7594111" y="16426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54587</xdr:rowOff>
    </xdr:from>
    <xdr:to>
      <xdr:col>36</xdr:col>
      <xdr:colOff>165100</xdr:colOff>
      <xdr:row>95</xdr:row>
      <xdr:rowOff>156187</xdr:rowOff>
    </xdr:to>
    <xdr:sp macro="" textlink="">
      <xdr:nvSpPr>
        <xdr:cNvPr id="487" name="楕円 486"/>
        <xdr:cNvSpPr/>
      </xdr:nvSpPr>
      <xdr:spPr>
        <a:xfrm>
          <a:off x="6921500" y="16342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1264</xdr:rowOff>
    </xdr:from>
    <xdr:ext cx="534377" cy="259045"/>
    <xdr:sp macro="" textlink="">
      <xdr:nvSpPr>
        <xdr:cNvPr id="488" name="テキスト ボックス 487"/>
        <xdr:cNvSpPr txBox="1"/>
      </xdr:nvSpPr>
      <xdr:spPr>
        <a:xfrm>
          <a:off x="6705111" y="16117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9" name="テキスト ボックス 498"/>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0" name="直線コネクタ 49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73677</xdr:rowOff>
    </xdr:from>
    <xdr:ext cx="467179" cy="259045"/>
    <xdr:sp macro="" textlink="">
      <xdr:nvSpPr>
        <xdr:cNvPr id="501" name="テキスト ボックス 500"/>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2" name="直線コネクタ 50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3" name="テキスト ボックス 50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4" name="直線コネクタ 50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5" name="テキスト ボックス 50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6" name="直線コネクタ 50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7" name="テキスト ボックス 506"/>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8" name="直線コネクタ 50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9" name="テキスト ボックス 508"/>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30048</xdr:rowOff>
    </xdr:from>
    <xdr:to>
      <xdr:col>85</xdr:col>
      <xdr:colOff>126364</xdr:colOff>
      <xdr:row>37</xdr:row>
      <xdr:rowOff>156845</xdr:rowOff>
    </xdr:to>
    <xdr:cxnSp macro="">
      <xdr:nvCxnSpPr>
        <xdr:cNvPr id="513" name="直線コネクタ 512"/>
        <xdr:cNvCxnSpPr/>
      </xdr:nvCxnSpPr>
      <xdr:spPr>
        <a:xfrm flipV="1">
          <a:off x="16317595" y="5344998"/>
          <a:ext cx="1269" cy="1155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160672</xdr:rowOff>
    </xdr:from>
    <xdr:ext cx="469744" cy="259045"/>
    <xdr:sp macro="" textlink="">
      <xdr:nvSpPr>
        <xdr:cNvPr id="514" name="消防費最小値テキスト"/>
        <xdr:cNvSpPr txBox="1"/>
      </xdr:nvSpPr>
      <xdr:spPr>
        <a:xfrm>
          <a:off x="16370300" y="6504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156845</xdr:rowOff>
    </xdr:from>
    <xdr:to>
      <xdr:col>86</xdr:col>
      <xdr:colOff>25400</xdr:colOff>
      <xdr:row>37</xdr:row>
      <xdr:rowOff>156845</xdr:rowOff>
    </xdr:to>
    <xdr:cxnSp macro="">
      <xdr:nvCxnSpPr>
        <xdr:cNvPr id="515" name="直線コネクタ 514"/>
        <xdr:cNvCxnSpPr/>
      </xdr:nvCxnSpPr>
      <xdr:spPr>
        <a:xfrm>
          <a:off x="16230600" y="6500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148175</xdr:rowOff>
    </xdr:from>
    <xdr:ext cx="534377" cy="259045"/>
    <xdr:sp macro="" textlink="">
      <xdr:nvSpPr>
        <xdr:cNvPr id="516" name="消防費最大値テキスト"/>
        <xdr:cNvSpPr txBox="1"/>
      </xdr:nvSpPr>
      <xdr:spPr>
        <a:xfrm>
          <a:off x="16370300" y="5120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23,189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30048</xdr:rowOff>
    </xdr:from>
    <xdr:to>
      <xdr:col>86</xdr:col>
      <xdr:colOff>25400</xdr:colOff>
      <xdr:row>31</xdr:row>
      <xdr:rowOff>30048</xdr:rowOff>
    </xdr:to>
    <xdr:cxnSp macro="">
      <xdr:nvCxnSpPr>
        <xdr:cNvPr id="517" name="直線コネクタ 516"/>
        <xdr:cNvCxnSpPr/>
      </xdr:nvCxnSpPr>
      <xdr:spPr>
        <a:xfrm>
          <a:off x="16230600" y="5344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32</xdr:row>
      <xdr:rowOff>134671</xdr:rowOff>
    </xdr:from>
    <xdr:to>
      <xdr:col>85</xdr:col>
      <xdr:colOff>127000</xdr:colOff>
      <xdr:row>33</xdr:row>
      <xdr:rowOff>104648</xdr:rowOff>
    </xdr:to>
    <xdr:cxnSp macro="">
      <xdr:nvCxnSpPr>
        <xdr:cNvPr id="518" name="直線コネクタ 517"/>
        <xdr:cNvCxnSpPr/>
      </xdr:nvCxnSpPr>
      <xdr:spPr>
        <a:xfrm>
          <a:off x="15481300" y="5621071"/>
          <a:ext cx="838200" cy="141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33</xdr:row>
      <xdr:rowOff>147337</xdr:rowOff>
    </xdr:from>
    <xdr:ext cx="534377" cy="259045"/>
    <xdr:sp macro="" textlink="">
      <xdr:nvSpPr>
        <xdr:cNvPr id="519" name="消防費平均値テキスト"/>
        <xdr:cNvSpPr txBox="1"/>
      </xdr:nvSpPr>
      <xdr:spPr>
        <a:xfrm>
          <a:off x="16370300" y="58051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168910</xdr:rowOff>
    </xdr:from>
    <xdr:to>
      <xdr:col>85</xdr:col>
      <xdr:colOff>177800</xdr:colOff>
      <xdr:row>34</xdr:row>
      <xdr:rowOff>99060</xdr:rowOff>
    </xdr:to>
    <xdr:sp macro="" textlink="">
      <xdr:nvSpPr>
        <xdr:cNvPr id="520" name="フローチャート: 判断 519"/>
        <xdr:cNvSpPr/>
      </xdr:nvSpPr>
      <xdr:spPr>
        <a:xfrm>
          <a:off x="16268700" y="582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32</xdr:row>
      <xdr:rowOff>134671</xdr:rowOff>
    </xdr:from>
    <xdr:to>
      <xdr:col>81</xdr:col>
      <xdr:colOff>50800</xdr:colOff>
      <xdr:row>33</xdr:row>
      <xdr:rowOff>15342</xdr:rowOff>
    </xdr:to>
    <xdr:cxnSp macro="">
      <xdr:nvCxnSpPr>
        <xdr:cNvPr id="521" name="直線コネクタ 520"/>
        <xdr:cNvCxnSpPr/>
      </xdr:nvCxnSpPr>
      <xdr:spPr>
        <a:xfrm flipV="1">
          <a:off x="14592300" y="5621071"/>
          <a:ext cx="889000" cy="52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33</xdr:row>
      <xdr:rowOff>165024</xdr:rowOff>
    </xdr:from>
    <xdr:to>
      <xdr:col>81</xdr:col>
      <xdr:colOff>101600</xdr:colOff>
      <xdr:row>34</xdr:row>
      <xdr:rowOff>95174</xdr:rowOff>
    </xdr:to>
    <xdr:sp macro="" textlink="">
      <xdr:nvSpPr>
        <xdr:cNvPr id="522" name="フローチャート: 判断 521"/>
        <xdr:cNvSpPr/>
      </xdr:nvSpPr>
      <xdr:spPr>
        <a:xfrm>
          <a:off x="15430500" y="5822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86301</xdr:rowOff>
    </xdr:from>
    <xdr:ext cx="534377" cy="259045"/>
    <xdr:sp macro="" textlink="">
      <xdr:nvSpPr>
        <xdr:cNvPr id="523" name="テキスト ボックス 522"/>
        <xdr:cNvSpPr txBox="1"/>
      </xdr:nvSpPr>
      <xdr:spPr>
        <a:xfrm>
          <a:off x="15214111" y="5915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30</xdr:row>
      <xdr:rowOff>89560</xdr:rowOff>
    </xdr:from>
    <xdr:to>
      <xdr:col>76</xdr:col>
      <xdr:colOff>114300</xdr:colOff>
      <xdr:row>33</xdr:row>
      <xdr:rowOff>15342</xdr:rowOff>
    </xdr:to>
    <xdr:cxnSp macro="">
      <xdr:nvCxnSpPr>
        <xdr:cNvPr id="524" name="直線コネクタ 523"/>
        <xdr:cNvCxnSpPr/>
      </xdr:nvCxnSpPr>
      <xdr:spPr>
        <a:xfrm>
          <a:off x="13703300" y="5233060"/>
          <a:ext cx="889000" cy="440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57277</xdr:rowOff>
    </xdr:from>
    <xdr:to>
      <xdr:col>76</xdr:col>
      <xdr:colOff>165100</xdr:colOff>
      <xdr:row>34</xdr:row>
      <xdr:rowOff>158877</xdr:rowOff>
    </xdr:to>
    <xdr:sp macro="" textlink="">
      <xdr:nvSpPr>
        <xdr:cNvPr id="525" name="フローチャート: 判断 524"/>
        <xdr:cNvSpPr/>
      </xdr:nvSpPr>
      <xdr:spPr>
        <a:xfrm>
          <a:off x="14541500" y="5886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150004</xdr:rowOff>
    </xdr:from>
    <xdr:ext cx="534377" cy="259045"/>
    <xdr:sp macro="" textlink="">
      <xdr:nvSpPr>
        <xdr:cNvPr id="526" name="テキスト ボックス 525"/>
        <xdr:cNvSpPr txBox="1"/>
      </xdr:nvSpPr>
      <xdr:spPr>
        <a:xfrm>
          <a:off x="14325111" y="5979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30</xdr:row>
      <xdr:rowOff>89560</xdr:rowOff>
    </xdr:from>
    <xdr:to>
      <xdr:col>71</xdr:col>
      <xdr:colOff>177800</xdr:colOff>
      <xdr:row>34</xdr:row>
      <xdr:rowOff>46431</xdr:rowOff>
    </xdr:to>
    <xdr:cxnSp macro="">
      <xdr:nvCxnSpPr>
        <xdr:cNvPr id="527" name="直線コネクタ 526"/>
        <xdr:cNvCxnSpPr/>
      </xdr:nvCxnSpPr>
      <xdr:spPr>
        <a:xfrm flipV="1">
          <a:off x="12814300" y="5233060"/>
          <a:ext cx="889000" cy="642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43104</xdr:rowOff>
    </xdr:from>
    <xdr:to>
      <xdr:col>72</xdr:col>
      <xdr:colOff>38100</xdr:colOff>
      <xdr:row>34</xdr:row>
      <xdr:rowOff>144704</xdr:rowOff>
    </xdr:to>
    <xdr:sp macro="" textlink="">
      <xdr:nvSpPr>
        <xdr:cNvPr id="528" name="フローチャート: 判断 527"/>
        <xdr:cNvSpPr/>
      </xdr:nvSpPr>
      <xdr:spPr>
        <a:xfrm>
          <a:off x="13652500" y="5872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135831</xdr:rowOff>
    </xdr:from>
    <xdr:ext cx="534377" cy="259045"/>
    <xdr:sp macro="" textlink="">
      <xdr:nvSpPr>
        <xdr:cNvPr id="529" name="テキスト ボックス 528"/>
        <xdr:cNvSpPr txBox="1"/>
      </xdr:nvSpPr>
      <xdr:spPr>
        <a:xfrm>
          <a:off x="13436111" y="5965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9728</xdr:rowOff>
    </xdr:from>
    <xdr:to>
      <xdr:col>67</xdr:col>
      <xdr:colOff>101600</xdr:colOff>
      <xdr:row>34</xdr:row>
      <xdr:rowOff>111328</xdr:rowOff>
    </xdr:to>
    <xdr:sp macro="" textlink="">
      <xdr:nvSpPr>
        <xdr:cNvPr id="530" name="フローチャート: 判断 529"/>
        <xdr:cNvSpPr/>
      </xdr:nvSpPr>
      <xdr:spPr>
        <a:xfrm>
          <a:off x="12763500" y="5839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102455</xdr:rowOff>
    </xdr:from>
    <xdr:ext cx="534377" cy="259045"/>
    <xdr:sp macro="" textlink="">
      <xdr:nvSpPr>
        <xdr:cNvPr id="531" name="テキスト ボックス 530"/>
        <xdr:cNvSpPr txBox="1"/>
      </xdr:nvSpPr>
      <xdr:spPr>
        <a:xfrm>
          <a:off x="12547111" y="5931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53848</xdr:rowOff>
    </xdr:from>
    <xdr:to>
      <xdr:col>85</xdr:col>
      <xdr:colOff>177800</xdr:colOff>
      <xdr:row>33</xdr:row>
      <xdr:rowOff>155448</xdr:rowOff>
    </xdr:to>
    <xdr:sp macro="" textlink="">
      <xdr:nvSpPr>
        <xdr:cNvPr id="537" name="楕円 536"/>
        <xdr:cNvSpPr/>
      </xdr:nvSpPr>
      <xdr:spPr>
        <a:xfrm>
          <a:off x="16268700" y="571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76725</xdr:rowOff>
    </xdr:from>
    <xdr:ext cx="534377" cy="259045"/>
    <xdr:sp macro="" textlink="">
      <xdr:nvSpPr>
        <xdr:cNvPr id="538" name="消防費該当値テキスト"/>
        <xdr:cNvSpPr txBox="1"/>
      </xdr:nvSpPr>
      <xdr:spPr>
        <a:xfrm>
          <a:off x="16370300" y="5563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83871</xdr:rowOff>
    </xdr:from>
    <xdr:to>
      <xdr:col>81</xdr:col>
      <xdr:colOff>101600</xdr:colOff>
      <xdr:row>33</xdr:row>
      <xdr:rowOff>14021</xdr:rowOff>
    </xdr:to>
    <xdr:sp macro="" textlink="">
      <xdr:nvSpPr>
        <xdr:cNvPr id="539" name="楕円 538"/>
        <xdr:cNvSpPr/>
      </xdr:nvSpPr>
      <xdr:spPr>
        <a:xfrm>
          <a:off x="15430500" y="5570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31</xdr:row>
      <xdr:rowOff>30548</xdr:rowOff>
    </xdr:from>
    <xdr:ext cx="534377" cy="259045"/>
    <xdr:sp macro="" textlink="">
      <xdr:nvSpPr>
        <xdr:cNvPr id="540" name="テキスト ボックス 539"/>
        <xdr:cNvSpPr txBox="1"/>
      </xdr:nvSpPr>
      <xdr:spPr>
        <a:xfrm>
          <a:off x="15214111" y="5345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32</xdr:row>
      <xdr:rowOff>135992</xdr:rowOff>
    </xdr:from>
    <xdr:to>
      <xdr:col>76</xdr:col>
      <xdr:colOff>165100</xdr:colOff>
      <xdr:row>33</xdr:row>
      <xdr:rowOff>66142</xdr:rowOff>
    </xdr:to>
    <xdr:sp macro="" textlink="">
      <xdr:nvSpPr>
        <xdr:cNvPr id="541" name="楕円 540"/>
        <xdr:cNvSpPr/>
      </xdr:nvSpPr>
      <xdr:spPr>
        <a:xfrm>
          <a:off x="14541500" y="562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31</xdr:row>
      <xdr:rowOff>82669</xdr:rowOff>
    </xdr:from>
    <xdr:ext cx="534377" cy="259045"/>
    <xdr:sp macro="" textlink="">
      <xdr:nvSpPr>
        <xdr:cNvPr id="542" name="テキスト ボックス 541"/>
        <xdr:cNvSpPr txBox="1"/>
      </xdr:nvSpPr>
      <xdr:spPr>
        <a:xfrm>
          <a:off x="14325111" y="5397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30</xdr:row>
      <xdr:rowOff>38760</xdr:rowOff>
    </xdr:from>
    <xdr:to>
      <xdr:col>72</xdr:col>
      <xdr:colOff>38100</xdr:colOff>
      <xdr:row>30</xdr:row>
      <xdr:rowOff>140360</xdr:rowOff>
    </xdr:to>
    <xdr:sp macro="" textlink="">
      <xdr:nvSpPr>
        <xdr:cNvPr id="543" name="楕円 542"/>
        <xdr:cNvSpPr/>
      </xdr:nvSpPr>
      <xdr:spPr>
        <a:xfrm>
          <a:off x="13652500" y="518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28</xdr:row>
      <xdr:rowOff>156887</xdr:rowOff>
    </xdr:from>
    <xdr:ext cx="534377" cy="259045"/>
    <xdr:sp macro="" textlink="">
      <xdr:nvSpPr>
        <xdr:cNvPr id="544" name="テキスト ボックス 543"/>
        <xdr:cNvSpPr txBox="1"/>
      </xdr:nvSpPr>
      <xdr:spPr>
        <a:xfrm>
          <a:off x="13436111" y="4957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167081</xdr:rowOff>
    </xdr:from>
    <xdr:to>
      <xdr:col>67</xdr:col>
      <xdr:colOff>101600</xdr:colOff>
      <xdr:row>34</xdr:row>
      <xdr:rowOff>97231</xdr:rowOff>
    </xdr:to>
    <xdr:sp macro="" textlink="">
      <xdr:nvSpPr>
        <xdr:cNvPr id="545" name="楕円 544"/>
        <xdr:cNvSpPr/>
      </xdr:nvSpPr>
      <xdr:spPr>
        <a:xfrm>
          <a:off x="12763500" y="5824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113758</xdr:rowOff>
    </xdr:from>
    <xdr:ext cx="534377" cy="259045"/>
    <xdr:sp macro="" textlink="">
      <xdr:nvSpPr>
        <xdr:cNvPr id="546" name="テキスト ボックス 545"/>
        <xdr:cNvSpPr txBox="1"/>
      </xdr:nvSpPr>
      <xdr:spPr>
        <a:xfrm>
          <a:off x="12547111" y="5600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7" name="テキスト ボックス 55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9" name="テキスト ボックス 558"/>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1" name="テキスト ボックス 560"/>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3" name="テキスト ボックス 562"/>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5" name="テキスト ボックス 564"/>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7" name="テキスト ボックス 566"/>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146920</xdr:rowOff>
    </xdr:from>
    <xdr:to>
      <xdr:col>85</xdr:col>
      <xdr:colOff>126364</xdr:colOff>
      <xdr:row>58</xdr:row>
      <xdr:rowOff>11874</xdr:rowOff>
    </xdr:to>
    <xdr:cxnSp macro="">
      <xdr:nvCxnSpPr>
        <xdr:cNvPr id="571" name="直線コネクタ 570"/>
        <xdr:cNvCxnSpPr/>
      </xdr:nvCxnSpPr>
      <xdr:spPr>
        <a:xfrm flipV="1">
          <a:off x="16317595" y="8890870"/>
          <a:ext cx="1269" cy="1065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15701</xdr:rowOff>
    </xdr:from>
    <xdr:ext cx="534377" cy="259045"/>
    <xdr:sp macro="" textlink="">
      <xdr:nvSpPr>
        <xdr:cNvPr id="572" name="教育費最小値テキスト"/>
        <xdr:cNvSpPr txBox="1"/>
      </xdr:nvSpPr>
      <xdr:spPr>
        <a:xfrm>
          <a:off x="16370300" y="9959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11874</xdr:rowOff>
    </xdr:from>
    <xdr:to>
      <xdr:col>86</xdr:col>
      <xdr:colOff>25400</xdr:colOff>
      <xdr:row>58</xdr:row>
      <xdr:rowOff>11874</xdr:rowOff>
    </xdr:to>
    <xdr:cxnSp macro="">
      <xdr:nvCxnSpPr>
        <xdr:cNvPr id="573" name="直線コネクタ 572"/>
        <xdr:cNvCxnSpPr/>
      </xdr:nvCxnSpPr>
      <xdr:spPr>
        <a:xfrm>
          <a:off x="16230600" y="9955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93597</xdr:rowOff>
    </xdr:from>
    <xdr:ext cx="534377" cy="259045"/>
    <xdr:sp macro="" textlink="">
      <xdr:nvSpPr>
        <xdr:cNvPr id="574" name="教育費最大値テキスト"/>
        <xdr:cNvSpPr txBox="1"/>
      </xdr:nvSpPr>
      <xdr:spPr>
        <a:xfrm>
          <a:off x="16370300" y="8666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86,621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146920</xdr:rowOff>
    </xdr:from>
    <xdr:to>
      <xdr:col>86</xdr:col>
      <xdr:colOff>25400</xdr:colOff>
      <xdr:row>51</xdr:row>
      <xdr:rowOff>146920</xdr:rowOff>
    </xdr:to>
    <xdr:cxnSp macro="">
      <xdr:nvCxnSpPr>
        <xdr:cNvPr id="575" name="直線コネクタ 574"/>
        <xdr:cNvCxnSpPr/>
      </xdr:nvCxnSpPr>
      <xdr:spPr>
        <a:xfrm>
          <a:off x="16230600" y="8890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32334</xdr:rowOff>
    </xdr:from>
    <xdr:to>
      <xdr:col>85</xdr:col>
      <xdr:colOff>127000</xdr:colOff>
      <xdr:row>55</xdr:row>
      <xdr:rowOff>76740</xdr:rowOff>
    </xdr:to>
    <xdr:cxnSp macro="">
      <xdr:nvCxnSpPr>
        <xdr:cNvPr id="576" name="直線コネクタ 575"/>
        <xdr:cNvCxnSpPr/>
      </xdr:nvCxnSpPr>
      <xdr:spPr>
        <a:xfrm flipV="1">
          <a:off x="15481300" y="9462084"/>
          <a:ext cx="838200" cy="44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162348</xdr:rowOff>
    </xdr:from>
    <xdr:ext cx="534377" cy="259045"/>
    <xdr:sp macro="" textlink="">
      <xdr:nvSpPr>
        <xdr:cNvPr id="577" name="教育費平均値テキスト"/>
        <xdr:cNvSpPr txBox="1"/>
      </xdr:nvSpPr>
      <xdr:spPr>
        <a:xfrm>
          <a:off x="16370300" y="94206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12471</xdr:rowOff>
    </xdr:from>
    <xdr:to>
      <xdr:col>85</xdr:col>
      <xdr:colOff>177800</xdr:colOff>
      <xdr:row>55</xdr:row>
      <xdr:rowOff>114071</xdr:rowOff>
    </xdr:to>
    <xdr:sp macro="" textlink="">
      <xdr:nvSpPr>
        <xdr:cNvPr id="578" name="フローチャート: 判断 577"/>
        <xdr:cNvSpPr/>
      </xdr:nvSpPr>
      <xdr:spPr>
        <a:xfrm>
          <a:off x="16268700" y="9442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76740</xdr:rowOff>
    </xdr:from>
    <xdr:to>
      <xdr:col>81</xdr:col>
      <xdr:colOff>50800</xdr:colOff>
      <xdr:row>55</xdr:row>
      <xdr:rowOff>136137</xdr:rowOff>
    </xdr:to>
    <xdr:cxnSp macro="">
      <xdr:nvCxnSpPr>
        <xdr:cNvPr id="579" name="直線コネクタ 578"/>
        <xdr:cNvCxnSpPr/>
      </xdr:nvCxnSpPr>
      <xdr:spPr>
        <a:xfrm flipV="1">
          <a:off x="14592300" y="9506490"/>
          <a:ext cx="889000" cy="59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101054</xdr:rowOff>
    </xdr:from>
    <xdr:to>
      <xdr:col>81</xdr:col>
      <xdr:colOff>101600</xdr:colOff>
      <xdr:row>56</xdr:row>
      <xdr:rowOff>31204</xdr:rowOff>
    </xdr:to>
    <xdr:sp macro="" textlink="">
      <xdr:nvSpPr>
        <xdr:cNvPr id="580" name="フローチャート: 判断 579"/>
        <xdr:cNvSpPr/>
      </xdr:nvSpPr>
      <xdr:spPr>
        <a:xfrm>
          <a:off x="15430500" y="9530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22331</xdr:rowOff>
    </xdr:from>
    <xdr:ext cx="534377" cy="259045"/>
    <xdr:sp macro="" textlink="">
      <xdr:nvSpPr>
        <xdr:cNvPr id="581" name="テキスト ボックス 580"/>
        <xdr:cNvSpPr txBox="1"/>
      </xdr:nvSpPr>
      <xdr:spPr>
        <a:xfrm>
          <a:off x="15214111" y="9623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136137</xdr:rowOff>
    </xdr:from>
    <xdr:to>
      <xdr:col>76</xdr:col>
      <xdr:colOff>114300</xdr:colOff>
      <xdr:row>56</xdr:row>
      <xdr:rowOff>92437</xdr:rowOff>
    </xdr:to>
    <xdr:cxnSp macro="">
      <xdr:nvCxnSpPr>
        <xdr:cNvPr id="582" name="直線コネクタ 581"/>
        <xdr:cNvCxnSpPr/>
      </xdr:nvCxnSpPr>
      <xdr:spPr>
        <a:xfrm flipV="1">
          <a:off x="13703300" y="9565887"/>
          <a:ext cx="889000" cy="127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98520</xdr:rowOff>
    </xdr:from>
    <xdr:to>
      <xdr:col>76</xdr:col>
      <xdr:colOff>165100</xdr:colOff>
      <xdr:row>56</xdr:row>
      <xdr:rowOff>28670</xdr:rowOff>
    </xdr:to>
    <xdr:sp macro="" textlink="">
      <xdr:nvSpPr>
        <xdr:cNvPr id="583" name="フローチャート: 判断 582"/>
        <xdr:cNvSpPr/>
      </xdr:nvSpPr>
      <xdr:spPr>
        <a:xfrm>
          <a:off x="14541500" y="95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19797</xdr:rowOff>
    </xdr:from>
    <xdr:ext cx="534377" cy="259045"/>
    <xdr:sp macro="" textlink="">
      <xdr:nvSpPr>
        <xdr:cNvPr id="584" name="テキスト ボックス 583"/>
        <xdr:cNvSpPr txBox="1"/>
      </xdr:nvSpPr>
      <xdr:spPr>
        <a:xfrm>
          <a:off x="14325111" y="9620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92437</xdr:rowOff>
    </xdr:from>
    <xdr:to>
      <xdr:col>71</xdr:col>
      <xdr:colOff>177800</xdr:colOff>
      <xdr:row>56</xdr:row>
      <xdr:rowOff>119640</xdr:rowOff>
    </xdr:to>
    <xdr:cxnSp macro="">
      <xdr:nvCxnSpPr>
        <xdr:cNvPr id="585" name="直線コネクタ 584"/>
        <xdr:cNvCxnSpPr/>
      </xdr:nvCxnSpPr>
      <xdr:spPr>
        <a:xfrm flipV="1">
          <a:off x="12814300" y="9693637"/>
          <a:ext cx="889000" cy="2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66993</xdr:rowOff>
    </xdr:from>
    <xdr:to>
      <xdr:col>72</xdr:col>
      <xdr:colOff>38100</xdr:colOff>
      <xdr:row>55</xdr:row>
      <xdr:rowOff>168593</xdr:rowOff>
    </xdr:to>
    <xdr:sp macro="" textlink="">
      <xdr:nvSpPr>
        <xdr:cNvPr id="586" name="フローチャート: 判断 585"/>
        <xdr:cNvSpPr/>
      </xdr:nvSpPr>
      <xdr:spPr>
        <a:xfrm>
          <a:off x="13652500" y="9496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13670</xdr:rowOff>
    </xdr:from>
    <xdr:ext cx="534377" cy="259045"/>
    <xdr:sp macro="" textlink="">
      <xdr:nvSpPr>
        <xdr:cNvPr id="587" name="テキスト ボックス 586"/>
        <xdr:cNvSpPr txBox="1"/>
      </xdr:nvSpPr>
      <xdr:spPr>
        <a:xfrm>
          <a:off x="13436111" y="9271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122218</xdr:rowOff>
    </xdr:from>
    <xdr:to>
      <xdr:col>67</xdr:col>
      <xdr:colOff>101600</xdr:colOff>
      <xdr:row>56</xdr:row>
      <xdr:rowOff>52368</xdr:rowOff>
    </xdr:to>
    <xdr:sp macro="" textlink="">
      <xdr:nvSpPr>
        <xdr:cNvPr id="588" name="フローチャート: 判断 587"/>
        <xdr:cNvSpPr/>
      </xdr:nvSpPr>
      <xdr:spPr>
        <a:xfrm>
          <a:off x="12763500" y="9551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68895</xdr:rowOff>
    </xdr:from>
    <xdr:ext cx="534377" cy="259045"/>
    <xdr:sp macro="" textlink="">
      <xdr:nvSpPr>
        <xdr:cNvPr id="589" name="テキスト ボックス 588"/>
        <xdr:cNvSpPr txBox="1"/>
      </xdr:nvSpPr>
      <xdr:spPr>
        <a:xfrm>
          <a:off x="12547111" y="9327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152984</xdr:rowOff>
    </xdr:from>
    <xdr:to>
      <xdr:col>85</xdr:col>
      <xdr:colOff>177800</xdr:colOff>
      <xdr:row>55</xdr:row>
      <xdr:rowOff>83134</xdr:rowOff>
    </xdr:to>
    <xdr:sp macro="" textlink="">
      <xdr:nvSpPr>
        <xdr:cNvPr id="595" name="楕円 594"/>
        <xdr:cNvSpPr/>
      </xdr:nvSpPr>
      <xdr:spPr>
        <a:xfrm>
          <a:off x="16268700" y="9411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4411</xdr:rowOff>
    </xdr:from>
    <xdr:ext cx="534377" cy="259045"/>
    <xdr:sp macro="" textlink="">
      <xdr:nvSpPr>
        <xdr:cNvPr id="596" name="教育費該当値テキスト"/>
        <xdr:cNvSpPr txBox="1"/>
      </xdr:nvSpPr>
      <xdr:spPr>
        <a:xfrm>
          <a:off x="16370300" y="9262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25940</xdr:rowOff>
    </xdr:from>
    <xdr:to>
      <xdr:col>81</xdr:col>
      <xdr:colOff>101600</xdr:colOff>
      <xdr:row>55</xdr:row>
      <xdr:rowOff>127540</xdr:rowOff>
    </xdr:to>
    <xdr:sp macro="" textlink="">
      <xdr:nvSpPr>
        <xdr:cNvPr id="597" name="楕円 596"/>
        <xdr:cNvSpPr/>
      </xdr:nvSpPr>
      <xdr:spPr>
        <a:xfrm>
          <a:off x="15430500" y="945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144067</xdr:rowOff>
    </xdr:from>
    <xdr:ext cx="534377" cy="259045"/>
    <xdr:sp macro="" textlink="">
      <xdr:nvSpPr>
        <xdr:cNvPr id="598" name="テキスト ボックス 597"/>
        <xdr:cNvSpPr txBox="1"/>
      </xdr:nvSpPr>
      <xdr:spPr>
        <a:xfrm>
          <a:off x="15214111" y="9230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85337</xdr:rowOff>
    </xdr:from>
    <xdr:to>
      <xdr:col>76</xdr:col>
      <xdr:colOff>165100</xdr:colOff>
      <xdr:row>56</xdr:row>
      <xdr:rowOff>15487</xdr:rowOff>
    </xdr:to>
    <xdr:sp macro="" textlink="">
      <xdr:nvSpPr>
        <xdr:cNvPr id="599" name="楕円 598"/>
        <xdr:cNvSpPr/>
      </xdr:nvSpPr>
      <xdr:spPr>
        <a:xfrm>
          <a:off x="14541500" y="9515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32014</xdr:rowOff>
    </xdr:from>
    <xdr:ext cx="534377" cy="259045"/>
    <xdr:sp macro="" textlink="">
      <xdr:nvSpPr>
        <xdr:cNvPr id="600" name="テキスト ボックス 599"/>
        <xdr:cNvSpPr txBox="1"/>
      </xdr:nvSpPr>
      <xdr:spPr>
        <a:xfrm>
          <a:off x="14325111" y="9290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41637</xdr:rowOff>
    </xdr:from>
    <xdr:to>
      <xdr:col>72</xdr:col>
      <xdr:colOff>38100</xdr:colOff>
      <xdr:row>56</xdr:row>
      <xdr:rowOff>143237</xdr:rowOff>
    </xdr:to>
    <xdr:sp macro="" textlink="">
      <xdr:nvSpPr>
        <xdr:cNvPr id="601" name="楕円 600"/>
        <xdr:cNvSpPr/>
      </xdr:nvSpPr>
      <xdr:spPr>
        <a:xfrm>
          <a:off x="13652500" y="964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134364</xdr:rowOff>
    </xdr:from>
    <xdr:ext cx="534377" cy="259045"/>
    <xdr:sp macro="" textlink="">
      <xdr:nvSpPr>
        <xdr:cNvPr id="602" name="テキスト ボックス 601"/>
        <xdr:cNvSpPr txBox="1"/>
      </xdr:nvSpPr>
      <xdr:spPr>
        <a:xfrm>
          <a:off x="13436111" y="9735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68840</xdr:rowOff>
    </xdr:from>
    <xdr:to>
      <xdr:col>67</xdr:col>
      <xdr:colOff>101600</xdr:colOff>
      <xdr:row>56</xdr:row>
      <xdr:rowOff>170440</xdr:rowOff>
    </xdr:to>
    <xdr:sp macro="" textlink="">
      <xdr:nvSpPr>
        <xdr:cNvPr id="603" name="楕円 602"/>
        <xdr:cNvSpPr/>
      </xdr:nvSpPr>
      <xdr:spPr>
        <a:xfrm>
          <a:off x="12763500" y="967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161567</xdr:rowOff>
    </xdr:from>
    <xdr:ext cx="534377" cy="259045"/>
    <xdr:sp macro="" textlink="">
      <xdr:nvSpPr>
        <xdr:cNvPr id="604" name="テキスト ボックス 603"/>
        <xdr:cNvSpPr txBox="1"/>
      </xdr:nvSpPr>
      <xdr:spPr>
        <a:xfrm>
          <a:off x="12547111" y="9762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5" name="直線コネクタ 61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6" name="テキスト ボックス 615"/>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7" name="直線コネクタ 61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8" name="テキスト ボックス 617"/>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9" name="直線コネクタ 61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0" name="テキスト ボックス 619"/>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1" name="直線コネクタ 62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2" name="テキスト ボックス 621"/>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4" name="テキスト ボックス 623"/>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74320</xdr:rowOff>
    </xdr:from>
    <xdr:to>
      <xdr:col>85</xdr:col>
      <xdr:colOff>126364</xdr:colOff>
      <xdr:row>78</xdr:row>
      <xdr:rowOff>139700</xdr:rowOff>
    </xdr:to>
    <xdr:cxnSp macro="">
      <xdr:nvCxnSpPr>
        <xdr:cNvPr id="626" name="直線コネクタ 625"/>
        <xdr:cNvCxnSpPr/>
      </xdr:nvCxnSpPr>
      <xdr:spPr>
        <a:xfrm flipV="1">
          <a:off x="16317595" y="12418720"/>
          <a:ext cx="1269" cy="1094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7"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8" name="直線コネクタ 627"/>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20997</xdr:rowOff>
    </xdr:from>
    <xdr:ext cx="534377" cy="259045"/>
    <xdr:sp macro="" textlink="">
      <xdr:nvSpPr>
        <xdr:cNvPr id="629" name="災害復旧費最大値テキスト"/>
        <xdr:cNvSpPr txBox="1"/>
      </xdr:nvSpPr>
      <xdr:spPr>
        <a:xfrm>
          <a:off x="16370300" y="12193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23,930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74320</xdr:rowOff>
    </xdr:from>
    <xdr:to>
      <xdr:col>86</xdr:col>
      <xdr:colOff>25400</xdr:colOff>
      <xdr:row>72</xdr:row>
      <xdr:rowOff>74320</xdr:rowOff>
    </xdr:to>
    <xdr:cxnSp macro="">
      <xdr:nvCxnSpPr>
        <xdr:cNvPr id="630" name="直線コネクタ 629"/>
        <xdr:cNvCxnSpPr/>
      </xdr:nvCxnSpPr>
      <xdr:spPr>
        <a:xfrm>
          <a:off x="16230600" y="1241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115514</xdr:rowOff>
    </xdr:from>
    <xdr:to>
      <xdr:col>85</xdr:col>
      <xdr:colOff>127000</xdr:colOff>
      <xdr:row>78</xdr:row>
      <xdr:rowOff>122281</xdr:rowOff>
    </xdr:to>
    <xdr:cxnSp macro="">
      <xdr:nvCxnSpPr>
        <xdr:cNvPr id="631" name="直線コネクタ 630"/>
        <xdr:cNvCxnSpPr/>
      </xdr:nvCxnSpPr>
      <xdr:spPr>
        <a:xfrm>
          <a:off x="15481300" y="13488614"/>
          <a:ext cx="838200" cy="6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108805</xdr:rowOff>
    </xdr:from>
    <xdr:ext cx="469744" cy="259045"/>
    <xdr:sp macro="" textlink="">
      <xdr:nvSpPr>
        <xdr:cNvPr id="632" name="災害復旧費平均値テキスト"/>
        <xdr:cNvSpPr txBox="1"/>
      </xdr:nvSpPr>
      <xdr:spPr>
        <a:xfrm>
          <a:off x="16370300" y="131390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85928</xdr:rowOff>
    </xdr:from>
    <xdr:to>
      <xdr:col>85</xdr:col>
      <xdr:colOff>177800</xdr:colOff>
      <xdr:row>78</xdr:row>
      <xdr:rowOff>16078</xdr:rowOff>
    </xdr:to>
    <xdr:sp macro="" textlink="">
      <xdr:nvSpPr>
        <xdr:cNvPr id="633" name="フローチャート: 判断 632"/>
        <xdr:cNvSpPr/>
      </xdr:nvSpPr>
      <xdr:spPr>
        <a:xfrm>
          <a:off x="16268700" y="13287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112497</xdr:rowOff>
    </xdr:from>
    <xdr:to>
      <xdr:col>81</xdr:col>
      <xdr:colOff>50800</xdr:colOff>
      <xdr:row>78</xdr:row>
      <xdr:rowOff>115514</xdr:rowOff>
    </xdr:to>
    <xdr:cxnSp macro="">
      <xdr:nvCxnSpPr>
        <xdr:cNvPr id="634" name="直線コネクタ 633"/>
        <xdr:cNvCxnSpPr/>
      </xdr:nvCxnSpPr>
      <xdr:spPr>
        <a:xfrm>
          <a:off x="14592300" y="13485597"/>
          <a:ext cx="889000" cy="3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158257</xdr:rowOff>
    </xdr:from>
    <xdr:to>
      <xdr:col>81</xdr:col>
      <xdr:colOff>101600</xdr:colOff>
      <xdr:row>78</xdr:row>
      <xdr:rowOff>88407</xdr:rowOff>
    </xdr:to>
    <xdr:sp macro="" textlink="">
      <xdr:nvSpPr>
        <xdr:cNvPr id="635" name="フローチャート: 判断 634"/>
        <xdr:cNvSpPr/>
      </xdr:nvSpPr>
      <xdr:spPr>
        <a:xfrm>
          <a:off x="15430500" y="13359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104934</xdr:rowOff>
    </xdr:from>
    <xdr:ext cx="469744" cy="259045"/>
    <xdr:sp macro="" textlink="">
      <xdr:nvSpPr>
        <xdr:cNvPr id="636" name="テキスト ボックス 635"/>
        <xdr:cNvSpPr txBox="1"/>
      </xdr:nvSpPr>
      <xdr:spPr>
        <a:xfrm>
          <a:off x="15246428" y="13135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112497</xdr:rowOff>
    </xdr:from>
    <xdr:to>
      <xdr:col>76</xdr:col>
      <xdr:colOff>114300</xdr:colOff>
      <xdr:row>78</xdr:row>
      <xdr:rowOff>130282</xdr:rowOff>
    </xdr:to>
    <xdr:cxnSp macro="">
      <xdr:nvCxnSpPr>
        <xdr:cNvPr id="637" name="直線コネクタ 636"/>
        <xdr:cNvCxnSpPr/>
      </xdr:nvCxnSpPr>
      <xdr:spPr>
        <a:xfrm flipV="1">
          <a:off x="13703300" y="13485597"/>
          <a:ext cx="889000" cy="17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5279</xdr:rowOff>
    </xdr:from>
    <xdr:to>
      <xdr:col>76</xdr:col>
      <xdr:colOff>165100</xdr:colOff>
      <xdr:row>78</xdr:row>
      <xdr:rowOff>106879</xdr:rowOff>
    </xdr:to>
    <xdr:sp macro="" textlink="">
      <xdr:nvSpPr>
        <xdr:cNvPr id="638" name="フローチャート: 判断 637"/>
        <xdr:cNvSpPr/>
      </xdr:nvSpPr>
      <xdr:spPr>
        <a:xfrm>
          <a:off x="14541500" y="13378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123406</xdr:rowOff>
    </xdr:from>
    <xdr:ext cx="469744" cy="259045"/>
    <xdr:sp macro="" textlink="">
      <xdr:nvSpPr>
        <xdr:cNvPr id="639" name="テキスト ボックス 638"/>
        <xdr:cNvSpPr txBox="1"/>
      </xdr:nvSpPr>
      <xdr:spPr>
        <a:xfrm>
          <a:off x="14357428" y="13153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125664</xdr:rowOff>
    </xdr:from>
    <xdr:to>
      <xdr:col>71</xdr:col>
      <xdr:colOff>177800</xdr:colOff>
      <xdr:row>78</xdr:row>
      <xdr:rowOff>130282</xdr:rowOff>
    </xdr:to>
    <xdr:cxnSp macro="">
      <xdr:nvCxnSpPr>
        <xdr:cNvPr id="640" name="直線コネクタ 639"/>
        <xdr:cNvCxnSpPr/>
      </xdr:nvCxnSpPr>
      <xdr:spPr>
        <a:xfrm>
          <a:off x="12814300" y="13498764"/>
          <a:ext cx="889000" cy="4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139100</xdr:rowOff>
    </xdr:from>
    <xdr:to>
      <xdr:col>72</xdr:col>
      <xdr:colOff>38100</xdr:colOff>
      <xdr:row>78</xdr:row>
      <xdr:rowOff>69250</xdr:rowOff>
    </xdr:to>
    <xdr:sp macro="" textlink="">
      <xdr:nvSpPr>
        <xdr:cNvPr id="641" name="フローチャート: 判断 640"/>
        <xdr:cNvSpPr/>
      </xdr:nvSpPr>
      <xdr:spPr>
        <a:xfrm>
          <a:off x="13652500" y="1334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85777</xdr:rowOff>
    </xdr:from>
    <xdr:ext cx="469744" cy="259045"/>
    <xdr:sp macro="" textlink="">
      <xdr:nvSpPr>
        <xdr:cNvPr id="642" name="テキスト ボックス 641"/>
        <xdr:cNvSpPr txBox="1"/>
      </xdr:nvSpPr>
      <xdr:spPr>
        <a:xfrm>
          <a:off x="13468428" y="13115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53330</xdr:rowOff>
    </xdr:from>
    <xdr:to>
      <xdr:col>67</xdr:col>
      <xdr:colOff>101600</xdr:colOff>
      <xdr:row>78</xdr:row>
      <xdr:rowOff>154930</xdr:rowOff>
    </xdr:to>
    <xdr:sp macro="" textlink="">
      <xdr:nvSpPr>
        <xdr:cNvPr id="643" name="フローチャート: 判断 642"/>
        <xdr:cNvSpPr/>
      </xdr:nvSpPr>
      <xdr:spPr>
        <a:xfrm>
          <a:off x="12763500" y="13426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7</xdr:rowOff>
    </xdr:from>
    <xdr:ext cx="378565" cy="259045"/>
    <xdr:sp macro="" textlink="">
      <xdr:nvSpPr>
        <xdr:cNvPr id="644" name="テキスト ボックス 643"/>
        <xdr:cNvSpPr txBox="1"/>
      </xdr:nvSpPr>
      <xdr:spPr>
        <a:xfrm>
          <a:off x="12625017" y="132016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71481</xdr:rowOff>
    </xdr:from>
    <xdr:to>
      <xdr:col>85</xdr:col>
      <xdr:colOff>177800</xdr:colOff>
      <xdr:row>79</xdr:row>
      <xdr:rowOff>1631</xdr:rowOff>
    </xdr:to>
    <xdr:sp macro="" textlink="">
      <xdr:nvSpPr>
        <xdr:cNvPr id="650" name="楕円 649"/>
        <xdr:cNvSpPr/>
      </xdr:nvSpPr>
      <xdr:spPr>
        <a:xfrm>
          <a:off x="16268700" y="13444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157858</xdr:rowOff>
    </xdr:from>
    <xdr:ext cx="378565" cy="259045"/>
    <xdr:sp macro="" textlink="">
      <xdr:nvSpPr>
        <xdr:cNvPr id="651" name="災害復旧費該当値テキスト"/>
        <xdr:cNvSpPr txBox="1"/>
      </xdr:nvSpPr>
      <xdr:spPr>
        <a:xfrm>
          <a:off x="16370300" y="133595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64714</xdr:rowOff>
    </xdr:from>
    <xdr:to>
      <xdr:col>81</xdr:col>
      <xdr:colOff>101600</xdr:colOff>
      <xdr:row>78</xdr:row>
      <xdr:rowOff>166314</xdr:rowOff>
    </xdr:to>
    <xdr:sp macro="" textlink="">
      <xdr:nvSpPr>
        <xdr:cNvPr id="652" name="楕円 651"/>
        <xdr:cNvSpPr/>
      </xdr:nvSpPr>
      <xdr:spPr>
        <a:xfrm>
          <a:off x="15430500" y="13437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157441</xdr:rowOff>
    </xdr:from>
    <xdr:ext cx="378565" cy="259045"/>
    <xdr:sp macro="" textlink="">
      <xdr:nvSpPr>
        <xdr:cNvPr id="653" name="テキスト ボックス 652"/>
        <xdr:cNvSpPr txBox="1"/>
      </xdr:nvSpPr>
      <xdr:spPr>
        <a:xfrm>
          <a:off x="15292017" y="135305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61697</xdr:rowOff>
    </xdr:from>
    <xdr:to>
      <xdr:col>76</xdr:col>
      <xdr:colOff>165100</xdr:colOff>
      <xdr:row>78</xdr:row>
      <xdr:rowOff>163297</xdr:rowOff>
    </xdr:to>
    <xdr:sp macro="" textlink="">
      <xdr:nvSpPr>
        <xdr:cNvPr id="654" name="楕円 653"/>
        <xdr:cNvSpPr/>
      </xdr:nvSpPr>
      <xdr:spPr>
        <a:xfrm>
          <a:off x="14541500" y="13434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154424</xdr:rowOff>
    </xdr:from>
    <xdr:ext cx="378565" cy="259045"/>
    <xdr:sp macro="" textlink="">
      <xdr:nvSpPr>
        <xdr:cNvPr id="655" name="テキスト ボックス 654"/>
        <xdr:cNvSpPr txBox="1"/>
      </xdr:nvSpPr>
      <xdr:spPr>
        <a:xfrm>
          <a:off x="14403017" y="135275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79482</xdr:rowOff>
    </xdr:from>
    <xdr:to>
      <xdr:col>72</xdr:col>
      <xdr:colOff>38100</xdr:colOff>
      <xdr:row>79</xdr:row>
      <xdr:rowOff>9632</xdr:rowOff>
    </xdr:to>
    <xdr:sp macro="" textlink="">
      <xdr:nvSpPr>
        <xdr:cNvPr id="656" name="楕円 655"/>
        <xdr:cNvSpPr/>
      </xdr:nvSpPr>
      <xdr:spPr>
        <a:xfrm>
          <a:off x="13652500" y="13452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759</xdr:rowOff>
    </xdr:from>
    <xdr:ext cx="378565" cy="259045"/>
    <xdr:sp macro="" textlink="">
      <xdr:nvSpPr>
        <xdr:cNvPr id="657" name="テキスト ボックス 656"/>
        <xdr:cNvSpPr txBox="1"/>
      </xdr:nvSpPr>
      <xdr:spPr>
        <a:xfrm>
          <a:off x="13514017" y="135453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74864</xdr:rowOff>
    </xdr:from>
    <xdr:to>
      <xdr:col>67</xdr:col>
      <xdr:colOff>101600</xdr:colOff>
      <xdr:row>79</xdr:row>
      <xdr:rowOff>5014</xdr:rowOff>
    </xdr:to>
    <xdr:sp macro="" textlink="">
      <xdr:nvSpPr>
        <xdr:cNvPr id="658" name="楕円 657"/>
        <xdr:cNvSpPr/>
      </xdr:nvSpPr>
      <xdr:spPr>
        <a:xfrm>
          <a:off x="12763500" y="13447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167591</xdr:rowOff>
    </xdr:from>
    <xdr:ext cx="378565" cy="259045"/>
    <xdr:sp macro="" textlink="">
      <xdr:nvSpPr>
        <xdr:cNvPr id="659" name="テキスト ボックス 658"/>
        <xdr:cNvSpPr txBox="1"/>
      </xdr:nvSpPr>
      <xdr:spPr>
        <a:xfrm>
          <a:off x="12625017" y="135406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0" name="テキスト ボックス 669"/>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71" name="直線コネクタ 67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72" name="テキスト ボックス 671"/>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3" name="直線コネクタ 67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4" name="テキスト ボックス 67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5" name="直線コネクタ 67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6" name="テキスト ボックス 675"/>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7" name="直線コネクタ 67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8" name="テキスト ボックス 677"/>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9" name="直線コネクタ 67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0" name="テキスト ボックス 67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87140</xdr:rowOff>
    </xdr:from>
    <xdr:to>
      <xdr:col>85</xdr:col>
      <xdr:colOff>126364</xdr:colOff>
      <xdr:row>99</xdr:row>
      <xdr:rowOff>25667</xdr:rowOff>
    </xdr:to>
    <xdr:cxnSp macro="">
      <xdr:nvCxnSpPr>
        <xdr:cNvPr id="684" name="直線コネクタ 683"/>
        <xdr:cNvCxnSpPr/>
      </xdr:nvCxnSpPr>
      <xdr:spPr>
        <a:xfrm flipV="1">
          <a:off x="16317595" y="15689090"/>
          <a:ext cx="1269" cy="1310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29494</xdr:rowOff>
    </xdr:from>
    <xdr:ext cx="534377" cy="259045"/>
    <xdr:sp macro="" textlink="">
      <xdr:nvSpPr>
        <xdr:cNvPr id="685" name="公債費最小値テキスト"/>
        <xdr:cNvSpPr txBox="1"/>
      </xdr:nvSpPr>
      <xdr:spPr>
        <a:xfrm>
          <a:off x="16370300" y="17003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25667</xdr:rowOff>
    </xdr:from>
    <xdr:to>
      <xdr:col>86</xdr:col>
      <xdr:colOff>25400</xdr:colOff>
      <xdr:row>99</xdr:row>
      <xdr:rowOff>25667</xdr:rowOff>
    </xdr:to>
    <xdr:cxnSp macro="">
      <xdr:nvCxnSpPr>
        <xdr:cNvPr id="686" name="直線コネクタ 685"/>
        <xdr:cNvCxnSpPr/>
      </xdr:nvCxnSpPr>
      <xdr:spPr>
        <a:xfrm>
          <a:off x="16230600" y="16999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33817</xdr:rowOff>
    </xdr:from>
    <xdr:ext cx="534377" cy="259045"/>
    <xdr:sp macro="" textlink="">
      <xdr:nvSpPr>
        <xdr:cNvPr id="687" name="公債費最大値テキスト"/>
        <xdr:cNvSpPr txBox="1"/>
      </xdr:nvSpPr>
      <xdr:spPr>
        <a:xfrm>
          <a:off x="16370300" y="15464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89,759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87140</xdr:rowOff>
    </xdr:from>
    <xdr:to>
      <xdr:col>86</xdr:col>
      <xdr:colOff>25400</xdr:colOff>
      <xdr:row>91</xdr:row>
      <xdr:rowOff>87140</xdr:rowOff>
    </xdr:to>
    <xdr:cxnSp macro="">
      <xdr:nvCxnSpPr>
        <xdr:cNvPr id="688" name="直線コネクタ 687"/>
        <xdr:cNvCxnSpPr/>
      </xdr:nvCxnSpPr>
      <xdr:spPr>
        <a:xfrm>
          <a:off x="16230600" y="15689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56756</xdr:rowOff>
    </xdr:from>
    <xdr:to>
      <xdr:col>85</xdr:col>
      <xdr:colOff>127000</xdr:colOff>
      <xdr:row>93</xdr:row>
      <xdr:rowOff>77006</xdr:rowOff>
    </xdr:to>
    <xdr:cxnSp macro="">
      <xdr:nvCxnSpPr>
        <xdr:cNvPr id="689" name="直線コネクタ 688"/>
        <xdr:cNvCxnSpPr/>
      </xdr:nvCxnSpPr>
      <xdr:spPr>
        <a:xfrm>
          <a:off x="15481300" y="16001606"/>
          <a:ext cx="838200" cy="20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166349</xdr:rowOff>
    </xdr:from>
    <xdr:ext cx="534377" cy="259045"/>
    <xdr:sp macro="" textlink="">
      <xdr:nvSpPr>
        <xdr:cNvPr id="690" name="公債費平均値テキスト"/>
        <xdr:cNvSpPr txBox="1"/>
      </xdr:nvSpPr>
      <xdr:spPr>
        <a:xfrm>
          <a:off x="16370300" y="164540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16472</xdr:rowOff>
    </xdr:from>
    <xdr:to>
      <xdr:col>85</xdr:col>
      <xdr:colOff>177800</xdr:colOff>
      <xdr:row>96</xdr:row>
      <xdr:rowOff>118072</xdr:rowOff>
    </xdr:to>
    <xdr:sp macro="" textlink="">
      <xdr:nvSpPr>
        <xdr:cNvPr id="691" name="フローチャート: 判断 690"/>
        <xdr:cNvSpPr/>
      </xdr:nvSpPr>
      <xdr:spPr>
        <a:xfrm>
          <a:off x="16268700" y="16475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56756</xdr:rowOff>
    </xdr:from>
    <xdr:to>
      <xdr:col>81</xdr:col>
      <xdr:colOff>50800</xdr:colOff>
      <xdr:row>93</xdr:row>
      <xdr:rowOff>77082</xdr:rowOff>
    </xdr:to>
    <xdr:cxnSp macro="">
      <xdr:nvCxnSpPr>
        <xdr:cNvPr id="692" name="直線コネクタ 691"/>
        <xdr:cNvCxnSpPr/>
      </xdr:nvCxnSpPr>
      <xdr:spPr>
        <a:xfrm flipV="1">
          <a:off x="14592300" y="16001606"/>
          <a:ext cx="889000" cy="20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171138</xdr:rowOff>
    </xdr:from>
    <xdr:to>
      <xdr:col>81</xdr:col>
      <xdr:colOff>101600</xdr:colOff>
      <xdr:row>96</xdr:row>
      <xdr:rowOff>101288</xdr:rowOff>
    </xdr:to>
    <xdr:sp macro="" textlink="">
      <xdr:nvSpPr>
        <xdr:cNvPr id="693" name="フローチャート: 判断 692"/>
        <xdr:cNvSpPr/>
      </xdr:nvSpPr>
      <xdr:spPr>
        <a:xfrm>
          <a:off x="15430500" y="16458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92415</xdr:rowOff>
    </xdr:from>
    <xdr:ext cx="534377" cy="259045"/>
    <xdr:sp macro="" textlink="">
      <xdr:nvSpPr>
        <xdr:cNvPr id="694" name="テキスト ボックス 693"/>
        <xdr:cNvSpPr txBox="1"/>
      </xdr:nvSpPr>
      <xdr:spPr>
        <a:xfrm>
          <a:off x="15214111" y="16551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77082</xdr:rowOff>
    </xdr:from>
    <xdr:to>
      <xdr:col>76</xdr:col>
      <xdr:colOff>114300</xdr:colOff>
      <xdr:row>93</xdr:row>
      <xdr:rowOff>91008</xdr:rowOff>
    </xdr:to>
    <xdr:cxnSp macro="">
      <xdr:nvCxnSpPr>
        <xdr:cNvPr id="695" name="直線コネクタ 694"/>
        <xdr:cNvCxnSpPr/>
      </xdr:nvCxnSpPr>
      <xdr:spPr>
        <a:xfrm flipV="1">
          <a:off x="13703300" y="16021932"/>
          <a:ext cx="889000" cy="13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20796</xdr:rowOff>
    </xdr:from>
    <xdr:to>
      <xdr:col>76</xdr:col>
      <xdr:colOff>165100</xdr:colOff>
      <xdr:row>96</xdr:row>
      <xdr:rowOff>122396</xdr:rowOff>
    </xdr:to>
    <xdr:sp macro="" textlink="">
      <xdr:nvSpPr>
        <xdr:cNvPr id="696" name="フローチャート: 判断 695"/>
        <xdr:cNvSpPr/>
      </xdr:nvSpPr>
      <xdr:spPr>
        <a:xfrm>
          <a:off x="14541500" y="16479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113523</xdr:rowOff>
    </xdr:from>
    <xdr:ext cx="534377" cy="259045"/>
    <xdr:sp macro="" textlink="">
      <xdr:nvSpPr>
        <xdr:cNvPr id="697" name="テキスト ボックス 696"/>
        <xdr:cNvSpPr txBox="1"/>
      </xdr:nvSpPr>
      <xdr:spPr>
        <a:xfrm>
          <a:off x="14325111" y="16572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86913</xdr:rowOff>
    </xdr:from>
    <xdr:to>
      <xdr:col>71</xdr:col>
      <xdr:colOff>177800</xdr:colOff>
      <xdr:row>93</xdr:row>
      <xdr:rowOff>91008</xdr:rowOff>
    </xdr:to>
    <xdr:cxnSp macro="">
      <xdr:nvCxnSpPr>
        <xdr:cNvPr id="698" name="直線コネクタ 697"/>
        <xdr:cNvCxnSpPr/>
      </xdr:nvCxnSpPr>
      <xdr:spPr>
        <a:xfrm>
          <a:off x="12814300" y="16031763"/>
          <a:ext cx="889000" cy="4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23825</xdr:rowOff>
    </xdr:from>
    <xdr:to>
      <xdr:col>72</xdr:col>
      <xdr:colOff>38100</xdr:colOff>
      <xdr:row>96</xdr:row>
      <xdr:rowOff>125425</xdr:rowOff>
    </xdr:to>
    <xdr:sp macro="" textlink="">
      <xdr:nvSpPr>
        <xdr:cNvPr id="699" name="フローチャート: 判断 698"/>
        <xdr:cNvSpPr/>
      </xdr:nvSpPr>
      <xdr:spPr>
        <a:xfrm>
          <a:off x="13652500" y="16483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116552</xdr:rowOff>
    </xdr:from>
    <xdr:ext cx="534377" cy="259045"/>
    <xdr:sp macro="" textlink="">
      <xdr:nvSpPr>
        <xdr:cNvPr id="700" name="テキスト ボックス 699"/>
        <xdr:cNvSpPr txBox="1"/>
      </xdr:nvSpPr>
      <xdr:spPr>
        <a:xfrm>
          <a:off x="13436111" y="16575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137382</xdr:rowOff>
    </xdr:from>
    <xdr:to>
      <xdr:col>67</xdr:col>
      <xdr:colOff>101600</xdr:colOff>
      <xdr:row>97</xdr:row>
      <xdr:rowOff>67532</xdr:rowOff>
    </xdr:to>
    <xdr:sp macro="" textlink="">
      <xdr:nvSpPr>
        <xdr:cNvPr id="701" name="フローチャート: 判断 700"/>
        <xdr:cNvSpPr/>
      </xdr:nvSpPr>
      <xdr:spPr>
        <a:xfrm>
          <a:off x="12763500" y="16596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58659</xdr:rowOff>
    </xdr:from>
    <xdr:ext cx="534377" cy="259045"/>
    <xdr:sp macro="" textlink="">
      <xdr:nvSpPr>
        <xdr:cNvPr id="702" name="テキスト ボックス 701"/>
        <xdr:cNvSpPr txBox="1"/>
      </xdr:nvSpPr>
      <xdr:spPr>
        <a:xfrm>
          <a:off x="12547111" y="16689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26206</xdr:rowOff>
    </xdr:from>
    <xdr:to>
      <xdr:col>85</xdr:col>
      <xdr:colOff>177800</xdr:colOff>
      <xdr:row>93</xdr:row>
      <xdr:rowOff>127806</xdr:rowOff>
    </xdr:to>
    <xdr:sp macro="" textlink="">
      <xdr:nvSpPr>
        <xdr:cNvPr id="708" name="楕円 707"/>
        <xdr:cNvSpPr/>
      </xdr:nvSpPr>
      <xdr:spPr>
        <a:xfrm>
          <a:off x="16268700" y="15971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49083</xdr:rowOff>
    </xdr:from>
    <xdr:ext cx="534377" cy="259045"/>
    <xdr:sp macro="" textlink="">
      <xdr:nvSpPr>
        <xdr:cNvPr id="709" name="公債費該当値テキスト"/>
        <xdr:cNvSpPr txBox="1"/>
      </xdr:nvSpPr>
      <xdr:spPr>
        <a:xfrm>
          <a:off x="16370300" y="15822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5956</xdr:rowOff>
    </xdr:from>
    <xdr:to>
      <xdr:col>81</xdr:col>
      <xdr:colOff>101600</xdr:colOff>
      <xdr:row>93</xdr:row>
      <xdr:rowOff>107556</xdr:rowOff>
    </xdr:to>
    <xdr:sp macro="" textlink="">
      <xdr:nvSpPr>
        <xdr:cNvPr id="710" name="楕円 709"/>
        <xdr:cNvSpPr/>
      </xdr:nvSpPr>
      <xdr:spPr>
        <a:xfrm>
          <a:off x="15430500" y="15950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91</xdr:row>
      <xdr:rowOff>124083</xdr:rowOff>
    </xdr:from>
    <xdr:ext cx="534377" cy="259045"/>
    <xdr:sp macro="" textlink="">
      <xdr:nvSpPr>
        <xdr:cNvPr id="711" name="テキスト ボックス 710"/>
        <xdr:cNvSpPr txBox="1"/>
      </xdr:nvSpPr>
      <xdr:spPr>
        <a:xfrm>
          <a:off x="15214111" y="15726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26282</xdr:rowOff>
    </xdr:from>
    <xdr:to>
      <xdr:col>76</xdr:col>
      <xdr:colOff>165100</xdr:colOff>
      <xdr:row>93</xdr:row>
      <xdr:rowOff>127882</xdr:rowOff>
    </xdr:to>
    <xdr:sp macro="" textlink="">
      <xdr:nvSpPr>
        <xdr:cNvPr id="712" name="楕円 711"/>
        <xdr:cNvSpPr/>
      </xdr:nvSpPr>
      <xdr:spPr>
        <a:xfrm>
          <a:off x="14541500" y="15971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144409</xdr:rowOff>
    </xdr:from>
    <xdr:ext cx="534377" cy="259045"/>
    <xdr:sp macro="" textlink="">
      <xdr:nvSpPr>
        <xdr:cNvPr id="713" name="テキスト ボックス 712"/>
        <xdr:cNvSpPr txBox="1"/>
      </xdr:nvSpPr>
      <xdr:spPr>
        <a:xfrm>
          <a:off x="14325111" y="15746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40208</xdr:rowOff>
    </xdr:from>
    <xdr:to>
      <xdr:col>72</xdr:col>
      <xdr:colOff>38100</xdr:colOff>
      <xdr:row>93</xdr:row>
      <xdr:rowOff>141808</xdr:rowOff>
    </xdr:to>
    <xdr:sp macro="" textlink="">
      <xdr:nvSpPr>
        <xdr:cNvPr id="714" name="楕円 713"/>
        <xdr:cNvSpPr/>
      </xdr:nvSpPr>
      <xdr:spPr>
        <a:xfrm>
          <a:off x="13652500" y="15985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158335</xdr:rowOff>
    </xdr:from>
    <xdr:ext cx="534377" cy="259045"/>
    <xdr:sp macro="" textlink="">
      <xdr:nvSpPr>
        <xdr:cNvPr id="715" name="テキスト ボックス 714"/>
        <xdr:cNvSpPr txBox="1"/>
      </xdr:nvSpPr>
      <xdr:spPr>
        <a:xfrm>
          <a:off x="13436111" y="15760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36113</xdr:rowOff>
    </xdr:from>
    <xdr:to>
      <xdr:col>67</xdr:col>
      <xdr:colOff>101600</xdr:colOff>
      <xdr:row>93</xdr:row>
      <xdr:rowOff>137713</xdr:rowOff>
    </xdr:to>
    <xdr:sp macro="" textlink="">
      <xdr:nvSpPr>
        <xdr:cNvPr id="716" name="楕円 715"/>
        <xdr:cNvSpPr/>
      </xdr:nvSpPr>
      <xdr:spPr>
        <a:xfrm>
          <a:off x="12763500" y="15980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154240</xdr:rowOff>
    </xdr:from>
    <xdr:ext cx="534377" cy="259045"/>
    <xdr:sp macro="" textlink="">
      <xdr:nvSpPr>
        <xdr:cNvPr id="717" name="テキスト ボックス 716"/>
        <xdr:cNvSpPr txBox="1"/>
      </xdr:nvSpPr>
      <xdr:spPr>
        <a:xfrm>
          <a:off x="12547111" y="15756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8" name="直線コネクタ 727"/>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9" name="テキスト ボックス 728"/>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0" name="直線コネクタ 729"/>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1" name="テキスト ボックス 730"/>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2" name="直線コネクタ 731"/>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3" name="テキスト ボックス 732"/>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4" name="直線コネクタ 733"/>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5" name="テキスト ボックス 734"/>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6" name="直線コネクタ 735"/>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7" name="テキスト ボックス 736"/>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8" name="直線コネクタ 737"/>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9" name="テキスト ボックス 738"/>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112268</xdr:rowOff>
    </xdr:from>
    <xdr:to>
      <xdr:col>116</xdr:col>
      <xdr:colOff>62864</xdr:colOff>
      <xdr:row>39</xdr:row>
      <xdr:rowOff>98878</xdr:rowOff>
    </xdr:to>
    <xdr:cxnSp macro="">
      <xdr:nvCxnSpPr>
        <xdr:cNvPr id="743" name="直線コネクタ 742"/>
        <xdr:cNvCxnSpPr/>
      </xdr:nvCxnSpPr>
      <xdr:spPr>
        <a:xfrm flipV="1">
          <a:off x="22159595" y="5255768"/>
          <a:ext cx="1269" cy="1529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4"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5" name="直線コネクタ 744"/>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58945</xdr:rowOff>
    </xdr:from>
    <xdr:ext cx="469744" cy="259045"/>
    <xdr:sp macro="" textlink="">
      <xdr:nvSpPr>
        <xdr:cNvPr id="746" name="諸支出金最大値テキスト"/>
        <xdr:cNvSpPr txBox="1"/>
      </xdr:nvSpPr>
      <xdr:spPr>
        <a:xfrm>
          <a:off x="22212300" y="5030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4,684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112268</xdr:rowOff>
    </xdr:from>
    <xdr:to>
      <xdr:col>116</xdr:col>
      <xdr:colOff>152400</xdr:colOff>
      <xdr:row>30</xdr:row>
      <xdr:rowOff>112268</xdr:rowOff>
    </xdr:to>
    <xdr:cxnSp macro="">
      <xdr:nvCxnSpPr>
        <xdr:cNvPr id="747" name="直線コネクタ 746"/>
        <xdr:cNvCxnSpPr/>
      </xdr:nvCxnSpPr>
      <xdr:spPr>
        <a:xfrm>
          <a:off x="22072600" y="5255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33</xdr:row>
      <xdr:rowOff>102798</xdr:rowOff>
    </xdr:from>
    <xdr:to>
      <xdr:col>116</xdr:col>
      <xdr:colOff>63500</xdr:colOff>
      <xdr:row>36</xdr:row>
      <xdr:rowOff>171051</xdr:rowOff>
    </xdr:to>
    <xdr:cxnSp macro="">
      <xdr:nvCxnSpPr>
        <xdr:cNvPr id="748" name="直線コネクタ 747"/>
        <xdr:cNvCxnSpPr/>
      </xdr:nvCxnSpPr>
      <xdr:spPr>
        <a:xfrm flipV="1">
          <a:off x="21323300" y="5760648"/>
          <a:ext cx="838200" cy="582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71246</xdr:rowOff>
    </xdr:from>
    <xdr:ext cx="378565" cy="259045"/>
    <xdr:sp macro="" textlink="">
      <xdr:nvSpPr>
        <xdr:cNvPr id="749" name="諸支出金平均値テキスト"/>
        <xdr:cNvSpPr txBox="1"/>
      </xdr:nvSpPr>
      <xdr:spPr>
        <a:xfrm>
          <a:off x="22212300" y="658634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92819</xdr:rowOff>
    </xdr:from>
    <xdr:to>
      <xdr:col>116</xdr:col>
      <xdr:colOff>114300</xdr:colOff>
      <xdr:row>39</xdr:row>
      <xdr:rowOff>22969</xdr:rowOff>
    </xdr:to>
    <xdr:sp macro="" textlink="">
      <xdr:nvSpPr>
        <xdr:cNvPr id="750" name="フローチャート: 判断 749"/>
        <xdr:cNvSpPr/>
      </xdr:nvSpPr>
      <xdr:spPr>
        <a:xfrm>
          <a:off x="22110700" y="660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171051</xdr:rowOff>
    </xdr:from>
    <xdr:to>
      <xdr:col>111</xdr:col>
      <xdr:colOff>177800</xdr:colOff>
      <xdr:row>37</xdr:row>
      <xdr:rowOff>9725</xdr:rowOff>
    </xdr:to>
    <xdr:cxnSp macro="">
      <xdr:nvCxnSpPr>
        <xdr:cNvPr id="751" name="直線コネクタ 750"/>
        <xdr:cNvCxnSpPr/>
      </xdr:nvCxnSpPr>
      <xdr:spPr>
        <a:xfrm flipV="1">
          <a:off x="20434300" y="6343251"/>
          <a:ext cx="889000" cy="10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17707</xdr:rowOff>
    </xdr:from>
    <xdr:to>
      <xdr:col>112</xdr:col>
      <xdr:colOff>38100</xdr:colOff>
      <xdr:row>39</xdr:row>
      <xdr:rowOff>119307</xdr:rowOff>
    </xdr:to>
    <xdr:sp macro="" textlink="">
      <xdr:nvSpPr>
        <xdr:cNvPr id="752" name="フローチャート: 判断 751"/>
        <xdr:cNvSpPr/>
      </xdr:nvSpPr>
      <xdr:spPr>
        <a:xfrm>
          <a:off x="21272500" y="6704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110434</xdr:rowOff>
    </xdr:from>
    <xdr:ext cx="313932" cy="259045"/>
    <xdr:sp macro="" textlink="">
      <xdr:nvSpPr>
        <xdr:cNvPr id="753" name="テキスト ボックス 752"/>
        <xdr:cNvSpPr txBox="1"/>
      </xdr:nvSpPr>
      <xdr:spPr>
        <a:xfrm>
          <a:off x="21166333" y="67969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9725</xdr:rowOff>
    </xdr:from>
    <xdr:to>
      <xdr:col>107</xdr:col>
      <xdr:colOff>50800</xdr:colOff>
      <xdr:row>38</xdr:row>
      <xdr:rowOff>39769</xdr:rowOff>
    </xdr:to>
    <xdr:cxnSp macro="">
      <xdr:nvCxnSpPr>
        <xdr:cNvPr id="754" name="直線コネクタ 753"/>
        <xdr:cNvCxnSpPr/>
      </xdr:nvCxnSpPr>
      <xdr:spPr>
        <a:xfrm flipV="1">
          <a:off x="19545300" y="6353375"/>
          <a:ext cx="889000" cy="201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13788</xdr:rowOff>
    </xdr:from>
    <xdr:to>
      <xdr:col>107</xdr:col>
      <xdr:colOff>101600</xdr:colOff>
      <xdr:row>39</xdr:row>
      <xdr:rowOff>115388</xdr:rowOff>
    </xdr:to>
    <xdr:sp macro="" textlink="">
      <xdr:nvSpPr>
        <xdr:cNvPr id="755" name="フローチャート: 判断 754"/>
        <xdr:cNvSpPr/>
      </xdr:nvSpPr>
      <xdr:spPr>
        <a:xfrm>
          <a:off x="20383500" y="6700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106515</xdr:rowOff>
    </xdr:from>
    <xdr:ext cx="378565" cy="259045"/>
    <xdr:sp macro="" textlink="">
      <xdr:nvSpPr>
        <xdr:cNvPr id="756" name="テキスト ボックス 755"/>
        <xdr:cNvSpPr txBox="1"/>
      </xdr:nvSpPr>
      <xdr:spPr>
        <a:xfrm>
          <a:off x="20245017" y="6793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109655</xdr:rowOff>
    </xdr:from>
    <xdr:to>
      <xdr:col>102</xdr:col>
      <xdr:colOff>114300</xdr:colOff>
      <xdr:row>38</xdr:row>
      <xdr:rowOff>39769</xdr:rowOff>
    </xdr:to>
    <xdr:cxnSp macro="">
      <xdr:nvCxnSpPr>
        <xdr:cNvPr id="757" name="直線コネクタ 756"/>
        <xdr:cNvCxnSpPr/>
      </xdr:nvCxnSpPr>
      <xdr:spPr>
        <a:xfrm>
          <a:off x="18656300" y="6453305"/>
          <a:ext cx="889000" cy="101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26198</xdr:rowOff>
    </xdr:from>
    <xdr:to>
      <xdr:col>102</xdr:col>
      <xdr:colOff>165100</xdr:colOff>
      <xdr:row>39</xdr:row>
      <xdr:rowOff>127798</xdr:rowOff>
    </xdr:to>
    <xdr:sp macro="" textlink="">
      <xdr:nvSpPr>
        <xdr:cNvPr id="758" name="フローチャート: 判断 757"/>
        <xdr:cNvSpPr/>
      </xdr:nvSpPr>
      <xdr:spPr>
        <a:xfrm>
          <a:off x="19494500" y="6712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118925</xdr:rowOff>
    </xdr:from>
    <xdr:ext cx="313932" cy="259045"/>
    <xdr:sp macro="" textlink="">
      <xdr:nvSpPr>
        <xdr:cNvPr id="759" name="テキスト ボックス 758"/>
        <xdr:cNvSpPr txBox="1"/>
      </xdr:nvSpPr>
      <xdr:spPr>
        <a:xfrm>
          <a:off x="19388333" y="68054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170869</xdr:rowOff>
    </xdr:from>
    <xdr:to>
      <xdr:col>98</xdr:col>
      <xdr:colOff>38100</xdr:colOff>
      <xdr:row>39</xdr:row>
      <xdr:rowOff>101019</xdr:rowOff>
    </xdr:to>
    <xdr:sp macro="" textlink="">
      <xdr:nvSpPr>
        <xdr:cNvPr id="760" name="フローチャート: 判断 759"/>
        <xdr:cNvSpPr/>
      </xdr:nvSpPr>
      <xdr:spPr>
        <a:xfrm>
          <a:off x="18605500" y="668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92146</xdr:rowOff>
    </xdr:from>
    <xdr:ext cx="378565" cy="259045"/>
    <xdr:sp macro="" textlink="">
      <xdr:nvSpPr>
        <xdr:cNvPr id="761" name="テキスト ボックス 760"/>
        <xdr:cNvSpPr txBox="1"/>
      </xdr:nvSpPr>
      <xdr:spPr>
        <a:xfrm>
          <a:off x="18467017" y="67786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51998</xdr:rowOff>
    </xdr:from>
    <xdr:to>
      <xdr:col>116</xdr:col>
      <xdr:colOff>114300</xdr:colOff>
      <xdr:row>33</xdr:row>
      <xdr:rowOff>153598</xdr:rowOff>
    </xdr:to>
    <xdr:sp macro="" textlink="">
      <xdr:nvSpPr>
        <xdr:cNvPr id="767" name="楕円 766"/>
        <xdr:cNvSpPr/>
      </xdr:nvSpPr>
      <xdr:spPr>
        <a:xfrm>
          <a:off x="22110700" y="5709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32</xdr:row>
      <xdr:rowOff>74875</xdr:rowOff>
    </xdr:from>
    <xdr:ext cx="469744" cy="259045"/>
    <xdr:sp macro="" textlink="">
      <xdr:nvSpPr>
        <xdr:cNvPr id="768" name="諸支出金該当値テキスト"/>
        <xdr:cNvSpPr txBox="1"/>
      </xdr:nvSpPr>
      <xdr:spPr>
        <a:xfrm>
          <a:off x="22212300" y="5561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120251</xdr:rowOff>
    </xdr:from>
    <xdr:to>
      <xdr:col>112</xdr:col>
      <xdr:colOff>38100</xdr:colOff>
      <xdr:row>37</xdr:row>
      <xdr:rowOff>50401</xdr:rowOff>
    </xdr:to>
    <xdr:sp macro="" textlink="">
      <xdr:nvSpPr>
        <xdr:cNvPr id="769" name="楕円 768"/>
        <xdr:cNvSpPr/>
      </xdr:nvSpPr>
      <xdr:spPr>
        <a:xfrm>
          <a:off x="21272500" y="6292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66928</xdr:rowOff>
    </xdr:from>
    <xdr:ext cx="469744" cy="259045"/>
    <xdr:sp macro="" textlink="">
      <xdr:nvSpPr>
        <xdr:cNvPr id="770" name="テキスト ボックス 769"/>
        <xdr:cNvSpPr txBox="1"/>
      </xdr:nvSpPr>
      <xdr:spPr>
        <a:xfrm>
          <a:off x="21088428" y="6067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130375</xdr:rowOff>
    </xdr:from>
    <xdr:to>
      <xdr:col>107</xdr:col>
      <xdr:colOff>101600</xdr:colOff>
      <xdr:row>37</xdr:row>
      <xdr:rowOff>60525</xdr:rowOff>
    </xdr:to>
    <xdr:sp macro="" textlink="">
      <xdr:nvSpPr>
        <xdr:cNvPr id="771" name="楕円 770"/>
        <xdr:cNvSpPr/>
      </xdr:nvSpPr>
      <xdr:spPr>
        <a:xfrm>
          <a:off x="20383500" y="630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77052</xdr:rowOff>
    </xdr:from>
    <xdr:ext cx="469744" cy="259045"/>
    <xdr:sp macro="" textlink="">
      <xdr:nvSpPr>
        <xdr:cNvPr id="772" name="テキスト ボックス 771"/>
        <xdr:cNvSpPr txBox="1"/>
      </xdr:nvSpPr>
      <xdr:spPr>
        <a:xfrm>
          <a:off x="20199428" y="6077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160419</xdr:rowOff>
    </xdr:from>
    <xdr:to>
      <xdr:col>102</xdr:col>
      <xdr:colOff>165100</xdr:colOff>
      <xdr:row>38</xdr:row>
      <xdr:rowOff>90569</xdr:rowOff>
    </xdr:to>
    <xdr:sp macro="" textlink="">
      <xdr:nvSpPr>
        <xdr:cNvPr id="773" name="楕円 772"/>
        <xdr:cNvSpPr/>
      </xdr:nvSpPr>
      <xdr:spPr>
        <a:xfrm>
          <a:off x="19494500" y="6504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107096</xdr:rowOff>
    </xdr:from>
    <xdr:ext cx="378565" cy="259045"/>
    <xdr:sp macro="" textlink="">
      <xdr:nvSpPr>
        <xdr:cNvPr id="774" name="テキスト ボックス 773"/>
        <xdr:cNvSpPr txBox="1"/>
      </xdr:nvSpPr>
      <xdr:spPr>
        <a:xfrm>
          <a:off x="19356017" y="62792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58855</xdr:rowOff>
    </xdr:from>
    <xdr:to>
      <xdr:col>98</xdr:col>
      <xdr:colOff>38100</xdr:colOff>
      <xdr:row>37</xdr:row>
      <xdr:rowOff>160455</xdr:rowOff>
    </xdr:to>
    <xdr:sp macro="" textlink="">
      <xdr:nvSpPr>
        <xdr:cNvPr id="775" name="楕円 774"/>
        <xdr:cNvSpPr/>
      </xdr:nvSpPr>
      <xdr:spPr>
        <a:xfrm>
          <a:off x="18605500" y="6402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5532</xdr:rowOff>
    </xdr:from>
    <xdr:ext cx="469744" cy="259045"/>
    <xdr:sp macro="" textlink="">
      <xdr:nvSpPr>
        <xdr:cNvPr id="776" name="テキスト ボックス 775"/>
        <xdr:cNvSpPr txBox="1"/>
      </xdr:nvSpPr>
      <xdr:spPr>
        <a:xfrm>
          <a:off x="18421428" y="6177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・総務費は、</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コミュニティ防災センター整備による経費の増、基金の積立の増により大幅に増加している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土木</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費は、</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再開発事業等の本格化</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により大幅に増加している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・公債費は、合併特例債を活用した大型事業にかかる償還の本格化等により、コストが多くなっている。また、今後</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も</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再開発事業等の大型事業</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の借入、償還</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が控えていることから、一時的</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に</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公債費の増</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が</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見込まれる。</a:t>
          </a:r>
          <a:endPar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・諸支出金は、定期航路事業特別会計への繰出しの増により増加している。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山形県酒田市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年度の合併以降、平成</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年度以降の普通交付税の減少を見据え、財政調整基金への積立を行ってきた。</a:t>
          </a:r>
          <a:endPar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　令和元年度</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の実質単年度収支は、</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財政調整基金の積立が増となったこと、</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単年度収支が</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+398</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百万円となったこと等により</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４</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ぶりにプラスと</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なった。</a:t>
          </a:r>
          <a:endPar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今後</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も</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行財政改革推進計画に基づき、基金取崩額の削減や経常経費の削減、繰上償還等を行い、引き続き実質単年度収支の</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黒字を目指していく</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山形県酒田市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合併後の連結実質赤字はない。</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今後も行財政改革推進計画に基づき、健全な財政運営を図っていく。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zoomScale="85" zoomScaleNormal="85"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39" t="s">
        <v>80</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0" t="s">
        <v>82</v>
      </c>
      <c r="C3" s="441"/>
      <c r="D3" s="441"/>
      <c r="E3" s="442"/>
      <c r="F3" s="442"/>
      <c r="G3" s="442"/>
      <c r="H3" s="442"/>
      <c r="I3" s="442"/>
      <c r="J3" s="442"/>
      <c r="K3" s="442"/>
      <c r="L3" s="442" t="s">
        <v>83</v>
      </c>
      <c r="M3" s="442"/>
      <c r="N3" s="442"/>
      <c r="O3" s="442"/>
      <c r="P3" s="442"/>
      <c r="Q3" s="442"/>
      <c r="R3" s="449"/>
      <c r="S3" s="449"/>
      <c r="T3" s="449"/>
      <c r="U3" s="449"/>
      <c r="V3" s="450"/>
      <c r="W3" s="424" t="s">
        <v>84</v>
      </c>
      <c r="X3" s="425"/>
      <c r="Y3" s="425"/>
      <c r="Z3" s="425"/>
      <c r="AA3" s="425"/>
      <c r="AB3" s="441"/>
      <c r="AC3" s="449" t="s">
        <v>85</v>
      </c>
      <c r="AD3" s="425"/>
      <c r="AE3" s="425"/>
      <c r="AF3" s="425"/>
      <c r="AG3" s="425"/>
      <c r="AH3" s="425"/>
      <c r="AI3" s="425"/>
      <c r="AJ3" s="425"/>
      <c r="AK3" s="425"/>
      <c r="AL3" s="426"/>
      <c r="AM3" s="424" t="s">
        <v>86</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87</v>
      </c>
      <c r="BO3" s="425"/>
      <c r="BP3" s="425"/>
      <c r="BQ3" s="425"/>
      <c r="BR3" s="425"/>
      <c r="BS3" s="425"/>
      <c r="BT3" s="425"/>
      <c r="BU3" s="426"/>
      <c r="BV3" s="424" t="s">
        <v>88</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89</v>
      </c>
      <c r="CU3" s="425"/>
      <c r="CV3" s="425"/>
      <c r="CW3" s="425"/>
      <c r="CX3" s="425"/>
      <c r="CY3" s="425"/>
      <c r="CZ3" s="425"/>
      <c r="DA3" s="426"/>
      <c r="DB3" s="424" t="s">
        <v>90</v>
      </c>
      <c r="DC3" s="425"/>
      <c r="DD3" s="425"/>
      <c r="DE3" s="425"/>
      <c r="DF3" s="425"/>
      <c r="DG3" s="425"/>
      <c r="DH3" s="425"/>
      <c r="DI3" s="426"/>
      <c r="DJ3" s="186"/>
      <c r="DK3" s="186"/>
      <c r="DL3" s="186"/>
      <c r="DM3" s="186"/>
      <c r="DN3" s="186"/>
      <c r="DO3" s="186"/>
    </row>
    <row r="4" spans="1:119" ht="18.75" customHeight="1" x14ac:dyDescent="0.15">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91</v>
      </c>
      <c r="AZ4" s="428"/>
      <c r="BA4" s="428"/>
      <c r="BB4" s="428"/>
      <c r="BC4" s="428"/>
      <c r="BD4" s="428"/>
      <c r="BE4" s="428"/>
      <c r="BF4" s="428"/>
      <c r="BG4" s="428"/>
      <c r="BH4" s="428"/>
      <c r="BI4" s="428"/>
      <c r="BJ4" s="428"/>
      <c r="BK4" s="428"/>
      <c r="BL4" s="428"/>
      <c r="BM4" s="429"/>
      <c r="BN4" s="430">
        <v>56648886</v>
      </c>
      <c r="BO4" s="431"/>
      <c r="BP4" s="431"/>
      <c r="BQ4" s="431"/>
      <c r="BR4" s="431"/>
      <c r="BS4" s="431"/>
      <c r="BT4" s="431"/>
      <c r="BU4" s="432"/>
      <c r="BV4" s="430">
        <v>53783672</v>
      </c>
      <c r="BW4" s="431"/>
      <c r="BX4" s="431"/>
      <c r="BY4" s="431"/>
      <c r="BZ4" s="431"/>
      <c r="CA4" s="431"/>
      <c r="CB4" s="431"/>
      <c r="CC4" s="432"/>
      <c r="CD4" s="433" t="s">
        <v>92</v>
      </c>
      <c r="CE4" s="434"/>
      <c r="CF4" s="434"/>
      <c r="CG4" s="434"/>
      <c r="CH4" s="434"/>
      <c r="CI4" s="434"/>
      <c r="CJ4" s="434"/>
      <c r="CK4" s="434"/>
      <c r="CL4" s="434"/>
      <c r="CM4" s="434"/>
      <c r="CN4" s="434"/>
      <c r="CO4" s="434"/>
      <c r="CP4" s="434"/>
      <c r="CQ4" s="434"/>
      <c r="CR4" s="434"/>
      <c r="CS4" s="435"/>
      <c r="CT4" s="436">
        <v>5.0999999999999996</v>
      </c>
      <c r="CU4" s="437"/>
      <c r="CV4" s="437"/>
      <c r="CW4" s="437"/>
      <c r="CX4" s="437"/>
      <c r="CY4" s="437"/>
      <c r="CZ4" s="437"/>
      <c r="DA4" s="438"/>
      <c r="DB4" s="436">
        <v>3.7</v>
      </c>
      <c r="DC4" s="437"/>
      <c r="DD4" s="437"/>
      <c r="DE4" s="437"/>
      <c r="DF4" s="437"/>
      <c r="DG4" s="437"/>
      <c r="DH4" s="437"/>
      <c r="DI4" s="438"/>
      <c r="DJ4" s="186"/>
      <c r="DK4" s="186"/>
      <c r="DL4" s="186"/>
      <c r="DM4" s="186"/>
      <c r="DN4" s="186"/>
      <c r="DO4" s="186"/>
    </row>
    <row r="5" spans="1:119" ht="18.75" customHeight="1" x14ac:dyDescent="0.15">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93</v>
      </c>
      <c r="AN5" s="497"/>
      <c r="AO5" s="497"/>
      <c r="AP5" s="497"/>
      <c r="AQ5" s="497"/>
      <c r="AR5" s="497"/>
      <c r="AS5" s="497"/>
      <c r="AT5" s="498"/>
      <c r="AU5" s="499" t="s">
        <v>94</v>
      </c>
      <c r="AV5" s="500"/>
      <c r="AW5" s="500"/>
      <c r="AX5" s="500"/>
      <c r="AY5" s="501" t="s">
        <v>95</v>
      </c>
      <c r="AZ5" s="502"/>
      <c r="BA5" s="502"/>
      <c r="BB5" s="502"/>
      <c r="BC5" s="502"/>
      <c r="BD5" s="502"/>
      <c r="BE5" s="502"/>
      <c r="BF5" s="502"/>
      <c r="BG5" s="502"/>
      <c r="BH5" s="502"/>
      <c r="BI5" s="502"/>
      <c r="BJ5" s="502"/>
      <c r="BK5" s="502"/>
      <c r="BL5" s="502"/>
      <c r="BM5" s="503"/>
      <c r="BN5" s="467">
        <v>55128173</v>
      </c>
      <c r="BO5" s="468"/>
      <c r="BP5" s="468"/>
      <c r="BQ5" s="468"/>
      <c r="BR5" s="468"/>
      <c r="BS5" s="468"/>
      <c r="BT5" s="468"/>
      <c r="BU5" s="469"/>
      <c r="BV5" s="467">
        <v>52579622</v>
      </c>
      <c r="BW5" s="468"/>
      <c r="BX5" s="468"/>
      <c r="BY5" s="468"/>
      <c r="BZ5" s="468"/>
      <c r="CA5" s="468"/>
      <c r="CB5" s="468"/>
      <c r="CC5" s="469"/>
      <c r="CD5" s="470" t="s">
        <v>96</v>
      </c>
      <c r="CE5" s="471"/>
      <c r="CF5" s="471"/>
      <c r="CG5" s="471"/>
      <c r="CH5" s="471"/>
      <c r="CI5" s="471"/>
      <c r="CJ5" s="471"/>
      <c r="CK5" s="471"/>
      <c r="CL5" s="471"/>
      <c r="CM5" s="471"/>
      <c r="CN5" s="471"/>
      <c r="CO5" s="471"/>
      <c r="CP5" s="471"/>
      <c r="CQ5" s="471"/>
      <c r="CR5" s="471"/>
      <c r="CS5" s="472"/>
      <c r="CT5" s="464">
        <v>97</v>
      </c>
      <c r="CU5" s="465"/>
      <c r="CV5" s="465"/>
      <c r="CW5" s="465"/>
      <c r="CX5" s="465"/>
      <c r="CY5" s="465"/>
      <c r="CZ5" s="465"/>
      <c r="DA5" s="466"/>
      <c r="DB5" s="464">
        <v>95.8</v>
      </c>
      <c r="DC5" s="465"/>
      <c r="DD5" s="465"/>
      <c r="DE5" s="465"/>
      <c r="DF5" s="465"/>
      <c r="DG5" s="465"/>
      <c r="DH5" s="465"/>
      <c r="DI5" s="466"/>
      <c r="DJ5" s="186"/>
      <c r="DK5" s="186"/>
      <c r="DL5" s="186"/>
      <c r="DM5" s="186"/>
      <c r="DN5" s="186"/>
      <c r="DO5" s="186"/>
    </row>
    <row r="6" spans="1:119" ht="18.75" customHeight="1" x14ac:dyDescent="0.15">
      <c r="A6" s="187"/>
      <c r="B6" s="473" t="s">
        <v>97</v>
      </c>
      <c r="C6" s="474"/>
      <c r="D6" s="474"/>
      <c r="E6" s="475"/>
      <c r="F6" s="475"/>
      <c r="G6" s="475"/>
      <c r="H6" s="475"/>
      <c r="I6" s="475"/>
      <c r="J6" s="475"/>
      <c r="K6" s="475"/>
      <c r="L6" s="475" t="s">
        <v>98</v>
      </c>
      <c r="M6" s="475"/>
      <c r="N6" s="475"/>
      <c r="O6" s="475"/>
      <c r="P6" s="475"/>
      <c r="Q6" s="475"/>
      <c r="R6" s="479"/>
      <c r="S6" s="479"/>
      <c r="T6" s="479"/>
      <c r="U6" s="479"/>
      <c r="V6" s="480"/>
      <c r="W6" s="483" t="s">
        <v>99</v>
      </c>
      <c r="X6" s="484"/>
      <c r="Y6" s="484"/>
      <c r="Z6" s="484"/>
      <c r="AA6" s="484"/>
      <c r="AB6" s="474"/>
      <c r="AC6" s="487" t="s">
        <v>100</v>
      </c>
      <c r="AD6" s="488"/>
      <c r="AE6" s="488"/>
      <c r="AF6" s="488"/>
      <c r="AG6" s="488"/>
      <c r="AH6" s="488"/>
      <c r="AI6" s="488"/>
      <c r="AJ6" s="488"/>
      <c r="AK6" s="488"/>
      <c r="AL6" s="489"/>
      <c r="AM6" s="496" t="s">
        <v>101</v>
      </c>
      <c r="AN6" s="497"/>
      <c r="AO6" s="497"/>
      <c r="AP6" s="497"/>
      <c r="AQ6" s="497"/>
      <c r="AR6" s="497"/>
      <c r="AS6" s="497"/>
      <c r="AT6" s="498"/>
      <c r="AU6" s="499" t="s">
        <v>102</v>
      </c>
      <c r="AV6" s="500"/>
      <c r="AW6" s="500"/>
      <c r="AX6" s="500"/>
      <c r="AY6" s="501" t="s">
        <v>103</v>
      </c>
      <c r="AZ6" s="502"/>
      <c r="BA6" s="502"/>
      <c r="BB6" s="502"/>
      <c r="BC6" s="502"/>
      <c r="BD6" s="502"/>
      <c r="BE6" s="502"/>
      <c r="BF6" s="502"/>
      <c r="BG6" s="502"/>
      <c r="BH6" s="502"/>
      <c r="BI6" s="502"/>
      <c r="BJ6" s="502"/>
      <c r="BK6" s="502"/>
      <c r="BL6" s="502"/>
      <c r="BM6" s="503"/>
      <c r="BN6" s="467">
        <v>1520713</v>
      </c>
      <c r="BO6" s="468"/>
      <c r="BP6" s="468"/>
      <c r="BQ6" s="468"/>
      <c r="BR6" s="468"/>
      <c r="BS6" s="468"/>
      <c r="BT6" s="468"/>
      <c r="BU6" s="469"/>
      <c r="BV6" s="467">
        <v>1204050</v>
      </c>
      <c r="BW6" s="468"/>
      <c r="BX6" s="468"/>
      <c r="BY6" s="468"/>
      <c r="BZ6" s="468"/>
      <c r="CA6" s="468"/>
      <c r="CB6" s="468"/>
      <c r="CC6" s="469"/>
      <c r="CD6" s="470" t="s">
        <v>104</v>
      </c>
      <c r="CE6" s="471"/>
      <c r="CF6" s="471"/>
      <c r="CG6" s="471"/>
      <c r="CH6" s="471"/>
      <c r="CI6" s="471"/>
      <c r="CJ6" s="471"/>
      <c r="CK6" s="471"/>
      <c r="CL6" s="471"/>
      <c r="CM6" s="471"/>
      <c r="CN6" s="471"/>
      <c r="CO6" s="471"/>
      <c r="CP6" s="471"/>
      <c r="CQ6" s="471"/>
      <c r="CR6" s="471"/>
      <c r="CS6" s="472"/>
      <c r="CT6" s="504">
        <v>101</v>
      </c>
      <c r="CU6" s="505"/>
      <c r="CV6" s="505"/>
      <c r="CW6" s="505"/>
      <c r="CX6" s="505"/>
      <c r="CY6" s="505"/>
      <c r="CZ6" s="505"/>
      <c r="DA6" s="506"/>
      <c r="DB6" s="504">
        <v>101</v>
      </c>
      <c r="DC6" s="505"/>
      <c r="DD6" s="505"/>
      <c r="DE6" s="505"/>
      <c r="DF6" s="505"/>
      <c r="DG6" s="505"/>
      <c r="DH6" s="505"/>
      <c r="DI6" s="506"/>
      <c r="DJ6" s="186"/>
      <c r="DK6" s="186"/>
      <c r="DL6" s="186"/>
      <c r="DM6" s="186"/>
      <c r="DN6" s="186"/>
      <c r="DO6" s="186"/>
    </row>
    <row r="7" spans="1:119" ht="18.75" customHeight="1" x14ac:dyDescent="0.15">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105</v>
      </c>
      <c r="AN7" s="497"/>
      <c r="AO7" s="497"/>
      <c r="AP7" s="497"/>
      <c r="AQ7" s="497"/>
      <c r="AR7" s="497"/>
      <c r="AS7" s="497"/>
      <c r="AT7" s="498"/>
      <c r="AU7" s="499" t="s">
        <v>102</v>
      </c>
      <c r="AV7" s="500"/>
      <c r="AW7" s="500"/>
      <c r="AX7" s="500"/>
      <c r="AY7" s="501" t="s">
        <v>106</v>
      </c>
      <c r="AZ7" s="502"/>
      <c r="BA7" s="502"/>
      <c r="BB7" s="502"/>
      <c r="BC7" s="502"/>
      <c r="BD7" s="502"/>
      <c r="BE7" s="502"/>
      <c r="BF7" s="502"/>
      <c r="BG7" s="502"/>
      <c r="BH7" s="502"/>
      <c r="BI7" s="502"/>
      <c r="BJ7" s="502"/>
      <c r="BK7" s="502"/>
      <c r="BL7" s="502"/>
      <c r="BM7" s="503"/>
      <c r="BN7" s="467">
        <v>35982</v>
      </c>
      <c r="BO7" s="468"/>
      <c r="BP7" s="468"/>
      <c r="BQ7" s="468"/>
      <c r="BR7" s="468"/>
      <c r="BS7" s="468"/>
      <c r="BT7" s="468"/>
      <c r="BU7" s="469"/>
      <c r="BV7" s="467">
        <v>116955</v>
      </c>
      <c r="BW7" s="468"/>
      <c r="BX7" s="468"/>
      <c r="BY7" s="468"/>
      <c r="BZ7" s="468"/>
      <c r="CA7" s="468"/>
      <c r="CB7" s="468"/>
      <c r="CC7" s="469"/>
      <c r="CD7" s="470" t="s">
        <v>107</v>
      </c>
      <c r="CE7" s="471"/>
      <c r="CF7" s="471"/>
      <c r="CG7" s="471"/>
      <c r="CH7" s="471"/>
      <c r="CI7" s="471"/>
      <c r="CJ7" s="471"/>
      <c r="CK7" s="471"/>
      <c r="CL7" s="471"/>
      <c r="CM7" s="471"/>
      <c r="CN7" s="471"/>
      <c r="CO7" s="471"/>
      <c r="CP7" s="471"/>
      <c r="CQ7" s="471"/>
      <c r="CR7" s="471"/>
      <c r="CS7" s="472"/>
      <c r="CT7" s="467">
        <v>28927471</v>
      </c>
      <c r="CU7" s="468"/>
      <c r="CV7" s="468"/>
      <c r="CW7" s="468"/>
      <c r="CX7" s="468"/>
      <c r="CY7" s="468"/>
      <c r="CZ7" s="468"/>
      <c r="DA7" s="469"/>
      <c r="DB7" s="467">
        <v>29337757</v>
      </c>
      <c r="DC7" s="468"/>
      <c r="DD7" s="468"/>
      <c r="DE7" s="468"/>
      <c r="DF7" s="468"/>
      <c r="DG7" s="468"/>
      <c r="DH7" s="468"/>
      <c r="DI7" s="469"/>
      <c r="DJ7" s="186"/>
      <c r="DK7" s="186"/>
      <c r="DL7" s="186"/>
      <c r="DM7" s="186"/>
      <c r="DN7" s="186"/>
      <c r="DO7" s="186"/>
    </row>
    <row r="8" spans="1:119" ht="18.75" customHeight="1" thickBot="1" x14ac:dyDescent="0.2">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108</v>
      </c>
      <c r="AN8" s="497"/>
      <c r="AO8" s="497"/>
      <c r="AP8" s="497"/>
      <c r="AQ8" s="497"/>
      <c r="AR8" s="497"/>
      <c r="AS8" s="497"/>
      <c r="AT8" s="498"/>
      <c r="AU8" s="499" t="s">
        <v>94</v>
      </c>
      <c r="AV8" s="500"/>
      <c r="AW8" s="500"/>
      <c r="AX8" s="500"/>
      <c r="AY8" s="501" t="s">
        <v>109</v>
      </c>
      <c r="AZ8" s="502"/>
      <c r="BA8" s="502"/>
      <c r="BB8" s="502"/>
      <c r="BC8" s="502"/>
      <c r="BD8" s="502"/>
      <c r="BE8" s="502"/>
      <c r="BF8" s="502"/>
      <c r="BG8" s="502"/>
      <c r="BH8" s="502"/>
      <c r="BI8" s="502"/>
      <c r="BJ8" s="502"/>
      <c r="BK8" s="502"/>
      <c r="BL8" s="502"/>
      <c r="BM8" s="503"/>
      <c r="BN8" s="467">
        <v>1484731</v>
      </c>
      <c r="BO8" s="468"/>
      <c r="BP8" s="468"/>
      <c r="BQ8" s="468"/>
      <c r="BR8" s="468"/>
      <c r="BS8" s="468"/>
      <c r="BT8" s="468"/>
      <c r="BU8" s="469"/>
      <c r="BV8" s="467">
        <v>1087095</v>
      </c>
      <c r="BW8" s="468"/>
      <c r="BX8" s="468"/>
      <c r="BY8" s="468"/>
      <c r="BZ8" s="468"/>
      <c r="CA8" s="468"/>
      <c r="CB8" s="468"/>
      <c r="CC8" s="469"/>
      <c r="CD8" s="470" t="s">
        <v>110</v>
      </c>
      <c r="CE8" s="471"/>
      <c r="CF8" s="471"/>
      <c r="CG8" s="471"/>
      <c r="CH8" s="471"/>
      <c r="CI8" s="471"/>
      <c r="CJ8" s="471"/>
      <c r="CK8" s="471"/>
      <c r="CL8" s="471"/>
      <c r="CM8" s="471"/>
      <c r="CN8" s="471"/>
      <c r="CO8" s="471"/>
      <c r="CP8" s="471"/>
      <c r="CQ8" s="471"/>
      <c r="CR8" s="471"/>
      <c r="CS8" s="472"/>
      <c r="CT8" s="507">
        <v>0.49</v>
      </c>
      <c r="CU8" s="508"/>
      <c r="CV8" s="508"/>
      <c r="CW8" s="508"/>
      <c r="CX8" s="508"/>
      <c r="CY8" s="508"/>
      <c r="CZ8" s="508"/>
      <c r="DA8" s="509"/>
      <c r="DB8" s="507">
        <v>0.48</v>
      </c>
      <c r="DC8" s="508"/>
      <c r="DD8" s="508"/>
      <c r="DE8" s="508"/>
      <c r="DF8" s="508"/>
      <c r="DG8" s="508"/>
      <c r="DH8" s="508"/>
      <c r="DI8" s="509"/>
      <c r="DJ8" s="186"/>
      <c r="DK8" s="186"/>
      <c r="DL8" s="186"/>
      <c r="DM8" s="186"/>
      <c r="DN8" s="186"/>
      <c r="DO8" s="186"/>
    </row>
    <row r="9" spans="1:119" ht="18.75" customHeight="1" thickBot="1" x14ac:dyDescent="0.2">
      <c r="A9" s="187"/>
      <c r="B9" s="461" t="s">
        <v>111</v>
      </c>
      <c r="C9" s="462"/>
      <c r="D9" s="462"/>
      <c r="E9" s="462"/>
      <c r="F9" s="462"/>
      <c r="G9" s="462"/>
      <c r="H9" s="462"/>
      <c r="I9" s="462"/>
      <c r="J9" s="462"/>
      <c r="K9" s="510"/>
      <c r="L9" s="511" t="s">
        <v>112</v>
      </c>
      <c r="M9" s="512"/>
      <c r="N9" s="512"/>
      <c r="O9" s="512"/>
      <c r="P9" s="512"/>
      <c r="Q9" s="513"/>
      <c r="R9" s="514">
        <v>106244</v>
      </c>
      <c r="S9" s="515"/>
      <c r="T9" s="515"/>
      <c r="U9" s="515"/>
      <c r="V9" s="516"/>
      <c r="W9" s="424" t="s">
        <v>113</v>
      </c>
      <c r="X9" s="425"/>
      <c r="Y9" s="425"/>
      <c r="Z9" s="425"/>
      <c r="AA9" s="425"/>
      <c r="AB9" s="425"/>
      <c r="AC9" s="425"/>
      <c r="AD9" s="425"/>
      <c r="AE9" s="425"/>
      <c r="AF9" s="425"/>
      <c r="AG9" s="425"/>
      <c r="AH9" s="425"/>
      <c r="AI9" s="425"/>
      <c r="AJ9" s="425"/>
      <c r="AK9" s="425"/>
      <c r="AL9" s="426"/>
      <c r="AM9" s="496" t="s">
        <v>114</v>
      </c>
      <c r="AN9" s="497"/>
      <c r="AO9" s="497"/>
      <c r="AP9" s="497"/>
      <c r="AQ9" s="497"/>
      <c r="AR9" s="497"/>
      <c r="AS9" s="497"/>
      <c r="AT9" s="498"/>
      <c r="AU9" s="499" t="s">
        <v>94</v>
      </c>
      <c r="AV9" s="500"/>
      <c r="AW9" s="500"/>
      <c r="AX9" s="500"/>
      <c r="AY9" s="501" t="s">
        <v>115</v>
      </c>
      <c r="AZ9" s="502"/>
      <c r="BA9" s="502"/>
      <c r="BB9" s="502"/>
      <c r="BC9" s="502"/>
      <c r="BD9" s="502"/>
      <c r="BE9" s="502"/>
      <c r="BF9" s="502"/>
      <c r="BG9" s="502"/>
      <c r="BH9" s="502"/>
      <c r="BI9" s="502"/>
      <c r="BJ9" s="502"/>
      <c r="BK9" s="502"/>
      <c r="BL9" s="502"/>
      <c r="BM9" s="503"/>
      <c r="BN9" s="467">
        <v>397636</v>
      </c>
      <c r="BO9" s="468"/>
      <c r="BP9" s="468"/>
      <c r="BQ9" s="468"/>
      <c r="BR9" s="468"/>
      <c r="BS9" s="468"/>
      <c r="BT9" s="468"/>
      <c r="BU9" s="469"/>
      <c r="BV9" s="467">
        <v>-9719</v>
      </c>
      <c r="BW9" s="468"/>
      <c r="BX9" s="468"/>
      <c r="BY9" s="468"/>
      <c r="BZ9" s="468"/>
      <c r="CA9" s="468"/>
      <c r="CB9" s="468"/>
      <c r="CC9" s="469"/>
      <c r="CD9" s="470" t="s">
        <v>116</v>
      </c>
      <c r="CE9" s="471"/>
      <c r="CF9" s="471"/>
      <c r="CG9" s="471"/>
      <c r="CH9" s="471"/>
      <c r="CI9" s="471"/>
      <c r="CJ9" s="471"/>
      <c r="CK9" s="471"/>
      <c r="CL9" s="471"/>
      <c r="CM9" s="471"/>
      <c r="CN9" s="471"/>
      <c r="CO9" s="471"/>
      <c r="CP9" s="471"/>
      <c r="CQ9" s="471"/>
      <c r="CR9" s="471"/>
      <c r="CS9" s="472"/>
      <c r="CT9" s="464">
        <v>17.899999999999999</v>
      </c>
      <c r="CU9" s="465"/>
      <c r="CV9" s="465"/>
      <c r="CW9" s="465"/>
      <c r="CX9" s="465"/>
      <c r="CY9" s="465"/>
      <c r="CZ9" s="465"/>
      <c r="DA9" s="466"/>
      <c r="DB9" s="464">
        <v>18.7</v>
      </c>
      <c r="DC9" s="465"/>
      <c r="DD9" s="465"/>
      <c r="DE9" s="465"/>
      <c r="DF9" s="465"/>
      <c r="DG9" s="465"/>
      <c r="DH9" s="465"/>
      <c r="DI9" s="466"/>
      <c r="DJ9" s="186"/>
      <c r="DK9" s="186"/>
      <c r="DL9" s="186"/>
      <c r="DM9" s="186"/>
      <c r="DN9" s="186"/>
      <c r="DO9" s="186"/>
    </row>
    <row r="10" spans="1:119" ht="18.75" customHeight="1" thickBot="1" x14ac:dyDescent="0.2">
      <c r="A10" s="187"/>
      <c r="B10" s="461"/>
      <c r="C10" s="462"/>
      <c r="D10" s="462"/>
      <c r="E10" s="462"/>
      <c r="F10" s="462"/>
      <c r="G10" s="462"/>
      <c r="H10" s="462"/>
      <c r="I10" s="462"/>
      <c r="J10" s="462"/>
      <c r="K10" s="510"/>
      <c r="L10" s="517" t="s">
        <v>117</v>
      </c>
      <c r="M10" s="497"/>
      <c r="N10" s="497"/>
      <c r="O10" s="497"/>
      <c r="P10" s="497"/>
      <c r="Q10" s="498"/>
      <c r="R10" s="518">
        <v>111151</v>
      </c>
      <c r="S10" s="519"/>
      <c r="T10" s="519"/>
      <c r="U10" s="519"/>
      <c r="V10" s="520"/>
      <c r="W10" s="455"/>
      <c r="X10" s="456"/>
      <c r="Y10" s="456"/>
      <c r="Z10" s="456"/>
      <c r="AA10" s="456"/>
      <c r="AB10" s="456"/>
      <c r="AC10" s="456"/>
      <c r="AD10" s="456"/>
      <c r="AE10" s="456"/>
      <c r="AF10" s="456"/>
      <c r="AG10" s="456"/>
      <c r="AH10" s="456"/>
      <c r="AI10" s="456"/>
      <c r="AJ10" s="456"/>
      <c r="AK10" s="456"/>
      <c r="AL10" s="459"/>
      <c r="AM10" s="496" t="s">
        <v>118</v>
      </c>
      <c r="AN10" s="497"/>
      <c r="AO10" s="497"/>
      <c r="AP10" s="497"/>
      <c r="AQ10" s="497"/>
      <c r="AR10" s="497"/>
      <c r="AS10" s="497"/>
      <c r="AT10" s="498"/>
      <c r="AU10" s="499" t="s">
        <v>119</v>
      </c>
      <c r="AV10" s="500"/>
      <c r="AW10" s="500"/>
      <c r="AX10" s="500"/>
      <c r="AY10" s="501" t="s">
        <v>120</v>
      </c>
      <c r="AZ10" s="502"/>
      <c r="BA10" s="502"/>
      <c r="BB10" s="502"/>
      <c r="BC10" s="502"/>
      <c r="BD10" s="502"/>
      <c r="BE10" s="502"/>
      <c r="BF10" s="502"/>
      <c r="BG10" s="502"/>
      <c r="BH10" s="502"/>
      <c r="BI10" s="502"/>
      <c r="BJ10" s="502"/>
      <c r="BK10" s="502"/>
      <c r="BL10" s="502"/>
      <c r="BM10" s="503"/>
      <c r="BN10" s="467">
        <v>1064292</v>
      </c>
      <c r="BO10" s="468"/>
      <c r="BP10" s="468"/>
      <c r="BQ10" s="468"/>
      <c r="BR10" s="468"/>
      <c r="BS10" s="468"/>
      <c r="BT10" s="468"/>
      <c r="BU10" s="469"/>
      <c r="BV10" s="467">
        <v>385785</v>
      </c>
      <c r="BW10" s="468"/>
      <c r="BX10" s="468"/>
      <c r="BY10" s="468"/>
      <c r="BZ10" s="468"/>
      <c r="CA10" s="468"/>
      <c r="CB10" s="468"/>
      <c r="CC10" s="469"/>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1"/>
      <c r="C11" s="462"/>
      <c r="D11" s="462"/>
      <c r="E11" s="462"/>
      <c r="F11" s="462"/>
      <c r="G11" s="462"/>
      <c r="H11" s="462"/>
      <c r="I11" s="462"/>
      <c r="J11" s="462"/>
      <c r="K11" s="510"/>
      <c r="L11" s="521" t="s">
        <v>122</v>
      </c>
      <c r="M11" s="522"/>
      <c r="N11" s="522"/>
      <c r="O11" s="522"/>
      <c r="P11" s="522"/>
      <c r="Q11" s="523"/>
      <c r="R11" s="524" t="s">
        <v>123</v>
      </c>
      <c r="S11" s="525"/>
      <c r="T11" s="525"/>
      <c r="U11" s="525"/>
      <c r="V11" s="526"/>
      <c r="W11" s="455"/>
      <c r="X11" s="456"/>
      <c r="Y11" s="456"/>
      <c r="Z11" s="456"/>
      <c r="AA11" s="456"/>
      <c r="AB11" s="456"/>
      <c r="AC11" s="456"/>
      <c r="AD11" s="456"/>
      <c r="AE11" s="456"/>
      <c r="AF11" s="456"/>
      <c r="AG11" s="456"/>
      <c r="AH11" s="456"/>
      <c r="AI11" s="456"/>
      <c r="AJ11" s="456"/>
      <c r="AK11" s="456"/>
      <c r="AL11" s="459"/>
      <c r="AM11" s="496" t="s">
        <v>124</v>
      </c>
      <c r="AN11" s="497"/>
      <c r="AO11" s="497"/>
      <c r="AP11" s="497"/>
      <c r="AQ11" s="497"/>
      <c r="AR11" s="497"/>
      <c r="AS11" s="497"/>
      <c r="AT11" s="498"/>
      <c r="AU11" s="499" t="s">
        <v>119</v>
      </c>
      <c r="AV11" s="500"/>
      <c r="AW11" s="500"/>
      <c r="AX11" s="500"/>
      <c r="AY11" s="501" t="s">
        <v>125</v>
      </c>
      <c r="AZ11" s="502"/>
      <c r="BA11" s="502"/>
      <c r="BB11" s="502"/>
      <c r="BC11" s="502"/>
      <c r="BD11" s="502"/>
      <c r="BE11" s="502"/>
      <c r="BF11" s="502"/>
      <c r="BG11" s="502"/>
      <c r="BH11" s="502"/>
      <c r="BI11" s="502"/>
      <c r="BJ11" s="502"/>
      <c r="BK11" s="502"/>
      <c r="BL11" s="502"/>
      <c r="BM11" s="503"/>
      <c r="BN11" s="467">
        <v>62533</v>
      </c>
      <c r="BO11" s="468"/>
      <c r="BP11" s="468"/>
      <c r="BQ11" s="468"/>
      <c r="BR11" s="468"/>
      <c r="BS11" s="468"/>
      <c r="BT11" s="468"/>
      <c r="BU11" s="469"/>
      <c r="BV11" s="467">
        <v>28300</v>
      </c>
      <c r="BW11" s="468"/>
      <c r="BX11" s="468"/>
      <c r="BY11" s="468"/>
      <c r="BZ11" s="468"/>
      <c r="CA11" s="468"/>
      <c r="CB11" s="468"/>
      <c r="CC11" s="469"/>
      <c r="CD11" s="470" t="s">
        <v>126</v>
      </c>
      <c r="CE11" s="471"/>
      <c r="CF11" s="471"/>
      <c r="CG11" s="471"/>
      <c r="CH11" s="471"/>
      <c r="CI11" s="471"/>
      <c r="CJ11" s="471"/>
      <c r="CK11" s="471"/>
      <c r="CL11" s="471"/>
      <c r="CM11" s="471"/>
      <c r="CN11" s="471"/>
      <c r="CO11" s="471"/>
      <c r="CP11" s="471"/>
      <c r="CQ11" s="471"/>
      <c r="CR11" s="471"/>
      <c r="CS11" s="472"/>
      <c r="CT11" s="507" t="s">
        <v>127</v>
      </c>
      <c r="CU11" s="508"/>
      <c r="CV11" s="508"/>
      <c r="CW11" s="508"/>
      <c r="CX11" s="508"/>
      <c r="CY11" s="508"/>
      <c r="CZ11" s="508"/>
      <c r="DA11" s="509"/>
      <c r="DB11" s="507" t="s">
        <v>128</v>
      </c>
      <c r="DC11" s="508"/>
      <c r="DD11" s="508"/>
      <c r="DE11" s="508"/>
      <c r="DF11" s="508"/>
      <c r="DG11" s="508"/>
      <c r="DH11" s="508"/>
      <c r="DI11" s="509"/>
      <c r="DJ11" s="186"/>
      <c r="DK11" s="186"/>
      <c r="DL11" s="186"/>
      <c r="DM11" s="186"/>
      <c r="DN11" s="186"/>
      <c r="DO11" s="186"/>
    </row>
    <row r="12" spans="1:119" ht="18.75" customHeight="1" x14ac:dyDescent="0.15">
      <c r="A12" s="187"/>
      <c r="B12" s="527" t="s">
        <v>129</v>
      </c>
      <c r="C12" s="528"/>
      <c r="D12" s="528"/>
      <c r="E12" s="528"/>
      <c r="F12" s="528"/>
      <c r="G12" s="528"/>
      <c r="H12" s="528"/>
      <c r="I12" s="528"/>
      <c r="J12" s="528"/>
      <c r="K12" s="529"/>
      <c r="L12" s="536" t="s">
        <v>130</v>
      </c>
      <c r="M12" s="537"/>
      <c r="N12" s="537"/>
      <c r="O12" s="537"/>
      <c r="P12" s="537"/>
      <c r="Q12" s="538"/>
      <c r="R12" s="539">
        <v>101331</v>
      </c>
      <c r="S12" s="540"/>
      <c r="T12" s="540"/>
      <c r="U12" s="540"/>
      <c r="V12" s="541"/>
      <c r="W12" s="542" t="s">
        <v>1</v>
      </c>
      <c r="X12" s="500"/>
      <c r="Y12" s="500"/>
      <c r="Z12" s="500"/>
      <c r="AA12" s="500"/>
      <c r="AB12" s="543"/>
      <c r="AC12" s="544" t="s">
        <v>131</v>
      </c>
      <c r="AD12" s="545"/>
      <c r="AE12" s="545"/>
      <c r="AF12" s="545"/>
      <c r="AG12" s="546"/>
      <c r="AH12" s="544" t="s">
        <v>132</v>
      </c>
      <c r="AI12" s="545"/>
      <c r="AJ12" s="545"/>
      <c r="AK12" s="545"/>
      <c r="AL12" s="547"/>
      <c r="AM12" s="496" t="s">
        <v>133</v>
      </c>
      <c r="AN12" s="497"/>
      <c r="AO12" s="497"/>
      <c r="AP12" s="497"/>
      <c r="AQ12" s="497"/>
      <c r="AR12" s="497"/>
      <c r="AS12" s="497"/>
      <c r="AT12" s="498"/>
      <c r="AU12" s="499" t="s">
        <v>134</v>
      </c>
      <c r="AV12" s="500"/>
      <c r="AW12" s="500"/>
      <c r="AX12" s="500"/>
      <c r="AY12" s="501" t="s">
        <v>135</v>
      </c>
      <c r="AZ12" s="502"/>
      <c r="BA12" s="502"/>
      <c r="BB12" s="502"/>
      <c r="BC12" s="502"/>
      <c r="BD12" s="502"/>
      <c r="BE12" s="502"/>
      <c r="BF12" s="502"/>
      <c r="BG12" s="502"/>
      <c r="BH12" s="502"/>
      <c r="BI12" s="502"/>
      <c r="BJ12" s="502"/>
      <c r="BK12" s="502"/>
      <c r="BL12" s="502"/>
      <c r="BM12" s="503"/>
      <c r="BN12" s="467">
        <v>861207</v>
      </c>
      <c r="BO12" s="468"/>
      <c r="BP12" s="468"/>
      <c r="BQ12" s="468"/>
      <c r="BR12" s="468"/>
      <c r="BS12" s="468"/>
      <c r="BT12" s="468"/>
      <c r="BU12" s="469"/>
      <c r="BV12" s="467">
        <v>696723</v>
      </c>
      <c r="BW12" s="468"/>
      <c r="BX12" s="468"/>
      <c r="BY12" s="468"/>
      <c r="BZ12" s="468"/>
      <c r="CA12" s="468"/>
      <c r="CB12" s="468"/>
      <c r="CC12" s="469"/>
      <c r="CD12" s="470" t="s">
        <v>136</v>
      </c>
      <c r="CE12" s="471"/>
      <c r="CF12" s="471"/>
      <c r="CG12" s="471"/>
      <c r="CH12" s="471"/>
      <c r="CI12" s="471"/>
      <c r="CJ12" s="471"/>
      <c r="CK12" s="471"/>
      <c r="CL12" s="471"/>
      <c r="CM12" s="471"/>
      <c r="CN12" s="471"/>
      <c r="CO12" s="471"/>
      <c r="CP12" s="471"/>
      <c r="CQ12" s="471"/>
      <c r="CR12" s="471"/>
      <c r="CS12" s="472"/>
      <c r="CT12" s="507" t="s">
        <v>137</v>
      </c>
      <c r="CU12" s="508"/>
      <c r="CV12" s="508"/>
      <c r="CW12" s="508"/>
      <c r="CX12" s="508"/>
      <c r="CY12" s="508"/>
      <c r="CZ12" s="508"/>
      <c r="DA12" s="509"/>
      <c r="DB12" s="507" t="s">
        <v>128</v>
      </c>
      <c r="DC12" s="508"/>
      <c r="DD12" s="508"/>
      <c r="DE12" s="508"/>
      <c r="DF12" s="508"/>
      <c r="DG12" s="508"/>
      <c r="DH12" s="508"/>
      <c r="DI12" s="509"/>
      <c r="DJ12" s="186"/>
      <c r="DK12" s="186"/>
      <c r="DL12" s="186"/>
      <c r="DM12" s="186"/>
      <c r="DN12" s="186"/>
      <c r="DO12" s="186"/>
    </row>
    <row r="13" spans="1:119" ht="18.75" customHeight="1" x14ac:dyDescent="0.15">
      <c r="A13" s="187"/>
      <c r="B13" s="530"/>
      <c r="C13" s="531"/>
      <c r="D13" s="531"/>
      <c r="E13" s="531"/>
      <c r="F13" s="531"/>
      <c r="G13" s="531"/>
      <c r="H13" s="531"/>
      <c r="I13" s="531"/>
      <c r="J13" s="531"/>
      <c r="K13" s="532"/>
      <c r="L13" s="197"/>
      <c r="M13" s="558" t="s">
        <v>138</v>
      </c>
      <c r="N13" s="559"/>
      <c r="O13" s="559"/>
      <c r="P13" s="559"/>
      <c r="Q13" s="560"/>
      <c r="R13" s="551">
        <v>100801</v>
      </c>
      <c r="S13" s="552"/>
      <c r="T13" s="552"/>
      <c r="U13" s="552"/>
      <c r="V13" s="553"/>
      <c r="W13" s="483" t="s">
        <v>139</v>
      </c>
      <c r="X13" s="484"/>
      <c r="Y13" s="484"/>
      <c r="Z13" s="484"/>
      <c r="AA13" s="484"/>
      <c r="AB13" s="474"/>
      <c r="AC13" s="518">
        <v>4411</v>
      </c>
      <c r="AD13" s="519"/>
      <c r="AE13" s="519"/>
      <c r="AF13" s="519"/>
      <c r="AG13" s="561"/>
      <c r="AH13" s="518">
        <v>4407</v>
      </c>
      <c r="AI13" s="519"/>
      <c r="AJ13" s="519"/>
      <c r="AK13" s="519"/>
      <c r="AL13" s="520"/>
      <c r="AM13" s="496" t="s">
        <v>140</v>
      </c>
      <c r="AN13" s="497"/>
      <c r="AO13" s="497"/>
      <c r="AP13" s="497"/>
      <c r="AQ13" s="497"/>
      <c r="AR13" s="497"/>
      <c r="AS13" s="497"/>
      <c r="AT13" s="498"/>
      <c r="AU13" s="499" t="s">
        <v>119</v>
      </c>
      <c r="AV13" s="500"/>
      <c r="AW13" s="500"/>
      <c r="AX13" s="500"/>
      <c r="AY13" s="501" t="s">
        <v>141</v>
      </c>
      <c r="AZ13" s="502"/>
      <c r="BA13" s="502"/>
      <c r="BB13" s="502"/>
      <c r="BC13" s="502"/>
      <c r="BD13" s="502"/>
      <c r="BE13" s="502"/>
      <c r="BF13" s="502"/>
      <c r="BG13" s="502"/>
      <c r="BH13" s="502"/>
      <c r="BI13" s="502"/>
      <c r="BJ13" s="502"/>
      <c r="BK13" s="502"/>
      <c r="BL13" s="502"/>
      <c r="BM13" s="503"/>
      <c r="BN13" s="467">
        <v>663254</v>
      </c>
      <c r="BO13" s="468"/>
      <c r="BP13" s="468"/>
      <c r="BQ13" s="468"/>
      <c r="BR13" s="468"/>
      <c r="BS13" s="468"/>
      <c r="BT13" s="468"/>
      <c r="BU13" s="469"/>
      <c r="BV13" s="467">
        <v>-292357</v>
      </c>
      <c r="BW13" s="468"/>
      <c r="BX13" s="468"/>
      <c r="BY13" s="468"/>
      <c r="BZ13" s="468"/>
      <c r="CA13" s="468"/>
      <c r="CB13" s="468"/>
      <c r="CC13" s="469"/>
      <c r="CD13" s="470" t="s">
        <v>142</v>
      </c>
      <c r="CE13" s="471"/>
      <c r="CF13" s="471"/>
      <c r="CG13" s="471"/>
      <c r="CH13" s="471"/>
      <c r="CI13" s="471"/>
      <c r="CJ13" s="471"/>
      <c r="CK13" s="471"/>
      <c r="CL13" s="471"/>
      <c r="CM13" s="471"/>
      <c r="CN13" s="471"/>
      <c r="CO13" s="471"/>
      <c r="CP13" s="471"/>
      <c r="CQ13" s="471"/>
      <c r="CR13" s="471"/>
      <c r="CS13" s="472"/>
      <c r="CT13" s="464">
        <v>10.1</v>
      </c>
      <c r="CU13" s="465"/>
      <c r="CV13" s="465"/>
      <c r="CW13" s="465"/>
      <c r="CX13" s="465"/>
      <c r="CY13" s="465"/>
      <c r="CZ13" s="465"/>
      <c r="DA13" s="466"/>
      <c r="DB13" s="464">
        <v>10.6</v>
      </c>
      <c r="DC13" s="465"/>
      <c r="DD13" s="465"/>
      <c r="DE13" s="465"/>
      <c r="DF13" s="465"/>
      <c r="DG13" s="465"/>
      <c r="DH13" s="465"/>
      <c r="DI13" s="466"/>
      <c r="DJ13" s="186"/>
      <c r="DK13" s="186"/>
      <c r="DL13" s="186"/>
      <c r="DM13" s="186"/>
      <c r="DN13" s="186"/>
      <c r="DO13" s="186"/>
    </row>
    <row r="14" spans="1:119" ht="18.75" customHeight="1" thickBot="1" x14ac:dyDescent="0.2">
      <c r="A14" s="187"/>
      <c r="B14" s="530"/>
      <c r="C14" s="531"/>
      <c r="D14" s="531"/>
      <c r="E14" s="531"/>
      <c r="F14" s="531"/>
      <c r="G14" s="531"/>
      <c r="H14" s="531"/>
      <c r="I14" s="531"/>
      <c r="J14" s="531"/>
      <c r="K14" s="532"/>
      <c r="L14" s="548" t="s">
        <v>143</v>
      </c>
      <c r="M14" s="549"/>
      <c r="N14" s="549"/>
      <c r="O14" s="549"/>
      <c r="P14" s="549"/>
      <c r="Q14" s="550"/>
      <c r="R14" s="551">
        <v>102789</v>
      </c>
      <c r="S14" s="552"/>
      <c r="T14" s="552"/>
      <c r="U14" s="552"/>
      <c r="V14" s="553"/>
      <c r="W14" s="457"/>
      <c r="X14" s="458"/>
      <c r="Y14" s="458"/>
      <c r="Z14" s="458"/>
      <c r="AA14" s="458"/>
      <c r="AB14" s="447"/>
      <c r="AC14" s="554">
        <v>8.6999999999999993</v>
      </c>
      <c r="AD14" s="555"/>
      <c r="AE14" s="555"/>
      <c r="AF14" s="555"/>
      <c r="AG14" s="556"/>
      <c r="AH14" s="554">
        <v>8.5</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144</v>
      </c>
      <c r="CE14" s="563"/>
      <c r="CF14" s="563"/>
      <c r="CG14" s="563"/>
      <c r="CH14" s="563"/>
      <c r="CI14" s="563"/>
      <c r="CJ14" s="563"/>
      <c r="CK14" s="563"/>
      <c r="CL14" s="563"/>
      <c r="CM14" s="563"/>
      <c r="CN14" s="563"/>
      <c r="CO14" s="563"/>
      <c r="CP14" s="563"/>
      <c r="CQ14" s="563"/>
      <c r="CR14" s="563"/>
      <c r="CS14" s="564"/>
      <c r="CT14" s="565">
        <v>38</v>
      </c>
      <c r="CU14" s="566"/>
      <c r="CV14" s="566"/>
      <c r="CW14" s="566"/>
      <c r="CX14" s="566"/>
      <c r="CY14" s="566"/>
      <c r="CZ14" s="566"/>
      <c r="DA14" s="567"/>
      <c r="DB14" s="565">
        <v>34.299999999999997</v>
      </c>
      <c r="DC14" s="566"/>
      <c r="DD14" s="566"/>
      <c r="DE14" s="566"/>
      <c r="DF14" s="566"/>
      <c r="DG14" s="566"/>
      <c r="DH14" s="566"/>
      <c r="DI14" s="567"/>
      <c r="DJ14" s="186"/>
      <c r="DK14" s="186"/>
      <c r="DL14" s="186"/>
      <c r="DM14" s="186"/>
      <c r="DN14" s="186"/>
      <c r="DO14" s="186"/>
    </row>
    <row r="15" spans="1:119" ht="18.75" customHeight="1" x14ac:dyDescent="0.15">
      <c r="A15" s="187"/>
      <c r="B15" s="530"/>
      <c r="C15" s="531"/>
      <c r="D15" s="531"/>
      <c r="E15" s="531"/>
      <c r="F15" s="531"/>
      <c r="G15" s="531"/>
      <c r="H15" s="531"/>
      <c r="I15" s="531"/>
      <c r="J15" s="531"/>
      <c r="K15" s="532"/>
      <c r="L15" s="197"/>
      <c r="M15" s="558" t="s">
        <v>145</v>
      </c>
      <c r="N15" s="559"/>
      <c r="O15" s="559"/>
      <c r="P15" s="559"/>
      <c r="Q15" s="560"/>
      <c r="R15" s="551">
        <v>102309</v>
      </c>
      <c r="S15" s="552"/>
      <c r="T15" s="552"/>
      <c r="U15" s="552"/>
      <c r="V15" s="553"/>
      <c r="W15" s="483" t="s">
        <v>146</v>
      </c>
      <c r="X15" s="484"/>
      <c r="Y15" s="484"/>
      <c r="Z15" s="484"/>
      <c r="AA15" s="484"/>
      <c r="AB15" s="474"/>
      <c r="AC15" s="518">
        <v>13316</v>
      </c>
      <c r="AD15" s="519"/>
      <c r="AE15" s="519"/>
      <c r="AF15" s="519"/>
      <c r="AG15" s="561"/>
      <c r="AH15" s="518">
        <v>13487</v>
      </c>
      <c r="AI15" s="519"/>
      <c r="AJ15" s="519"/>
      <c r="AK15" s="519"/>
      <c r="AL15" s="520"/>
      <c r="AM15" s="496"/>
      <c r="AN15" s="497"/>
      <c r="AO15" s="497"/>
      <c r="AP15" s="497"/>
      <c r="AQ15" s="497"/>
      <c r="AR15" s="497"/>
      <c r="AS15" s="497"/>
      <c r="AT15" s="498"/>
      <c r="AU15" s="499"/>
      <c r="AV15" s="500"/>
      <c r="AW15" s="500"/>
      <c r="AX15" s="500"/>
      <c r="AY15" s="427" t="s">
        <v>147</v>
      </c>
      <c r="AZ15" s="428"/>
      <c r="BA15" s="428"/>
      <c r="BB15" s="428"/>
      <c r="BC15" s="428"/>
      <c r="BD15" s="428"/>
      <c r="BE15" s="428"/>
      <c r="BF15" s="428"/>
      <c r="BG15" s="428"/>
      <c r="BH15" s="428"/>
      <c r="BI15" s="428"/>
      <c r="BJ15" s="428"/>
      <c r="BK15" s="428"/>
      <c r="BL15" s="428"/>
      <c r="BM15" s="429"/>
      <c r="BN15" s="430">
        <v>11988952</v>
      </c>
      <c r="BO15" s="431"/>
      <c r="BP15" s="431"/>
      <c r="BQ15" s="431"/>
      <c r="BR15" s="431"/>
      <c r="BS15" s="431"/>
      <c r="BT15" s="431"/>
      <c r="BU15" s="432"/>
      <c r="BV15" s="430">
        <v>11719000</v>
      </c>
      <c r="BW15" s="431"/>
      <c r="BX15" s="431"/>
      <c r="BY15" s="431"/>
      <c r="BZ15" s="431"/>
      <c r="CA15" s="431"/>
      <c r="CB15" s="431"/>
      <c r="CC15" s="432"/>
      <c r="CD15" s="568" t="s">
        <v>148</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0"/>
      <c r="C16" s="531"/>
      <c r="D16" s="531"/>
      <c r="E16" s="531"/>
      <c r="F16" s="531"/>
      <c r="G16" s="531"/>
      <c r="H16" s="531"/>
      <c r="I16" s="531"/>
      <c r="J16" s="531"/>
      <c r="K16" s="532"/>
      <c r="L16" s="548" t="s">
        <v>149</v>
      </c>
      <c r="M16" s="579"/>
      <c r="N16" s="579"/>
      <c r="O16" s="579"/>
      <c r="P16" s="579"/>
      <c r="Q16" s="580"/>
      <c r="R16" s="571" t="s">
        <v>150</v>
      </c>
      <c r="S16" s="572"/>
      <c r="T16" s="572"/>
      <c r="U16" s="572"/>
      <c r="V16" s="573"/>
      <c r="W16" s="457"/>
      <c r="X16" s="458"/>
      <c r="Y16" s="458"/>
      <c r="Z16" s="458"/>
      <c r="AA16" s="458"/>
      <c r="AB16" s="447"/>
      <c r="AC16" s="554">
        <v>26.2</v>
      </c>
      <c r="AD16" s="555"/>
      <c r="AE16" s="555"/>
      <c r="AF16" s="555"/>
      <c r="AG16" s="556"/>
      <c r="AH16" s="554">
        <v>26.1</v>
      </c>
      <c r="AI16" s="555"/>
      <c r="AJ16" s="555"/>
      <c r="AK16" s="555"/>
      <c r="AL16" s="557"/>
      <c r="AM16" s="496"/>
      <c r="AN16" s="497"/>
      <c r="AO16" s="497"/>
      <c r="AP16" s="497"/>
      <c r="AQ16" s="497"/>
      <c r="AR16" s="497"/>
      <c r="AS16" s="497"/>
      <c r="AT16" s="498"/>
      <c r="AU16" s="499"/>
      <c r="AV16" s="500"/>
      <c r="AW16" s="500"/>
      <c r="AX16" s="500"/>
      <c r="AY16" s="501" t="s">
        <v>151</v>
      </c>
      <c r="AZ16" s="502"/>
      <c r="BA16" s="502"/>
      <c r="BB16" s="502"/>
      <c r="BC16" s="502"/>
      <c r="BD16" s="502"/>
      <c r="BE16" s="502"/>
      <c r="BF16" s="502"/>
      <c r="BG16" s="502"/>
      <c r="BH16" s="502"/>
      <c r="BI16" s="502"/>
      <c r="BJ16" s="502"/>
      <c r="BK16" s="502"/>
      <c r="BL16" s="502"/>
      <c r="BM16" s="503"/>
      <c r="BN16" s="467">
        <v>24187166</v>
      </c>
      <c r="BO16" s="468"/>
      <c r="BP16" s="468"/>
      <c r="BQ16" s="468"/>
      <c r="BR16" s="468"/>
      <c r="BS16" s="468"/>
      <c r="BT16" s="468"/>
      <c r="BU16" s="469"/>
      <c r="BV16" s="467">
        <v>24120611</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
      <c r="A17" s="187"/>
      <c r="B17" s="533"/>
      <c r="C17" s="534"/>
      <c r="D17" s="534"/>
      <c r="E17" s="534"/>
      <c r="F17" s="534"/>
      <c r="G17" s="534"/>
      <c r="H17" s="534"/>
      <c r="I17" s="534"/>
      <c r="J17" s="534"/>
      <c r="K17" s="535"/>
      <c r="L17" s="202"/>
      <c r="M17" s="574" t="s">
        <v>152</v>
      </c>
      <c r="N17" s="575"/>
      <c r="O17" s="575"/>
      <c r="P17" s="575"/>
      <c r="Q17" s="576"/>
      <c r="R17" s="571" t="s">
        <v>153</v>
      </c>
      <c r="S17" s="572"/>
      <c r="T17" s="572"/>
      <c r="U17" s="572"/>
      <c r="V17" s="573"/>
      <c r="W17" s="483" t="s">
        <v>154</v>
      </c>
      <c r="X17" s="484"/>
      <c r="Y17" s="484"/>
      <c r="Z17" s="484"/>
      <c r="AA17" s="484"/>
      <c r="AB17" s="474"/>
      <c r="AC17" s="518">
        <v>33050</v>
      </c>
      <c r="AD17" s="519"/>
      <c r="AE17" s="519"/>
      <c r="AF17" s="519"/>
      <c r="AG17" s="561"/>
      <c r="AH17" s="518">
        <v>33688</v>
      </c>
      <c r="AI17" s="519"/>
      <c r="AJ17" s="519"/>
      <c r="AK17" s="519"/>
      <c r="AL17" s="520"/>
      <c r="AM17" s="496"/>
      <c r="AN17" s="497"/>
      <c r="AO17" s="497"/>
      <c r="AP17" s="497"/>
      <c r="AQ17" s="497"/>
      <c r="AR17" s="497"/>
      <c r="AS17" s="497"/>
      <c r="AT17" s="498"/>
      <c r="AU17" s="499"/>
      <c r="AV17" s="500"/>
      <c r="AW17" s="500"/>
      <c r="AX17" s="500"/>
      <c r="AY17" s="501" t="s">
        <v>155</v>
      </c>
      <c r="AZ17" s="502"/>
      <c r="BA17" s="502"/>
      <c r="BB17" s="502"/>
      <c r="BC17" s="502"/>
      <c r="BD17" s="502"/>
      <c r="BE17" s="502"/>
      <c r="BF17" s="502"/>
      <c r="BG17" s="502"/>
      <c r="BH17" s="502"/>
      <c r="BI17" s="502"/>
      <c r="BJ17" s="502"/>
      <c r="BK17" s="502"/>
      <c r="BL17" s="502"/>
      <c r="BM17" s="503"/>
      <c r="BN17" s="467">
        <v>15261238</v>
      </c>
      <c r="BO17" s="468"/>
      <c r="BP17" s="468"/>
      <c r="BQ17" s="468"/>
      <c r="BR17" s="468"/>
      <c r="BS17" s="468"/>
      <c r="BT17" s="468"/>
      <c r="BU17" s="469"/>
      <c r="BV17" s="467">
        <v>14905022</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
      <c r="A18" s="187"/>
      <c r="B18" s="581" t="s">
        <v>156</v>
      </c>
      <c r="C18" s="510"/>
      <c r="D18" s="510"/>
      <c r="E18" s="582"/>
      <c r="F18" s="582"/>
      <c r="G18" s="582"/>
      <c r="H18" s="582"/>
      <c r="I18" s="582"/>
      <c r="J18" s="582"/>
      <c r="K18" s="582"/>
      <c r="L18" s="583">
        <v>602.97</v>
      </c>
      <c r="M18" s="583"/>
      <c r="N18" s="583"/>
      <c r="O18" s="583"/>
      <c r="P18" s="583"/>
      <c r="Q18" s="583"/>
      <c r="R18" s="584"/>
      <c r="S18" s="584"/>
      <c r="T18" s="584"/>
      <c r="U18" s="584"/>
      <c r="V18" s="585"/>
      <c r="W18" s="485"/>
      <c r="X18" s="486"/>
      <c r="Y18" s="486"/>
      <c r="Z18" s="486"/>
      <c r="AA18" s="486"/>
      <c r="AB18" s="477"/>
      <c r="AC18" s="586">
        <v>65.099999999999994</v>
      </c>
      <c r="AD18" s="587"/>
      <c r="AE18" s="587"/>
      <c r="AF18" s="587"/>
      <c r="AG18" s="588"/>
      <c r="AH18" s="586">
        <v>65.3</v>
      </c>
      <c r="AI18" s="587"/>
      <c r="AJ18" s="587"/>
      <c r="AK18" s="587"/>
      <c r="AL18" s="589"/>
      <c r="AM18" s="496"/>
      <c r="AN18" s="497"/>
      <c r="AO18" s="497"/>
      <c r="AP18" s="497"/>
      <c r="AQ18" s="497"/>
      <c r="AR18" s="497"/>
      <c r="AS18" s="497"/>
      <c r="AT18" s="498"/>
      <c r="AU18" s="499"/>
      <c r="AV18" s="500"/>
      <c r="AW18" s="500"/>
      <c r="AX18" s="500"/>
      <c r="AY18" s="501" t="s">
        <v>157</v>
      </c>
      <c r="AZ18" s="502"/>
      <c r="BA18" s="502"/>
      <c r="BB18" s="502"/>
      <c r="BC18" s="502"/>
      <c r="BD18" s="502"/>
      <c r="BE18" s="502"/>
      <c r="BF18" s="502"/>
      <c r="BG18" s="502"/>
      <c r="BH18" s="502"/>
      <c r="BI18" s="502"/>
      <c r="BJ18" s="502"/>
      <c r="BK18" s="502"/>
      <c r="BL18" s="502"/>
      <c r="BM18" s="503"/>
      <c r="BN18" s="467">
        <v>28561532</v>
      </c>
      <c r="BO18" s="468"/>
      <c r="BP18" s="468"/>
      <c r="BQ18" s="468"/>
      <c r="BR18" s="468"/>
      <c r="BS18" s="468"/>
      <c r="BT18" s="468"/>
      <c r="BU18" s="469"/>
      <c r="BV18" s="467">
        <v>28563133</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
      <c r="A19" s="187"/>
      <c r="B19" s="581" t="s">
        <v>158</v>
      </c>
      <c r="C19" s="510"/>
      <c r="D19" s="510"/>
      <c r="E19" s="582"/>
      <c r="F19" s="582"/>
      <c r="G19" s="582"/>
      <c r="H19" s="582"/>
      <c r="I19" s="582"/>
      <c r="J19" s="582"/>
      <c r="K19" s="582"/>
      <c r="L19" s="590">
        <v>176</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159</v>
      </c>
      <c r="AZ19" s="502"/>
      <c r="BA19" s="502"/>
      <c r="BB19" s="502"/>
      <c r="BC19" s="502"/>
      <c r="BD19" s="502"/>
      <c r="BE19" s="502"/>
      <c r="BF19" s="502"/>
      <c r="BG19" s="502"/>
      <c r="BH19" s="502"/>
      <c r="BI19" s="502"/>
      <c r="BJ19" s="502"/>
      <c r="BK19" s="502"/>
      <c r="BL19" s="502"/>
      <c r="BM19" s="503"/>
      <c r="BN19" s="467">
        <v>37161075</v>
      </c>
      <c r="BO19" s="468"/>
      <c r="BP19" s="468"/>
      <c r="BQ19" s="468"/>
      <c r="BR19" s="468"/>
      <c r="BS19" s="468"/>
      <c r="BT19" s="468"/>
      <c r="BU19" s="469"/>
      <c r="BV19" s="467">
        <v>36280828</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
      <c r="A20" s="187"/>
      <c r="B20" s="581" t="s">
        <v>160</v>
      </c>
      <c r="C20" s="510"/>
      <c r="D20" s="510"/>
      <c r="E20" s="582"/>
      <c r="F20" s="582"/>
      <c r="G20" s="582"/>
      <c r="H20" s="582"/>
      <c r="I20" s="582"/>
      <c r="J20" s="582"/>
      <c r="K20" s="582"/>
      <c r="L20" s="590">
        <v>39320</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15">
      <c r="A21" s="187"/>
      <c r="B21" s="601" t="s">
        <v>161</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
      <c r="A22" s="187"/>
      <c r="B22" s="604" t="s">
        <v>162</v>
      </c>
      <c r="C22" s="605"/>
      <c r="D22" s="606"/>
      <c r="E22" s="479" t="s">
        <v>1</v>
      </c>
      <c r="F22" s="484"/>
      <c r="G22" s="484"/>
      <c r="H22" s="484"/>
      <c r="I22" s="484"/>
      <c r="J22" s="484"/>
      <c r="K22" s="474"/>
      <c r="L22" s="479" t="s">
        <v>163</v>
      </c>
      <c r="M22" s="484"/>
      <c r="N22" s="484"/>
      <c r="O22" s="484"/>
      <c r="P22" s="474"/>
      <c r="Q22" s="613" t="s">
        <v>164</v>
      </c>
      <c r="R22" s="614"/>
      <c r="S22" s="614"/>
      <c r="T22" s="614"/>
      <c r="U22" s="614"/>
      <c r="V22" s="615"/>
      <c r="W22" s="619" t="s">
        <v>165</v>
      </c>
      <c r="X22" s="605"/>
      <c r="Y22" s="606"/>
      <c r="Z22" s="479" t="s">
        <v>1</v>
      </c>
      <c r="AA22" s="484"/>
      <c r="AB22" s="484"/>
      <c r="AC22" s="484"/>
      <c r="AD22" s="484"/>
      <c r="AE22" s="484"/>
      <c r="AF22" s="484"/>
      <c r="AG22" s="474"/>
      <c r="AH22" s="632" t="s">
        <v>166</v>
      </c>
      <c r="AI22" s="484"/>
      <c r="AJ22" s="484"/>
      <c r="AK22" s="484"/>
      <c r="AL22" s="474"/>
      <c r="AM22" s="632" t="s">
        <v>167</v>
      </c>
      <c r="AN22" s="633"/>
      <c r="AO22" s="633"/>
      <c r="AP22" s="633"/>
      <c r="AQ22" s="633"/>
      <c r="AR22" s="634"/>
      <c r="AS22" s="613" t="s">
        <v>164</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15">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168</v>
      </c>
      <c r="AZ23" s="428"/>
      <c r="BA23" s="428"/>
      <c r="BB23" s="428"/>
      <c r="BC23" s="428"/>
      <c r="BD23" s="428"/>
      <c r="BE23" s="428"/>
      <c r="BF23" s="428"/>
      <c r="BG23" s="428"/>
      <c r="BH23" s="428"/>
      <c r="BI23" s="428"/>
      <c r="BJ23" s="428"/>
      <c r="BK23" s="428"/>
      <c r="BL23" s="428"/>
      <c r="BM23" s="429"/>
      <c r="BN23" s="467">
        <v>60433147</v>
      </c>
      <c r="BO23" s="468"/>
      <c r="BP23" s="468"/>
      <c r="BQ23" s="468"/>
      <c r="BR23" s="468"/>
      <c r="BS23" s="468"/>
      <c r="BT23" s="468"/>
      <c r="BU23" s="469"/>
      <c r="BV23" s="467">
        <v>61429845</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
      <c r="A24" s="187"/>
      <c r="B24" s="607"/>
      <c r="C24" s="608"/>
      <c r="D24" s="609"/>
      <c r="E24" s="517" t="s">
        <v>169</v>
      </c>
      <c r="F24" s="497"/>
      <c r="G24" s="497"/>
      <c r="H24" s="497"/>
      <c r="I24" s="497"/>
      <c r="J24" s="497"/>
      <c r="K24" s="498"/>
      <c r="L24" s="518">
        <v>1</v>
      </c>
      <c r="M24" s="519"/>
      <c r="N24" s="519"/>
      <c r="O24" s="519"/>
      <c r="P24" s="561"/>
      <c r="Q24" s="518">
        <v>9110</v>
      </c>
      <c r="R24" s="519"/>
      <c r="S24" s="519"/>
      <c r="T24" s="519"/>
      <c r="U24" s="519"/>
      <c r="V24" s="561"/>
      <c r="W24" s="620"/>
      <c r="X24" s="608"/>
      <c r="Y24" s="609"/>
      <c r="Z24" s="517" t="s">
        <v>170</v>
      </c>
      <c r="AA24" s="497"/>
      <c r="AB24" s="497"/>
      <c r="AC24" s="497"/>
      <c r="AD24" s="497"/>
      <c r="AE24" s="497"/>
      <c r="AF24" s="497"/>
      <c r="AG24" s="498"/>
      <c r="AH24" s="518">
        <v>775</v>
      </c>
      <c r="AI24" s="519"/>
      <c r="AJ24" s="519"/>
      <c r="AK24" s="519"/>
      <c r="AL24" s="561"/>
      <c r="AM24" s="518">
        <v>2433500</v>
      </c>
      <c r="AN24" s="519"/>
      <c r="AO24" s="519"/>
      <c r="AP24" s="519"/>
      <c r="AQ24" s="519"/>
      <c r="AR24" s="561"/>
      <c r="AS24" s="518">
        <v>3140</v>
      </c>
      <c r="AT24" s="519"/>
      <c r="AU24" s="519"/>
      <c r="AV24" s="519"/>
      <c r="AW24" s="519"/>
      <c r="AX24" s="520"/>
      <c r="AY24" s="640" t="s">
        <v>171</v>
      </c>
      <c r="AZ24" s="641"/>
      <c r="BA24" s="641"/>
      <c r="BB24" s="641"/>
      <c r="BC24" s="641"/>
      <c r="BD24" s="641"/>
      <c r="BE24" s="641"/>
      <c r="BF24" s="641"/>
      <c r="BG24" s="641"/>
      <c r="BH24" s="641"/>
      <c r="BI24" s="641"/>
      <c r="BJ24" s="641"/>
      <c r="BK24" s="641"/>
      <c r="BL24" s="641"/>
      <c r="BM24" s="642"/>
      <c r="BN24" s="467">
        <v>18243578</v>
      </c>
      <c r="BO24" s="468"/>
      <c r="BP24" s="468"/>
      <c r="BQ24" s="468"/>
      <c r="BR24" s="468"/>
      <c r="BS24" s="468"/>
      <c r="BT24" s="468"/>
      <c r="BU24" s="469"/>
      <c r="BV24" s="467">
        <v>18204503</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15">
      <c r="A25" s="187"/>
      <c r="B25" s="607"/>
      <c r="C25" s="608"/>
      <c r="D25" s="609"/>
      <c r="E25" s="517" t="s">
        <v>172</v>
      </c>
      <c r="F25" s="497"/>
      <c r="G25" s="497"/>
      <c r="H25" s="497"/>
      <c r="I25" s="497"/>
      <c r="J25" s="497"/>
      <c r="K25" s="498"/>
      <c r="L25" s="518">
        <v>1</v>
      </c>
      <c r="M25" s="519"/>
      <c r="N25" s="519"/>
      <c r="O25" s="519"/>
      <c r="P25" s="561"/>
      <c r="Q25" s="518">
        <v>7270</v>
      </c>
      <c r="R25" s="519"/>
      <c r="S25" s="519"/>
      <c r="T25" s="519"/>
      <c r="U25" s="519"/>
      <c r="V25" s="561"/>
      <c r="W25" s="620"/>
      <c r="X25" s="608"/>
      <c r="Y25" s="609"/>
      <c r="Z25" s="517" t="s">
        <v>173</v>
      </c>
      <c r="AA25" s="497"/>
      <c r="AB25" s="497"/>
      <c r="AC25" s="497"/>
      <c r="AD25" s="497"/>
      <c r="AE25" s="497"/>
      <c r="AF25" s="497"/>
      <c r="AG25" s="498"/>
      <c r="AH25" s="518" t="s">
        <v>137</v>
      </c>
      <c r="AI25" s="519"/>
      <c r="AJ25" s="519"/>
      <c r="AK25" s="519"/>
      <c r="AL25" s="561"/>
      <c r="AM25" s="518" t="s">
        <v>137</v>
      </c>
      <c r="AN25" s="519"/>
      <c r="AO25" s="519"/>
      <c r="AP25" s="519"/>
      <c r="AQ25" s="519"/>
      <c r="AR25" s="561"/>
      <c r="AS25" s="518" t="s">
        <v>128</v>
      </c>
      <c r="AT25" s="519"/>
      <c r="AU25" s="519"/>
      <c r="AV25" s="519"/>
      <c r="AW25" s="519"/>
      <c r="AX25" s="520"/>
      <c r="AY25" s="427" t="s">
        <v>174</v>
      </c>
      <c r="AZ25" s="428"/>
      <c r="BA25" s="428"/>
      <c r="BB25" s="428"/>
      <c r="BC25" s="428"/>
      <c r="BD25" s="428"/>
      <c r="BE25" s="428"/>
      <c r="BF25" s="428"/>
      <c r="BG25" s="428"/>
      <c r="BH25" s="428"/>
      <c r="BI25" s="428"/>
      <c r="BJ25" s="428"/>
      <c r="BK25" s="428"/>
      <c r="BL25" s="428"/>
      <c r="BM25" s="429"/>
      <c r="BN25" s="430">
        <v>5938577</v>
      </c>
      <c r="BO25" s="431"/>
      <c r="BP25" s="431"/>
      <c r="BQ25" s="431"/>
      <c r="BR25" s="431"/>
      <c r="BS25" s="431"/>
      <c r="BT25" s="431"/>
      <c r="BU25" s="432"/>
      <c r="BV25" s="430">
        <v>5019134</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15">
      <c r="A26" s="187"/>
      <c r="B26" s="607"/>
      <c r="C26" s="608"/>
      <c r="D26" s="609"/>
      <c r="E26" s="517" t="s">
        <v>175</v>
      </c>
      <c r="F26" s="497"/>
      <c r="G26" s="497"/>
      <c r="H26" s="497"/>
      <c r="I26" s="497"/>
      <c r="J26" s="497"/>
      <c r="K26" s="498"/>
      <c r="L26" s="518">
        <v>1</v>
      </c>
      <c r="M26" s="519"/>
      <c r="N26" s="519"/>
      <c r="O26" s="519"/>
      <c r="P26" s="561"/>
      <c r="Q26" s="518">
        <v>6110</v>
      </c>
      <c r="R26" s="519"/>
      <c r="S26" s="519"/>
      <c r="T26" s="519"/>
      <c r="U26" s="519"/>
      <c r="V26" s="561"/>
      <c r="W26" s="620"/>
      <c r="X26" s="608"/>
      <c r="Y26" s="609"/>
      <c r="Z26" s="517" t="s">
        <v>176</v>
      </c>
      <c r="AA26" s="630"/>
      <c r="AB26" s="630"/>
      <c r="AC26" s="630"/>
      <c r="AD26" s="630"/>
      <c r="AE26" s="630"/>
      <c r="AF26" s="630"/>
      <c r="AG26" s="631"/>
      <c r="AH26" s="518">
        <v>73</v>
      </c>
      <c r="AI26" s="519"/>
      <c r="AJ26" s="519"/>
      <c r="AK26" s="519"/>
      <c r="AL26" s="561"/>
      <c r="AM26" s="518">
        <v>216445</v>
      </c>
      <c r="AN26" s="519"/>
      <c r="AO26" s="519"/>
      <c r="AP26" s="519"/>
      <c r="AQ26" s="519"/>
      <c r="AR26" s="561"/>
      <c r="AS26" s="518">
        <v>2965</v>
      </c>
      <c r="AT26" s="519"/>
      <c r="AU26" s="519"/>
      <c r="AV26" s="519"/>
      <c r="AW26" s="519"/>
      <c r="AX26" s="520"/>
      <c r="AY26" s="470" t="s">
        <v>177</v>
      </c>
      <c r="AZ26" s="471"/>
      <c r="BA26" s="471"/>
      <c r="BB26" s="471"/>
      <c r="BC26" s="471"/>
      <c r="BD26" s="471"/>
      <c r="BE26" s="471"/>
      <c r="BF26" s="471"/>
      <c r="BG26" s="471"/>
      <c r="BH26" s="471"/>
      <c r="BI26" s="471"/>
      <c r="BJ26" s="471"/>
      <c r="BK26" s="471"/>
      <c r="BL26" s="471"/>
      <c r="BM26" s="472"/>
      <c r="BN26" s="467" t="s">
        <v>128</v>
      </c>
      <c r="BO26" s="468"/>
      <c r="BP26" s="468"/>
      <c r="BQ26" s="468"/>
      <c r="BR26" s="468"/>
      <c r="BS26" s="468"/>
      <c r="BT26" s="468"/>
      <c r="BU26" s="469"/>
      <c r="BV26" s="467" t="s">
        <v>128</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
      <c r="A27" s="187"/>
      <c r="B27" s="607"/>
      <c r="C27" s="608"/>
      <c r="D27" s="609"/>
      <c r="E27" s="517" t="s">
        <v>178</v>
      </c>
      <c r="F27" s="497"/>
      <c r="G27" s="497"/>
      <c r="H27" s="497"/>
      <c r="I27" s="497"/>
      <c r="J27" s="497"/>
      <c r="K27" s="498"/>
      <c r="L27" s="518">
        <v>1</v>
      </c>
      <c r="M27" s="519"/>
      <c r="N27" s="519"/>
      <c r="O27" s="519"/>
      <c r="P27" s="561"/>
      <c r="Q27" s="518">
        <v>5350</v>
      </c>
      <c r="R27" s="519"/>
      <c r="S27" s="519"/>
      <c r="T27" s="519"/>
      <c r="U27" s="519"/>
      <c r="V27" s="561"/>
      <c r="W27" s="620"/>
      <c r="X27" s="608"/>
      <c r="Y27" s="609"/>
      <c r="Z27" s="517" t="s">
        <v>179</v>
      </c>
      <c r="AA27" s="497"/>
      <c r="AB27" s="497"/>
      <c r="AC27" s="497"/>
      <c r="AD27" s="497"/>
      <c r="AE27" s="497"/>
      <c r="AF27" s="497"/>
      <c r="AG27" s="498"/>
      <c r="AH27" s="518">
        <v>10</v>
      </c>
      <c r="AI27" s="519"/>
      <c r="AJ27" s="519"/>
      <c r="AK27" s="519"/>
      <c r="AL27" s="561"/>
      <c r="AM27" s="518">
        <v>41870</v>
      </c>
      <c r="AN27" s="519"/>
      <c r="AO27" s="519"/>
      <c r="AP27" s="519"/>
      <c r="AQ27" s="519"/>
      <c r="AR27" s="561"/>
      <c r="AS27" s="518">
        <v>4187</v>
      </c>
      <c r="AT27" s="519"/>
      <c r="AU27" s="519"/>
      <c r="AV27" s="519"/>
      <c r="AW27" s="519"/>
      <c r="AX27" s="520"/>
      <c r="AY27" s="562" t="s">
        <v>180</v>
      </c>
      <c r="AZ27" s="563"/>
      <c r="BA27" s="563"/>
      <c r="BB27" s="563"/>
      <c r="BC27" s="563"/>
      <c r="BD27" s="563"/>
      <c r="BE27" s="563"/>
      <c r="BF27" s="563"/>
      <c r="BG27" s="563"/>
      <c r="BH27" s="563"/>
      <c r="BI27" s="563"/>
      <c r="BJ27" s="563"/>
      <c r="BK27" s="563"/>
      <c r="BL27" s="563"/>
      <c r="BM27" s="564"/>
      <c r="BN27" s="643">
        <v>1151627</v>
      </c>
      <c r="BO27" s="644"/>
      <c r="BP27" s="644"/>
      <c r="BQ27" s="644"/>
      <c r="BR27" s="644"/>
      <c r="BS27" s="644"/>
      <c r="BT27" s="644"/>
      <c r="BU27" s="645"/>
      <c r="BV27" s="643">
        <v>1320740</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15">
      <c r="A28" s="187"/>
      <c r="B28" s="607"/>
      <c r="C28" s="608"/>
      <c r="D28" s="609"/>
      <c r="E28" s="517" t="s">
        <v>181</v>
      </c>
      <c r="F28" s="497"/>
      <c r="G28" s="497"/>
      <c r="H28" s="497"/>
      <c r="I28" s="497"/>
      <c r="J28" s="497"/>
      <c r="K28" s="498"/>
      <c r="L28" s="518">
        <v>1</v>
      </c>
      <c r="M28" s="519"/>
      <c r="N28" s="519"/>
      <c r="O28" s="519"/>
      <c r="P28" s="561"/>
      <c r="Q28" s="518">
        <v>4800</v>
      </c>
      <c r="R28" s="519"/>
      <c r="S28" s="519"/>
      <c r="T28" s="519"/>
      <c r="U28" s="519"/>
      <c r="V28" s="561"/>
      <c r="W28" s="620"/>
      <c r="X28" s="608"/>
      <c r="Y28" s="609"/>
      <c r="Z28" s="517" t="s">
        <v>182</v>
      </c>
      <c r="AA28" s="497"/>
      <c r="AB28" s="497"/>
      <c r="AC28" s="497"/>
      <c r="AD28" s="497"/>
      <c r="AE28" s="497"/>
      <c r="AF28" s="497"/>
      <c r="AG28" s="498"/>
      <c r="AH28" s="518" t="s">
        <v>128</v>
      </c>
      <c r="AI28" s="519"/>
      <c r="AJ28" s="519"/>
      <c r="AK28" s="519"/>
      <c r="AL28" s="561"/>
      <c r="AM28" s="518" t="s">
        <v>183</v>
      </c>
      <c r="AN28" s="519"/>
      <c r="AO28" s="519"/>
      <c r="AP28" s="519"/>
      <c r="AQ28" s="519"/>
      <c r="AR28" s="561"/>
      <c r="AS28" s="518" t="s">
        <v>127</v>
      </c>
      <c r="AT28" s="519"/>
      <c r="AU28" s="519"/>
      <c r="AV28" s="519"/>
      <c r="AW28" s="519"/>
      <c r="AX28" s="520"/>
      <c r="AY28" s="646" t="s">
        <v>184</v>
      </c>
      <c r="AZ28" s="647"/>
      <c r="BA28" s="647"/>
      <c r="BB28" s="648"/>
      <c r="BC28" s="427" t="s">
        <v>48</v>
      </c>
      <c r="BD28" s="428"/>
      <c r="BE28" s="428"/>
      <c r="BF28" s="428"/>
      <c r="BG28" s="428"/>
      <c r="BH28" s="428"/>
      <c r="BI28" s="428"/>
      <c r="BJ28" s="428"/>
      <c r="BK28" s="428"/>
      <c r="BL28" s="428"/>
      <c r="BM28" s="429"/>
      <c r="BN28" s="430">
        <v>3232893</v>
      </c>
      <c r="BO28" s="431"/>
      <c r="BP28" s="431"/>
      <c r="BQ28" s="431"/>
      <c r="BR28" s="431"/>
      <c r="BS28" s="431"/>
      <c r="BT28" s="431"/>
      <c r="BU28" s="432"/>
      <c r="BV28" s="430">
        <v>3029808</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15">
      <c r="A29" s="187"/>
      <c r="B29" s="607"/>
      <c r="C29" s="608"/>
      <c r="D29" s="609"/>
      <c r="E29" s="517" t="s">
        <v>185</v>
      </c>
      <c r="F29" s="497"/>
      <c r="G29" s="497"/>
      <c r="H29" s="497"/>
      <c r="I29" s="497"/>
      <c r="J29" s="497"/>
      <c r="K29" s="498"/>
      <c r="L29" s="518">
        <v>26</v>
      </c>
      <c r="M29" s="519"/>
      <c r="N29" s="519"/>
      <c r="O29" s="519"/>
      <c r="P29" s="561"/>
      <c r="Q29" s="518">
        <v>4500</v>
      </c>
      <c r="R29" s="519"/>
      <c r="S29" s="519"/>
      <c r="T29" s="519"/>
      <c r="U29" s="519"/>
      <c r="V29" s="561"/>
      <c r="W29" s="621"/>
      <c r="X29" s="622"/>
      <c r="Y29" s="623"/>
      <c r="Z29" s="517" t="s">
        <v>186</v>
      </c>
      <c r="AA29" s="497"/>
      <c r="AB29" s="497"/>
      <c r="AC29" s="497"/>
      <c r="AD29" s="497"/>
      <c r="AE29" s="497"/>
      <c r="AF29" s="497"/>
      <c r="AG29" s="498"/>
      <c r="AH29" s="518">
        <v>785</v>
      </c>
      <c r="AI29" s="519"/>
      <c r="AJ29" s="519"/>
      <c r="AK29" s="519"/>
      <c r="AL29" s="561"/>
      <c r="AM29" s="518">
        <v>2475370</v>
      </c>
      <c r="AN29" s="519"/>
      <c r="AO29" s="519"/>
      <c r="AP29" s="519"/>
      <c r="AQ29" s="519"/>
      <c r="AR29" s="561"/>
      <c r="AS29" s="518">
        <v>3153</v>
      </c>
      <c r="AT29" s="519"/>
      <c r="AU29" s="519"/>
      <c r="AV29" s="519"/>
      <c r="AW29" s="519"/>
      <c r="AX29" s="520"/>
      <c r="AY29" s="649"/>
      <c r="AZ29" s="650"/>
      <c r="BA29" s="650"/>
      <c r="BB29" s="651"/>
      <c r="BC29" s="501" t="s">
        <v>187</v>
      </c>
      <c r="BD29" s="502"/>
      <c r="BE29" s="502"/>
      <c r="BF29" s="502"/>
      <c r="BG29" s="502"/>
      <c r="BH29" s="502"/>
      <c r="BI29" s="502"/>
      <c r="BJ29" s="502"/>
      <c r="BK29" s="502"/>
      <c r="BL29" s="502"/>
      <c r="BM29" s="503"/>
      <c r="BN29" s="467">
        <v>579030</v>
      </c>
      <c r="BO29" s="468"/>
      <c r="BP29" s="468"/>
      <c r="BQ29" s="468"/>
      <c r="BR29" s="468"/>
      <c r="BS29" s="468"/>
      <c r="BT29" s="468"/>
      <c r="BU29" s="469"/>
      <c r="BV29" s="467">
        <v>1529487</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188</v>
      </c>
      <c r="X30" s="628"/>
      <c r="Y30" s="628"/>
      <c r="Z30" s="628"/>
      <c r="AA30" s="628"/>
      <c r="AB30" s="628"/>
      <c r="AC30" s="628"/>
      <c r="AD30" s="628"/>
      <c r="AE30" s="628"/>
      <c r="AF30" s="628"/>
      <c r="AG30" s="629"/>
      <c r="AH30" s="586">
        <v>98.9</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50</v>
      </c>
      <c r="BD30" s="641"/>
      <c r="BE30" s="641"/>
      <c r="BF30" s="641"/>
      <c r="BG30" s="641"/>
      <c r="BH30" s="641"/>
      <c r="BI30" s="641"/>
      <c r="BJ30" s="641"/>
      <c r="BK30" s="641"/>
      <c r="BL30" s="641"/>
      <c r="BM30" s="642"/>
      <c r="BN30" s="643">
        <v>4796671</v>
      </c>
      <c r="BO30" s="644"/>
      <c r="BP30" s="644"/>
      <c r="BQ30" s="644"/>
      <c r="BR30" s="644"/>
      <c r="BS30" s="644"/>
      <c r="BT30" s="644"/>
      <c r="BU30" s="645"/>
      <c r="BV30" s="643">
        <v>5158195</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1" t="s">
        <v>195</v>
      </c>
      <c r="D33" s="491"/>
      <c r="E33" s="456" t="s">
        <v>196</v>
      </c>
      <c r="F33" s="456"/>
      <c r="G33" s="456"/>
      <c r="H33" s="456"/>
      <c r="I33" s="456"/>
      <c r="J33" s="456"/>
      <c r="K33" s="456"/>
      <c r="L33" s="456"/>
      <c r="M33" s="456"/>
      <c r="N33" s="456"/>
      <c r="O33" s="456"/>
      <c r="P33" s="456"/>
      <c r="Q33" s="456"/>
      <c r="R33" s="456"/>
      <c r="S33" s="456"/>
      <c r="T33" s="216"/>
      <c r="U33" s="491" t="s">
        <v>197</v>
      </c>
      <c r="V33" s="491"/>
      <c r="W33" s="456" t="s">
        <v>198</v>
      </c>
      <c r="X33" s="456"/>
      <c r="Y33" s="456"/>
      <c r="Z33" s="456"/>
      <c r="AA33" s="456"/>
      <c r="AB33" s="456"/>
      <c r="AC33" s="456"/>
      <c r="AD33" s="456"/>
      <c r="AE33" s="456"/>
      <c r="AF33" s="456"/>
      <c r="AG33" s="456"/>
      <c r="AH33" s="456"/>
      <c r="AI33" s="456"/>
      <c r="AJ33" s="456"/>
      <c r="AK33" s="456"/>
      <c r="AL33" s="216"/>
      <c r="AM33" s="491" t="s">
        <v>197</v>
      </c>
      <c r="AN33" s="491"/>
      <c r="AO33" s="456" t="s">
        <v>198</v>
      </c>
      <c r="AP33" s="456"/>
      <c r="AQ33" s="456"/>
      <c r="AR33" s="456"/>
      <c r="AS33" s="456"/>
      <c r="AT33" s="456"/>
      <c r="AU33" s="456"/>
      <c r="AV33" s="456"/>
      <c r="AW33" s="456"/>
      <c r="AX33" s="456"/>
      <c r="AY33" s="456"/>
      <c r="AZ33" s="456"/>
      <c r="BA33" s="456"/>
      <c r="BB33" s="456"/>
      <c r="BC33" s="456"/>
      <c r="BD33" s="217"/>
      <c r="BE33" s="456" t="s">
        <v>199</v>
      </c>
      <c r="BF33" s="456"/>
      <c r="BG33" s="456" t="s">
        <v>200</v>
      </c>
      <c r="BH33" s="456"/>
      <c r="BI33" s="456"/>
      <c r="BJ33" s="456"/>
      <c r="BK33" s="456"/>
      <c r="BL33" s="456"/>
      <c r="BM33" s="456"/>
      <c r="BN33" s="456"/>
      <c r="BO33" s="456"/>
      <c r="BP33" s="456"/>
      <c r="BQ33" s="456"/>
      <c r="BR33" s="456"/>
      <c r="BS33" s="456"/>
      <c r="BT33" s="456"/>
      <c r="BU33" s="456"/>
      <c r="BV33" s="217"/>
      <c r="BW33" s="491" t="s">
        <v>199</v>
      </c>
      <c r="BX33" s="491"/>
      <c r="BY33" s="456" t="s">
        <v>201</v>
      </c>
      <c r="BZ33" s="456"/>
      <c r="CA33" s="456"/>
      <c r="CB33" s="456"/>
      <c r="CC33" s="456"/>
      <c r="CD33" s="456"/>
      <c r="CE33" s="456"/>
      <c r="CF33" s="456"/>
      <c r="CG33" s="456"/>
      <c r="CH33" s="456"/>
      <c r="CI33" s="456"/>
      <c r="CJ33" s="456"/>
      <c r="CK33" s="456"/>
      <c r="CL33" s="456"/>
      <c r="CM33" s="456"/>
      <c r="CN33" s="216"/>
      <c r="CO33" s="491" t="s">
        <v>197</v>
      </c>
      <c r="CP33" s="491"/>
      <c r="CQ33" s="456" t="s">
        <v>202</v>
      </c>
      <c r="CR33" s="456"/>
      <c r="CS33" s="456"/>
      <c r="CT33" s="456"/>
      <c r="CU33" s="456"/>
      <c r="CV33" s="456"/>
      <c r="CW33" s="456"/>
      <c r="CX33" s="456"/>
      <c r="CY33" s="456"/>
      <c r="CZ33" s="456"/>
      <c r="DA33" s="456"/>
      <c r="DB33" s="456"/>
      <c r="DC33" s="456"/>
      <c r="DD33" s="456"/>
      <c r="DE33" s="456"/>
      <c r="DF33" s="216"/>
      <c r="DG33" s="655" t="s">
        <v>203</v>
      </c>
      <c r="DH33" s="655"/>
      <c r="DI33" s="218"/>
      <c r="DJ33" s="186"/>
      <c r="DK33" s="186"/>
      <c r="DL33" s="186"/>
      <c r="DM33" s="186"/>
      <c r="DN33" s="186"/>
      <c r="DO33" s="186"/>
    </row>
    <row r="34" spans="1:119" ht="32.25" customHeight="1" x14ac:dyDescent="0.15">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3</v>
      </c>
      <c r="V34" s="656"/>
      <c r="W34" s="657" t="str">
        <f>IF('各会計、関係団体の財政状況及び健全化判断比率'!B28="","",'各会計、関係団体の財政状況及び健全化判断比率'!B28)</f>
        <v>酒田市国民健康保険特別会計</v>
      </c>
      <c r="X34" s="657"/>
      <c r="Y34" s="657"/>
      <c r="Z34" s="657"/>
      <c r="AA34" s="657"/>
      <c r="AB34" s="657"/>
      <c r="AC34" s="657"/>
      <c r="AD34" s="657"/>
      <c r="AE34" s="657"/>
      <c r="AF34" s="657"/>
      <c r="AG34" s="657"/>
      <c r="AH34" s="657"/>
      <c r="AI34" s="657"/>
      <c r="AJ34" s="657"/>
      <c r="AK34" s="657"/>
      <c r="AL34" s="214"/>
      <c r="AM34" s="656">
        <f>IF(AO34="","",MAX(C34:D43,U34:V43)+1)</f>
        <v>6</v>
      </c>
      <c r="AN34" s="656"/>
      <c r="AO34" s="657" t="str">
        <f>IF('各会計、関係団体の財政状況及び健全化判断比率'!B31="","",'各会計、関係団体の財政状況及び健全化判断比率'!B31)</f>
        <v>酒田市水道事業会計</v>
      </c>
      <c r="AP34" s="657"/>
      <c r="AQ34" s="657"/>
      <c r="AR34" s="657"/>
      <c r="AS34" s="657"/>
      <c r="AT34" s="657"/>
      <c r="AU34" s="657"/>
      <c r="AV34" s="657"/>
      <c r="AW34" s="657"/>
      <c r="AX34" s="657"/>
      <c r="AY34" s="657"/>
      <c r="AZ34" s="657"/>
      <c r="BA34" s="657"/>
      <c r="BB34" s="657"/>
      <c r="BC34" s="657"/>
      <c r="BD34" s="214"/>
      <c r="BE34" s="656">
        <f>IF(BG34="","",MAX(C34:D43,U34:V43,AM34:AN43)+1)</f>
        <v>8</v>
      </c>
      <c r="BF34" s="656"/>
      <c r="BG34" s="657" t="str">
        <f>IF('各会計、関係団体の財政状況及び健全化判断比率'!B33="","",'各会計、関係団体の財政状況及び健全化判断比率'!B33)</f>
        <v>酒田市定期航路事業特別会計</v>
      </c>
      <c r="BH34" s="657"/>
      <c r="BI34" s="657"/>
      <c r="BJ34" s="657"/>
      <c r="BK34" s="657"/>
      <c r="BL34" s="657"/>
      <c r="BM34" s="657"/>
      <c r="BN34" s="657"/>
      <c r="BO34" s="657"/>
      <c r="BP34" s="657"/>
      <c r="BQ34" s="657"/>
      <c r="BR34" s="657"/>
      <c r="BS34" s="657"/>
      <c r="BT34" s="657"/>
      <c r="BU34" s="657"/>
      <c r="BV34" s="214"/>
      <c r="BW34" s="656">
        <f>IF(BY34="","",MAX(C34:D43,U34:V43,AM34:AN43,BE34:BF43)+1)</f>
        <v>10</v>
      </c>
      <c r="BX34" s="656"/>
      <c r="BY34" s="657" t="str">
        <f>IF('各会計、関係団体の財政状況及び健全化判断比率'!B68="","",'各会計、関係団体の財政状況及び健全化判断比率'!B68)</f>
        <v>酒田地区広域行政組合</v>
      </c>
      <c r="BZ34" s="657"/>
      <c r="CA34" s="657"/>
      <c r="CB34" s="657"/>
      <c r="CC34" s="657"/>
      <c r="CD34" s="657"/>
      <c r="CE34" s="657"/>
      <c r="CF34" s="657"/>
      <c r="CG34" s="657"/>
      <c r="CH34" s="657"/>
      <c r="CI34" s="657"/>
      <c r="CJ34" s="657"/>
      <c r="CK34" s="657"/>
      <c r="CL34" s="657"/>
      <c r="CM34" s="657"/>
      <c r="CN34" s="214"/>
      <c r="CO34" s="656">
        <f>IF(CQ34="","",MAX(C34:D43,U34:V43,AM34:AN43,BE34:BF43,BW34:BX43)+1)</f>
        <v>18</v>
      </c>
      <c r="CP34" s="656"/>
      <c r="CQ34" s="657" t="str">
        <f>IF('各会計、関係団体の財政状況及び健全化判断比率'!BS7="","",'各会計、関係団体の財政状況及び健全化判断比率'!BS7)</f>
        <v>土門拳記念館</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x14ac:dyDescent="0.15">
      <c r="A35" s="187"/>
      <c r="B35" s="213"/>
      <c r="C35" s="656">
        <f>IF(E35="","",C34+1)</f>
        <v>2</v>
      </c>
      <c r="D35" s="656"/>
      <c r="E35" s="657" t="str">
        <f>IF('各会計、関係団体の財政状況及び健全化判断比率'!B8="","",'各会計、関係団体の財政状況及び健全化判断比率'!B8)</f>
        <v>酒田市駐車場事業特別会計</v>
      </c>
      <c r="F35" s="657"/>
      <c r="G35" s="657"/>
      <c r="H35" s="657"/>
      <c r="I35" s="657"/>
      <c r="J35" s="657"/>
      <c r="K35" s="657"/>
      <c r="L35" s="657"/>
      <c r="M35" s="657"/>
      <c r="N35" s="657"/>
      <c r="O35" s="657"/>
      <c r="P35" s="657"/>
      <c r="Q35" s="657"/>
      <c r="R35" s="657"/>
      <c r="S35" s="657"/>
      <c r="T35" s="214"/>
      <c r="U35" s="656">
        <f>IF(W35="","",U34+1)</f>
        <v>4</v>
      </c>
      <c r="V35" s="656"/>
      <c r="W35" s="657" t="str">
        <f>IF('各会計、関係団体の財政状況及び健全化判断比率'!B29="","",'各会計、関係団体の財政状況及び健全化判断比率'!B29)</f>
        <v>酒田市介護保険特別会計</v>
      </c>
      <c r="X35" s="657"/>
      <c r="Y35" s="657"/>
      <c r="Z35" s="657"/>
      <c r="AA35" s="657"/>
      <c r="AB35" s="657"/>
      <c r="AC35" s="657"/>
      <c r="AD35" s="657"/>
      <c r="AE35" s="657"/>
      <c r="AF35" s="657"/>
      <c r="AG35" s="657"/>
      <c r="AH35" s="657"/>
      <c r="AI35" s="657"/>
      <c r="AJ35" s="657"/>
      <c r="AK35" s="657"/>
      <c r="AL35" s="214"/>
      <c r="AM35" s="656">
        <f t="shared" ref="AM35:AM43" si="0">IF(AO35="","",AM34+1)</f>
        <v>7</v>
      </c>
      <c r="AN35" s="656"/>
      <c r="AO35" s="657" t="str">
        <f>IF('各会計、関係団体の財政状況及び健全化判断比率'!B32="","",'各会計、関係団体の財政状況及び健全化判断比率'!B32)</f>
        <v>酒田市下水道事業会計</v>
      </c>
      <c r="AP35" s="657"/>
      <c r="AQ35" s="657"/>
      <c r="AR35" s="657"/>
      <c r="AS35" s="657"/>
      <c r="AT35" s="657"/>
      <c r="AU35" s="657"/>
      <c r="AV35" s="657"/>
      <c r="AW35" s="657"/>
      <c r="AX35" s="657"/>
      <c r="AY35" s="657"/>
      <c r="AZ35" s="657"/>
      <c r="BA35" s="657"/>
      <c r="BB35" s="657"/>
      <c r="BC35" s="657"/>
      <c r="BD35" s="214"/>
      <c r="BE35" s="656">
        <f t="shared" ref="BE35:BE43" si="1">IF(BG35="","",BE34+1)</f>
        <v>9</v>
      </c>
      <c r="BF35" s="656"/>
      <c r="BG35" s="657" t="str">
        <f>IF('各会計、関係団体の財政状況及び健全化判断比率'!B34="","",'各会計、関係団体の財政状況及び健全化判断比率'!B34)</f>
        <v>酒田市風力発電事業特別会計</v>
      </c>
      <c r="BH35" s="657"/>
      <c r="BI35" s="657"/>
      <c r="BJ35" s="657"/>
      <c r="BK35" s="657"/>
      <c r="BL35" s="657"/>
      <c r="BM35" s="657"/>
      <c r="BN35" s="657"/>
      <c r="BO35" s="657"/>
      <c r="BP35" s="657"/>
      <c r="BQ35" s="657"/>
      <c r="BR35" s="657"/>
      <c r="BS35" s="657"/>
      <c r="BT35" s="657"/>
      <c r="BU35" s="657"/>
      <c r="BV35" s="214"/>
      <c r="BW35" s="656">
        <f t="shared" ref="BW35:BW43" si="2">IF(BY35="","",BW34+1)</f>
        <v>11</v>
      </c>
      <c r="BX35" s="656"/>
      <c r="BY35" s="657" t="str">
        <f>IF('各会計、関係団体の財政状況及び健全化判断比率'!B69="","",'各会計、関係団体の財政状況及び健全化判断比率'!B69)</f>
        <v>庄内広域行政組合（普通会計分）</v>
      </c>
      <c r="BZ35" s="657"/>
      <c r="CA35" s="657"/>
      <c r="CB35" s="657"/>
      <c r="CC35" s="657"/>
      <c r="CD35" s="657"/>
      <c r="CE35" s="657"/>
      <c r="CF35" s="657"/>
      <c r="CG35" s="657"/>
      <c r="CH35" s="657"/>
      <c r="CI35" s="657"/>
      <c r="CJ35" s="657"/>
      <c r="CK35" s="657"/>
      <c r="CL35" s="657"/>
      <c r="CM35" s="657"/>
      <c r="CN35" s="214"/>
      <c r="CO35" s="656">
        <f t="shared" ref="CO35:CO43" si="3">IF(CQ35="","",CO34+1)</f>
        <v>19</v>
      </c>
      <c r="CP35" s="656"/>
      <c r="CQ35" s="657" t="str">
        <f>IF('各会計、関係団体の財政状況及び健全化判断比率'!BS8="","",'各会計、関係団体の財政状況及び健全化判断比率'!BS8)</f>
        <v>酒田市美術館</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x14ac:dyDescent="0.15">
      <c r="A36" s="187"/>
      <c r="B36" s="213"/>
      <c r="C36" s="656" t="str">
        <f>IF(E36="","",C35+1)</f>
        <v/>
      </c>
      <c r="D36" s="656"/>
      <c r="E36" s="657" t="str">
        <f>IF('各会計、関係団体の財政状況及び健全化判断比率'!B9="","",'各会計、関係団体の財政状況及び健全化判断比率'!B9)</f>
        <v/>
      </c>
      <c r="F36" s="657"/>
      <c r="G36" s="657"/>
      <c r="H36" s="657"/>
      <c r="I36" s="657"/>
      <c r="J36" s="657"/>
      <c r="K36" s="657"/>
      <c r="L36" s="657"/>
      <c r="M36" s="657"/>
      <c r="N36" s="657"/>
      <c r="O36" s="657"/>
      <c r="P36" s="657"/>
      <c r="Q36" s="657"/>
      <c r="R36" s="657"/>
      <c r="S36" s="657"/>
      <c r="T36" s="214"/>
      <c r="U36" s="656">
        <f t="shared" ref="U36:U43" si="4">IF(W36="","",U35+1)</f>
        <v>5</v>
      </c>
      <c r="V36" s="656"/>
      <c r="W36" s="657" t="str">
        <f>IF('各会計、関係団体の財政状況及び健全化判断比率'!B30="","",'各会計、関係団体の財政状況及び健全化判断比率'!B30)</f>
        <v>酒田市後期高齢者医療事業特別会計</v>
      </c>
      <c r="X36" s="657"/>
      <c r="Y36" s="657"/>
      <c r="Z36" s="657"/>
      <c r="AA36" s="657"/>
      <c r="AB36" s="657"/>
      <c r="AC36" s="657"/>
      <c r="AD36" s="657"/>
      <c r="AE36" s="657"/>
      <c r="AF36" s="657"/>
      <c r="AG36" s="657"/>
      <c r="AH36" s="657"/>
      <c r="AI36" s="657"/>
      <c r="AJ36" s="657"/>
      <c r="AK36" s="657"/>
      <c r="AL36" s="214"/>
      <c r="AM36" s="656" t="str">
        <f t="shared" si="0"/>
        <v/>
      </c>
      <c r="AN36" s="656"/>
      <c r="AO36" s="657"/>
      <c r="AP36" s="657"/>
      <c r="AQ36" s="657"/>
      <c r="AR36" s="657"/>
      <c r="AS36" s="657"/>
      <c r="AT36" s="657"/>
      <c r="AU36" s="657"/>
      <c r="AV36" s="657"/>
      <c r="AW36" s="657"/>
      <c r="AX36" s="657"/>
      <c r="AY36" s="657"/>
      <c r="AZ36" s="657"/>
      <c r="BA36" s="657"/>
      <c r="BB36" s="657"/>
      <c r="BC36" s="657"/>
      <c r="BD36" s="214"/>
      <c r="BE36" s="656" t="str">
        <f t="shared" si="1"/>
        <v/>
      </c>
      <c r="BF36" s="656"/>
      <c r="BG36" s="657"/>
      <c r="BH36" s="657"/>
      <c r="BI36" s="657"/>
      <c r="BJ36" s="657"/>
      <c r="BK36" s="657"/>
      <c r="BL36" s="657"/>
      <c r="BM36" s="657"/>
      <c r="BN36" s="657"/>
      <c r="BO36" s="657"/>
      <c r="BP36" s="657"/>
      <c r="BQ36" s="657"/>
      <c r="BR36" s="657"/>
      <c r="BS36" s="657"/>
      <c r="BT36" s="657"/>
      <c r="BU36" s="657"/>
      <c r="BV36" s="214"/>
      <c r="BW36" s="656">
        <f t="shared" si="2"/>
        <v>12</v>
      </c>
      <c r="BX36" s="656"/>
      <c r="BY36" s="657" t="str">
        <f>IF('各会計、関係団体の財政状況及び健全化判断比率'!B70="","",'各会計、関係団体の財政状況及び健全化判断比率'!B70)</f>
        <v>庄内広域行政組合（青果市場事業特別会計）</v>
      </c>
      <c r="BZ36" s="657"/>
      <c r="CA36" s="657"/>
      <c r="CB36" s="657"/>
      <c r="CC36" s="657"/>
      <c r="CD36" s="657"/>
      <c r="CE36" s="657"/>
      <c r="CF36" s="657"/>
      <c r="CG36" s="657"/>
      <c r="CH36" s="657"/>
      <c r="CI36" s="657"/>
      <c r="CJ36" s="657"/>
      <c r="CK36" s="657"/>
      <c r="CL36" s="657"/>
      <c r="CM36" s="657"/>
      <c r="CN36" s="214"/>
      <c r="CO36" s="656">
        <f t="shared" si="3"/>
        <v>20</v>
      </c>
      <c r="CP36" s="656"/>
      <c r="CQ36" s="657" t="str">
        <f>IF('各会計、関係団体の財政状況及び健全化判断比率'!BS9="","",'各会計、関係団体の財政状況及び健全化判断比率'!BS9)</f>
        <v>酒田市体育協会</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15">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t="str">
        <f t="shared" si="4"/>
        <v/>
      </c>
      <c r="V37" s="656"/>
      <c r="W37" s="657"/>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13</v>
      </c>
      <c r="BX37" s="656"/>
      <c r="BY37" s="657" t="str">
        <f>IF('各会計、関係団体の財政状況及び健全化判断比率'!B71="","",'各会計、関係団体の財政状況及び健全化判断比率'!B71)</f>
        <v>庄内広域行政組合（庄内食肉流通センター事業特別会計）</v>
      </c>
      <c r="BZ37" s="657"/>
      <c r="CA37" s="657"/>
      <c r="CB37" s="657"/>
      <c r="CC37" s="657"/>
      <c r="CD37" s="657"/>
      <c r="CE37" s="657"/>
      <c r="CF37" s="657"/>
      <c r="CG37" s="657"/>
      <c r="CH37" s="657"/>
      <c r="CI37" s="657"/>
      <c r="CJ37" s="657"/>
      <c r="CK37" s="657"/>
      <c r="CL37" s="657"/>
      <c r="CM37" s="657"/>
      <c r="CN37" s="214"/>
      <c r="CO37" s="656">
        <f t="shared" si="3"/>
        <v>21</v>
      </c>
      <c r="CP37" s="656"/>
      <c r="CQ37" s="657" t="str">
        <f>IF('各会計、関係団体の財政状況及び健全化判断比率'!BS10="","",'各会計、関係団体の財政状況及び健全化判断比率'!BS10)</f>
        <v>酒田駐車ビル</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15">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14</v>
      </c>
      <c r="BX38" s="656"/>
      <c r="BY38" s="657" t="str">
        <f>IF('各会計、関係団体の財政状況及び健全化判断比率'!B72="","",'各会計、関係団体の財政状況及び健全化判断比率'!B72)</f>
        <v>山形県後期高齢者医療広域連合（普通会計分）</v>
      </c>
      <c r="BZ38" s="657"/>
      <c r="CA38" s="657"/>
      <c r="CB38" s="657"/>
      <c r="CC38" s="657"/>
      <c r="CD38" s="657"/>
      <c r="CE38" s="657"/>
      <c r="CF38" s="657"/>
      <c r="CG38" s="657"/>
      <c r="CH38" s="657"/>
      <c r="CI38" s="657"/>
      <c r="CJ38" s="657"/>
      <c r="CK38" s="657"/>
      <c r="CL38" s="657"/>
      <c r="CM38" s="657"/>
      <c r="CN38" s="214"/>
      <c r="CO38" s="656">
        <f t="shared" si="3"/>
        <v>22</v>
      </c>
      <c r="CP38" s="656"/>
      <c r="CQ38" s="657" t="str">
        <f>IF('各会計、関係団体の財政状況及び健全化判断比率'!BS11="","",'各会計、関係団体の財政状況及び健全化判断比率'!BS11)</f>
        <v>酒田まちづくり開発</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15">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f t="shared" si="2"/>
        <v>15</v>
      </c>
      <c r="BX39" s="656"/>
      <c r="BY39" s="657" t="str">
        <f>IF('各会計、関係団体の財政状況及び健全化判断比率'!B73="","",'各会計、関係団体の財政状況及び健全化判断比率'!B73)</f>
        <v>山形県後期高齢者医療広域連合（事業会計分）</v>
      </c>
      <c r="BZ39" s="657"/>
      <c r="CA39" s="657"/>
      <c r="CB39" s="657"/>
      <c r="CC39" s="657"/>
      <c r="CD39" s="657"/>
      <c r="CE39" s="657"/>
      <c r="CF39" s="657"/>
      <c r="CG39" s="657"/>
      <c r="CH39" s="657"/>
      <c r="CI39" s="657"/>
      <c r="CJ39" s="657"/>
      <c r="CK39" s="657"/>
      <c r="CL39" s="657"/>
      <c r="CM39" s="657"/>
      <c r="CN39" s="214"/>
      <c r="CO39" s="656">
        <f t="shared" si="3"/>
        <v>23</v>
      </c>
      <c r="CP39" s="656"/>
      <c r="CQ39" s="657" t="str">
        <f>IF('各会計、関係団体の財政状況及び健全化判断比率'!BS12="","",'各会計、関係団体の財政状況及び健全化判断比率'!BS12)</f>
        <v>最上川クリーングリーン</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15">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f t="shared" si="2"/>
        <v>16</v>
      </c>
      <c r="BX40" s="656"/>
      <c r="BY40" s="657" t="str">
        <f>IF('各会計、関係団体の財政状況及び健全化判断比率'!B74="","",'各会計、関係団体の財政状況及び健全化判断比率'!B74)</f>
        <v>山形県消防補償等組合</v>
      </c>
      <c r="BZ40" s="657"/>
      <c r="CA40" s="657"/>
      <c r="CB40" s="657"/>
      <c r="CC40" s="657"/>
      <c r="CD40" s="657"/>
      <c r="CE40" s="657"/>
      <c r="CF40" s="657"/>
      <c r="CG40" s="657"/>
      <c r="CH40" s="657"/>
      <c r="CI40" s="657"/>
      <c r="CJ40" s="657"/>
      <c r="CK40" s="657"/>
      <c r="CL40" s="657"/>
      <c r="CM40" s="657"/>
      <c r="CN40" s="214"/>
      <c r="CO40" s="656">
        <f t="shared" si="3"/>
        <v>24</v>
      </c>
      <c r="CP40" s="656"/>
      <c r="CQ40" s="657" t="str">
        <f>IF('各会計、関係団体の財政状況及び健全化判断比率'!BS13="","",'各会計、関係団体の財政状況及び健全化判断比率'!BS13)</f>
        <v>鳥海やわた観光</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15">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f t="shared" si="2"/>
        <v>17</v>
      </c>
      <c r="BX41" s="656"/>
      <c r="BY41" s="657" t="str">
        <f>IF('各会計、関係団体の財政状況及び健全化判断比率'!B75="","",'各会計、関係団体の財政状況及び健全化判断比率'!B75)</f>
        <v>山形県自治会館管理組合</v>
      </c>
      <c r="BZ41" s="657"/>
      <c r="CA41" s="657"/>
      <c r="CB41" s="657"/>
      <c r="CC41" s="657"/>
      <c r="CD41" s="657"/>
      <c r="CE41" s="657"/>
      <c r="CF41" s="657"/>
      <c r="CG41" s="657"/>
      <c r="CH41" s="657"/>
      <c r="CI41" s="657"/>
      <c r="CJ41" s="657"/>
      <c r="CK41" s="657"/>
      <c r="CL41" s="657"/>
      <c r="CM41" s="657"/>
      <c r="CN41" s="214"/>
      <c r="CO41" s="656">
        <f t="shared" si="3"/>
        <v>25</v>
      </c>
      <c r="CP41" s="656"/>
      <c r="CQ41" s="657" t="str">
        <f>IF('各会計、関係団体の財政状況及び健全化判断比率'!BS14="","",'各会計、関係団体の財政状況及び健全化判断比率'!BS14)</f>
        <v>ひらた悠々の杜</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15">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t="str">
        <f t="shared" si="2"/>
        <v/>
      </c>
      <c r="BX42" s="656"/>
      <c r="BY42" s="657" t="str">
        <f>IF('各会計、関係団体の財政状況及び健全化判断比率'!B76="","",'各会計、関係団体の財政状況及び健全化判断比率'!B76)</f>
        <v/>
      </c>
      <c r="BZ42" s="657"/>
      <c r="CA42" s="657"/>
      <c r="CB42" s="657"/>
      <c r="CC42" s="657"/>
      <c r="CD42" s="657"/>
      <c r="CE42" s="657"/>
      <c r="CF42" s="657"/>
      <c r="CG42" s="657"/>
      <c r="CH42" s="657"/>
      <c r="CI42" s="657"/>
      <c r="CJ42" s="657"/>
      <c r="CK42" s="657"/>
      <c r="CL42" s="657"/>
      <c r="CM42" s="657"/>
      <c r="CN42" s="214"/>
      <c r="CO42" s="656">
        <f t="shared" si="3"/>
        <v>26</v>
      </c>
      <c r="CP42" s="656"/>
      <c r="CQ42" s="657" t="str">
        <f>IF('各会計、関係団体の財政状況及び健全化判断比率'!BS15="","",'各会計、関係団体の財政状況及び健全化判断比率'!BS15)</f>
        <v>山形県・酒田市病院機構</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15">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t="str">
        <f t="shared" si="2"/>
        <v/>
      </c>
      <c r="BX43" s="656"/>
      <c r="BY43" s="657" t="str">
        <f>IF('各会計、関係団体の財政状況及び健全化判断比率'!B77="","",'各会計、関係団体の財政状況及び健全化判断比率'!B77)</f>
        <v/>
      </c>
      <c r="BZ43" s="657"/>
      <c r="CA43" s="657"/>
      <c r="CB43" s="657"/>
      <c r="CC43" s="657"/>
      <c r="CD43" s="657"/>
      <c r="CE43" s="657"/>
      <c r="CF43" s="657"/>
      <c r="CG43" s="657"/>
      <c r="CH43" s="657"/>
      <c r="CI43" s="657"/>
      <c r="CJ43" s="657"/>
      <c r="CK43" s="657"/>
      <c r="CL43" s="657"/>
      <c r="CM43" s="657"/>
      <c r="CN43" s="214"/>
      <c r="CO43" s="656">
        <f t="shared" si="3"/>
        <v>27</v>
      </c>
      <c r="CP43" s="656"/>
      <c r="CQ43" s="657" t="str">
        <f>IF('各会計、関係団体の財政状況及び健全化判断比率'!BS16="","",'各会計、関係団体の財政状況及び健全化判断比率'!BS16)</f>
        <v>光の湊</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208</v>
      </c>
    </row>
    <row r="50" spans="5:5" x14ac:dyDescent="0.15">
      <c r="E50" s="188" t="s">
        <v>209</v>
      </c>
    </row>
    <row r="51" spans="5:5" x14ac:dyDescent="0.15">
      <c r="E51" s="188" t="s">
        <v>210</v>
      </c>
    </row>
    <row r="52" spans="5:5" x14ac:dyDescent="0.15">
      <c r="E52" s="188" t="s">
        <v>211</v>
      </c>
    </row>
    <row r="53" spans="5:5" x14ac:dyDescent="0.15"/>
    <row r="54" spans="5:5" x14ac:dyDescent="0.15"/>
    <row r="55" spans="5:5" x14ac:dyDescent="0.15"/>
    <row r="56" spans="5:5" x14ac:dyDescent="0.15"/>
  </sheetData>
  <sheetProtection algorithmName="SHA-512" hashValue="dpL9dWstNdH0v+UUi+nj1zv22DatIyjiUZr04HooN4iCW4ZYSOc6yBsFa5NLYrztLiKKYCG0nqF2LaWFFtqmLg==" saltValue="mfqciPLipehWgHn+82uA4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559</v>
      </c>
      <c r="G33" s="29" t="s">
        <v>560</v>
      </c>
      <c r="H33" s="29" t="s">
        <v>561</v>
      </c>
      <c r="I33" s="29" t="s">
        <v>562</v>
      </c>
      <c r="J33" s="30" t="s">
        <v>563</v>
      </c>
      <c r="K33" s="22"/>
      <c r="L33" s="22"/>
      <c r="M33" s="22"/>
      <c r="N33" s="22"/>
      <c r="O33" s="22"/>
      <c r="P33" s="22"/>
    </row>
    <row r="34" spans="1:16" ht="39" customHeight="1" x14ac:dyDescent="0.15">
      <c r="A34" s="22"/>
      <c r="B34" s="31"/>
      <c r="C34" s="1251" t="s">
        <v>567</v>
      </c>
      <c r="D34" s="1251"/>
      <c r="E34" s="1252"/>
      <c r="F34" s="32">
        <v>13.4</v>
      </c>
      <c r="G34" s="33">
        <v>14.4</v>
      </c>
      <c r="H34" s="33">
        <v>14.78</v>
      </c>
      <c r="I34" s="33">
        <v>15.74</v>
      </c>
      <c r="J34" s="34">
        <v>16.850000000000001</v>
      </c>
      <c r="K34" s="22"/>
      <c r="L34" s="22"/>
      <c r="M34" s="22"/>
      <c r="N34" s="22"/>
      <c r="O34" s="22"/>
      <c r="P34" s="22"/>
    </row>
    <row r="35" spans="1:16" ht="39" customHeight="1" x14ac:dyDescent="0.15">
      <c r="A35" s="22"/>
      <c r="B35" s="35"/>
      <c r="C35" s="1245" t="s">
        <v>568</v>
      </c>
      <c r="D35" s="1246"/>
      <c r="E35" s="1247"/>
      <c r="F35" s="36">
        <v>4.63</v>
      </c>
      <c r="G35" s="37">
        <v>4.92</v>
      </c>
      <c r="H35" s="37">
        <v>3.65</v>
      </c>
      <c r="I35" s="37">
        <v>3.69</v>
      </c>
      <c r="J35" s="38">
        <v>5.0999999999999996</v>
      </c>
      <c r="K35" s="22"/>
      <c r="L35" s="22"/>
      <c r="M35" s="22"/>
      <c r="N35" s="22"/>
      <c r="O35" s="22"/>
      <c r="P35" s="22"/>
    </row>
    <row r="36" spans="1:16" ht="39" customHeight="1" x14ac:dyDescent="0.15">
      <c r="A36" s="22"/>
      <c r="B36" s="35"/>
      <c r="C36" s="1245" t="s">
        <v>569</v>
      </c>
      <c r="D36" s="1246"/>
      <c r="E36" s="1247"/>
      <c r="F36" s="36" t="s">
        <v>517</v>
      </c>
      <c r="G36" s="37" t="s">
        <v>517</v>
      </c>
      <c r="H36" s="37">
        <v>1.23</v>
      </c>
      <c r="I36" s="37">
        <v>2.16</v>
      </c>
      <c r="J36" s="38">
        <v>2.15</v>
      </c>
      <c r="K36" s="22"/>
      <c r="L36" s="22"/>
      <c r="M36" s="22"/>
      <c r="N36" s="22"/>
      <c r="O36" s="22"/>
      <c r="P36" s="22"/>
    </row>
    <row r="37" spans="1:16" ht="39" customHeight="1" x14ac:dyDescent="0.15">
      <c r="A37" s="22"/>
      <c r="B37" s="35"/>
      <c r="C37" s="1245" t="s">
        <v>570</v>
      </c>
      <c r="D37" s="1246"/>
      <c r="E37" s="1247"/>
      <c r="F37" s="36">
        <v>0.56999999999999995</v>
      </c>
      <c r="G37" s="37">
        <v>0.3</v>
      </c>
      <c r="H37" s="37">
        <v>1.19</v>
      </c>
      <c r="I37" s="37">
        <v>1.08</v>
      </c>
      <c r="J37" s="38">
        <v>0.59</v>
      </c>
      <c r="K37" s="22"/>
      <c r="L37" s="22"/>
      <c r="M37" s="22"/>
      <c r="N37" s="22"/>
      <c r="O37" s="22"/>
      <c r="P37" s="22"/>
    </row>
    <row r="38" spans="1:16" ht="39" customHeight="1" x14ac:dyDescent="0.15">
      <c r="A38" s="22"/>
      <c r="B38" s="35"/>
      <c r="C38" s="1245" t="s">
        <v>571</v>
      </c>
      <c r="D38" s="1246"/>
      <c r="E38" s="1247"/>
      <c r="F38" s="36">
        <v>0.52</v>
      </c>
      <c r="G38" s="37">
        <v>1.38</v>
      </c>
      <c r="H38" s="37">
        <v>2.48</v>
      </c>
      <c r="I38" s="37">
        <v>1.43</v>
      </c>
      <c r="J38" s="38">
        <v>0.34</v>
      </c>
      <c r="K38" s="22"/>
      <c r="L38" s="22"/>
      <c r="M38" s="22"/>
      <c r="N38" s="22"/>
      <c r="O38" s="22"/>
      <c r="P38" s="22"/>
    </row>
    <row r="39" spans="1:16" ht="39" customHeight="1" x14ac:dyDescent="0.15">
      <c r="A39" s="22"/>
      <c r="B39" s="35"/>
      <c r="C39" s="1245" t="s">
        <v>572</v>
      </c>
      <c r="D39" s="1246"/>
      <c r="E39" s="1247"/>
      <c r="F39" s="36">
        <v>0.01</v>
      </c>
      <c r="G39" s="37">
        <v>0.01</v>
      </c>
      <c r="H39" s="37">
        <v>0</v>
      </c>
      <c r="I39" s="37">
        <v>0.01</v>
      </c>
      <c r="J39" s="38">
        <v>0.02</v>
      </c>
      <c r="K39" s="22"/>
      <c r="L39" s="22"/>
      <c r="M39" s="22"/>
      <c r="N39" s="22"/>
      <c r="O39" s="22"/>
      <c r="P39" s="22"/>
    </row>
    <row r="40" spans="1:16" ht="39" customHeight="1" x14ac:dyDescent="0.15">
      <c r="A40" s="22"/>
      <c r="B40" s="35"/>
      <c r="C40" s="1245" t="s">
        <v>573</v>
      </c>
      <c r="D40" s="1246"/>
      <c r="E40" s="1247"/>
      <c r="F40" s="36">
        <v>0.02</v>
      </c>
      <c r="G40" s="37">
        <v>0.01</v>
      </c>
      <c r="H40" s="37">
        <v>0.02</v>
      </c>
      <c r="I40" s="37">
        <v>0.01</v>
      </c>
      <c r="J40" s="38">
        <v>0.01</v>
      </c>
      <c r="K40" s="22"/>
      <c r="L40" s="22"/>
      <c r="M40" s="22"/>
      <c r="N40" s="22"/>
      <c r="O40" s="22"/>
      <c r="P40" s="22"/>
    </row>
    <row r="41" spans="1:16" ht="39" customHeight="1" x14ac:dyDescent="0.15">
      <c r="A41" s="22"/>
      <c r="B41" s="35"/>
      <c r="C41" s="1245" t="s">
        <v>574</v>
      </c>
      <c r="D41" s="1246"/>
      <c r="E41" s="1247"/>
      <c r="F41" s="36">
        <v>0</v>
      </c>
      <c r="G41" s="37">
        <v>0</v>
      </c>
      <c r="H41" s="37">
        <v>0</v>
      </c>
      <c r="I41" s="37">
        <v>0</v>
      </c>
      <c r="J41" s="38">
        <v>0</v>
      </c>
      <c r="K41" s="22"/>
      <c r="L41" s="22"/>
      <c r="M41" s="22"/>
      <c r="N41" s="22"/>
      <c r="O41" s="22"/>
      <c r="P41" s="22"/>
    </row>
    <row r="42" spans="1:16" ht="39" customHeight="1" x14ac:dyDescent="0.15">
      <c r="A42" s="22"/>
      <c r="B42" s="39"/>
      <c r="C42" s="1245" t="s">
        <v>575</v>
      </c>
      <c r="D42" s="1246"/>
      <c r="E42" s="1247"/>
      <c r="F42" s="36" t="s">
        <v>517</v>
      </c>
      <c r="G42" s="37" t="s">
        <v>517</v>
      </c>
      <c r="H42" s="37" t="s">
        <v>517</v>
      </c>
      <c r="I42" s="37" t="s">
        <v>517</v>
      </c>
      <c r="J42" s="38" t="s">
        <v>517</v>
      </c>
      <c r="K42" s="22"/>
      <c r="L42" s="22"/>
      <c r="M42" s="22"/>
      <c r="N42" s="22"/>
      <c r="O42" s="22"/>
      <c r="P42" s="22"/>
    </row>
    <row r="43" spans="1:16" ht="39" customHeight="1" thickBot="1" x14ac:dyDescent="0.2">
      <c r="A43" s="22"/>
      <c r="B43" s="40"/>
      <c r="C43" s="1248" t="s">
        <v>576</v>
      </c>
      <c r="D43" s="1249"/>
      <c r="E43" s="1250"/>
      <c r="F43" s="41">
        <v>3.13</v>
      </c>
      <c r="G43" s="42">
        <v>3.41</v>
      </c>
      <c r="H43" s="42">
        <v>2.72</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2Gf80EYRF56FRnw+Uop6qcBn5MruD2jUjwke5fbAyK1HVTMTWXsXjyyYdKqZHIjgX/n2PQAyAoqxufUI3TBOqA==" saltValue="5BoWBQ46XFsmqPbQXy9PU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85" zoomScaleNormal="8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559</v>
      </c>
      <c r="L44" s="56" t="s">
        <v>560</v>
      </c>
      <c r="M44" s="56" t="s">
        <v>561</v>
      </c>
      <c r="N44" s="56" t="s">
        <v>562</v>
      </c>
      <c r="O44" s="57" t="s">
        <v>563</v>
      </c>
      <c r="P44" s="48"/>
      <c r="Q44" s="48"/>
      <c r="R44" s="48"/>
      <c r="S44" s="48"/>
      <c r="T44" s="48"/>
      <c r="U44" s="48"/>
    </row>
    <row r="45" spans="1:21" ht="30.75" customHeight="1" x14ac:dyDescent="0.15">
      <c r="A45" s="48"/>
      <c r="B45" s="1253" t="s">
        <v>11</v>
      </c>
      <c r="C45" s="1254"/>
      <c r="D45" s="58"/>
      <c r="E45" s="1259" t="s">
        <v>12</v>
      </c>
      <c r="F45" s="1259"/>
      <c r="G45" s="1259"/>
      <c r="H45" s="1259"/>
      <c r="I45" s="1259"/>
      <c r="J45" s="1260"/>
      <c r="K45" s="59">
        <v>7720</v>
      </c>
      <c r="L45" s="60">
        <v>7618</v>
      </c>
      <c r="M45" s="60">
        <v>7596</v>
      </c>
      <c r="N45" s="60">
        <v>7533</v>
      </c>
      <c r="O45" s="61">
        <v>7281</v>
      </c>
      <c r="P45" s="48"/>
      <c r="Q45" s="48"/>
      <c r="R45" s="48"/>
      <c r="S45" s="48"/>
      <c r="T45" s="48"/>
      <c r="U45" s="48"/>
    </row>
    <row r="46" spans="1:21" ht="30.75" customHeight="1" x14ac:dyDescent="0.15">
      <c r="A46" s="48"/>
      <c r="B46" s="1255"/>
      <c r="C46" s="1256"/>
      <c r="D46" s="62"/>
      <c r="E46" s="1261" t="s">
        <v>13</v>
      </c>
      <c r="F46" s="1261"/>
      <c r="G46" s="1261"/>
      <c r="H46" s="1261"/>
      <c r="I46" s="1261"/>
      <c r="J46" s="1262"/>
      <c r="K46" s="63" t="s">
        <v>517</v>
      </c>
      <c r="L46" s="64" t="s">
        <v>517</v>
      </c>
      <c r="M46" s="64" t="s">
        <v>517</v>
      </c>
      <c r="N46" s="64" t="s">
        <v>517</v>
      </c>
      <c r="O46" s="65" t="s">
        <v>517</v>
      </c>
      <c r="P46" s="48"/>
      <c r="Q46" s="48"/>
      <c r="R46" s="48"/>
      <c r="S46" s="48"/>
      <c r="T46" s="48"/>
      <c r="U46" s="48"/>
    </row>
    <row r="47" spans="1:21" ht="30.75" customHeight="1" x14ac:dyDescent="0.15">
      <c r="A47" s="48"/>
      <c r="B47" s="1255"/>
      <c r="C47" s="1256"/>
      <c r="D47" s="62"/>
      <c r="E47" s="1261" t="s">
        <v>14</v>
      </c>
      <c r="F47" s="1261"/>
      <c r="G47" s="1261"/>
      <c r="H47" s="1261"/>
      <c r="I47" s="1261"/>
      <c r="J47" s="1262"/>
      <c r="K47" s="63" t="s">
        <v>517</v>
      </c>
      <c r="L47" s="64" t="s">
        <v>517</v>
      </c>
      <c r="M47" s="64" t="s">
        <v>517</v>
      </c>
      <c r="N47" s="64" t="s">
        <v>517</v>
      </c>
      <c r="O47" s="65" t="s">
        <v>517</v>
      </c>
      <c r="P47" s="48"/>
      <c r="Q47" s="48"/>
      <c r="R47" s="48"/>
      <c r="S47" s="48"/>
      <c r="T47" s="48"/>
      <c r="U47" s="48"/>
    </row>
    <row r="48" spans="1:21" ht="30.75" customHeight="1" x14ac:dyDescent="0.15">
      <c r="A48" s="48"/>
      <c r="B48" s="1255"/>
      <c r="C48" s="1256"/>
      <c r="D48" s="62"/>
      <c r="E48" s="1261" t="s">
        <v>15</v>
      </c>
      <c r="F48" s="1261"/>
      <c r="G48" s="1261"/>
      <c r="H48" s="1261"/>
      <c r="I48" s="1261"/>
      <c r="J48" s="1262"/>
      <c r="K48" s="63">
        <v>2357</v>
      </c>
      <c r="L48" s="64">
        <v>2496</v>
      </c>
      <c r="M48" s="64">
        <v>2316</v>
      </c>
      <c r="N48" s="64">
        <v>2236</v>
      </c>
      <c r="O48" s="65">
        <v>2359</v>
      </c>
      <c r="P48" s="48"/>
      <c r="Q48" s="48"/>
      <c r="R48" s="48"/>
      <c r="S48" s="48"/>
      <c r="T48" s="48"/>
      <c r="U48" s="48"/>
    </row>
    <row r="49" spans="1:21" ht="30.75" customHeight="1" x14ac:dyDescent="0.15">
      <c r="A49" s="48"/>
      <c r="B49" s="1255"/>
      <c r="C49" s="1256"/>
      <c r="D49" s="62"/>
      <c r="E49" s="1261" t="s">
        <v>16</v>
      </c>
      <c r="F49" s="1261"/>
      <c r="G49" s="1261"/>
      <c r="H49" s="1261"/>
      <c r="I49" s="1261"/>
      <c r="J49" s="1262"/>
      <c r="K49" s="63">
        <v>491</v>
      </c>
      <c r="L49" s="64">
        <v>275</v>
      </c>
      <c r="M49" s="64">
        <v>41</v>
      </c>
      <c r="N49" s="64">
        <v>39</v>
      </c>
      <c r="O49" s="65">
        <v>44</v>
      </c>
      <c r="P49" s="48"/>
      <c r="Q49" s="48"/>
      <c r="R49" s="48"/>
      <c r="S49" s="48"/>
      <c r="T49" s="48"/>
      <c r="U49" s="48"/>
    </row>
    <row r="50" spans="1:21" ht="30.75" customHeight="1" x14ac:dyDescent="0.15">
      <c r="A50" s="48"/>
      <c r="B50" s="1255"/>
      <c r="C50" s="1256"/>
      <c r="D50" s="62"/>
      <c r="E50" s="1261" t="s">
        <v>17</v>
      </c>
      <c r="F50" s="1261"/>
      <c r="G50" s="1261"/>
      <c r="H50" s="1261"/>
      <c r="I50" s="1261"/>
      <c r="J50" s="1262"/>
      <c r="K50" s="63">
        <v>75</v>
      </c>
      <c r="L50" s="64">
        <v>50</v>
      </c>
      <c r="M50" s="64">
        <v>45</v>
      </c>
      <c r="N50" s="64">
        <v>42</v>
      </c>
      <c r="O50" s="65">
        <v>18</v>
      </c>
      <c r="P50" s="48"/>
      <c r="Q50" s="48"/>
      <c r="R50" s="48"/>
      <c r="S50" s="48"/>
      <c r="T50" s="48"/>
      <c r="U50" s="48"/>
    </row>
    <row r="51" spans="1:21" ht="30.75" customHeight="1" x14ac:dyDescent="0.15">
      <c r="A51" s="48"/>
      <c r="B51" s="1257"/>
      <c r="C51" s="1258"/>
      <c r="D51" s="66"/>
      <c r="E51" s="1261" t="s">
        <v>18</v>
      </c>
      <c r="F51" s="1261"/>
      <c r="G51" s="1261"/>
      <c r="H51" s="1261"/>
      <c r="I51" s="1261"/>
      <c r="J51" s="1262"/>
      <c r="K51" s="63" t="s">
        <v>517</v>
      </c>
      <c r="L51" s="64">
        <v>0</v>
      </c>
      <c r="M51" s="64" t="s">
        <v>517</v>
      </c>
      <c r="N51" s="64" t="s">
        <v>517</v>
      </c>
      <c r="O51" s="65">
        <v>0</v>
      </c>
      <c r="P51" s="48"/>
      <c r="Q51" s="48"/>
      <c r="R51" s="48"/>
      <c r="S51" s="48"/>
      <c r="T51" s="48"/>
      <c r="U51" s="48"/>
    </row>
    <row r="52" spans="1:21" ht="30.75" customHeight="1" x14ac:dyDescent="0.15">
      <c r="A52" s="48"/>
      <c r="B52" s="1263" t="s">
        <v>19</v>
      </c>
      <c r="C52" s="1264"/>
      <c r="D52" s="66"/>
      <c r="E52" s="1261" t="s">
        <v>20</v>
      </c>
      <c r="F52" s="1261"/>
      <c r="G52" s="1261"/>
      <c r="H52" s="1261"/>
      <c r="I52" s="1261"/>
      <c r="J52" s="1262"/>
      <c r="K52" s="63">
        <v>7761</v>
      </c>
      <c r="L52" s="64">
        <v>7644</v>
      </c>
      <c r="M52" s="64">
        <v>7562</v>
      </c>
      <c r="N52" s="64">
        <v>7534</v>
      </c>
      <c r="O52" s="65">
        <v>7328</v>
      </c>
      <c r="P52" s="48"/>
      <c r="Q52" s="48"/>
      <c r="R52" s="48"/>
      <c r="S52" s="48"/>
      <c r="T52" s="48"/>
      <c r="U52" s="48"/>
    </row>
    <row r="53" spans="1:21" ht="30.75" customHeight="1" thickBot="1" x14ac:dyDescent="0.2">
      <c r="A53" s="48"/>
      <c r="B53" s="1265" t="s">
        <v>21</v>
      </c>
      <c r="C53" s="1266"/>
      <c r="D53" s="67"/>
      <c r="E53" s="1267" t="s">
        <v>22</v>
      </c>
      <c r="F53" s="1267"/>
      <c r="G53" s="1267"/>
      <c r="H53" s="1267"/>
      <c r="I53" s="1267"/>
      <c r="J53" s="1268"/>
      <c r="K53" s="68">
        <v>2882</v>
      </c>
      <c r="L53" s="69">
        <v>2795</v>
      </c>
      <c r="M53" s="69">
        <v>2436</v>
      </c>
      <c r="N53" s="69">
        <v>2316</v>
      </c>
      <c r="O53" s="70">
        <v>2374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577</v>
      </c>
      <c r="P55" s="48"/>
      <c r="Q55" s="48"/>
      <c r="R55" s="48"/>
      <c r="S55" s="48"/>
      <c r="T55" s="48"/>
      <c r="U55" s="48"/>
    </row>
    <row r="56" spans="1:21" ht="31.5" customHeight="1" thickBot="1" x14ac:dyDescent="0.2">
      <c r="A56" s="48"/>
      <c r="B56" s="76"/>
      <c r="C56" s="77"/>
      <c r="D56" s="77"/>
      <c r="E56" s="78"/>
      <c r="F56" s="78"/>
      <c r="G56" s="78"/>
      <c r="H56" s="78"/>
      <c r="I56" s="78"/>
      <c r="J56" s="79" t="s">
        <v>2</v>
      </c>
      <c r="K56" s="80" t="s">
        <v>578</v>
      </c>
      <c r="L56" s="81" t="s">
        <v>579</v>
      </c>
      <c r="M56" s="81" t="s">
        <v>580</v>
      </c>
      <c r="N56" s="81" t="s">
        <v>581</v>
      </c>
      <c r="O56" s="82" t="s">
        <v>582</v>
      </c>
      <c r="P56" s="48"/>
      <c r="Q56" s="48"/>
      <c r="R56" s="48"/>
      <c r="S56" s="48"/>
      <c r="T56" s="48"/>
      <c r="U56" s="48"/>
    </row>
    <row r="57" spans="1:21" ht="31.5" customHeight="1" x14ac:dyDescent="0.15">
      <c r="B57" s="1269" t="s">
        <v>25</v>
      </c>
      <c r="C57" s="1270"/>
      <c r="D57" s="1273" t="s">
        <v>26</v>
      </c>
      <c r="E57" s="1274"/>
      <c r="F57" s="1274"/>
      <c r="G57" s="1274"/>
      <c r="H57" s="1274"/>
      <c r="I57" s="1274"/>
      <c r="J57" s="1275"/>
      <c r="K57" s="83" t="s">
        <v>517</v>
      </c>
      <c r="L57" s="84" t="s">
        <v>517</v>
      </c>
      <c r="M57" s="84" t="s">
        <v>517</v>
      </c>
      <c r="N57" s="84" t="s">
        <v>517</v>
      </c>
      <c r="O57" s="85" t="s">
        <v>517</v>
      </c>
    </row>
    <row r="58" spans="1:21" ht="31.5" customHeight="1" thickBot="1" x14ac:dyDescent="0.2">
      <c r="B58" s="1271"/>
      <c r="C58" s="1272"/>
      <c r="D58" s="1276" t="s">
        <v>27</v>
      </c>
      <c r="E58" s="1277"/>
      <c r="F58" s="1277"/>
      <c r="G58" s="1277"/>
      <c r="H58" s="1277"/>
      <c r="I58" s="1277"/>
      <c r="J58" s="1278"/>
      <c r="K58" s="86" t="s">
        <v>517</v>
      </c>
      <c r="L58" s="87" t="s">
        <v>517</v>
      </c>
      <c r="M58" s="87" t="s">
        <v>517</v>
      </c>
      <c r="N58" s="87" t="s">
        <v>517</v>
      </c>
      <c r="O58" s="88" t="s">
        <v>517</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BevBjPYt6ZUi0CgOzYecPzeeiQZ9kLYxadGb3Dq3fI1ecEPxr95xTDXtri+pU4ARJSG4cajzm6JpQL/beQZPKg==" saltValue="0GDE+gKKt2Eiad4oTG/ap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5" zoomScaleNormal="85"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559</v>
      </c>
      <c r="J40" s="100" t="s">
        <v>560</v>
      </c>
      <c r="K40" s="100" t="s">
        <v>561</v>
      </c>
      <c r="L40" s="100" t="s">
        <v>562</v>
      </c>
      <c r="M40" s="101" t="s">
        <v>563</v>
      </c>
    </row>
    <row r="41" spans="2:13" ht="27.75" customHeight="1" x14ac:dyDescent="0.15">
      <c r="B41" s="1279" t="s">
        <v>30</v>
      </c>
      <c r="C41" s="1280"/>
      <c r="D41" s="102"/>
      <c r="E41" s="1285" t="s">
        <v>31</v>
      </c>
      <c r="F41" s="1285"/>
      <c r="G41" s="1285"/>
      <c r="H41" s="1286"/>
      <c r="I41" s="103">
        <v>63971</v>
      </c>
      <c r="J41" s="104">
        <v>62603</v>
      </c>
      <c r="K41" s="104">
        <v>63120</v>
      </c>
      <c r="L41" s="104">
        <v>61430</v>
      </c>
      <c r="M41" s="105">
        <v>60561</v>
      </c>
    </row>
    <row r="42" spans="2:13" ht="27.75" customHeight="1" x14ac:dyDescent="0.15">
      <c r="B42" s="1281"/>
      <c r="C42" s="1282"/>
      <c r="D42" s="106"/>
      <c r="E42" s="1287" t="s">
        <v>32</v>
      </c>
      <c r="F42" s="1287"/>
      <c r="G42" s="1287"/>
      <c r="H42" s="1288"/>
      <c r="I42" s="107">
        <v>173</v>
      </c>
      <c r="J42" s="108">
        <v>127</v>
      </c>
      <c r="K42" s="108">
        <v>84</v>
      </c>
      <c r="L42" s="108">
        <v>43</v>
      </c>
      <c r="M42" s="109">
        <v>26</v>
      </c>
    </row>
    <row r="43" spans="2:13" ht="27.75" customHeight="1" x14ac:dyDescent="0.15">
      <c r="B43" s="1281"/>
      <c r="C43" s="1282"/>
      <c r="D43" s="106"/>
      <c r="E43" s="1287" t="s">
        <v>33</v>
      </c>
      <c r="F43" s="1287"/>
      <c r="G43" s="1287"/>
      <c r="H43" s="1288"/>
      <c r="I43" s="107">
        <v>26985</v>
      </c>
      <c r="J43" s="108">
        <v>27272</v>
      </c>
      <c r="K43" s="108">
        <v>26391</v>
      </c>
      <c r="L43" s="108">
        <v>24950</v>
      </c>
      <c r="M43" s="109">
        <v>22978</v>
      </c>
    </row>
    <row r="44" spans="2:13" ht="27.75" customHeight="1" x14ac:dyDescent="0.15">
      <c r="B44" s="1281"/>
      <c r="C44" s="1282"/>
      <c r="D44" s="106"/>
      <c r="E44" s="1287" t="s">
        <v>34</v>
      </c>
      <c r="F44" s="1287"/>
      <c r="G44" s="1287"/>
      <c r="H44" s="1288"/>
      <c r="I44" s="107">
        <v>446</v>
      </c>
      <c r="J44" s="108">
        <v>192</v>
      </c>
      <c r="K44" s="108">
        <v>199</v>
      </c>
      <c r="L44" s="108">
        <v>350</v>
      </c>
      <c r="M44" s="109">
        <v>1665</v>
      </c>
    </row>
    <row r="45" spans="2:13" ht="27.75" customHeight="1" x14ac:dyDescent="0.15">
      <c r="B45" s="1281"/>
      <c r="C45" s="1282"/>
      <c r="D45" s="106"/>
      <c r="E45" s="1287" t="s">
        <v>35</v>
      </c>
      <c r="F45" s="1287"/>
      <c r="G45" s="1287"/>
      <c r="H45" s="1288"/>
      <c r="I45" s="107">
        <v>9189</v>
      </c>
      <c r="J45" s="108">
        <v>8785</v>
      </c>
      <c r="K45" s="108">
        <v>8880</v>
      </c>
      <c r="L45" s="108">
        <v>8174</v>
      </c>
      <c r="M45" s="109">
        <v>7657</v>
      </c>
    </row>
    <row r="46" spans="2:13" ht="27.75" customHeight="1" x14ac:dyDescent="0.15">
      <c r="B46" s="1281"/>
      <c r="C46" s="1282"/>
      <c r="D46" s="110"/>
      <c r="E46" s="1287" t="s">
        <v>36</v>
      </c>
      <c r="F46" s="1287"/>
      <c r="G46" s="1287"/>
      <c r="H46" s="1288"/>
      <c r="I46" s="107" t="s">
        <v>517</v>
      </c>
      <c r="J46" s="108" t="s">
        <v>517</v>
      </c>
      <c r="K46" s="108" t="s">
        <v>517</v>
      </c>
      <c r="L46" s="108" t="s">
        <v>517</v>
      </c>
      <c r="M46" s="109" t="s">
        <v>517</v>
      </c>
    </row>
    <row r="47" spans="2:13" ht="27.75" customHeight="1" x14ac:dyDescent="0.15">
      <c r="B47" s="1281"/>
      <c r="C47" s="1282"/>
      <c r="D47" s="111"/>
      <c r="E47" s="1289" t="s">
        <v>37</v>
      </c>
      <c r="F47" s="1290"/>
      <c r="G47" s="1290"/>
      <c r="H47" s="1291"/>
      <c r="I47" s="107" t="s">
        <v>517</v>
      </c>
      <c r="J47" s="108" t="s">
        <v>517</v>
      </c>
      <c r="K47" s="108" t="s">
        <v>517</v>
      </c>
      <c r="L47" s="108" t="s">
        <v>517</v>
      </c>
      <c r="M47" s="109" t="s">
        <v>517</v>
      </c>
    </row>
    <row r="48" spans="2:13" ht="27.75" customHeight="1" x14ac:dyDescent="0.15">
      <c r="B48" s="1281"/>
      <c r="C48" s="1282"/>
      <c r="D48" s="106"/>
      <c r="E48" s="1287" t="s">
        <v>38</v>
      </c>
      <c r="F48" s="1287"/>
      <c r="G48" s="1287"/>
      <c r="H48" s="1288"/>
      <c r="I48" s="107" t="s">
        <v>517</v>
      </c>
      <c r="J48" s="108" t="s">
        <v>517</v>
      </c>
      <c r="K48" s="108" t="s">
        <v>517</v>
      </c>
      <c r="L48" s="108" t="s">
        <v>517</v>
      </c>
      <c r="M48" s="109" t="s">
        <v>517</v>
      </c>
    </row>
    <row r="49" spans="2:13" ht="27.75" customHeight="1" x14ac:dyDescent="0.15">
      <c r="B49" s="1283"/>
      <c r="C49" s="1284"/>
      <c r="D49" s="106"/>
      <c r="E49" s="1287" t="s">
        <v>39</v>
      </c>
      <c r="F49" s="1287"/>
      <c r="G49" s="1287"/>
      <c r="H49" s="1288"/>
      <c r="I49" s="107" t="s">
        <v>517</v>
      </c>
      <c r="J49" s="108" t="s">
        <v>517</v>
      </c>
      <c r="K49" s="108" t="s">
        <v>517</v>
      </c>
      <c r="L49" s="108" t="s">
        <v>517</v>
      </c>
      <c r="M49" s="109" t="s">
        <v>517</v>
      </c>
    </row>
    <row r="50" spans="2:13" ht="27.75" customHeight="1" x14ac:dyDescent="0.15">
      <c r="B50" s="1292" t="s">
        <v>40</v>
      </c>
      <c r="C50" s="1293"/>
      <c r="D50" s="112"/>
      <c r="E50" s="1287" t="s">
        <v>41</v>
      </c>
      <c r="F50" s="1287"/>
      <c r="G50" s="1287"/>
      <c r="H50" s="1288"/>
      <c r="I50" s="107">
        <v>11314</v>
      </c>
      <c r="J50" s="108">
        <v>10538</v>
      </c>
      <c r="K50" s="108">
        <v>10586</v>
      </c>
      <c r="L50" s="108">
        <v>10301</v>
      </c>
      <c r="M50" s="109">
        <v>9585</v>
      </c>
    </row>
    <row r="51" spans="2:13" ht="27.75" customHeight="1" x14ac:dyDescent="0.15">
      <c r="B51" s="1281"/>
      <c r="C51" s="1282"/>
      <c r="D51" s="106"/>
      <c r="E51" s="1287" t="s">
        <v>42</v>
      </c>
      <c r="F51" s="1287"/>
      <c r="G51" s="1287"/>
      <c r="H51" s="1288"/>
      <c r="I51" s="107">
        <v>14636</v>
      </c>
      <c r="J51" s="108">
        <v>14156</v>
      </c>
      <c r="K51" s="108">
        <v>13973</v>
      </c>
      <c r="L51" s="108">
        <v>13507</v>
      </c>
      <c r="M51" s="109">
        <v>12945</v>
      </c>
    </row>
    <row r="52" spans="2:13" ht="27.75" customHeight="1" x14ac:dyDescent="0.15">
      <c r="B52" s="1283"/>
      <c r="C52" s="1284"/>
      <c r="D52" s="106"/>
      <c r="E52" s="1287" t="s">
        <v>43</v>
      </c>
      <c r="F52" s="1287"/>
      <c r="G52" s="1287"/>
      <c r="H52" s="1288"/>
      <c r="I52" s="107">
        <v>64989</v>
      </c>
      <c r="J52" s="108">
        <v>63681</v>
      </c>
      <c r="K52" s="108">
        <v>64058</v>
      </c>
      <c r="L52" s="108">
        <v>63162</v>
      </c>
      <c r="M52" s="109">
        <v>61626</v>
      </c>
    </row>
    <row r="53" spans="2:13" ht="27.75" customHeight="1" thickBot="1" x14ac:dyDescent="0.2">
      <c r="B53" s="1294" t="s">
        <v>44</v>
      </c>
      <c r="C53" s="1295"/>
      <c r="D53" s="113"/>
      <c r="E53" s="1296" t="s">
        <v>45</v>
      </c>
      <c r="F53" s="1296"/>
      <c r="G53" s="1296"/>
      <c r="H53" s="1297"/>
      <c r="I53" s="114">
        <v>9825</v>
      </c>
      <c r="J53" s="115">
        <v>10603</v>
      </c>
      <c r="K53" s="115">
        <v>10056</v>
      </c>
      <c r="L53" s="115">
        <v>7976</v>
      </c>
      <c r="M53" s="116">
        <v>8730</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6iGHmLyViPsELRnftNJDxOiA/sy2s2QFczEx6L5mWI7UBKqmm1ZGIp/z9VJkc3aoVdxZKlIUZK0+cIYVbem3Dw==" saltValue="c533UAd/ATpSzpOtLr7Gu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abSelected="1" zoomScale="25" zoomScaleNormal="2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561</v>
      </c>
      <c r="G54" s="125" t="s">
        <v>562</v>
      </c>
      <c r="H54" s="126" t="s">
        <v>563</v>
      </c>
    </row>
    <row r="55" spans="2:8" ht="52.5" customHeight="1" x14ac:dyDescent="0.15">
      <c r="B55" s="127"/>
      <c r="C55" s="1306" t="s">
        <v>48</v>
      </c>
      <c r="D55" s="1306"/>
      <c r="E55" s="1307"/>
      <c r="F55" s="128">
        <v>3341</v>
      </c>
      <c r="G55" s="128">
        <v>3030</v>
      </c>
      <c r="H55" s="129">
        <v>3233</v>
      </c>
    </row>
    <row r="56" spans="2:8" ht="52.5" customHeight="1" x14ac:dyDescent="0.15">
      <c r="B56" s="130"/>
      <c r="C56" s="1308" t="s">
        <v>49</v>
      </c>
      <c r="D56" s="1308"/>
      <c r="E56" s="1309"/>
      <c r="F56" s="131">
        <v>2110</v>
      </c>
      <c r="G56" s="131">
        <v>1529</v>
      </c>
      <c r="H56" s="132">
        <v>579</v>
      </c>
    </row>
    <row r="57" spans="2:8" ht="53.25" customHeight="1" x14ac:dyDescent="0.15">
      <c r="B57" s="130"/>
      <c r="C57" s="1310" t="s">
        <v>50</v>
      </c>
      <c r="D57" s="1310"/>
      <c r="E57" s="1311"/>
      <c r="F57" s="133">
        <v>5651</v>
      </c>
      <c r="G57" s="133">
        <v>5158</v>
      </c>
      <c r="H57" s="134">
        <v>4797</v>
      </c>
    </row>
    <row r="58" spans="2:8" ht="45.75" customHeight="1" x14ac:dyDescent="0.15">
      <c r="B58" s="135"/>
      <c r="C58" s="1298" t="s">
        <v>583</v>
      </c>
      <c r="D58" s="1299"/>
      <c r="E58" s="1300"/>
      <c r="F58" s="136">
        <v>3057</v>
      </c>
      <c r="G58" s="136">
        <v>3060</v>
      </c>
      <c r="H58" s="137">
        <v>3064</v>
      </c>
    </row>
    <row r="59" spans="2:8" ht="45.75" customHeight="1" x14ac:dyDescent="0.15">
      <c r="B59" s="135"/>
      <c r="C59" s="1298" t="s">
        <v>584</v>
      </c>
      <c r="D59" s="1299"/>
      <c r="E59" s="1300"/>
      <c r="F59" s="136"/>
      <c r="G59" s="136">
        <v>243</v>
      </c>
      <c r="H59" s="137">
        <v>484</v>
      </c>
    </row>
    <row r="60" spans="2:8" ht="45.75" customHeight="1" x14ac:dyDescent="0.15">
      <c r="B60" s="135"/>
      <c r="C60" s="1298" t="s">
        <v>585</v>
      </c>
      <c r="D60" s="1299"/>
      <c r="E60" s="1300"/>
      <c r="F60" s="136"/>
      <c r="G60" s="136"/>
      <c r="H60" s="137">
        <v>304</v>
      </c>
    </row>
    <row r="61" spans="2:8" ht="45.75" customHeight="1" x14ac:dyDescent="0.15">
      <c r="B61" s="135"/>
      <c r="C61" s="1298" t="s">
        <v>586</v>
      </c>
      <c r="D61" s="1299"/>
      <c r="E61" s="1300"/>
      <c r="F61" s="136">
        <v>158</v>
      </c>
      <c r="G61" s="136">
        <v>160</v>
      </c>
      <c r="H61" s="137">
        <v>172</v>
      </c>
    </row>
    <row r="62" spans="2:8" ht="45.75" customHeight="1" thickBot="1" x14ac:dyDescent="0.2">
      <c r="B62" s="138"/>
      <c r="C62" s="1301" t="s">
        <v>587</v>
      </c>
      <c r="D62" s="1302"/>
      <c r="E62" s="1303"/>
      <c r="F62" s="139">
        <v>157</v>
      </c>
      <c r="G62" s="139">
        <v>145</v>
      </c>
      <c r="H62" s="140">
        <v>134</v>
      </c>
    </row>
    <row r="63" spans="2:8" ht="52.5" customHeight="1" thickBot="1" x14ac:dyDescent="0.2">
      <c r="B63" s="141"/>
      <c r="C63" s="1304" t="s">
        <v>51</v>
      </c>
      <c r="D63" s="1304"/>
      <c r="E63" s="1305"/>
      <c r="F63" s="142">
        <v>11102</v>
      </c>
      <c r="G63" s="142">
        <v>9717</v>
      </c>
      <c r="H63" s="143">
        <v>8609</v>
      </c>
    </row>
    <row r="64" spans="2:8" ht="15" customHeight="1" x14ac:dyDescent="0.15"/>
  </sheetData>
  <sheetProtection algorithmName="SHA-512" hashValue="i29ge0qZGgVUd4gb2wpJYTKR72QFxkeiwaoi0CutgX2XNmhXNamlDoFfcq/96iwn1x9yC4/ormJy+d7fk1k8Lg==" saltValue="diVRBFdt85dPuzrvc1zRg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A52" zoomScale="70" zoomScaleNormal="70" zoomScaleSheetLayoutView="55" workbookViewId="0">
      <selection activeCell="AN43" sqref="AN43:DC47"/>
    </sheetView>
  </sheetViews>
  <sheetFormatPr defaultColWidth="0" defaultRowHeight="0" customHeight="1" zeroHeight="1" x14ac:dyDescent="0.15"/>
  <cols>
    <col min="1" max="1" width="6.375" style="386" customWidth="1"/>
    <col min="2" max="107" width="2.5" style="386" customWidth="1"/>
    <col min="108" max="108" width="6.125" style="388" customWidth="1"/>
    <col min="109" max="109" width="5.875" style="387" customWidth="1"/>
    <col min="110" max="110" width="19.125" style="386" hidden="1"/>
    <col min="111" max="115" width="12.625" style="386" hidden="1"/>
    <col min="116" max="349" width="8.625" style="386" hidden="1"/>
    <col min="350" max="355" width="14.875" style="386" hidden="1"/>
    <col min="356" max="357" width="15.875" style="386" hidden="1"/>
    <col min="358" max="363" width="16.125" style="386" hidden="1"/>
    <col min="364" max="364" width="6.125" style="386" hidden="1"/>
    <col min="365" max="365" width="3" style="386" hidden="1"/>
    <col min="366" max="605" width="8.625" style="386" hidden="1"/>
    <col min="606" max="611" width="14.875" style="386" hidden="1"/>
    <col min="612" max="613" width="15.875" style="386" hidden="1"/>
    <col min="614" max="619" width="16.125" style="386" hidden="1"/>
    <col min="620" max="620" width="6.125" style="386" hidden="1"/>
    <col min="621" max="621" width="3" style="386" hidden="1"/>
    <col min="622" max="861" width="8.625" style="386" hidden="1"/>
    <col min="862" max="867" width="14.875" style="386" hidden="1"/>
    <col min="868" max="869" width="15.875" style="386" hidden="1"/>
    <col min="870" max="875" width="16.125" style="386" hidden="1"/>
    <col min="876" max="876" width="6.125" style="386" hidden="1"/>
    <col min="877" max="877" width="3" style="386" hidden="1"/>
    <col min="878" max="1117" width="8.625" style="386" hidden="1"/>
    <col min="1118" max="1123" width="14.875" style="386" hidden="1"/>
    <col min="1124" max="1125" width="15.875" style="386" hidden="1"/>
    <col min="1126" max="1131" width="16.125" style="386" hidden="1"/>
    <col min="1132" max="1132" width="6.125" style="386" hidden="1"/>
    <col min="1133" max="1133" width="3" style="386" hidden="1"/>
    <col min="1134" max="1373" width="8.625" style="386" hidden="1"/>
    <col min="1374" max="1379" width="14.875" style="386" hidden="1"/>
    <col min="1380" max="1381" width="15.875" style="386" hidden="1"/>
    <col min="1382" max="1387" width="16.125" style="386" hidden="1"/>
    <col min="1388" max="1388" width="6.125" style="386" hidden="1"/>
    <col min="1389" max="1389" width="3" style="386" hidden="1"/>
    <col min="1390" max="1629" width="8.625" style="386" hidden="1"/>
    <col min="1630" max="1635" width="14.875" style="386" hidden="1"/>
    <col min="1636" max="1637" width="15.875" style="386" hidden="1"/>
    <col min="1638" max="1643" width="16.125" style="386" hidden="1"/>
    <col min="1644" max="1644" width="6.125" style="386" hidden="1"/>
    <col min="1645" max="1645" width="3" style="386" hidden="1"/>
    <col min="1646" max="1885" width="8.625" style="386" hidden="1"/>
    <col min="1886" max="1891" width="14.875" style="386" hidden="1"/>
    <col min="1892" max="1893" width="15.875" style="386" hidden="1"/>
    <col min="1894" max="1899" width="16.125" style="386" hidden="1"/>
    <col min="1900" max="1900" width="6.125" style="386" hidden="1"/>
    <col min="1901" max="1901" width="3" style="386" hidden="1"/>
    <col min="1902" max="2141" width="8.625" style="386" hidden="1"/>
    <col min="2142" max="2147" width="14.875" style="386" hidden="1"/>
    <col min="2148" max="2149" width="15.875" style="386" hidden="1"/>
    <col min="2150" max="2155" width="16.125" style="386" hidden="1"/>
    <col min="2156" max="2156" width="6.125" style="386" hidden="1"/>
    <col min="2157" max="2157" width="3" style="386" hidden="1"/>
    <col min="2158" max="2397" width="8.625" style="386" hidden="1"/>
    <col min="2398" max="2403" width="14.875" style="386" hidden="1"/>
    <col min="2404" max="2405" width="15.875" style="386" hidden="1"/>
    <col min="2406" max="2411" width="16.125" style="386" hidden="1"/>
    <col min="2412" max="2412" width="6.125" style="386" hidden="1"/>
    <col min="2413" max="2413" width="3" style="386" hidden="1"/>
    <col min="2414" max="2653" width="8.625" style="386" hidden="1"/>
    <col min="2654" max="2659" width="14.875" style="386" hidden="1"/>
    <col min="2660" max="2661" width="15.875" style="386" hidden="1"/>
    <col min="2662" max="2667" width="16.125" style="386" hidden="1"/>
    <col min="2668" max="2668" width="6.125" style="386" hidden="1"/>
    <col min="2669" max="2669" width="3" style="386" hidden="1"/>
    <col min="2670" max="2909" width="8.625" style="386" hidden="1"/>
    <col min="2910" max="2915" width="14.875" style="386" hidden="1"/>
    <col min="2916" max="2917" width="15.875" style="386" hidden="1"/>
    <col min="2918" max="2923" width="16.125" style="386" hidden="1"/>
    <col min="2924" max="2924" width="6.125" style="386" hidden="1"/>
    <col min="2925" max="2925" width="3" style="386" hidden="1"/>
    <col min="2926" max="3165" width="8.625" style="386" hidden="1"/>
    <col min="3166" max="3171" width="14.875" style="386" hidden="1"/>
    <col min="3172" max="3173" width="15.875" style="386" hidden="1"/>
    <col min="3174" max="3179" width="16.125" style="386" hidden="1"/>
    <col min="3180" max="3180" width="6.125" style="386" hidden="1"/>
    <col min="3181" max="3181" width="3" style="386" hidden="1"/>
    <col min="3182" max="3421" width="8.625" style="386" hidden="1"/>
    <col min="3422" max="3427" width="14.875" style="386" hidden="1"/>
    <col min="3428" max="3429" width="15.875" style="386" hidden="1"/>
    <col min="3430" max="3435" width="16.125" style="386" hidden="1"/>
    <col min="3436" max="3436" width="6.125" style="386" hidden="1"/>
    <col min="3437" max="3437" width="3" style="386" hidden="1"/>
    <col min="3438" max="3677" width="8.625" style="386" hidden="1"/>
    <col min="3678" max="3683" width="14.875" style="386" hidden="1"/>
    <col min="3684" max="3685" width="15.875" style="386" hidden="1"/>
    <col min="3686" max="3691" width="16.125" style="386" hidden="1"/>
    <col min="3692" max="3692" width="6.125" style="386" hidden="1"/>
    <col min="3693" max="3693" width="3" style="386" hidden="1"/>
    <col min="3694" max="3933" width="8.625" style="386" hidden="1"/>
    <col min="3934" max="3939" width="14.875" style="386" hidden="1"/>
    <col min="3940" max="3941" width="15.875" style="386" hidden="1"/>
    <col min="3942" max="3947" width="16.125" style="386" hidden="1"/>
    <col min="3948" max="3948" width="6.125" style="386" hidden="1"/>
    <col min="3949" max="3949" width="3" style="386" hidden="1"/>
    <col min="3950" max="4189" width="8.625" style="386" hidden="1"/>
    <col min="4190" max="4195" width="14.875" style="386" hidden="1"/>
    <col min="4196" max="4197" width="15.875" style="386" hidden="1"/>
    <col min="4198" max="4203" width="16.125" style="386" hidden="1"/>
    <col min="4204" max="4204" width="6.125" style="386" hidden="1"/>
    <col min="4205" max="4205" width="3" style="386" hidden="1"/>
    <col min="4206" max="4445" width="8.625" style="386" hidden="1"/>
    <col min="4446" max="4451" width="14.875" style="386" hidden="1"/>
    <col min="4452" max="4453" width="15.875" style="386" hidden="1"/>
    <col min="4454" max="4459" width="16.125" style="386" hidden="1"/>
    <col min="4460" max="4460" width="6.125" style="386" hidden="1"/>
    <col min="4461" max="4461" width="3" style="386" hidden="1"/>
    <col min="4462" max="4701" width="8.625" style="386" hidden="1"/>
    <col min="4702" max="4707" width="14.875" style="386" hidden="1"/>
    <col min="4708" max="4709" width="15.875" style="386" hidden="1"/>
    <col min="4710" max="4715" width="16.125" style="386" hidden="1"/>
    <col min="4716" max="4716" width="6.125" style="386" hidden="1"/>
    <col min="4717" max="4717" width="3" style="386" hidden="1"/>
    <col min="4718" max="4957" width="8.625" style="386" hidden="1"/>
    <col min="4958" max="4963" width="14.875" style="386" hidden="1"/>
    <col min="4964" max="4965" width="15.875" style="386" hidden="1"/>
    <col min="4966" max="4971" width="16.125" style="386" hidden="1"/>
    <col min="4972" max="4972" width="6.125" style="386" hidden="1"/>
    <col min="4973" max="4973" width="3" style="386" hidden="1"/>
    <col min="4974" max="5213" width="8.625" style="386" hidden="1"/>
    <col min="5214" max="5219" width="14.875" style="386" hidden="1"/>
    <col min="5220" max="5221" width="15.875" style="386" hidden="1"/>
    <col min="5222" max="5227" width="16.125" style="386" hidden="1"/>
    <col min="5228" max="5228" width="6.125" style="386" hidden="1"/>
    <col min="5229" max="5229" width="3" style="386" hidden="1"/>
    <col min="5230" max="5469" width="8.625" style="386" hidden="1"/>
    <col min="5470" max="5475" width="14.875" style="386" hidden="1"/>
    <col min="5476" max="5477" width="15.875" style="386" hidden="1"/>
    <col min="5478" max="5483" width="16.125" style="386" hidden="1"/>
    <col min="5484" max="5484" width="6.125" style="386" hidden="1"/>
    <col min="5485" max="5485" width="3" style="386" hidden="1"/>
    <col min="5486" max="5725" width="8.625" style="386" hidden="1"/>
    <col min="5726" max="5731" width="14.875" style="386" hidden="1"/>
    <col min="5732" max="5733" width="15.875" style="386" hidden="1"/>
    <col min="5734" max="5739" width="16.125" style="386" hidden="1"/>
    <col min="5740" max="5740" width="6.125" style="386" hidden="1"/>
    <col min="5741" max="5741" width="3" style="386" hidden="1"/>
    <col min="5742" max="5981" width="8.625" style="386" hidden="1"/>
    <col min="5982" max="5987" width="14.875" style="386" hidden="1"/>
    <col min="5988" max="5989" width="15.875" style="386" hidden="1"/>
    <col min="5990" max="5995" width="16.125" style="386" hidden="1"/>
    <col min="5996" max="5996" width="6.125" style="386" hidden="1"/>
    <col min="5997" max="5997" width="3" style="386" hidden="1"/>
    <col min="5998" max="6237" width="8.625" style="386" hidden="1"/>
    <col min="6238" max="6243" width="14.875" style="386" hidden="1"/>
    <col min="6244" max="6245" width="15.875" style="386" hidden="1"/>
    <col min="6246" max="6251" width="16.125" style="386" hidden="1"/>
    <col min="6252" max="6252" width="6.125" style="386" hidden="1"/>
    <col min="6253" max="6253" width="3" style="386" hidden="1"/>
    <col min="6254" max="6493" width="8.625" style="386" hidden="1"/>
    <col min="6494" max="6499" width="14.875" style="386" hidden="1"/>
    <col min="6500" max="6501" width="15.875" style="386" hidden="1"/>
    <col min="6502" max="6507" width="16.125" style="386" hidden="1"/>
    <col min="6508" max="6508" width="6.125" style="386" hidden="1"/>
    <col min="6509" max="6509" width="3" style="386" hidden="1"/>
    <col min="6510" max="6749" width="8.625" style="386" hidden="1"/>
    <col min="6750" max="6755" width="14.875" style="386" hidden="1"/>
    <col min="6756" max="6757" width="15.875" style="386" hidden="1"/>
    <col min="6758" max="6763" width="16.125" style="386" hidden="1"/>
    <col min="6764" max="6764" width="6.125" style="386" hidden="1"/>
    <col min="6765" max="6765" width="3" style="386" hidden="1"/>
    <col min="6766" max="7005" width="8.625" style="386" hidden="1"/>
    <col min="7006" max="7011" width="14.875" style="386" hidden="1"/>
    <col min="7012" max="7013" width="15.875" style="386" hidden="1"/>
    <col min="7014" max="7019" width="16.125" style="386" hidden="1"/>
    <col min="7020" max="7020" width="6.125" style="386" hidden="1"/>
    <col min="7021" max="7021" width="3" style="386" hidden="1"/>
    <col min="7022" max="7261" width="8.625" style="386" hidden="1"/>
    <col min="7262" max="7267" width="14.875" style="386" hidden="1"/>
    <col min="7268" max="7269" width="15.875" style="386" hidden="1"/>
    <col min="7270" max="7275" width="16.125" style="386" hidden="1"/>
    <col min="7276" max="7276" width="6.125" style="386" hidden="1"/>
    <col min="7277" max="7277" width="3" style="386" hidden="1"/>
    <col min="7278" max="7517" width="8.625" style="386" hidden="1"/>
    <col min="7518" max="7523" width="14.875" style="386" hidden="1"/>
    <col min="7524" max="7525" width="15.875" style="386" hidden="1"/>
    <col min="7526" max="7531" width="16.125" style="386" hidden="1"/>
    <col min="7532" max="7532" width="6.125" style="386" hidden="1"/>
    <col min="7533" max="7533" width="3" style="386" hidden="1"/>
    <col min="7534" max="7773" width="8.625" style="386" hidden="1"/>
    <col min="7774" max="7779" width="14.875" style="386" hidden="1"/>
    <col min="7780" max="7781" width="15.875" style="386" hidden="1"/>
    <col min="7782" max="7787" width="16.125" style="386" hidden="1"/>
    <col min="7788" max="7788" width="6.125" style="386" hidden="1"/>
    <col min="7789" max="7789" width="3" style="386" hidden="1"/>
    <col min="7790" max="8029" width="8.625" style="386" hidden="1"/>
    <col min="8030" max="8035" width="14.875" style="386" hidden="1"/>
    <col min="8036" max="8037" width="15.875" style="386" hidden="1"/>
    <col min="8038" max="8043" width="16.125" style="386" hidden="1"/>
    <col min="8044" max="8044" width="6.125" style="386" hidden="1"/>
    <col min="8045" max="8045" width="3" style="386" hidden="1"/>
    <col min="8046" max="8285" width="8.625" style="386" hidden="1"/>
    <col min="8286" max="8291" width="14.875" style="386" hidden="1"/>
    <col min="8292" max="8293" width="15.875" style="386" hidden="1"/>
    <col min="8294" max="8299" width="16.125" style="386" hidden="1"/>
    <col min="8300" max="8300" width="6.125" style="386" hidden="1"/>
    <col min="8301" max="8301" width="3" style="386" hidden="1"/>
    <col min="8302" max="8541" width="8.625" style="386" hidden="1"/>
    <col min="8542" max="8547" width="14.875" style="386" hidden="1"/>
    <col min="8548" max="8549" width="15.875" style="386" hidden="1"/>
    <col min="8550" max="8555" width="16.125" style="386" hidden="1"/>
    <col min="8556" max="8556" width="6.125" style="386" hidden="1"/>
    <col min="8557" max="8557" width="3" style="386" hidden="1"/>
    <col min="8558" max="8797" width="8.625" style="386" hidden="1"/>
    <col min="8798" max="8803" width="14.875" style="386" hidden="1"/>
    <col min="8804" max="8805" width="15.875" style="386" hidden="1"/>
    <col min="8806" max="8811" width="16.125" style="386" hidden="1"/>
    <col min="8812" max="8812" width="6.125" style="386" hidden="1"/>
    <col min="8813" max="8813" width="3" style="386" hidden="1"/>
    <col min="8814" max="9053" width="8.625" style="386" hidden="1"/>
    <col min="9054" max="9059" width="14.875" style="386" hidden="1"/>
    <col min="9060" max="9061" width="15.875" style="386" hidden="1"/>
    <col min="9062" max="9067" width="16.125" style="386" hidden="1"/>
    <col min="9068" max="9068" width="6.125" style="386" hidden="1"/>
    <col min="9069" max="9069" width="3" style="386" hidden="1"/>
    <col min="9070" max="9309" width="8.625" style="386" hidden="1"/>
    <col min="9310" max="9315" width="14.875" style="386" hidden="1"/>
    <col min="9316" max="9317" width="15.875" style="386" hidden="1"/>
    <col min="9318" max="9323" width="16.125" style="386" hidden="1"/>
    <col min="9324" max="9324" width="6.125" style="386" hidden="1"/>
    <col min="9325" max="9325" width="3" style="386" hidden="1"/>
    <col min="9326" max="9565" width="8.625" style="386" hidden="1"/>
    <col min="9566" max="9571" width="14.875" style="386" hidden="1"/>
    <col min="9572" max="9573" width="15.875" style="386" hidden="1"/>
    <col min="9574" max="9579" width="16.125" style="386" hidden="1"/>
    <col min="9580" max="9580" width="6.125" style="386" hidden="1"/>
    <col min="9581" max="9581" width="3" style="386" hidden="1"/>
    <col min="9582" max="9821" width="8.625" style="386" hidden="1"/>
    <col min="9822" max="9827" width="14.875" style="386" hidden="1"/>
    <col min="9828" max="9829" width="15.875" style="386" hidden="1"/>
    <col min="9830" max="9835" width="16.125" style="386" hidden="1"/>
    <col min="9836" max="9836" width="6.125" style="386" hidden="1"/>
    <col min="9837" max="9837" width="3" style="386" hidden="1"/>
    <col min="9838" max="10077" width="8.625" style="386" hidden="1"/>
    <col min="10078" max="10083" width="14.875" style="386" hidden="1"/>
    <col min="10084" max="10085" width="15.875" style="386" hidden="1"/>
    <col min="10086" max="10091" width="16.125" style="386" hidden="1"/>
    <col min="10092" max="10092" width="6.125" style="386" hidden="1"/>
    <col min="10093" max="10093" width="3" style="386" hidden="1"/>
    <col min="10094" max="10333" width="8.625" style="386" hidden="1"/>
    <col min="10334" max="10339" width="14.875" style="386" hidden="1"/>
    <col min="10340" max="10341" width="15.875" style="386" hidden="1"/>
    <col min="10342" max="10347" width="16.125" style="386" hidden="1"/>
    <col min="10348" max="10348" width="6.125" style="386" hidden="1"/>
    <col min="10349" max="10349" width="3" style="386" hidden="1"/>
    <col min="10350" max="10589" width="8.625" style="386" hidden="1"/>
    <col min="10590" max="10595" width="14.875" style="386" hidden="1"/>
    <col min="10596" max="10597" width="15.875" style="386" hidden="1"/>
    <col min="10598" max="10603" width="16.125" style="386" hidden="1"/>
    <col min="10604" max="10604" width="6.125" style="386" hidden="1"/>
    <col min="10605" max="10605" width="3" style="386" hidden="1"/>
    <col min="10606" max="10845" width="8.625" style="386" hidden="1"/>
    <col min="10846" max="10851" width="14.875" style="386" hidden="1"/>
    <col min="10852" max="10853" width="15.875" style="386" hidden="1"/>
    <col min="10854" max="10859" width="16.125" style="386" hidden="1"/>
    <col min="10860" max="10860" width="6.125" style="386" hidden="1"/>
    <col min="10861" max="10861" width="3" style="386" hidden="1"/>
    <col min="10862" max="11101" width="8.625" style="386" hidden="1"/>
    <col min="11102" max="11107" width="14.875" style="386" hidden="1"/>
    <col min="11108" max="11109" width="15.875" style="386" hidden="1"/>
    <col min="11110" max="11115" width="16.125" style="386" hidden="1"/>
    <col min="11116" max="11116" width="6.125" style="386" hidden="1"/>
    <col min="11117" max="11117" width="3" style="386" hidden="1"/>
    <col min="11118" max="11357" width="8.625" style="386" hidden="1"/>
    <col min="11358" max="11363" width="14.875" style="386" hidden="1"/>
    <col min="11364" max="11365" width="15.875" style="386" hidden="1"/>
    <col min="11366" max="11371" width="16.125" style="386" hidden="1"/>
    <col min="11372" max="11372" width="6.125" style="386" hidden="1"/>
    <col min="11373" max="11373" width="3" style="386" hidden="1"/>
    <col min="11374" max="11613" width="8.625" style="386" hidden="1"/>
    <col min="11614" max="11619" width="14.875" style="386" hidden="1"/>
    <col min="11620" max="11621" width="15.875" style="386" hidden="1"/>
    <col min="11622" max="11627" width="16.125" style="386" hidden="1"/>
    <col min="11628" max="11628" width="6.125" style="386" hidden="1"/>
    <col min="11629" max="11629" width="3" style="386" hidden="1"/>
    <col min="11630" max="11869" width="8.625" style="386" hidden="1"/>
    <col min="11870" max="11875" width="14.875" style="386" hidden="1"/>
    <col min="11876" max="11877" width="15.875" style="386" hidden="1"/>
    <col min="11878" max="11883" width="16.125" style="386" hidden="1"/>
    <col min="11884" max="11884" width="6.125" style="386" hidden="1"/>
    <col min="11885" max="11885" width="3" style="386" hidden="1"/>
    <col min="11886" max="12125" width="8.625" style="386" hidden="1"/>
    <col min="12126" max="12131" width="14.875" style="386" hidden="1"/>
    <col min="12132" max="12133" width="15.875" style="386" hidden="1"/>
    <col min="12134" max="12139" width="16.125" style="386" hidden="1"/>
    <col min="12140" max="12140" width="6.125" style="386" hidden="1"/>
    <col min="12141" max="12141" width="3" style="386" hidden="1"/>
    <col min="12142" max="12381" width="8.625" style="386" hidden="1"/>
    <col min="12382" max="12387" width="14.875" style="386" hidden="1"/>
    <col min="12388" max="12389" width="15.875" style="386" hidden="1"/>
    <col min="12390" max="12395" width="16.125" style="386" hidden="1"/>
    <col min="12396" max="12396" width="6.125" style="386" hidden="1"/>
    <col min="12397" max="12397" width="3" style="386" hidden="1"/>
    <col min="12398" max="12637" width="8.625" style="386" hidden="1"/>
    <col min="12638" max="12643" width="14.875" style="386" hidden="1"/>
    <col min="12644" max="12645" width="15.875" style="386" hidden="1"/>
    <col min="12646" max="12651" width="16.125" style="386" hidden="1"/>
    <col min="12652" max="12652" width="6.125" style="386" hidden="1"/>
    <col min="12653" max="12653" width="3" style="386" hidden="1"/>
    <col min="12654" max="12893" width="8.625" style="386" hidden="1"/>
    <col min="12894" max="12899" width="14.875" style="386" hidden="1"/>
    <col min="12900" max="12901" width="15.875" style="386" hidden="1"/>
    <col min="12902" max="12907" width="16.125" style="386" hidden="1"/>
    <col min="12908" max="12908" width="6.125" style="386" hidden="1"/>
    <col min="12909" max="12909" width="3" style="386" hidden="1"/>
    <col min="12910" max="13149" width="8.625" style="386" hidden="1"/>
    <col min="13150" max="13155" width="14.875" style="386" hidden="1"/>
    <col min="13156" max="13157" width="15.875" style="386" hidden="1"/>
    <col min="13158" max="13163" width="16.125" style="386" hidden="1"/>
    <col min="13164" max="13164" width="6.125" style="386" hidden="1"/>
    <col min="13165" max="13165" width="3" style="386" hidden="1"/>
    <col min="13166" max="13405" width="8.625" style="386" hidden="1"/>
    <col min="13406" max="13411" width="14.875" style="386" hidden="1"/>
    <col min="13412" max="13413" width="15.875" style="386" hidden="1"/>
    <col min="13414" max="13419" width="16.125" style="386" hidden="1"/>
    <col min="13420" max="13420" width="6.125" style="386" hidden="1"/>
    <col min="13421" max="13421" width="3" style="386" hidden="1"/>
    <col min="13422" max="13661" width="8.625" style="386" hidden="1"/>
    <col min="13662" max="13667" width="14.875" style="386" hidden="1"/>
    <col min="13668" max="13669" width="15.875" style="386" hidden="1"/>
    <col min="13670" max="13675" width="16.125" style="386" hidden="1"/>
    <col min="13676" max="13676" width="6.125" style="386" hidden="1"/>
    <col min="13677" max="13677" width="3" style="386" hidden="1"/>
    <col min="13678" max="13917" width="8.625" style="386" hidden="1"/>
    <col min="13918" max="13923" width="14.875" style="386" hidden="1"/>
    <col min="13924" max="13925" width="15.875" style="386" hidden="1"/>
    <col min="13926" max="13931" width="16.125" style="386" hidden="1"/>
    <col min="13932" max="13932" width="6.125" style="386" hidden="1"/>
    <col min="13933" max="13933" width="3" style="386" hidden="1"/>
    <col min="13934" max="14173" width="8.625" style="386" hidden="1"/>
    <col min="14174" max="14179" width="14.875" style="386" hidden="1"/>
    <col min="14180" max="14181" width="15.875" style="386" hidden="1"/>
    <col min="14182" max="14187" width="16.125" style="386" hidden="1"/>
    <col min="14188" max="14188" width="6.125" style="386" hidden="1"/>
    <col min="14189" max="14189" width="3" style="386" hidden="1"/>
    <col min="14190" max="14429" width="8.625" style="386" hidden="1"/>
    <col min="14430" max="14435" width="14.875" style="386" hidden="1"/>
    <col min="14436" max="14437" width="15.875" style="386" hidden="1"/>
    <col min="14438" max="14443" width="16.125" style="386" hidden="1"/>
    <col min="14444" max="14444" width="6.125" style="386" hidden="1"/>
    <col min="14445" max="14445" width="3" style="386" hidden="1"/>
    <col min="14446" max="14685" width="8.625" style="386" hidden="1"/>
    <col min="14686" max="14691" width="14.875" style="386" hidden="1"/>
    <col min="14692" max="14693" width="15.875" style="386" hidden="1"/>
    <col min="14694" max="14699" width="16.125" style="386" hidden="1"/>
    <col min="14700" max="14700" width="6.125" style="386" hidden="1"/>
    <col min="14701" max="14701" width="3" style="386" hidden="1"/>
    <col min="14702" max="14941" width="8.625" style="386" hidden="1"/>
    <col min="14942" max="14947" width="14.875" style="386" hidden="1"/>
    <col min="14948" max="14949" width="15.875" style="386" hidden="1"/>
    <col min="14950" max="14955" width="16.125" style="386" hidden="1"/>
    <col min="14956" max="14956" width="6.125" style="386" hidden="1"/>
    <col min="14957" max="14957" width="3" style="386" hidden="1"/>
    <col min="14958" max="15197" width="8.625" style="386" hidden="1"/>
    <col min="15198" max="15203" width="14.875" style="386" hidden="1"/>
    <col min="15204" max="15205" width="15.875" style="386" hidden="1"/>
    <col min="15206" max="15211" width="16.125" style="386" hidden="1"/>
    <col min="15212" max="15212" width="6.125" style="386" hidden="1"/>
    <col min="15213" max="15213" width="3" style="386" hidden="1"/>
    <col min="15214" max="15453" width="8.625" style="386" hidden="1"/>
    <col min="15454" max="15459" width="14.875" style="386" hidden="1"/>
    <col min="15460" max="15461" width="15.875" style="386" hidden="1"/>
    <col min="15462" max="15467" width="16.125" style="386" hidden="1"/>
    <col min="15468" max="15468" width="6.125" style="386" hidden="1"/>
    <col min="15469" max="15469" width="3" style="386" hidden="1"/>
    <col min="15470" max="15709" width="8.625" style="386" hidden="1"/>
    <col min="15710" max="15715" width="14.875" style="386" hidden="1"/>
    <col min="15716" max="15717" width="15.875" style="386" hidden="1"/>
    <col min="15718" max="15723" width="16.125" style="386" hidden="1"/>
    <col min="15724" max="15724" width="6.125" style="386" hidden="1"/>
    <col min="15725" max="15725" width="3" style="386" hidden="1"/>
    <col min="15726" max="15965" width="8.625" style="386" hidden="1"/>
    <col min="15966" max="15971" width="14.875" style="386" hidden="1"/>
    <col min="15972" max="15973" width="15.875" style="386" hidden="1"/>
    <col min="15974" max="15979" width="16.125" style="386" hidden="1"/>
    <col min="15980" max="15980" width="6.125" style="386" hidden="1"/>
    <col min="15981" max="15981" width="3" style="386" hidden="1"/>
    <col min="15982" max="16221" width="8.625" style="386" hidden="1"/>
    <col min="16222" max="16227" width="14.875" style="386" hidden="1"/>
    <col min="16228" max="16229" width="15.875" style="386" hidden="1"/>
    <col min="16230" max="16235" width="16.125" style="386" hidden="1"/>
    <col min="16236" max="16236" width="6.125" style="386" hidden="1"/>
    <col min="16237" max="16237" width="3" style="386" hidden="1"/>
    <col min="16238" max="16384" width="8.625" style="386" hidden="1"/>
  </cols>
  <sheetData>
    <row r="1" spans="1:143" ht="42.75" customHeight="1" x14ac:dyDescent="0.15">
      <c r="A1" s="423"/>
      <c r="B1" s="422"/>
      <c r="DD1" s="386"/>
      <c r="DE1" s="386"/>
    </row>
    <row r="2" spans="1:143" ht="25.5" customHeight="1" x14ac:dyDescent="0.15">
      <c r="A2" s="421"/>
      <c r="C2" s="421"/>
      <c r="O2" s="421"/>
      <c r="P2" s="421"/>
      <c r="Q2" s="421"/>
      <c r="R2" s="421"/>
      <c r="S2" s="421"/>
      <c r="T2" s="421"/>
      <c r="U2" s="421"/>
      <c r="V2" s="421"/>
      <c r="W2" s="421"/>
      <c r="X2" s="421"/>
      <c r="Y2" s="421"/>
      <c r="Z2" s="421"/>
      <c r="AA2" s="421"/>
      <c r="AB2" s="421"/>
      <c r="AC2" s="421"/>
      <c r="AD2" s="421"/>
      <c r="AE2" s="421"/>
      <c r="AF2" s="421"/>
      <c r="AG2" s="421"/>
      <c r="AH2" s="421"/>
      <c r="AI2" s="421"/>
      <c r="AU2" s="421"/>
      <c r="BG2" s="421"/>
      <c r="BS2" s="421"/>
      <c r="CE2" s="421"/>
      <c r="CQ2" s="421"/>
      <c r="DD2" s="386"/>
      <c r="DE2" s="386"/>
    </row>
    <row r="3" spans="1:143" ht="25.5" customHeight="1" x14ac:dyDescent="0.15">
      <c r="A3" s="421"/>
      <c r="C3" s="421"/>
      <c r="O3" s="421"/>
      <c r="P3" s="421"/>
      <c r="Q3" s="421"/>
      <c r="R3" s="421"/>
      <c r="S3" s="421"/>
      <c r="T3" s="421"/>
      <c r="U3" s="421"/>
      <c r="V3" s="421"/>
      <c r="W3" s="421"/>
      <c r="X3" s="421"/>
      <c r="Y3" s="421"/>
      <c r="Z3" s="421"/>
      <c r="AA3" s="421"/>
      <c r="AB3" s="421"/>
      <c r="AC3" s="421"/>
      <c r="AD3" s="421"/>
      <c r="AE3" s="421"/>
      <c r="AF3" s="421"/>
      <c r="AG3" s="421"/>
      <c r="AH3" s="421"/>
      <c r="AI3" s="421"/>
      <c r="AU3" s="421"/>
      <c r="BG3" s="421"/>
      <c r="BS3" s="421"/>
      <c r="CE3" s="421"/>
      <c r="CQ3" s="421"/>
      <c r="DD3" s="386"/>
      <c r="DE3" s="386"/>
    </row>
    <row r="4" spans="1:143" s="291" customFormat="1" ht="13.5" x14ac:dyDescent="0.15">
      <c r="A4" s="421"/>
      <c r="B4" s="421"/>
      <c r="C4" s="421"/>
      <c r="D4" s="421"/>
      <c r="E4" s="421"/>
      <c r="F4" s="421"/>
      <c r="G4" s="421"/>
      <c r="H4" s="421"/>
      <c r="I4" s="421"/>
      <c r="J4" s="421"/>
      <c r="K4" s="421"/>
      <c r="L4" s="421"/>
      <c r="M4" s="421"/>
      <c r="N4" s="421"/>
      <c r="O4" s="421"/>
      <c r="P4" s="421"/>
      <c r="Q4" s="421"/>
      <c r="R4" s="421"/>
      <c r="S4" s="421"/>
      <c r="T4" s="421"/>
      <c r="U4" s="421"/>
      <c r="V4" s="421"/>
      <c r="W4" s="421"/>
      <c r="X4" s="421"/>
      <c r="Y4" s="421"/>
      <c r="Z4" s="421"/>
      <c r="AA4" s="421"/>
      <c r="AB4" s="421"/>
      <c r="AC4" s="421"/>
      <c r="AD4" s="421"/>
      <c r="AE4" s="421"/>
      <c r="AF4" s="421"/>
      <c r="AG4" s="421"/>
      <c r="AH4" s="421"/>
      <c r="AI4" s="421"/>
      <c r="AJ4" s="421"/>
      <c r="AK4" s="421"/>
      <c r="AL4" s="421"/>
      <c r="AM4" s="421"/>
      <c r="AN4" s="421"/>
      <c r="AO4" s="421"/>
      <c r="AP4" s="421"/>
      <c r="AQ4" s="421"/>
      <c r="AR4" s="421"/>
      <c r="AS4" s="421"/>
      <c r="AT4" s="421"/>
      <c r="AU4" s="421"/>
      <c r="AV4" s="421"/>
      <c r="AW4" s="421"/>
      <c r="AX4" s="421"/>
      <c r="AY4" s="421"/>
      <c r="AZ4" s="421"/>
      <c r="BA4" s="421"/>
      <c r="BB4" s="421"/>
      <c r="BC4" s="421"/>
      <c r="BD4" s="421"/>
      <c r="BE4" s="421"/>
      <c r="BF4" s="421"/>
      <c r="BG4" s="421"/>
      <c r="BH4" s="421"/>
      <c r="BI4" s="421"/>
      <c r="BJ4" s="421"/>
      <c r="BK4" s="421"/>
      <c r="BL4" s="421"/>
      <c r="BM4" s="421"/>
      <c r="BN4" s="421"/>
      <c r="BO4" s="421"/>
      <c r="BP4" s="421"/>
      <c r="BQ4" s="421"/>
      <c r="BR4" s="421"/>
      <c r="BS4" s="421"/>
      <c r="BT4" s="421"/>
      <c r="BU4" s="421"/>
      <c r="BV4" s="421"/>
      <c r="BW4" s="421"/>
      <c r="BX4" s="421"/>
      <c r="BY4" s="421"/>
      <c r="BZ4" s="421"/>
      <c r="CA4" s="421"/>
      <c r="CB4" s="421"/>
      <c r="CC4" s="421"/>
      <c r="CD4" s="421"/>
      <c r="CE4" s="421"/>
      <c r="CF4" s="421"/>
      <c r="CG4" s="421"/>
      <c r="CH4" s="421"/>
      <c r="CI4" s="421"/>
      <c r="CJ4" s="421"/>
      <c r="CK4" s="421"/>
      <c r="CL4" s="421"/>
      <c r="CM4" s="421"/>
      <c r="CN4" s="421"/>
      <c r="CO4" s="421"/>
      <c r="CP4" s="421"/>
      <c r="CQ4" s="421"/>
      <c r="CR4" s="421"/>
      <c r="CS4" s="421"/>
      <c r="CT4" s="421"/>
      <c r="CU4" s="421"/>
      <c r="CV4" s="421"/>
      <c r="CW4" s="421"/>
      <c r="CX4" s="421"/>
      <c r="CY4" s="421"/>
      <c r="CZ4" s="421"/>
      <c r="DA4" s="421"/>
      <c r="DB4" s="421"/>
      <c r="DC4" s="421"/>
      <c r="DD4" s="421"/>
      <c r="DE4" s="421"/>
      <c r="DF4" s="292"/>
      <c r="DG4" s="292"/>
      <c r="DH4" s="292"/>
      <c r="DI4" s="292"/>
      <c r="DJ4" s="292"/>
      <c r="DK4" s="292"/>
      <c r="DL4" s="292"/>
      <c r="DM4" s="292"/>
      <c r="DN4" s="292"/>
      <c r="DO4" s="292"/>
      <c r="DP4" s="292"/>
      <c r="DQ4" s="292"/>
      <c r="DR4" s="292"/>
      <c r="DS4" s="292"/>
      <c r="DT4" s="292"/>
      <c r="DU4" s="292"/>
      <c r="DV4" s="292"/>
      <c r="DW4" s="292"/>
    </row>
    <row r="5" spans="1:143" s="291" customFormat="1" ht="13.5" x14ac:dyDescent="0.15">
      <c r="A5" s="421"/>
      <c r="B5" s="421"/>
      <c r="C5" s="421"/>
      <c r="D5" s="421"/>
      <c r="E5" s="421"/>
      <c r="F5" s="421"/>
      <c r="G5" s="421"/>
      <c r="H5" s="421"/>
      <c r="I5" s="421"/>
      <c r="J5" s="421"/>
      <c r="K5" s="421"/>
      <c r="L5" s="421"/>
      <c r="M5" s="421"/>
      <c r="N5" s="421"/>
      <c r="O5" s="421"/>
      <c r="P5" s="421"/>
      <c r="Q5" s="421"/>
      <c r="R5" s="421"/>
      <c r="S5" s="421"/>
      <c r="T5" s="421"/>
      <c r="U5" s="421"/>
      <c r="V5" s="421"/>
      <c r="W5" s="421"/>
      <c r="X5" s="421"/>
      <c r="Y5" s="421"/>
      <c r="Z5" s="421"/>
      <c r="AA5" s="421"/>
      <c r="AB5" s="421"/>
      <c r="AC5" s="421"/>
      <c r="AD5" s="421"/>
      <c r="AE5" s="421"/>
      <c r="AF5" s="421"/>
      <c r="AG5" s="421"/>
      <c r="AH5" s="421"/>
      <c r="AI5" s="421"/>
      <c r="AJ5" s="421"/>
      <c r="AK5" s="421"/>
      <c r="AL5" s="421"/>
      <c r="AM5" s="421"/>
      <c r="AN5" s="421"/>
      <c r="AO5" s="421"/>
      <c r="AP5" s="421"/>
      <c r="AQ5" s="421"/>
      <c r="AR5" s="421"/>
      <c r="AS5" s="421"/>
      <c r="AT5" s="421"/>
      <c r="AU5" s="421"/>
      <c r="AV5" s="421"/>
      <c r="AW5" s="421"/>
      <c r="AX5" s="421"/>
      <c r="AY5" s="421"/>
      <c r="AZ5" s="421"/>
      <c r="BA5" s="421"/>
      <c r="BB5" s="421"/>
      <c r="BC5" s="421"/>
      <c r="BD5" s="421"/>
      <c r="BE5" s="421"/>
      <c r="BF5" s="421"/>
      <c r="BG5" s="421"/>
      <c r="BH5" s="421"/>
      <c r="BI5" s="421"/>
      <c r="BJ5" s="421"/>
      <c r="BK5" s="421"/>
      <c r="BL5" s="421"/>
      <c r="BM5" s="421"/>
      <c r="BN5" s="421"/>
      <c r="BO5" s="421"/>
      <c r="BP5" s="421"/>
      <c r="BQ5" s="421"/>
      <c r="BR5" s="421"/>
      <c r="BS5" s="421"/>
      <c r="BT5" s="421"/>
      <c r="BU5" s="421"/>
      <c r="BV5" s="421"/>
      <c r="BW5" s="421"/>
      <c r="BX5" s="421"/>
      <c r="BY5" s="421"/>
      <c r="BZ5" s="421"/>
      <c r="CA5" s="421"/>
      <c r="CB5" s="421"/>
      <c r="CC5" s="421"/>
      <c r="CD5" s="421"/>
      <c r="CE5" s="421"/>
      <c r="CF5" s="421"/>
      <c r="CG5" s="421"/>
      <c r="CH5" s="421"/>
      <c r="CI5" s="421"/>
      <c r="CJ5" s="421"/>
      <c r="CK5" s="421"/>
      <c r="CL5" s="421"/>
      <c r="CM5" s="421"/>
      <c r="CN5" s="421"/>
      <c r="CO5" s="421"/>
      <c r="CP5" s="421"/>
      <c r="CQ5" s="421"/>
      <c r="CR5" s="421"/>
      <c r="CS5" s="421"/>
      <c r="CT5" s="421"/>
      <c r="CU5" s="421"/>
      <c r="CV5" s="421"/>
      <c r="CW5" s="421"/>
      <c r="CX5" s="421"/>
      <c r="CY5" s="421"/>
      <c r="CZ5" s="421"/>
      <c r="DA5" s="421"/>
      <c r="DB5" s="421"/>
      <c r="DC5" s="421"/>
      <c r="DD5" s="421"/>
      <c r="DE5" s="421"/>
      <c r="DF5" s="292"/>
      <c r="DG5" s="292"/>
      <c r="DH5" s="292"/>
      <c r="DI5" s="292"/>
      <c r="DJ5" s="292"/>
      <c r="DK5" s="292"/>
      <c r="DL5" s="292"/>
      <c r="DM5" s="292"/>
      <c r="DN5" s="292"/>
      <c r="DO5" s="292"/>
      <c r="DP5" s="292"/>
      <c r="DQ5" s="292"/>
      <c r="DR5" s="292"/>
      <c r="DS5" s="292"/>
      <c r="DT5" s="292"/>
      <c r="DU5" s="292"/>
      <c r="DV5" s="292"/>
      <c r="DW5" s="292"/>
    </row>
    <row r="6" spans="1:143" s="291" customFormat="1" ht="13.5" x14ac:dyDescent="0.15">
      <c r="A6" s="421"/>
      <c r="B6" s="421"/>
      <c r="C6" s="421"/>
      <c r="D6" s="421"/>
      <c r="E6" s="421"/>
      <c r="F6" s="421"/>
      <c r="G6" s="421"/>
      <c r="H6" s="421"/>
      <c r="I6" s="421"/>
      <c r="J6" s="421"/>
      <c r="K6" s="421"/>
      <c r="L6" s="421"/>
      <c r="M6" s="421"/>
      <c r="N6" s="421"/>
      <c r="O6" s="421"/>
      <c r="P6" s="421"/>
      <c r="Q6" s="421"/>
      <c r="R6" s="421"/>
      <c r="S6" s="421"/>
      <c r="T6" s="421"/>
      <c r="U6" s="421"/>
      <c r="V6" s="421"/>
      <c r="W6" s="421"/>
      <c r="X6" s="421"/>
      <c r="Y6" s="421"/>
      <c r="Z6" s="421"/>
      <c r="AA6" s="421"/>
      <c r="AB6" s="421"/>
      <c r="AC6" s="421"/>
      <c r="AD6" s="421"/>
      <c r="AE6" s="421"/>
      <c r="AF6" s="421"/>
      <c r="AG6" s="421"/>
      <c r="AH6" s="421"/>
      <c r="AI6" s="421"/>
      <c r="AJ6" s="421"/>
      <c r="AK6" s="421"/>
      <c r="AL6" s="421"/>
      <c r="AM6" s="421"/>
      <c r="AN6" s="421"/>
      <c r="AO6" s="421"/>
      <c r="AP6" s="421"/>
      <c r="AQ6" s="421"/>
      <c r="AR6" s="421"/>
      <c r="AS6" s="421"/>
      <c r="AT6" s="421"/>
      <c r="AU6" s="421"/>
      <c r="AV6" s="421"/>
      <c r="AW6" s="421"/>
      <c r="AX6" s="421"/>
      <c r="AY6" s="421"/>
      <c r="AZ6" s="421"/>
      <c r="BA6" s="421"/>
      <c r="BB6" s="421"/>
      <c r="BC6" s="421"/>
      <c r="BD6" s="421"/>
      <c r="BE6" s="421"/>
      <c r="BF6" s="421"/>
      <c r="BG6" s="421"/>
      <c r="BH6" s="421"/>
      <c r="BI6" s="421"/>
      <c r="BJ6" s="421"/>
      <c r="BK6" s="421"/>
      <c r="BL6" s="421"/>
      <c r="BM6" s="421"/>
      <c r="BN6" s="421"/>
      <c r="BO6" s="421"/>
      <c r="BP6" s="421"/>
      <c r="BQ6" s="421"/>
      <c r="BR6" s="421"/>
      <c r="BS6" s="421"/>
      <c r="BT6" s="421"/>
      <c r="BU6" s="421"/>
      <c r="BV6" s="421"/>
      <c r="BW6" s="421"/>
      <c r="BX6" s="421"/>
      <c r="BY6" s="421"/>
      <c r="BZ6" s="421"/>
      <c r="CA6" s="421"/>
      <c r="CB6" s="421"/>
      <c r="CC6" s="421"/>
      <c r="CD6" s="421"/>
      <c r="CE6" s="421"/>
      <c r="CF6" s="421"/>
      <c r="CG6" s="421"/>
      <c r="CH6" s="421"/>
      <c r="CI6" s="421"/>
      <c r="CJ6" s="421"/>
      <c r="CK6" s="421"/>
      <c r="CL6" s="421"/>
      <c r="CM6" s="421"/>
      <c r="CN6" s="421"/>
      <c r="CO6" s="421"/>
      <c r="CP6" s="421"/>
      <c r="CQ6" s="421"/>
      <c r="CR6" s="421"/>
      <c r="CS6" s="421"/>
      <c r="CT6" s="421"/>
      <c r="CU6" s="421"/>
      <c r="CV6" s="421"/>
      <c r="CW6" s="421"/>
      <c r="CX6" s="421"/>
      <c r="CY6" s="421"/>
      <c r="CZ6" s="421"/>
      <c r="DA6" s="421"/>
      <c r="DB6" s="421"/>
      <c r="DC6" s="421"/>
      <c r="DD6" s="421"/>
      <c r="DE6" s="421"/>
      <c r="DF6" s="292"/>
      <c r="DG6" s="292"/>
      <c r="DH6" s="292"/>
      <c r="DI6" s="292"/>
      <c r="DJ6" s="292"/>
      <c r="DK6" s="292"/>
      <c r="DL6" s="292"/>
      <c r="DM6" s="292"/>
      <c r="DN6" s="292"/>
      <c r="DO6" s="292"/>
      <c r="DP6" s="292"/>
      <c r="DQ6" s="292"/>
      <c r="DR6" s="292"/>
      <c r="DS6" s="292"/>
      <c r="DT6" s="292"/>
      <c r="DU6" s="292"/>
      <c r="DV6" s="292"/>
      <c r="DW6" s="292"/>
    </row>
    <row r="7" spans="1:143" s="291" customFormat="1" ht="13.5" x14ac:dyDescent="0.15">
      <c r="A7" s="421"/>
      <c r="B7" s="421"/>
      <c r="C7" s="421"/>
      <c r="D7" s="421"/>
      <c r="E7" s="421"/>
      <c r="F7" s="421"/>
      <c r="G7" s="421"/>
      <c r="H7" s="421"/>
      <c r="I7" s="421"/>
      <c r="J7" s="421"/>
      <c r="K7" s="421"/>
      <c r="L7" s="421"/>
      <c r="M7" s="421"/>
      <c r="N7" s="421"/>
      <c r="O7" s="421"/>
      <c r="P7" s="421"/>
      <c r="Q7" s="421"/>
      <c r="R7" s="421"/>
      <c r="S7" s="421"/>
      <c r="T7" s="421"/>
      <c r="U7" s="421"/>
      <c r="V7" s="421"/>
      <c r="W7" s="421"/>
      <c r="X7" s="421"/>
      <c r="Y7" s="421"/>
      <c r="Z7" s="421"/>
      <c r="AA7" s="421"/>
      <c r="AB7" s="421"/>
      <c r="AC7" s="421"/>
      <c r="AD7" s="421"/>
      <c r="AE7" s="421"/>
      <c r="AF7" s="421"/>
      <c r="AG7" s="421"/>
      <c r="AH7" s="421"/>
      <c r="AI7" s="421"/>
      <c r="AJ7" s="421"/>
      <c r="AK7" s="421"/>
      <c r="AL7" s="421"/>
      <c r="AM7" s="421"/>
      <c r="AN7" s="421"/>
      <c r="AO7" s="421"/>
      <c r="AP7" s="421"/>
      <c r="AQ7" s="421"/>
      <c r="AR7" s="421"/>
      <c r="AS7" s="421"/>
      <c r="AT7" s="421"/>
      <c r="AU7" s="421"/>
      <c r="AV7" s="421"/>
      <c r="AW7" s="421"/>
      <c r="AX7" s="421"/>
      <c r="AY7" s="421"/>
      <c r="AZ7" s="421"/>
      <c r="BA7" s="421"/>
      <c r="BB7" s="421"/>
      <c r="BC7" s="421"/>
      <c r="BD7" s="421"/>
      <c r="BE7" s="421"/>
      <c r="BF7" s="421"/>
      <c r="BG7" s="421"/>
      <c r="BH7" s="421"/>
      <c r="BI7" s="421"/>
      <c r="BJ7" s="421"/>
      <c r="BK7" s="421"/>
      <c r="BL7" s="421"/>
      <c r="BM7" s="421"/>
      <c r="BN7" s="421"/>
      <c r="BO7" s="421"/>
      <c r="BP7" s="421"/>
      <c r="BQ7" s="421"/>
      <c r="BR7" s="421"/>
      <c r="BS7" s="421"/>
      <c r="BT7" s="421"/>
      <c r="BU7" s="421"/>
      <c r="BV7" s="421"/>
      <c r="BW7" s="421"/>
      <c r="BX7" s="421"/>
      <c r="BY7" s="421"/>
      <c r="BZ7" s="421"/>
      <c r="CA7" s="421"/>
      <c r="CB7" s="421"/>
      <c r="CC7" s="421"/>
      <c r="CD7" s="421"/>
      <c r="CE7" s="421"/>
      <c r="CF7" s="421"/>
      <c r="CG7" s="421"/>
      <c r="CH7" s="421"/>
      <c r="CI7" s="421"/>
      <c r="CJ7" s="421"/>
      <c r="CK7" s="421"/>
      <c r="CL7" s="421"/>
      <c r="CM7" s="421"/>
      <c r="CN7" s="421"/>
      <c r="CO7" s="421"/>
      <c r="CP7" s="421"/>
      <c r="CQ7" s="421"/>
      <c r="CR7" s="421"/>
      <c r="CS7" s="421"/>
      <c r="CT7" s="421"/>
      <c r="CU7" s="421"/>
      <c r="CV7" s="421"/>
      <c r="CW7" s="421"/>
      <c r="CX7" s="421"/>
      <c r="CY7" s="421"/>
      <c r="CZ7" s="421"/>
      <c r="DA7" s="421"/>
      <c r="DB7" s="421"/>
      <c r="DC7" s="421"/>
      <c r="DD7" s="421"/>
      <c r="DE7" s="421"/>
      <c r="DF7" s="292"/>
      <c r="DG7" s="292"/>
      <c r="DH7" s="292"/>
      <c r="DI7" s="292"/>
      <c r="DJ7" s="292"/>
      <c r="DK7" s="292"/>
      <c r="DL7" s="292"/>
      <c r="DM7" s="292"/>
      <c r="DN7" s="292"/>
      <c r="DO7" s="292"/>
      <c r="DP7" s="292"/>
      <c r="DQ7" s="292"/>
      <c r="DR7" s="292"/>
      <c r="DS7" s="292"/>
      <c r="DT7" s="292"/>
      <c r="DU7" s="292"/>
      <c r="DV7" s="292"/>
      <c r="DW7" s="292"/>
    </row>
    <row r="8" spans="1:143" s="291" customFormat="1" ht="13.5" x14ac:dyDescent="0.15">
      <c r="A8" s="421"/>
      <c r="B8" s="421"/>
      <c r="C8" s="421"/>
      <c r="D8" s="421"/>
      <c r="E8" s="421"/>
      <c r="F8" s="421"/>
      <c r="G8" s="421"/>
      <c r="H8" s="421"/>
      <c r="I8" s="421"/>
      <c r="J8" s="421"/>
      <c r="K8" s="421"/>
      <c r="L8" s="421"/>
      <c r="M8" s="421"/>
      <c r="N8" s="421"/>
      <c r="O8" s="421"/>
      <c r="P8" s="421"/>
      <c r="Q8" s="421"/>
      <c r="R8" s="421"/>
      <c r="S8" s="421"/>
      <c r="T8" s="421"/>
      <c r="U8" s="421"/>
      <c r="V8" s="421"/>
      <c r="W8" s="421"/>
      <c r="X8" s="421"/>
      <c r="Y8" s="421"/>
      <c r="Z8" s="421"/>
      <c r="AA8" s="421"/>
      <c r="AB8" s="421"/>
      <c r="AC8" s="421"/>
      <c r="AD8" s="421"/>
      <c r="AE8" s="421"/>
      <c r="AF8" s="421"/>
      <c r="AG8" s="421"/>
      <c r="AH8" s="421"/>
      <c r="AI8" s="421"/>
      <c r="AJ8" s="421"/>
      <c r="AK8" s="421"/>
      <c r="AL8" s="421"/>
      <c r="AM8" s="421"/>
      <c r="AN8" s="421"/>
      <c r="AO8" s="421"/>
      <c r="AP8" s="421"/>
      <c r="AQ8" s="421"/>
      <c r="AR8" s="421"/>
      <c r="AS8" s="421"/>
      <c r="AT8" s="421"/>
      <c r="AU8" s="421"/>
      <c r="AV8" s="421"/>
      <c r="AW8" s="421"/>
      <c r="AX8" s="421"/>
      <c r="AY8" s="421"/>
      <c r="AZ8" s="421"/>
      <c r="BA8" s="421"/>
      <c r="BB8" s="421"/>
      <c r="BC8" s="421"/>
      <c r="BD8" s="421"/>
      <c r="BE8" s="421"/>
      <c r="BF8" s="421"/>
      <c r="BG8" s="421"/>
      <c r="BH8" s="421"/>
      <c r="BI8" s="421"/>
      <c r="BJ8" s="421"/>
      <c r="BK8" s="421"/>
      <c r="BL8" s="421"/>
      <c r="BM8" s="421"/>
      <c r="BN8" s="421"/>
      <c r="BO8" s="421"/>
      <c r="BP8" s="421"/>
      <c r="BQ8" s="421"/>
      <c r="BR8" s="421"/>
      <c r="BS8" s="421"/>
      <c r="BT8" s="421"/>
      <c r="BU8" s="421"/>
      <c r="BV8" s="421"/>
      <c r="BW8" s="421"/>
      <c r="BX8" s="421"/>
      <c r="BY8" s="421"/>
      <c r="BZ8" s="421"/>
      <c r="CA8" s="421"/>
      <c r="CB8" s="421"/>
      <c r="CC8" s="421"/>
      <c r="CD8" s="421"/>
      <c r="CE8" s="421"/>
      <c r="CF8" s="421"/>
      <c r="CG8" s="421"/>
      <c r="CH8" s="421"/>
      <c r="CI8" s="421"/>
      <c r="CJ8" s="421"/>
      <c r="CK8" s="421"/>
      <c r="CL8" s="421"/>
      <c r="CM8" s="421"/>
      <c r="CN8" s="421"/>
      <c r="CO8" s="421"/>
      <c r="CP8" s="421"/>
      <c r="CQ8" s="421"/>
      <c r="CR8" s="421"/>
      <c r="CS8" s="421"/>
      <c r="CT8" s="421"/>
      <c r="CU8" s="421"/>
      <c r="CV8" s="421"/>
      <c r="CW8" s="421"/>
      <c r="CX8" s="421"/>
      <c r="CY8" s="421"/>
      <c r="CZ8" s="421"/>
      <c r="DA8" s="421"/>
      <c r="DB8" s="421"/>
      <c r="DC8" s="421"/>
      <c r="DD8" s="421"/>
      <c r="DE8" s="421"/>
      <c r="DF8" s="292"/>
      <c r="DG8" s="292"/>
      <c r="DH8" s="292"/>
      <c r="DI8" s="292"/>
      <c r="DJ8" s="292"/>
      <c r="DK8" s="292"/>
      <c r="DL8" s="292"/>
      <c r="DM8" s="292"/>
      <c r="DN8" s="292"/>
      <c r="DO8" s="292"/>
      <c r="DP8" s="292"/>
      <c r="DQ8" s="292"/>
      <c r="DR8" s="292"/>
      <c r="DS8" s="292"/>
      <c r="DT8" s="292"/>
      <c r="DU8" s="292"/>
      <c r="DV8" s="292"/>
      <c r="DW8" s="292"/>
    </row>
    <row r="9" spans="1:143" s="291" customFormat="1" ht="13.5" x14ac:dyDescent="0.15">
      <c r="A9" s="421"/>
      <c r="B9" s="421"/>
      <c r="C9" s="421"/>
      <c r="D9" s="421"/>
      <c r="E9" s="421"/>
      <c r="F9" s="421"/>
      <c r="G9" s="421"/>
      <c r="H9" s="421"/>
      <c r="I9" s="421"/>
      <c r="J9" s="421"/>
      <c r="K9" s="421"/>
      <c r="L9" s="421"/>
      <c r="M9" s="421"/>
      <c r="N9" s="421"/>
      <c r="O9" s="421"/>
      <c r="P9" s="421"/>
      <c r="Q9" s="421"/>
      <c r="R9" s="421"/>
      <c r="S9" s="421"/>
      <c r="T9" s="421"/>
      <c r="U9" s="421"/>
      <c r="V9" s="421"/>
      <c r="W9" s="421"/>
      <c r="X9" s="421"/>
      <c r="Y9" s="421"/>
      <c r="Z9" s="421"/>
      <c r="AA9" s="421"/>
      <c r="AB9" s="421"/>
      <c r="AC9" s="421"/>
      <c r="AD9" s="421"/>
      <c r="AE9" s="421"/>
      <c r="AF9" s="421"/>
      <c r="AG9" s="421"/>
      <c r="AH9" s="421"/>
      <c r="AI9" s="421"/>
      <c r="AJ9" s="421"/>
      <c r="AK9" s="421"/>
      <c r="AL9" s="421"/>
      <c r="AM9" s="421"/>
      <c r="AN9" s="421"/>
      <c r="AO9" s="421"/>
      <c r="AP9" s="421"/>
      <c r="AQ9" s="421"/>
      <c r="AR9" s="421"/>
      <c r="AS9" s="421"/>
      <c r="AT9" s="421"/>
      <c r="AU9" s="421"/>
      <c r="AV9" s="421"/>
      <c r="AW9" s="421"/>
      <c r="AX9" s="421"/>
      <c r="AY9" s="421"/>
      <c r="AZ9" s="421"/>
      <c r="BA9" s="421"/>
      <c r="BB9" s="421"/>
      <c r="BC9" s="421"/>
      <c r="BD9" s="421"/>
      <c r="BE9" s="421"/>
      <c r="BF9" s="421"/>
      <c r="BG9" s="421"/>
      <c r="BH9" s="421"/>
      <c r="BI9" s="421"/>
      <c r="BJ9" s="421"/>
      <c r="BK9" s="421"/>
      <c r="BL9" s="421"/>
      <c r="BM9" s="421"/>
      <c r="BN9" s="421"/>
      <c r="BO9" s="421"/>
      <c r="BP9" s="421"/>
      <c r="BQ9" s="421"/>
      <c r="BR9" s="421"/>
      <c r="BS9" s="421"/>
      <c r="BT9" s="421"/>
      <c r="BU9" s="421"/>
      <c r="BV9" s="421"/>
      <c r="BW9" s="421"/>
      <c r="BX9" s="421"/>
      <c r="BY9" s="421"/>
      <c r="BZ9" s="421"/>
      <c r="CA9" s="421"/>
      <c r="CB9" s="421"/>
      <c r="CC9" s="421"/>
      <c r="CD9" s="421"/>
      <c r="CE9" s="421"/>
      <c r="CF9" s="421"/>
      <c r="CG9" s="421"/>
      <c r="CH9" s="421"/>
      <c r="CI9" s="421"/>
      <c r="CJ9" s="421"/>
      <c r="CK9" s="421"/>
      <c r="CL9" s="421"/>
      <c r="CM9" s="421"/>
      <c r="CN9" s="421"/>
      <c r="CO9" s="421"/>
      <c r="CP9" s="421"/>
      <c r="CQ9" s="421"/>
      <c r="CR9" s="421"/>
      <c r="CS9" s="421"/>
      <c r="CT9" s="421"/>
      <c r="CU9" s="421"/>
      <c r="CV9" s="421"/>
      <c r="CW9" s="421"/>
      <c r="CX9" s="421"/>
      <c r="CY9" s="421"/>
      <c r="CZ9" s="421"/>
      <c r="DA9" s="421"/>
      <c r="DB9" s="421"/>
      <c r="DC9" s="421"/>
      <c r="DD9" s="421"/>
      <c r="DE9" s="421"/>
      <c r="DF9" s="292"/>
      <c r="DG9" s="292"/>
      <c r="DH9" s="292"/>
      <c r="DI9" s="292"/>
      <c r="DJ9" s="292"/>
      <c r="DK9" s="292"/>
      <c r="DL9" s="292"/>
      <c r="DM9" s="292"/>
      <c r="DN9" s="292"/>
      <c r="DO9" s="292"/>
      <c r="DP9" s="292"/>
      <c r="DQ9" s="292"/>
      <c r="DR9" s="292"/>
      <c r="DS9" s="292"/>
      <c r="DT9" s="292"/>
      <c r="DU9" s="292"/>
      <c r="DV9" s="292"/>
      <c r="DW9" s="292"/>
    </row>
    <row r="10" spans="1:143" s="291" customFormat="1" ht="13.5" x14ac:dyDescent="0.15">
      <c r="A10" s="421"/>
      <c r="B10" s="421"/>
      <c r="C10" s="421"/>
      <c r="D10" s="421"/>
      <c r="E10" s="421"/>
      <c r="F10" s="421"/>
      <c r="G10" s="421"/>
      <c r="H10" s="421"/>
      <c r="I10" s="421"/>
      <c r="J10" s="421"/>
      <c r="K10" s="421"/>
      <c r="L10" s="421"/>
      <c r="M10" s="421"/>
      <c r="N10" s="421"/>
      <c r="O10" s="421"/>
      <c r="P10" s="421"/>
      <c r="Q10" s="421"/>
      <c r="R10" s="421"/>
      <c r="S10" s="421"/>
      <c r="T10" s="421"/>
      <c r="U10" s="421"/>
      <c r="V10" s="421"/>
      <c r="W10" s="421"/>
      <c r="X10" s="421"/>
      <c r="Y10" s="421"/>
      <c r="Z10" s="421"/>
      <c r="AA10" s="421"/>
      <c r="AB10" s="421"/>
      <c r="AC10" s="421"/>
      <c r="AD10" s="421"/>
      <c r="AE10" s="421"/>
      <c r="AF10" s="421"/>
      <c r="AG10" s="421"/>
      <c r="AH10" s="421"/>
      <c r="AI10" s="421"/>
      <c r="AJ10" s="421"/>
      <c r="AK10" s="421"/>
      <c r="AL10" s="421"/>
      <c r="AM10" s="421"/>
      <c r="AN10" s="421"/>
      <c r="AO10" s="421"/>
      <c r="AP10" s="421"/>
      <c r="AQ10" s="421"/>
      <c r="AR10" s="421"/>
      <c r="AS10" s="421"/>
      <c r="AT10" s="421"/>
      <c r="AU10" s="421"/>
      <c r="AV10" s="421"/>
      <c r="AW10" s="421"/>
      <c r="AX10" s="421"/>
      <c r="AY10" s="421"/>
      <c r="AZ10" s="421"/>
      <c r="BA10" s="421"/>
      <c r="BB10" s="421"/>
      <c r="BC10" s="421"/>
      <c r="BD10" s="421"/>
      <c r="BE10" s="421"/>
      <c r="BF10" s="421"/>
      <c r="BG10" s="421"/>
      <c r="BH10" s="421"/>
      <c r="BI10" s="421"/>
      <c r="BJ10" s="421"/>
      <c r="BK10" s="421"/>
      <c r="BL10" s="421"/>
      <c r="BM10" s="421"/>
      <c r="BN10" s="421"/>
      <c r="BO10" s="421"/>
      <c r="BP10" s="421"/>
      <c r="BQ10" s="421"/>
      <c r="BR10" s="421"/>
      <c r="BS10" s="421"/>
      <c r="BT10" s="421"/>
      <c r="BU10" s="421"/>
      <c r="BV10" s="421"/>
      <c r="BW10" s="421"/>
      <c r="BX10" s="421"/>
      <c r="BY10" s="421"/>
      <c r="BZ10" s="421"/>
      <c r="CA10" s="421"/>
      <c r="CB10" s="421"/>
      <c r="CC10" s="421"/>
      <c r="CD10" s="421"/>
      <c r="CE10" s="421"/>
      <c r="CF10" s="421"/>
      <c r="CG10" s="421"/>
      <c r="CH10" s="421"/>
      <c r="CI10" s="421"/>
      <c r="CJ10" s="421"/>
      <c r="CK10" s="421"/>
      <c r="CL10" s="421"/>
      <c r="CM10" s="421"/>
      <c r="CN10" s="421"/>
      <c r="CO10" s="421"/>
      <c r="CP10" s="421"/>
      <c r="CQ10" s="421"/>
      <c r="CR10" s="421"/>
      <c r="CS10" s="421"/>
      <c r="CT10" s="421"/>
      <c r="CU10" s="421"/>
      <c r="CV10" s="421"/>
      <c r="CW10" s="421"/>
      <c r="CX10" s="421"/>
      <c r="CY10" s="421"/>
      <c r="CZ10" s="421"/>
      <c r="DA10" s="421"/>
      <c r="DB10" s="421"/>
      <c r="DC10" s="421"/>
      <c r="DD10" s="421"/>
      <c r="DE10" s="421"/>
      <c r="DF10" s="292"/>
      <c r="DG10" s="292"/>
      <c r="DH10" s="292"/>
      <c r="DI10" s="292"/>
      <c r="DJ10" s="292"/>
      <c r="DK10" s="292"/>
      <c r="DL10" s="292"/>
      <c r="DM10" s="292"/>
      <c r="DN10" s="292"/>
      <c r="DO10" s="292"/>
      <c r="DP10" s="292"/>
      <c r="DQ10" s="292"/>
      <c r="DR10" s="292"/>
      <c r="DS10" s="292"/>
      <c r="DT10" s="292"/>
      <c r="DU10" s="292"/>
      <c r="DV10" s="292"/>
      <c r="DW10" s="292"/>
      <c r="EM10" s="291" t="s">
        <v>621</v>
      </c>
    </row>
    <row r="11" spans="1:143" s="291" customFormat="1" ht="13.5" x14ac:dyDescent="0.15">
      <c r="A11" s="421"/>
      <c r="B11" s="421"/>
      <c r="C11" s="421"/>
      <c r="D11" s="421"/>
      <c r="E11" s="421"/>
      <c r="F11" s="421"/>
      <c r="G11" s="421"/>
      <c r="H11" s="421"/>
      <c r="I11" s="421"/>
      <c r="J11" s="421"/>
      <c r="K11" s="421"/>
      <c r="L11" s="421"/>
      <c r="M11" s="421"/>
      <c r="N11" s="421"/>
      <c r="O11" s="421"/>
      <c r="P11" s="421"/>
      <c r="Q11" s="421"/>
      <c r="R11" s="421"/>
      <c r="S11" s="421"/>
      <c r="T11" s="421"/>
      <c r="U11" s="421"/>
      <c r="V11" s="421"/>
      <c r="W11" s="421"/>
      <c r="X11" s="421"/>
      <c r="Y11" s="421"/>
      <c r="Z11" s="421"/>
      <c r="AA11" s="421"/>
      <c r="AB11" s="421"/>
      <c r="AC11" s="421"/>
      <c r="AD11" s="421"/>
      <c r="AE11" s="421"/>
      <c r="AF11" s="421"/>
      <c r="AG11" s="421"/>
      <c r="AH11" s="421"/>
      <c r="AI11" s="421"/>
      <c r="AJ11" s="421"/>
      <c r="AK11" s="421"/>
      <c r="AL11" s="421"/>
      <c r="AM11" s="421"/>
      <c r="AN11" s="421"/>
      <c r="AO11" s="421"/>
      <c r="AP11" s="421"/>
      <c r="AQ11" s="421"/>
      <c r="AR11" s="421"/>
      <c r="AS11" s="421"/>
      <c r="AT11" s="421"/>
      <c r="AU11" s="421"/>
      <c r="AV11" s="421"/>
      <c r="AW11" s="421"/>
      <c r="AX11" s="421"/>
      <c r="AY11" s="421"/>
      <c r="AZ11" s="421"/>
      <c r="BA11" s="421"/>
      <c r="BB11" s="421"/>
      <c r="BC11" s="421"/>
      <c r="BD11" s="421"/>
      <c r="BE11" s="421"/>
      <c r="BF11" s="421"/>
      <c r="BG11" s="421"/>
      <c r="BH11" s="421"/>
      <c r="BI11" s="421"/>
      <c r="BJ11" s="421"/>
      <c r="BK11" s="421"/>
      <c r="BL11" s="421"/>
      <c r="BM11" s="421"/>
      <c r="BN11" s="421"/>
      <c r="BO11" s="421"/>
      <c r="BP11" s="421"/>
      <c r="BQ11" s="421"/>
      <c r="BR11" s="421"/>
      <c r="BS11" s="421"/>
      <c r="BT11" s="421"/>
      <c r="BU11" s="421"/>
      <c r="BV11" s="421"/>
      <c r="BW11" s="421"/>
      <c r="BX11" s="421"/>
      <c r="BY11" s="421"/>
      <c r="BZ11" s="421"/>
      <c r="CA11" s="421"/>
      <c r="CB11" s="421"/>
      <c r="CC11" s="421"/>
      <c r="CD11" s="421"/>
      <c r="CE11" s="421"/>
      <c r="CF11" s="421"/>
      <c r="CG11" s="421"/>
      <c r="CH11" s="421"/>
      <c r="CI11" s="421"/>
      <c r="CJ11" s="421"/>
      <c r="CK11" s="421"/>
      <c r="CL11" s="421"/>
      <c r="CM11" s="421"/>
      <c r="CN11" s="421"/>
      <c r="CO11" s="421"/>
      <c r="CP11" s="421"/>
      <c r="CQ11" s="421"/>
      <c r="CR11" s="421"/>
      <c r="CS11" s="421"/>
      <c r="CT11" s="421"/>
      <c r="CU11" s="421"/>
      <c r="CV11" s="421"/>
      <c r="CW11" s="421"/>
      <c r="CX11" s="421"/>
      <c r="CY11" s="421"/>
      <c r="CZ11" s="421"/>
      <c r="DA11" s="421"/>
      <c r="DB11" s="421"/>
      <c r="DC11" s="421"/>
      <c r="DD11" s="421"/>
      <c r="DE11" s="421"/>
      <c r="DF11" s="292"/>
      <c r="DG11" s="292"/>
      <c r="DH11" s="292"/>
      <c r="DI11" s="292"/>
      <c r="DJ11" s="292"/>
      <c r="DK11" s="292"/>
      <c r="DL11" s="292"/>
      <c r="DM11" s="292"/>
      <c r="DN11" s="292"/>
      <c r="DO11" s="292"/>
      <c r="DP11" s="292"/>
      <c r="DQ11" s="292"/>
      <c r="DR11" s="292"/>
      <c r="DS11" s="292"/>
      <c r="DT11" s="292"/>
      <c r="DU11" s="292"/>
      <c r="DV11" s="292"/>
      <c r="DW11" s="292"/>
    </row>
    <row r="12" spans="1:143" s="291" customFormat="1" ht="13.5" x14ac:dyDescent="0.15">
      <c r="A12" s="421"/>
      <c r="B12" s="421"/>
      <c r="C12" s="421"/>
      <c r="D12" s="421"/>
      <c r="E12" s="421"/>
      <c r="F12" s="421"/>
      <c r="G12" s="421"/>
      <c r="H12" s="421"/>
      <c r="I12" s="421"/>
      <c r="J12" s="421"/>
      <c r="K12" s="421"/>
      <c r="L12" s="421"/>
      <c r="M12" s="421"/>
      <c r="N12" s="421"/>
      <c r="O12" s="421"/>
      <c r="P12" s="421"/>
      <c r="Q12" s="421"/>
      <c r="R12" s="421"/>
      <c r="S12" s="421"/>
      <c r="T12" s="421"/>
      <c r="U12" s="421"/>
      <c r="V12" s="421"/>
      <c r="W12" s="421"/>
      <c r="X12" s="421"/>
      <c r="Y12" s="421"/>
      <c r="Z12" s="421"/>
      <c r="AA12" s="421"/>
      <c r="AB12" s="421"/>
      <c r="AC12" s="421"/>
      <c r="AD12" s="421"/>
      <c r="AE12" s="421"/>
      <c r="AF12" s="421"/>
      <c r="AG12" s="421"/>
      <c r="AH12" s="421"/>
      <c r="AI12" s="421"/>
      <c r="AJ12" s="421"/>
      <c r="AK12" s="421"/>
      <c r="AL12" s="421"/>
      <c r="AM12" s="421"/>
      <c r="AN12" s="421"/>
      <c r="AO12" s="421"/>
      <c r="AP12" s="421"/>
      <c r="AQ12" s="421"/>
      <c r="AR12" s="421"/>
      <c r="AS12" s="421"/>
      <c r="AT12" s="421"/>
      <c r="AU12" s="421"/>
      <c r="AV12" s="421"/>
      <c r="AW12" s="421"/>
      <c r="AX12" s="421"/>
      <c r="AY12" s="421"/>
      <c r="AZ12" s="421"/>
      <c r="BA12" s="421"/>
      <c r="BB12" s="421"/>
      <c r="BC12" s="421"/>
      <c r="BD12" s="421"/>
      <c r="BE12" s="421"/>
      <c r="BF12" s="421"/>
      <c r="BG12" s="421"/>
      <c r="BH12" s="421"/>
      <c r="BI12" s="421"/>
      <c r="BJ12" s="421"/>
      <c r="BK12" s="421"/>
      <c r="BL12" s="421"/>
      <c r="BM12" s="421"/>
      <c r="BN12" s="421"/>
      <c r="BO12" s="421"/>
      <c r="BP12" s="421"/>
      <c r="BQ12" s="421"/>
      <c r="BR12" s="421"/>
      <c r="BS12" s="421"/>
      <c r="BT12" s="421"/>
      <c r="BU12" s="421"/>
      <c r="BV12" s="421"/>
      <c r="BW12" s="421"/>
      <c r="BX12" s="421"/>
      <c r="BY12" s="421"/>
      <c r="BZ12" s="421"/>
      <c r="CA12" s="421"/>
      <c r="CB12" s="421"/>
      <c r="CC12" s="421"/>
      <c r="CD12" s="421"/>
      <c r="CE12" s="421"/>
      <c r="CF12" s="421"/>
      <c r="CG12" s="421"/>
      <c r="CH12" s="421"/>
      <c r="CI12" s="421"/>
      <c r="CJ12" s="421"/>
      <c r="CK12" s="421"/>
      <c r="CL12" s="421"/>
      <c r="CM12" s="421"/>
      <c r="CN12" s="421"/>
      <c r="CO12" s="421"/>
      <c r="CP12" s="421"/>
      <c r="CQ12" s="421"/>
      <c r="CR12" s="421"/>
      <c r="CS12" s="421"/>
      <c r="CT12" s="421"/>
      <c r="CU12" s="421"/>
      <c r="CV12" s="421"/>
      <c r="CW12" s="421"/>
      <c r="CX12" s="421"/>
      <c r="CY12" s="421"/>
      <c r="CZ12" s="421"/>
      <c r="DA12" s="421"/>
      <c r="DB12" s="421"/>
      <c r="DC12" s="421"/>
      <c r="DD12" s="421"/>
      <c r="DE12" s="421"/>
      <c r="DF12" s="292"/>
      <c r="DG12" s="292"/>
      <c r="DH12" s="292"/>
      <c r="DI12" s="292"/>
      <c r="DJ12" s="292"/>
      <c r="DK12" s="292"/>
      <c r="DL12" s="292"/>
      <c r="DM12" s="292"/>
      <c r="DN12" s="292"/>
      <c r="DO12" s="292"/>
      <c r="DP12" s="292"/>
      <c r="DQ12" s="292"/>
      <c r="DR12" s="292"/>
      <c r="DS12" s="292"/>
      <c r="DT12" s="292"/>
      <c r="DU12" s="292"/>
      <c r="DV12" s="292"/>
      <c r="DW12" s="292"/>
      <c r="EM12" s="291" t="s">
        <v>621</v>
      </c>
    </row>
    <row r="13" spans="1:143" s="291" customFormat="1" ht="13.5" x14ac:dyDescent="0.15">
      <c r="A13" s="421"/>
      <c r="B13" s="421"/>
      <c r="C13" s="421"/>
      <c r="D13" s="421"/>
      <c r="E13" s="421"/>
      <c r="F13" s="421"/>
      <c r="G13" s="421"/>
      <c r="H13" s="421"/>
      <c r="I13" s="421"/>
      <c r="J13" s="421"/>
      <c r="K13" s="421"/>
      <c r="L13" s="421"/>
      <c r="M13" s="421"/>
      <c r="N13" s="421"/>
      <c r="O13" s="421"/>
      <c r="P13" s="421"/>
      <c r="Q13" s="421"/>
      <c r="R13" s="421"/>
      <c r="S13" s="421"/>
      <c r="T13" s="421"/>
      <c r="U13" s="421"/>
      <c r="V13" s="421"/>
      <c r="W13" s="421"/>
      <c r="X13" s="421"/>
      <c r="Y13" s="421"/>
      <c r="Z13" s="421"/>
      <c r="AA13" s="421"/>
      <c r="AB13" s="421"/>
      <c r="AC13" s="421"/>
      <c r="AD13" s="421"/>
      <c r="AE13" s="421"/>
      <c r="AF13" s="421"/>
      <c r="AG13" s="421"/>
      <c r="AH13" s="421"/>
      <c r="AI13" s="421"/>
      <c r="AJ13" s="421"/>
      <c r="AK13" s="421"/>
      <c r="AL13" s="421"/>
      <c r="AM13" s="421"/>
      <c r="AN13" s="421"/>
      <c r="AO13" s="421"/>
      <c r="AP13" s="421"/>
      <c r="AQ13" s="421"/>
      <c r="AR13" s="421"/>
      <c r="AS13" s="421"/>
      <c r="AT13" s="421"/>
      <c r="AU13" s="421"/>
      <c r="AV13" s="421"/>
      <c r="AW13" s="421"/>
      <c r="AX13" s="421"/>
      <c r="AY13" s="421"/>
      <c r="AZ13" s="421"/>
      <c r="BA13" s="421"/>
      <c r="BB13" s="421"/>
      <c r="BC13" s="421"/>
      <c r="BD13" s="421"/>
      <c r="BE13" s="421"/>
      <c r="BF13" s="421"/>
      <c r="BG13" s="421"/>
      <c r="BH13" s="421"/>
      <c r="BI13" s="421"/>
      <c r="BJ13" s="421"/>
      <c r="BK13" s="421"/>
      <c r="BL13" s="421"/>
      <c r="BM13" s="421"/>
      <c r="BN13" s="421"/>
      <c r="BO13" s="421"/>
      <c r="BP13" s="421"/>
      <c r="BQ13" s="421"/>
      <c r="BR13" s="421"/>
      <c r="BS13" s="421"/>
      <c r="BT13" s="421"/>
      <c r="BU13" s="421"/>
      <c r="BV13" s="421"/>
      <c r="BW13" s="421"/>
      <c r="BX13" s="421"/>
      <c r="BY13" s="421"/>
      <c r="BZ13" s="421"/>
      <c r="CA13" s="421"/>
      <c r="CB13" s="421"/>
      <c r="CC13" s="421"/>
      <c r="CD13" s="421"/>
      <c r="CE13" s="421"/>
      <c r="CF13" s="421"/>
      <c r="CG13" s="421"/>
      <c r="CH13" s="421"/>
      <c r="CI13" s="421"/>
      <c r="CJ13" s="421"/>
      <c r="CK13" s="421"/>
      <c r="CL13" s="421"/>
      <c r="CM13" s="421"/>
      <c r="CN13" s="421"/>
      <c r="CO13" s="421"/>
      <c r="CP13" s="421"/>
      <c r="CQ13" s="421"/>
      <c r="CR13" s="421"/>
      <c r="CS13" s="421"/>
      <c r="CT13" s="421"/>
      <c r="CU13" s="421"/>
      <c r="CV13" s="421"/>
      <c r="CW13" s="421"/>
      <c r="CX13" s="421"/>
      <c r="CY13" s="421"/>
      <c r="CZ13" s="421"/>
      <c r="DA13" s="421"/>
      <c r="DB13" s="421"/>
      <c r="DC13" s="421"/>
      <c r="DD13" s="421"/>
      <c r="DE13" s="421"/>
      <c r="DF13" s="292"/>
      <c r="DG13" s="292"/>
      <c r="DH13" s="292"/>
      <c r="DI13" s="292"/>
      <c r="DJ13" s="292"/>
      <c r="DK13" s="292"/>
      <c r="DL13" s="292"/>
      <c r="DM13" s="292"/>
      <c r="DN13" s="292"/>
      <c r="DO13" s="292"/>
      <c r="DP13" s="292"/>
      <c r="DQ13" s="292"/>
      <c r="DR13" s="292"/>
      <c r="DS13" s="292"/>
      <c r="DT13" s="292"/>
      <c r="DU13" s="292"/>
      <c r="DV13" s="292"/>
      <c r="DW13" s="292"/>
    </row>
    <row r="14" spans="1:143" s="291" customFormat="1" ht="13.5" x14ac:dyDescent="0.15">
      <c r="A14" s="421"/>
      <c r="B14" s="421"/>
      <c r="C14" s="421"/>
      <c r="D14" s="421"/>
      <c r="E14" s="421"/>
      <c r="F14" s="421"/>
      <c r="G14" s="421"/>
      <c r="H14" s="421"/>
      <c r="I14" s="421"/>
      <c r="J14" s="421"/>
      <c r="K14" s="421"/>
      <c r="L14" s="421"/>
      <c r="M14" s="421"/>
      <c r="N14" s="421"/>
      <c r="O14" s="421"/>
      <c r="P14" s="421"/>
      <c r="Q14" s="421"/>
      <c r="R14" s="421"/>
      <c r="S14" s="421"/>
      <c r="T14" s="421"/>
      <c r="U14" s="421"/>
      <c r="V14" s="421"/>
      <c r="W14" s="421"/>
      <c r="X14" s="421"/>
      <c r="Y14" s="421"/>
      <c r="Z14" s="421"/>
      <c r="AA14" s="421"/>
      <c r="AB14" s="421"/>
      <c r="AC14" s="421"/>
      <c r="AD14" s="421"/>
      <c r="AE14" s="421"/>
      <c r="AF14" s="421"/>
      <c r="AG14" s="421"/>
      <c r="AH14" s="421"/>
      <c r="AI14" s="421"/>
      <c r="AJ14" s="421"/>
      <c r="AK14" s="421"/>
      <c r="AL14" s="421"/>
      <c r="AM14" s="421"/>
      <c r="AN14" s="421"/>
      <c r="AO14" s="421"/>
      <c r="AP14" s="421"/>
      <c r="AQ14" s="421"/>
      <c r="AR14" s="421"/>
      <c r="AS14" s="421"/>
      <c r="AT14" s="421"/>
      <c r="AU14" s="421"/>
      <c r="AV14" s="421"/>
      <c r="AW14" s="421"/>
      <c r="AX14" s="421"/>
      <c r="AY14" s="421"/>
      <c r="AZ14" s="421"/>
      <c r="BA14" s="421"/>
      <c r="BB14" s="421"/>
      <c r="BC14" s="421"/>
      <c r="BD14" s="421"/>
      <c r="BE14" s="421"/>
      <c r="BF14" s="421"/>
      <c r="BG14" s="421"/>
      <c r="BH14" s="421"/>
      <c r="BI14" s="421"/>
      <c r="BJ14" s="421"/>
      <c r="BK14" s="421"/>
      <c r="BL14" s="421"/>
      <c r="BM14" s="421"/>
      <c r="BN14" s="421"/>
      <c r="BO14" s="421"/>
      <c r="BP14" s="421"/>
      <c r="BQ14" s="421"/>
      <c r="BR14" s="421"/>
      <c r="BS14" s="421"/>
      <c r="BT14" s="421"/>
      <c r="BU14" s="421"/>
      <c r="BV14" s="421"/>
      <c r="BW14" s="421"/>
      <c r="BX14" s="421"/>
      <c r="BY14" s="421"/>
      <c r="BZ14" s="421"/>
      <c r="CA14" s="421"/>
      <c r="CB14" s="421"/>
      <c r="CC14" s="421"/>
      <c r="CD14" s="421"/>
      <c r="CE14" s="421"/>
      <c r="CF14" s="421"/>
      <c r="CG14" s="421"/>
      <c r="CH14" s="421"/>
      <c r="CI14" s="421"/>
      <c r="CJ14" s="421"/>
      <c r="CK14" s="421"/>
      <c r="CL14" s="421"/>
      <c r="CM14" s="421"/>
      <c r="CN14" s="421"/>
      <c r="CO14" s="421"/>
      <c r="CP14" s="421"/>
      <c r="CQ14" s="421"/>
      <c r="CR14" s="421"/>
      <c r="CS14" s="421"/>
      <c r="CT14" s="421"/>
      <c r="CU14" s="421"/>
      <c r="CV14" s="421"/>
      <c r="CW14" s="421"/>
      <c r="CX14" s="421"/>
      <c r="CY14" s="421"/>
      <c r="CZ14" s="421"/>
      <c r="DA14" s="421"/>
      <c r="DB14" s="421"/>
      <c r="DC14" s="421"/>
      <c r="DD14" s="421"/>
      <c r="DE14" s="421"/>
      <c r="DF14" s="292"/>
      <c r="DG14" s="292"/>
      <c r="DH14" s="292"/>
      <c r="DI14" s="292"/>
      <c r="DJ14" s="292"/>
      <c r="DK14" s="292"/>
      <c r="DL14" s="292"/>
      <c r="DM14" s="292"/>
      <c r="DN14" s="292"/>
      <c r="DO14" s="292"/>
      <c r="DP14" s="292"/>
      <c r="DQ14" s="292"/>
      <c r="DR14" s="292"/>
      <c r="DS14" s="292"/>
      <c r="DT14" s="292"/>
      <c r="DU14" s="292"/>
      <c r="DV14" s="292"/>
      <c r="DW14" s="292"/>
    </row>
    <row r="15" spans="1:143" s="291" customFormat="1" ht="13.5" x14ac:dyDescent="0.15">
      <c r="A15" s="386"/>
      <c r="B15" s="421"/>
      <c r="C15" s="421"/>
      <c r="D15" s="421"/>
      <c r="E15" s="421"/>
      <c r="F15" s="421"/>
      <c r="G15" s="421"/>
      <c r="H15" s="421"/>
      <c r="I15" s="421"/>
      <c r="J15" s="421"/>
      <c r="K15" s="421"/>
      <c r="L15" s="421"/>
      <c r="M15" s="421"/>
      <c r="N15" s="421"/>
      <c r="O15" s="421"/>
      <c r="P15" s="421"/>
      <c r="Q15" s="421"/>
      <c r="R15" s="421"/>
      <c r="S15" s="421"/>
      <c r="T15" s="421"/>
      <c r="U15" s="421"/>
      <c r="V15" s="421"/>
      <c r="W15" s="421"/>
      <c r="X15" s="421"/>
      <c r="Y15" s="421"/>
      <c r="Z15" s="421"/>
      <c r="AA15" s="421"/>
      <c r="AB15" s="421"/>
      <c r="AC15" s="421"/>
      <c r="AD15" s="421"/>
      <c r="AE15" s="421"/>
      <c r="AF15" s="421"/>
      <c r="AG15" s="421"/>
      <c r="AH15" s="421"/>
      <c r="AI15" s="421"/>
      <c r="AJ15" s="421"/>
      <c r="AK15" s="421"/>
      <c r="AL15" s="421"/>
      <c r="AM15" s="421"/>
      <c r="AN15" s="421"/>
      <c r="AO15" s="421"/>
      <c r="AP15" s="421"/>
      <c r="AQ15" s="421"/>
      <c r="AR15" s="421"/>
      <c r="AS15" s="421"/>
      <c r="AT15" s="421"/>
      <c r="AU15" s="421"/>
      <c r="AV15" s="421"/>
      <c r="AW15" s="421"/>
      <c r="AX15" s="421"/>
      <c r="AY15" s="421"/>
      <c r="AZ15" s="421"/>
      <c r="BA15" s="421"/>
      <c r="BB15" s="421"/>
      <c r="BC15" s="421"/>
      <c r="BD15" s="421"/>
      <c r="BE15" s="421"/>
      <c r="BF15" s="421"/>
      <c r="BG15" s="421"/>
      <c r="BH15" s="421"/>
      <c r="BI15" s="421"/>
      <c r="BJ15" s="421"/>
      <c r="BK15" s="421"/>
      <c r="BL15" s="421"/>
      <c r="BM15" s="421"/>
      <c r="BN15" s="421"/>
      <c r="BO15" s="421"/>
      <c r="BP15" s="421"/>
      <c r="BQ15" s="421"/>
      <c r="BR15" s="421"/>
      <c r="BS15" s="421"/>
      <c r="BT15" s="421"/>
      <c r="BU15" s="421"/>
      <c r="BV15" s="421"/>
      <c r="BW15" s="421"/>
      <c r="BX15" s="421"/>
      <c r="BY15" s="421"/>
      <c r="BZ15" s="421"/>
      <c r="CA15" s="421"/>
      <c r="CB15" s="421"/>
      <c r="CC15" s="421"/>
      <c r="CD15" s="421"/>
      <c r="CE15" s="421"/>
      <c r="CF15" s="421"/>
      <c r="CG15" s="421"/>
      <c r="CH15" s="421"/>
      <c r="CI15" s="421"/>
      <c r="CJ15" s="421"/>
      <c r="CK15" s="421"/>
      <c r="CL15" s="421"/>
      <c r="CM15" s="421"/>
      <c r="CN15" s="421"/>
      <c r="CO15" s="421"/>
      <c r="CP15" s="421"/>
      <c r="CQ15" s="421"/>
      <c r="CR15" s="421"/>
      <c r="CS15" s="421"/>
      <c r="CT15" s="421"/>
      <c r="CU15" s="421"/>
      <c r="CV15" s="421"/>
      <c r="CW15" s="421"/>
      <c r="CX15" s="421"/>
      <c r="CY15" s="421"/>
      <c r="CZ15" s="421"/>
      <c r="DA15" s="421"/>
      <c r="DB15" s="421"/>
      <c r="DC15" s="421"/>
      <c r="DD15" s="421"/>
      <c r="DE15" s="421"/>
      <c r="DF15" s="292"/>
      <c r="DG15" s="292"/>
      <c r="DH15" s="292"/>
      <c r="DI15" s="292"/>
      <c r="DJ15" s="292"/>
      <c r="DK15" s="292"/>
      <c r="DL15" s="292"/>
      <c r="DM15" s="292"/>
      <c r="DN15" s="292"/>
      <c r="DO15" s="292"/>
      <c r="DP15" s="292"/>
      <c r="DQ15" s="292"/>
      <c r="DR15" s="292"/>
      <c r="DS15" s="292"/>
      <c r="DT15" s="292"/>
      <c r="DU15" s="292"/>
      <c r="DV15" s="292"/>
      <c r="DW15" s="292"/>
    </row>
    <row r="16" spans="1:143" s="291" customFormat="1" ht="13.5" x14ac:dyDescent="0.15">
      <c r="A16" s="386"/>
      <c r="B16" s="421"/>
      <c r="C16" s="421"/>
      <c r="D16" s="421"/>
      <c r="E16" s="421"/>
      <c r="F16" s="421"/>
      <c r="G16" s="421"/>
      <c r="H16" s="421"/>
      <c r="I16" s="421"/>
      <c r="J16" s="421"/>
      <c r="K16" s="421"/>
      <c r="L16" s="421"/>
      <c r="M16" s="421"/>
      <c r="N16" s="421"/>
      <c r="O16" s="421"/>
      <c r="P16" s="421"/>
      <c r="Q16" s="421"/>
      <c r="R16" s="421"/>
      <c r="S16" s="421"/>
      <c r="T16" s="421"/>
      <c r="U16" s="421"/>
      <c r="V16" s="421"/>
      <c r="W16" s="421"/>
      <c r="X16" s="421"/>
      <c r="Y16" s="421"/>
      <c r="Z16" s="421"/>
      <c r="AA16" s="421"/>
      <c r="AB16" s="421"/>
      <c r="AC16" s="421"/>
      <c r="AD16" s="421"/>
      <c r="AE16" s="421"/>
      <c r="AF16" s="421"/>
      <c r="AG16" s="421"/>
      <c r="AH16" s="421"/>
      <c r="AI16" s="421"/>
      <c r="AJ16" s="421"/>
      <c r="AK16" s="421"/>
      <c r="AL16" s="421"/>
      <c r="AM16" s="421"/>
      <c r="AN16" s="421"/>
      <c r="AO16" s="421"/>
      <c r="AP16" s="421"/>
      <c r="AQ16" s="421"/>
      <c r="AR16" s="421"/>
      <c r="AS16" s="421"/>
      <c r="AT16" s="421"/>
      <c r="AU16" s="421"/>
      <c r="AV16" s="421"/>
      <c r="AW16" s="421"/>
      <c r="AX16" s="421"/>
      <c r="AY16" s="421"/>
      <c r="AZ16" s="421"/>
      <c r="BA16" s="421"/>
      <c r="BB16" s="421"/>
      <c r="BC16" s="421"/>
      <c r="BD16" s="421"/>
      <c r="BE16" s="421"/>
      <c r="BF16" s="421"/>
      <c r="BG16" s="421"/>
      <c r="BH16" s="421"/>
      <c r="BI16" s="421"/>
      <c r="BJ16" s="421"/>
      <c r="BK16" s="421"/>
      <c r="BL16" s="421"/>
      <c r="BM16" s="421"/>
      <c r="BN16" s="421"/>
      <c r="BO16" s="421"/>
      <c r="BP16" s="421"/>
      <c r="BQ16" s="421"/>
      <c r="BR16" s="421"/>
      <c r="BS16" s="421"/>
      <c r="BT16" s="421"/>
      <c r="BU16" s="421"/>
      <c r="BV16" s="421"/>
      <c r="BW16" s="421"/>
      <c r="BX16" s="421"/>
      <c r="BY16" s="421"/>
      <c r="BZ16" s="421"/>
      <c r="CA16" s="421"/>
      <c r="CB16" s="421"/>
      <c r="CC16" s="421"/>
      <c r="CD16" s="421"/>
      <c r="CE16" s="421"/>
      <c r="CF16" s="421"/>
      <c r="CG16" s="421"/>
      <c r="CH16" s="421"/>
      <c r="CI16" s="421"/>
      <c r="CJ16" s="421"/>
      <c r="CK16" s="421"/>
      <c r="CL16" s="421"/>
      <c r="CM16" s="421"/>
      <c r="CN16" s="421"/>
      <c r="CO16" s="421"/>
      <c r="CP16" s="421"/>
      <c r="CQ16" s="421"/>
      <c r="CR16" s="421"/>
      <c r="CS16" s="421"/>
      <c r="CT16" s="421"/>
      <c r="CU16" s="421"/>
      <c r="CV16" s="421"/>
      <c r="CW16" s="421"/>
      <c r="CX16" s="421"/>
      <c r="CY16" s="421"/>
      <c r="CZ16" s="421"/>
      <c r="DA16" s="421"/>
      <c r="DB16" s="421"/>
      <c r="DC16" s="421"/>
      <c r="DD16" s="421"/>
      <c r="DE16" s="421"/>
      <c r="DF16" s="292"/>
      <c r="DG16" s="292"/>
      <c r="DH16" s="292"/>
      <c r="DI16" s="292"/>
      <c r="DJ16" s="292"/>
      <c r="DK16" s="292"/>
      <c r="DL16" s="292"/>
      <c r="DM16" s="292"/>
      <c r="DN16" s="292"/>
      <c r="DO16" s="292"/>
      <c r="DP16" s="292"/>
      <c r="DQ16" s="292"/>
      <c r="DR16" s="292"/>
      <c r="DS16" s="292"/>
      <c r="DT16" s="292"/>
      <c r="DU16" s="292"/>
      <c r="DV16" s="292"/>
      <c r="DW16" s="292"/>
    </row>
    <row r="17" spans="1:351" s="291" customFormat="1" ht="13.5" x14ac:dyDescent="0.15">
      <c r="A17" s="386"/>
      <c r="B17" s="421"/>
      <c r="C17" s="421"/>
      <c r="D17" s="421"/>
      <c r="E17" s="421"/>
      <c r="F17" s="421"/>
      <c r="G17" s="421"/>
      <c r="H17" s="421"/>
      <c r="I17" s="421"/>
      <c r="J17" s="421"/>
      <c r="K17" s="421"/>
      <c r="L17" s="421"/>
      <c r="M17" s="421"/>
      <c r="N17" s="421"/>
      <c r="O17" s="421"/>
      <c r="P17" s="421"/>
      <c r="Q17" s="421"/>
      <c r="R17" s="421"/>
      <c r="S17" s="421"/>
      <c r="T17" s="421"/>
      <c r="U17" s="421"/>
      <c r="V17" s="421"/>
      <c r="W17" s="421"/>
      <c r="X17" s="421"/>
      <c r="Y17" s="421"/>
      <c r="Z17" s="421"/>
      <c r="AA17" s="421"/>
      <c r="AB17" s="421"/>
      <c r="AC17" s="421"/>
      <c r="AD17" s="421"/>
      <c r="AE17" s="421"/>
      <c r="AF17" s="421"/>
      <c r="AG17" s="421"/>
      <c r="AH17" s="421"/>
      <c r="AI17" s="421"/>
      <c r="AJ17" s="421"/>
      <c r="AK17" s="421"/>
      <c r="AL17" s="421"/>
      <c r="AM17" s="421"/>
      <c r="AN17" s="421"/>
      <c r="AO17" s="421"/>
      <c r="AP17" s="421"/>
      <c r="AQ17" s="421"/>
      <c r="AR17" s="421"/>
      <c r="AS17" s="421"/>
      <c r="AT17" s="421"/>
      <c r="AU17" s="421"/>
      <c r="AV17" s="421"/>
      <c r="AW17" s="421"/>
      <c r="AX17" s="421"/>
      <c r="AY17" s="421"/>
      <c r="AZ17" s="421"/>
      <c r="BA17" s="421"/>
      <c r="BB17" s="421"/>
      <c r="BC17" s="421"/>
      <c r="BD17" s="421"/>
      <c r="BE17" s="421"/>
      <c r="BF17" s="421"/>
      <c r="BG17" s="421"/>
      <c r="BH17" s="421"/>
      <c r="BI17" s="421"/>
      <c r="BJ17" s="421"/>
      <c r="BK17" s="421"/>
      <c r="BL17" s="421"/>
      <c r="BM17" s="421"/>
      <c r="BN17" s="421"/>
      <c r="BO17" s="421"/>
      <c r="BP17" s="421"/>
      <c r="BQ17" s="421"/>
      <c r="BR17" s="421"/>
      <c r="BS17" s="421"/>
      <c r="BT17" s="421"/>
      <c r="BU17" s="421"/>
      <c r="BV17" s="421"/>
      <c r="BW17" s="421"/>
      <c r="BX17" s="421"/>
      <c r="BY17" s="421"/>
      <c r="BZ17" s="421"/>
      <c r="CA17" s="421"/>
      <c r="CB17" s="421"/>
      <c r="CC17" s="421"/>
      <c r="CD17" s="421"/>
      <c r="CE17" s="421"/>
      <c r="CF17" s="421"/>
      <c r="CG17" s="421"/>
      <c r="CH17" s="421"/>
      <c r="CI17" s="421"/>
      <c r="CJ17" s="421"/>
      <c r="CK17" s="421"/>
      <c r="CL17" s="421"/>
      <c r="CM17" s="421"/>
      <c r="CN17" s="421"/>
      <c r="CO17" s="421"/>
      <c r="CP17" s="421"/>
      <c r="CQ17" s="421"/>
      <c r="CR17" s="421"/>
      <c r="CS17" s="421"/>
      <c r="CT17" s="421"/>
      <c r="CU17" s="421"/>
      <c r="CV17" s="421"/>
      <c r="CW17" s="421"/>
      <c r="CX17" s="421"/>
      <c r="CY17" s="421"/>
      <c r="CZ17" s="421"/>
      <c r="DA17" s="421"/>
      <c r="DB17" s="421"/>
      <c r="DC17" s="421"/>
      <c r="DD17" s="421"/>
      <c r="DE17" s="421"/>
      <c r="DF17" s="292"/>
      <c r="DG17" s="292"/>
      <c r="DH17" s="292"/>
      <c r="DI17" s="292"/>
      <c r="DJ17" s="292"/>
      <c r="DK17" s="292"/>
      <c r="DL17" s="292"/>
      <c r="DM17" s="292"/>
      <c r="DN17" s="292"/>
      <c r="DO17" s="292"/>
      <c r="DP17" s="292"/>
      <c r="DQ17" s="292"/>
      <c r="DR17" s="292"/>
      <c r="DS17" s="292"/>
      <c r="DT17" s="292"/>
      <c r="DU17" s="292"/>
      <c r="DV17" s="292"/>
      <c r="DW17" s="292"/>
    </row>
    <row r="18" spans="1:351" s="291" customFormat="1" ht="13.5" x14ac:dyDescent="0.15">
      <c r="A18" s="386"/>
      <c r="B18" s="421"/>
      <c r="C18" s="421"/>
      <c r="D18" s="421"/>
      <c r="E18" s="421"/>
      <c r="F18" s="421"/>
      <c r="G18" s="421"/>
      <c r="H18" s="421"/>
      <c r="I18" s="421"/>
      <c r="J18" s="421"/>
      <c r="K18" s="421"/>
      <c r="L18" s="421"/>
      <c r="M18" s="421"/>
      <c r="N18" s="421"/>
      <c r="O18" s="421"/>
      <c r="P18" s="421"/>
      <c r="Q18" s="421"/>
      <c r="R18" s="421"/>
      <c r="S18" s="421"/>
      <c r="T18" s="421"/>
      <c r="U18" s="421"/>
      <c r="V18" s="421"/>
      <c r="W18" s="421"/>
      <c r="X18" s="421"/>
      <c r="Y18" s="421"/>
      <c r="Z18" s="421"/>
      <c r="AA18" s="421"/>
      <c r="AB18" s="421"/>
      <c r="AC18" s="421"/>
      <c r="AD18" s="421"/>
      <c r="AE18" s="421"/>
      <c r="AF18" s="421"/>
      <c r="AG18" s="421"/>
      <c r="AH18" s="421"/>
      <c r="AI18" s="421"/>
      <c r="AJ18" s="421"/>
      <c r="AK18" s="421"/>
      <c r="AL18" s="421"/>
      <c r="AM18" s="421"/>
      <c r="AN18" s="421"/>
      <c r="AO18" s="421"/>
      <c r="AP18" s="421"/>
      <c r="AQ18" s="421"/>
      <c r="AR18" s="421"/>
      <c r="AS18" s="421"/>
      <c r="AT18" s="421"/>
      <c r="AU18" s="421"/>
      <c r="AV18" s="421"/>
      <c r="AW18" s="421"/>
      <c r="AX18" s="421"/>
      <c r="AY18" s="421"/>
      <c r="AZ18" s="421"/>
      <c r="BA18" s="421"/>
      <c r="BB18" s="421"/>
      <c r="BC18" s="421"/>
      <c r="BD18" s="421"/>
      <c r="BE18" s="421"/>
      <c r="BF18" s="421"/>
      <c r="BG18" s="421"/>
      <c r="BH18" s="421"/>
      <c r="BI18" s="421"/>
      <c r="BJ18" s="421"/>
      <c r="BK18" s="421"/>
      <c r="BL18" s="421"/>
      <c r="BM18" s="421"/>
      <c r="BN18" s="421"/>
      <c r="BO18" s="421"/>
      <c r="BP18" s="421"/>
      <c r="BQ18" s="421"/>
      <c r="BR18" s="421"/>
      <c r="BS18" s="421"/>
      <c r="BT18" s="421"/>
      <c r="BU18" s="421"/>
      <c r="BV18" s="421"/>
      <c r="BW18" s="421"/>
      <c r="BX18" s="421"/>
      <c r="BY18" s="421"/>
      <c r="BZ18" s="421"/>
      <c r="CA18" s="421"/>
      <c r="CB18" s="421"/>
      <c r="CC18" s="421"/>
      <c r="CD18" s="421"/>
      <c r="CE18" s="421"/>
      <c r="CF18" s="421"/>
      <c r="CG18" s="421"/>
      <c r="CH18" s="421"/>
      <c r="CI18" s="421"/>
      <c r="CJ18" s="421"/>
      <c r="CK18" s="421"/>
      <c r="CL18" s="421"/>
      <c r="CM18" s="421"/>
      <c r="CN18" s="421"/>
      <c r="CO18" s="421"/>
      <c r="CP18" s="421"/>
      <c r="CQ18" s="421"/>
      <c r="CR18" s="421"/>
      <c r="CS18" s="421"/>
      <c r="CT18" s="421"/>
      <c r="CU18" s="421"/>
      <c r="CV18" s="421"/>
      <c r="CW18" s="421"/>
      <c r="CX18" s="421"/>
      <c r="CY18" s="421"/>
      <c r="CZ18" s="421"/>
      <c r="DA18" s="421"/>
      <c r="DB18" s="421"/>
      <c r="DC18" s="421"/>
      <c r="DD18" s="421"/>
      <c r="DE18" s="421"/>
      <c r="DF18" s="292"/>
      <c r="DG18" s="292"/>
      <c r="DH18" s="292"/>
      <c r="DI18" s="292"/>
      <c r="DJ18" s="292"/>
      <c r="DK18" s="292"/>
      <c r="DL18" s="292"/>
      <c r="DM18" s="292"/>
      <c r="DN18" s="292"/>
      <c r="DO18" s="292"/>
      <c r="DP18" s="292"/>
      <c r="DQ18" s="292"/>
      <c r="DR18" s="292"/>
      <c r="DS18" s="292"/>
      <c r="DT18" s="292"/>
      <c r="DU18" s="292"/>
      <c r="DV18" s="292"/>
      <c r="DW18" s="292"/>
    </row>
    <row r="19" spans="1:351" ht="13.5" x14ac:dyDescent="0.15">
      <c r="DD19" s="386"/>
      <c r="DE19" s="386"/>
    </row>
    <row r="20" spans="1:351" ht="13.5" x14ac:dyDescent="0.15">
      <c r="DD20" s="386"/>
      <c r="DE20" s="386"/>
    </row>
    <row r="21" spans="1:351" ht="17.25" x14ac:dyDescent="0.15">
      <c r="B21" s="420"/>
      <c r="C21" s="416"/>
      <c r="D21" s="416"/>
      <c r="E21" s="416"/>
      <c r="F21" s="416"/>
      <c r="G21" s="416"/>
      <c r="H21" s="416"/>
      <c r="I21" s="416"/>
      <c r="J21" s="416"/>
      <c r="K21" s="416"/>
      <c r="L21" s="416"/>
      <c r="M21" s="416"/>
      <c r="N21" s="419"/>
      <c r="O21" s="416"/>
      <c r="P21" s="416"/>
      <c r="Q21" s="416"/>
      <c r="R21" s="416"/>
      <c r="S21" s="416"/>
      <c r="T21" s="416"/>
      <c r="U21" s="416"/>
      <c r="V21" s="416"/>
      <c r="W21" s="416"/>
      <c r="X21" s="416"/>
      <c r="Y21" s="416"/>
      <c r="Z21" s="416"/>
      <c r="AA21" s="416"/>
      <c r="AB21" s="416"/>
      <c r="AC21" s="416"/>
      <c r="AD21" s="416"/>
      <c r="AE21" s="416"/>
      <c r="AF21" s="416"/>
      <c r="AG21" s="416"/>
      <c r="AH21" s="416"/>
      <c r="AI21" s="416"/>
      <c r="AJ21" s="416"/>
      <c r="AK21" s="416"/>
      <c r="AL21" s="416"/>
      <c r="AM21" s="416"/>
      <c r="AN21" s="416"/>
      <c r="AO21" s="416"/>
      <c r="AP21" s="416"/>
      <c r="AQ21" s="416"/>
      <c r="AR21" s="416"/>
      <c r="AS21" s="416"/>
      <c r="AT21" s="419"/>
      <c r="AU21" s="416"/>
      <c r="AV21" s="416"/>
      <c r="AW21" s="416"/>
      <c r="AX21" s="416"/>
      <c r="AY21" s="416"/>
      <c r="AZ21" s="416"/>
      <c r="BA21" s="416"/>
      <c r="BB21" s="416"/>
      <c r="BC21" s="416"/>
      <c r="BD21" s="416"/>
      <c r="BE21" s="416"/>
      <c r="BF21" s="419"/>
      <c r="BG21" s="416"/>
      <c r="BH21" s="416"/>
      <c r="BI21" s="416"/>
      <c r="BJ21" s="416"/>
      <c r="BK21" s="416"/>
      <c r="BL21" s="416"/>
      <c r="BM21" s="416"/>
      <c r="BN21" s="416"/>
      <c r="BO21" s="416"/>
      <c r="BP21" s="416"/>
      <c r="BQ21" s="416"/>
      <c r="BR21" s="419"/>
      <c r="BS21" s="416"/>
      <c r="BT21" s="416"/>
      <c r="BU21" s="416"/>
      <c r="BV21" s="416"/>
      <c r="BW21" s="416"/>
      <c r="BX21" s="416"/>
      <c r="BY21" s="416"/>
      <c r="BZ21" s="416"/>
      <c r="CA21" s="416"/>
      <c r="CB21" s="416"/>
      <c r="CC21" s="416"/>
      <c r="CD21" s="419"/>
      <c r="CE21" s="416"/>
      <c r="CF21" s="416"/>
      <c r="CG21" s="416"/>
      <c r="CH21" s="416"/>
      <c r="CI21" s="416"/>
      <c r="CJ21" s="416"/>
      <c r="CK21" s="416"/>
      <c r="CL21" s="416"/>
      <c r="CM21" s="416"/>
      <c r="CN21" s="416"/>
      <c r="CO21" s="416"/>
      <c r="CP21" s="419"/>
      <c r="CQ21" s="416"/>
      <c r="CR21" s="416"/>
      <c r="CS21" s="416"/>
      <c r="CT21" s="416"/>
      <c r="CU21" s="416"/>
      <c r="CV21" s="416"/>
      <c r="CW21" s="416"/>
      <c r="CX21" s="416"/>
      <c r="CY21" s="416"/>
      <c r="CZ21" s="416"/>
      <c r="DA21" s="416"/>
      <c r="DB21" s="419"/>
      <c r="DC21" s="416"/>
      <c r="DD21" s="415"/>
      <c r="DE21" s="386"/>
      <c r="MM21" s="418"/>
    </row>
    <row r="22" spans="1:351" ht="17.25" x14ac:dyDescent="0.15">
      <c r="B22" s="387"/>
      <c r="MM22" s="418"/>
    </row>
    <row r="23" spans="1:351" ht="13.5" x14ac:dyDescent="0.15">
      <c r="B23" s="387"/>
    </row>
    <row r="24" spans="1:351" ht="13.5" x14ac:dyDescent="0.15">
      <c r="B24" s="387"/>
    </row>
    <row r="25" spans="1:351" ht="13.5" x14ac:dyDescent="0.15">
      <c r="B25" s="387"/>
    </row>
    <row r="26" spans="1:351" ht="13.5" x14ac:dyDescent="0.15">
      <c r="B26" s="387"/>
    </row>
    <row r="27" spans="1:351" ht="13.5" x14ac:dyDescent="0.15">
      <c r="B27" s="387"/>
    </row>
    <row r="28" spans="1:351" ht="13.5" x14ac:dyDescent="0.15">
      <c r="B28" s="387"/>
    </row>
    <row r="29" spans="1:351" ht="13.5" x14ac:dyDescent="0.15">
      <c r="B29" s="387"/>
    </row>
    <row r="30" spans="1:351" ht="13.5" x14ac:dyDescent="0.15">
      <c r="B30" s="387"/>
    </row>
    <row r="31" spans="1:351" ht="13.5" x14ac:dyDescent="0.15">
      <c r="B31" s="387"/>
    </row>
    <row r="32" spans="1:351" ht="13.5" x14ac:dyDescent="0.15">
      <c r="B32" s="387"/>
    </row>
    <row r="33" spans="2:109" ht="13.5" x14ac:dyDescent="0.15">
      <c r="B33" s="387"/>
    </row>
    <row r="34" spans="2:109" ht="13.5" x14ac:dyDescent="0.15">
      <c r="B34" s="387"/>
    </row>
    <row r="35" spans="2:109" ht="13.5" x14ac:dyDescent="0.15">
      <c r="B35" s="387"/>
    </row>
    <row r="36" spans="2:109" ht="13.5" x14ac:dyDescent="0.15">
      <c r="B36" s="387"/>
    </row>
    <row r="37" spans="2:109" ht="13.5" x14ac:dyDescent="0.15">
      <c r="B37" s="387"/>
    </row>
    <row r="38" spans="2:109" ht="13.5" x14ac:dyDescent="0.15">
      <c r="B38" s="387"/>
    </row>
    <row r="39" spans="2:109" ht="13.5" x14ac:dyDescent="0.15">
      <c r="B39" s="392"/>
      <c r="C39" s="391"/>
      <c r="D39" s="391"/>
      <c r="E39" s="391"/>
      <c r="F39" s="391"/>
      <c r="G39" s="391"/>
      <c r="H39" s="391"/>
      <c r="I39" s="391"/>
      <c r="J39" s="391"/>
      <c r="K39" s="391"/>
      <c r="L39" s="391"/>
      <c r="M39" s="391"/>
      <c r="N39" s="391"/>
      <c r="O39" s="391"/>
      <c r="P39" s="391"/>
      <c r="Q39" s="391"/>
      <c r="R39" s="391"/>
      <c r="S39" s="391"/>
      <c r="T39" s="391"/>
      <c r="U39" s="391"/>
      <c r="V39" s="391"/>
      <c r="W39" s="391"/>
      <c r="X39" s="391"/>
      <c r="Y39" s="391"/>
      <c r="Z39" s="391"/>
      <c r="AA39" s="391"/>
      <c r="AB39" s="391"/>
      <c r="AC39" s="391"/>
      <c r="AD39" s="391"/>
      <c r="AE39" s="391"/>
      <c r="AF39" s="391"/>
      <c r="AG39" s="391"/>
      <c r="AH39" s="391"/>
      <c r="AI39" s="391"/>
      <c r="AJ39" s="391"/>
      <c r="AK39" s="391"/>
      <c r="AL39" s="391"/>
      <c r="AM39" s="391"/>
      <c r="AN39" s="391"/>
      <c r="AO39" s="391"/>
      <c r="AP39" s="391"/>
      <c r="AQ39" s="391"/>
      <c r="AR39" s="391"/>
      <c r="AS39" s="391"/>
      <c r="AT39" s="391"/>
      <c r="AU39" s="391"/>
      <c r="AV39" s="391"/>
      <c r="AW39" s="391"/>
      <c r="AX39" s="391"/>
      <c r="AY39" s="391"/>
      <c r="AZ39" s="391"/>
      <c r="BA39" s="391"/>
      <c r="BB39" s="391"/>
      <c r="BC39" s="391"/>
      <c r="BD39" s="391"/>
      <c r="BE39" s="391"/>
      <c r="BF39" s="391"/>
      <c r="BG39" s="391"/>
      <c r="BH39" s="391"/>
      <c r="BI39" s="391"/>
      <c r="BJ39" s="391"/>
      <c r="BK39" s="391"/>
      <c r="BL39" s="391"/>
      <c r="BM39" s="391"/>
      <c r="BN39" s="391"/>
      <c r="BO39" s="391"/>
      <c r="BP39" s="391"/>
      <c r="BQ39" s="391"/>
      <c r="BR39" s="391"/>
      <c r="BS39" s="391"/>
      <c r="BT39" s="391"/>
      <c r="BU39" s="391"/>
      <c r="BV39" s="391"/>
      <c r="BW39" s="391"/>
      <c r="BX39" s="391"/>
      <c r="BY39" s="391"/>
      <c r="BZ39" s="391"/>
      <c r="CA39" s="391"/>
      <c r="CB39" s="391"/>
      <c r="CC39" s="391"/>
      <c r="CD39" s="391"/>
      <c r="CE39" s="391"/>
      <c r="CF39" s="391"/>
      <c r="CG39" s="391"/>
      <c r="CH39" s="391"/>
      <c r="CI39" s="391"/>
      <c r="CJ39" s="391"/>
      <c r="CK39" s="391"/>
      <c r="CL39" s="391"/>
      <c r="CM39" s="391"/>
      <c r="CN39" s="391"/>
      <c r="CO39" s="391"/>
      <c r="CP39" s="391"/>
      <c r="CQ39" s="391"/>
      <c r="CR39" s="391"/>
      <c r="CS39" s="391"/>
      <c r="CT39" s="391"/>
      <c r="CU39" s="391"/>
      <c r="CV39" s="391"/>
      <c r="CW39" s="391"/>
      <c r="CX39" s="391"/>
      <c r="CY39" s="391"/>
      <c r="CZ39" s="391"/>
      <c r="DA39" s="391"/>
      <c r="DB39" s="391"/>
      <c r="DC39" s="391"/>
      <c r="DD39" s="390"/>
    </row>
    <row r="40" spans="2:109" ht="13.5" x14ac:dyDescent="0.15">
      <c r="B40" s="407"/>
      <c r="DD40" s="407"/>
      <c r="DE40" s="386"/>
    </row>
    <row r="41" spans="2:109" ht="17.25" x14ac:dyDescent="0.15">
      <c r="B41" s="417" t="s">
        <v>620</v>
      </c>
      <c r="C41" s="416"/>
      <c r="D41" s="416"/>
      <c r="E41" s="416"/>
      <c r="F41" s="416"/>
      <c r="G41" s="416"/>
      <c r="H41" s="416"/>
      <c r="I41" s="416"/>
      <c r="J41" s="416"/>
      <c r="K41" s="416"/>
      <c r="L41" s="416"/>
      <c r="M41" s="416"/>
      <c r="N41" s="416"/>
      <c r="O41" s="416"/>
      <c r="P41" s="416"/>
      <c r="Q41" s="416"/>
      <c r="R41" s="416"/>
      <c r="S41" s="416"/>
      <c r="T41" s="416"/>
      <c r="U41" s="416"/>
      <c r="V41" s="416"/>
      <c r="W41" s="416"/>
      <c r="X41" s="416"/>
      <c r="Y41" s="416"/>
      <c r="Z41" s="416"/>
      <c r="AA41" s="416"/>
      <c r="AB41" s="416"/>
      <c r="AC41" s="416"/>
      <c r="AD41" s="416"/>
      <c r="AE41" s="416"/>
      <c r="AF41" s="416"/>
      <c r="AG41" s="416"/>
      <c r="AH41" s="416"/>
      <c r="AI41" s="416"/>
      <c r="AJ41" s="416"/>
      <c r="AK41" s="416"/>
      <c r="AL41" s="416"/>
      <c r="AM41" s="416"/>
      <c r="AN41" s="416"/>
      <c r="AO41" s="416"/>
      <c r="AP41" s="416"/>
      <c r="AQ41" s="416"/>
      <c r="AR41" s="416"/>
      <c r="AS41" s="416"/>
      <c r="AT41" s="416"/>
      <c r="AU41" s="416"/>
      <c r="AV41" s="416"/>
      <c r="AW41" s="416"/>
      <c r="AX41" s="416"/>
      <c r="AY41" s="416"/>
      <c r="AZ41" s="416"/>
      <c r="BA41" s="416"/>
      <c r="BB41" s="416"/>
      <c r="BC41" s="416"/>
      <c r="BD41" s="416"/>
      <c r="BE41" s="416"/>
      <c r="BF41" s="416"/>
      <c r="BG41" s="416"/>
      <c r="BH41" s="416"/>
      <c r="BI41" s="416"/>
      <c r="BJ41" s="416"/>
      <c r="BK41" s="416"/>
      <c r="BL41" s="416"/>
      <c r="BM41" s="416"/>
      <c r="BN41" s="416"/>
      <c r="BO41" s="416"/>
      <c r="BP41" s="416"/>
      <c r="BQ41" s="416"/>
      <c r="BR41" s="416"/>
      <c r="BS41" s="416"/>
      <c r="BT41" s="416"/>
      <c r="BU41" s="416"/>
      <c r="BV41" s="416"/>
      <c r="BW41" s="416"/>
      <c r="BX41" s="416"/>
      <c r="BY41" s="416"/>
      <c r="BZ41" s="416"/>
      <c r="CA41" s="416"/>
      <c r="CB41" s="416"/>
      <c r="CC41" s="416"/>
      <c r="CD41" s="416"/>
      <c r="CE41" s="416"/>
      <c r="CF41" s="416"/>
      <c r="CG41" s="416"/>
      <c r="CH41" s="416"/>
      <c r="CI41" s="416"/>
      <c r="CJ41" s="416"/>
      <c r="CK41" s="416"/>
      <c r="CL41" s="416"/>
      <c r="CM41" s="416"/>
      <c r="CN41" s="416"/>
      <c r="CO41" s="416"/>
      <c r="CP41" s="416"/>
      <c r="CQ41" s="416"/>
      <c r="CR41" s="416"/>
      <c r="CS41" s="416"/>
      <c r="CT41" s="416"/>
      <c r="CU41" s="416"/>
      <c r="CV41" s="416"/>
      <c r="CW41" s="416"/>
      <c r="CX41" s="416"/>
      <c r="CY41" s="416"/>
      <c r="CZ41" s="416"/>
      <c r="DA41" s="416"/>
      <c r="DB41" s="416"/>
      <c r="DC41" s="416"/>
      <c r="DD41" s="415"/>
    </row>
    <row r="42" spans="2:109" ht="13.5" x14ac:dyDescent="0.15">
      <c r="B42" s="387"/>
      <c r="G42" s="403"/>
      <c r="I42" s="402"/>
      <c r="J42" s="402"/>
      <c r="K42" s="402"/>
      <c r="AM42" s="403"/>
      <c r="AN42" s="403" t="s">
        <v>616</v>
      </c>
      <c r="AP42" s="402"/>
      <c r="AQ42" s="402"/>
      <c r="AR42" s="402"/>
      <c r="AY42" s="403"/>
      <c r="BA42" s="402"/>
      <c r="BB42" s="402"/>
      <c r="BC42" s="402"/>
      <c r="BK42" s="403"/>
      <c r="BM42" s="402"/>
      <c r="BN42" s="402"/>
      <c r="BO42" s="402"/>
      <c r="BW42" s="403"/>
      <c r="BY42" s="402"/>
      <c r="BZ42" s="402"/>
      <c r="CA42" s="402"/>
      <c r="CI42" s="403"/>
      <c r="CK42" s="402"/>
      <c r="CL42" s="402"/>
      <c r="CM42" s="402"/>
      <c r="CU42" s="403"/>
      <c r="CW42" s="402"/>
      <c r="CX42" s="402"/>
      <c r="CY42" s="402"/>
    </row>
    <row r="43" spans="2:109" ht="13.5" customHeight="1" x14ac:dyDescent="0.15">
      <c r="B43" s="387"/>
      <c r="AN43" s="1313" t="s">
        <v>619</v>
      </c>
      <c r="AO43" s="1314"/>
      <c r="AP43" s="1314"/>
      <c r="AQ43" s="1314"/>
      <c r="AR43" s="1314"/>
      <c r="AS43" s="1314"/>
      <c r="AT43" s="1314"/>
      <c r="AU43" s="1314"/>
      <c r="AV43" s="1314"/>
      <c r="AW43" s="1314"/>
      <c r="AX43" s="1314"/>
      <c r="AY43" s="1314"/>
      <c r="AZ43" s="1314"/>
      <c r="BA43" s="1314"/>
      <c r="BB43" s="1314"/>
      <c r="BC43" s="1314"/>
      <c r="BD43" s="1314"/>
      <c r="BE43" s="1314"/>
      <c r="BF43" s="1314"/>
      <c r="BG43" s="1314"/>
      <c r="BH43" s="1314"/>
      <c r="BI43" s="1314"/>
      <c r="BJ43" s="1314"/>
      <c r="BK43" s="1314"/>
      <c r="BL43" s="1314"/>
      <c r="BM43" s="1314"/>
      <c r="BN43" s="1314"/>
      <c r="BO43" s="1314"/>
      <c r="BP43" s="1314"/>
      <c r="BQ43" s="1314"/>
      <c r="BR43" s="1314"/>
      <c r="BS43" s="1314"/>
      <c r="BT43" s="1314"/>
      <c r="BU43" s="1314"/>
      <c r="BV43" s="1314"/>
      <c r="BW43" s="1314"/>
      <c r="BX43" s="1314"/>
      <c r="BY43" s="1314"/>
      <c r="BZ43" s="1314"/>
      <c r="CA43" s="1314"/>
      <c r="CB43" s="1314"/>
      <c r="CC43" s="1314"/>
      <c r="CD43" s="1314"/>
      <c r="CE43" s="1314"/>
      <c r="CF43" s="1314"/>
      <c r="CG43" s="1314"/>
      <c r="CH43" s="1314"/>
      <c r="CI43" s="1314"/>
      <c r="CJ43" s="1314"/>
      <c r="CK43" s="1314"/>
      <c r="CL43" s="1314"/>
      <c r="CM43" s="1314"/>
      <c r="CN43" s="1314"/>
      <c r="CO43" s="1314"/>
      <c r="CP43" s="1314"/>
      <c r="CQ43" s="1314"/>
      <c r="CR43" s="1314"/>
      <c r="CS43" s="1314"/>
      <c r="CT43" s="1314"/>
      <c r="CU43" s="1314"/>
      <c r="CV43" s="1314"/>
      <c r="CW43" s="1314"/>
      <c r="CX43" s="1314"/>
      <c r="CY43" s="1314"/>
      <c r="CZ43" s="1314"/>
      <c r="DA43" s="1314"/>
      <c r="DB43" s="1314"/>
      <c r="DC43" s="1315"/>
    </row>
    <row r="44" spans="2:109" ht="13.5" x14ac:dyDescent="0.15">
      <c r="B44" s="387"/>
      <c r="AN44" s="1316"/>
      <c r="AO44" s="1317"/>
      <c r="AP44" s="1317"/>
      <c r="AQ44" s="1317"/>
      <c r="AR44" s="1317"/>
      <c r="AS44" s="1317"/>
      <c r="AT44" s="1317"/>
      <c r="AU44" s="1317"/>
      <c r="AV44" s="1317"/>
      <c r="AW44" s="1317"/>
      <c r="AX44" s="1317"/>
      <c r="AY44" s="1317"/>
      <c r="AZ44" s="1317"/>
      <c r="BA44" s="1317"/>
      <c r="BB44" s="1317"/>
      <c r="BC44" s="1317"/>
      <c r="BD44" s="1317"/>
      <c r="BE44" s="1317"/>
      <c r="BF44" s="1317"/>
      <c r="BG44" s="1317"/>
      <c r="BH44" s="1317"/>
      <c r="BI44" s="1317"/>
      <c r="BJ44" s="1317"/>
      <c r="BK44" s="1317"/>
      <c r="BL44" s="1317"/>
      <c r="BM44" s="1317"/>
      <c r="BN44" s="1317"/>
      <c r="BO44" s="1317"/>
      <c r="BP44" s="1317"/>
      <c r="BQ44" s="1317"/>
      <c r="BR44" s="1317"/>
      <c r="BS44" s="1317"/>
      <c r="BT44" s="1317"/>
      <c r="BU44" s="1317"/>
      <c r="BV44" s="1317"/>
      <c r="BW44" s="1317"/>
      <c r="BX44" s="1317"/>
      <c r="BY44" s="1317"/>
      <c r="BZ44" s="1317"/>
      <c r="CA44" s="1317"/>
      <c r="CB44" s="1317"/>
      <c r="CC44" s="1317"/>
      <c r="CD44" s="1317"/>
      <c r="CE44" s="1317"/>
      <c r="CF44" s="1317"/>
      <c r="CG44" s="1317"/>
      <c r="CH44" s="1317"/>
      <c r="CI44" s="1317"/>
      <c r="CJ44" s="1317"/>
      <c r="CK44" s="1317"/>
      <c r="CL44" s="1317"/>
      <c r="CM44" s="1317"/>
      <c r="CN44" s="1317"/>
      <c r="CO44" s="1317"/>
      <c r="CP44" s="1317"/>
      <c r="CQ44" s="1317"/>
      <c r="CR44" s="1317"/>
      <c r="CS44" s="1317"/>
      <c r="CT44" s="1317"/>
      <c r="CU44" s="1317"/>
      <c r="CV44" s="1317"/>
      <c r="CW44" s="1317"/>
      <c r="CX44" s="1317"/>
      <c r="CY44" s="1317"/>
      <c r="CZ44" s="1317"/>
      <c r="DA44" s="1317"/>
      <c r="DB44" s="1317"/>
      <c r="DC44" s="1318"/>
    </row>
    <row r="45" spans="2:109" ht="13.5" x14ac:dyDescent="0.15">
      <c r="B45" s="387"/>
      <c r="AN45" s="1316"/>
      <c r="AO45" s="1317"/>
      <c r="AP45" s="1317"/>
      <c r="AQ45" s="1317"/>
      <c r="AR45" s="1317"/>
      <c r="AS45" s="1317"/>
      <c r="AT45" s="1317"/>
      <c r="AU45" s="1317"/>
      <c r="AV45" s="1317"/>
      <c r="AW45" s="1317"/>
      <c r="AX45" s="1317"/>
      <c r="AY45" s="1317"/>
      <c r="AZ45" s="1317"/>
      <c r="BA45" s="1317"/>
      <c r="BB45" s="1317"/>
      <c r="BC45" s="1317"/>
      <c r="BD45" s="1317"/>
      <c r="BE45" s="1317"/>
      <c r="BF45" s="1317"/>
      <c r="BG45" s="1317"/>
      <c r="BH45" s="1317"/>
      <c r="BI45" s="1317"/>
      <c r="BJ45" s="1317"/>
      <c r="BK45" s="1317"/>
      <c r="BL45" s="1317"/>
      <c r="BM45" s="1317"/>
      <c r="BN45" s="1317"/>
      <c r="BO45" s="1317"/>
      <c r="BP45" s="1317"/>
      <c r="BQ45" s="1317"/>
      <c r="BR45" s="1317"/>
      <c r="BS45" s="1317"/>
      <c r="BT45" s="1317"/>
      <c r="BU45" s="1317"/>
      <c r="BV45" s="1317"/>
      <c r="BW45" s="1317"/>
      <c r="BX45" s="1317"/>
      <c r="BY45" s="1317"/>
      <c r="BZ45" s="1317"/>
      <c r="CA45" s="1317"/>
      <c r="CB45" s="1317"/>
      <c r="CC45" s="1317"/>
      <c r="CD45" s="1317"/>
      <c r="CE45" s="1317"/>
      <c r="CF45" s="1317"/>
      <c r="CG45" s="1317"/>
      <c r="CH45" s="1317"/>
      <c r="CI45" s="1317"/>
      <c r="CJ45" s="1317"/>
      <c r="CK45" s="1317"/>
      <c r="CL45" s="1317"/>
      <c r="CM45" s="1317"/>
      <c r="CN45" s="1317"/>
      <c r="CO45" s="1317"/>
      <c r="CP45" s="1317"/>
      <c r="CQ45" s="1317"/>
      <c r="CR45" s="1317"/>
      <c r="CS45" s="1317"/>
      <c r="CT45" s="1317"/>
      <c r="CU45" s="1317"/>
      <c r="CV45" s="1317"/>
      <c r="CW45" s="1317"/>
      <c r="CX45" s="1317"/>
      <c r="CY45" s="1317"/>
      <c r="CZ45" s="1317"/>
      <c r="DA45" s="1317"/>
      <c r="DB45" s="1317"/>
      <c r="DC45" s="1318"/>
    </row>
    <row r="46" spans="2:109" ht="13.5" x14ac:dyDescent="0.15">
      <c r="B46" s="387"/>
      <c r="AN46" s="1316"/>
      <c r="AO46" s="1317"/>
      <c r="AP46" s="1317"/>
      <c r="AQ46" s="1317"/>
      <c r="AR46" s="1317"/>
      <c r="AS46" s="1317"/>
      <c r="AT46" s="1317"/>
      <c r="AU46" s="1317"/>
      <c r="AV46" s="1317"/>
      <c r="AW46" s="1317"/>
      <c r="AX46" s="1317"/>
      <c r="AY46" s="1317"/>
      <c r="AZ46" s="1317"/>
      <c r="BA46" s="1317"/>
      <c r="BB46" s="1317"/>
      <c r="BC46" s="1317"/>
      <c r="BD46" s="1317"/>
      <c r="BE46" s="1317"/>
      <c r="BF46" s="1317"/>
      <c r="BG46" s="1317"/>
      <c r="BH46" s="1317"/>
      <c r="BI46" s="1317"/>
      <c r="BJ46" s="1317"/>
      <c r="BK46" s="1317"/>
      <c r="BL46" s="1317"/>
      <c r="BM46" s="1317"/>
      <c r="BN46" s="1317"/>
      <c r="BO46" s="1317"/>
      <c r="BP46" s="1317"/>
      <c r="BQ46" s="1317"/>
      <c r="BR46" s="1317"/>
      <c r="BS46" s="1317"/>
      <c r="BT46" s="1317"/>
      <c r="BU46" s="1317"/>
      <c r="BV46" s="1317"/>
      <c r="BW46" s="1317"/>
      <c r="BX46" s="1317"/>
      <c r="BY46" s="1317"/>
      <c r="BZ46" s="1317"/>
      <c r="CA46" s="1317"/>
      <c r="CB46" s="1317"/>
      <c r="CC46" s="1317"/>
      <c r="CD46" s="1317"/>
      <c r="CE46" s="1317"/>
      <c r="CF46" s="1317"/>
      <c r="CG46" s="1317"/>
      <c r="CH46" s="1317"/>
      <c r="CI46" s="1317"/>
      <c r="CJ46" s="1317"/>
      <c r="CK46" s="1317"/>
      <c r="CL46" s="1317"/>
      <c r="CM46" s="1317"/>
      <c r="CN46" s="1317"/>
      <c r="CO46" s="1317"/>
      <c r="CP46" s="1317"/>
      <c r="CQ46" s="1317"/>
      <c r="CR46" s="1317"/>
      <c r="CS46" s="1317"/>
      <c r="CT46" s="1317"/>
      <c r="CU46" s="1317"/>
      <c r="CV46" s="1317"/>
      <c r="CW46" s="1317"/>
      <c r="CX46" s="1317"/>
      <c r="CY46" s="1317"/>
      <c r="CZ46" s="1317"/>
      <c r="DA46" s="1317"/>
      <c r="DB46" s="1317"/>
      <c r="DC46" s="1318"/>
    </row>
    <row r="47" spans="2:109" ht="13.5" x14ac:dyDescent="0.15">
      <c r="B47" s="387"/>
      <c r="AN47" s="1319"/>
      <c r="AO47" s="1320"/>
      <c r="AP47" s="1320"/>
      <c r="AQ47" s="1320"/>
      <c r="AR47" s="1320"/>
      <c r="AS47" s="1320"/>
      <c r="AT47" s="1320"/>
      <c r="AU47" s="1320"/>
      <c r="AV47" s="1320"/>
      <c r="AW47" s="1320"/>
      <c r="AX47" s="1320"/>
      <c r="AY47" s="1320"/>
      <c r="AZ47" s="1320"/>
      <c r="BA47" s="1320"/>
      <c r="BB47" s="1320"/>
      <c r="BC47" s="1320"/>
      <c r="BD47" s="1320"/>
      <c r="BE47" s="1320"/>
      <c r="BF47" s="1320"/>
      <c r="BG47" s="1320"/>
      <c r="BH47" s="1320"/>
      <c r="BI47" s="1320"/>
      <c r="BJ47" s="1320"/>
      <c r="BK47" s="1320"/>
      <c r="BL47" s="1320"/>
      <c r="BM47" s="1320"/>
      <c r="BN47" s="1320"/>
      <c r="BO47" s="1320"/>
      <c r="BP47" s="1320"/>
      <c r="BQ47" s="1320"/>
      <c r="BR47" s="1320"/>
      <c r="BS47" s="1320"/>
      <c r="BT47" s="1320"/>
      <c r="BU47" s="1320"/>
      <c r="BV47" s="1320"/>
      <c r="BW47" s="1320"/>
      <c r="BX47" s="1320"/>
      <c r="BY47" s="1320"/>
      <c r="BZ47" s="1320"/>
      <c r="CA47" s="1320"/>
      <c r="CB47" s="1320"/>
      <c r="CC47" s="1320"/>
      <c r="CD47" s="1320"/>
      <c r="CE47" s="1320"/>
      <c r="CF47" s="1320"/>
      <c r="CG47" s="1320"/>
      <c r="CH47" s="1320"/>
      <c r="CI47" s="1320"/>
      <c r="CJ47" s="1320"/>
      <c r="CK47" s="1320"/>
      <c r="CL47" s="1320"/>
      <c r="CM47" s="1320"/>
      <c r="CN47" s="1320"/>
      <c r="CO47" s="1320"/>
      <c r="CP47" s="1320"/>
      <c r="CQ47" s="1320"/>
      <c r="CR47" s="1320"/>
      <c r="CS47" s="1320"/>
      <c r="CT47" s="1320"/>
      <c r="CU47" s="1320"/>
      <c r="CV47" s="1320"/>
      <c r="CW47" s="1320"/>
      <c r="CX47" s="1320"/>
      <c r="CY47" s="1320"/>
      <c r="CZ47" s="1320"/>
      <c r="DA47" s="1320"/>
      <c r="DB47" s="1320"/>
      <c r="DC47" s="1321"/>
    </row>
    <row r="48" spans="2:109" ht="13.5" x14ac:dyDescent="0.15">
      <c r="B48" s="387"/>
      <c r="H48" s="394"/>
      <c r="I48" s="394"/>
      <c r="J48" s="394"/>
      <c r="AN48" s="394"/>
      <c r="AO48" s="394"/>
      <c r="AP48" s="394"/>
      <c r="AZ48" s="394"/>
      <c r="BA48" s="394"/>
      <c r="BB48" s="394"/>
      <c r="BL48" s="394"/>
      <c r="BM48" s="394"/>
      <c r="BN48" s="394"/>
      <c r="BX48" s="394"/>
      <c r="BY48" s="394"/>
      <c r="BZ48" s="394"/>
      <c r="CJ48" s="394"/>
      <c r="CK48" s="394"/>
      <c r="CL48" s="394"/>
      <c r="CV48" s="394"/>
      <c r="CW48" s="394"/>
      <c r="CX48" s="394"/>
    </row>
    <row r="49" spans="1:109" ht="13.5" x14ac:dyDescent="0.15">
      <c r="B49" s="387"/>
      <c r="AN49" s="386" t="s">
        <v>614</v>
      </c>
    </row>
    <row r="50" spans="1:109" ht="13.5" x14ac:dyDescent="0.15">
      <c r="B50" s="387"/>
      <c r="G50" s="1322"/>
      <c r="H50" s="1322"/>
      <c r="I50" s="1322"/>
      <c r="J50" s="1322"/>
      <c r="K50" s="396"/>
      <c r="L50" s="396"/>
      <c r="M50" s="395"/>
      <c r="N50" s="395"/>
      <c r="AN50" s="1323"/>
      <c r="AO50" s="1324"/>
      <c r="AP50" s="1324"/>
      <c r="AQ50" s="1324"/>
      <c r="AR50" s="1324"/>
      <c r="AS50" s="1324"/>
      <c r="AT50" s="1324"/>
      <c r="AU50" s="1324"/>
      <c r="AV50" s="1324"/>
      <c r="AW50" s="1324"/>
      <c r="AX50" s="1324"/>
      <c r="AY50" s="1324"/>
      <c r="AZ50" s="1324"/>
      <c r="BA50" s="1324"/>
      <c r="BB50" s="1324"/>
      <c r="BC50" s="1324"/>
      <c r="BD50" s="1324"/>
      <c r="BE50" s="1324"/>
      <c r="BF50" s="1324"/>
      <c r="BG50" s="1324"/>
      <c r="BH50" s="1324"/>
      <c r="BI50" s="1324"/>
      <c r="BJ50" s="1324"/>
      <c r="BK50" s="1324"/>
      <c r="BL50" s="1324"/>
      <c r="BM50" s="1324"/>
      <c r="BN50" s="1324"/>
      <c r="BO50" s="1325"/>
      <c r="BP50" s="1326" t="s">
        <v>559</v>
      </c>
      <c r="BQ50" s="1326"/>
      <c r="BR50" s="1326"/>
      <c r="BS50" s="1326"/>
      <c r="BT50" s="1326"/>
      <c r="BU50" s="1326"/>
      <c r="BV50" s="1326"/>
      <c r="BW50" s="1326"/>
      <c r="BX50" s="1326" t="s">
        <v>560</v>
      </c>
      <c r="BY50" s="1326"/>
      <c r="BZ50" s="1326"/>
      <c r="CA50" s="1326"/>
      <c r="CB50" s="1326"/>
      <c r="CC50" s="1326"/>
      <c r="CD50" s="1326"/>
      <c r="CE50" s="1326"/>
      <c r="CF50" s="1326" t="s">
        <v>561</v>
      </c>
      <c r="CG50" s="1326"/>
      <c r="CH50" s="1326"/>
      <c r="CI50" s="1326"/>
      <c r="CJ50" s="1326"/>
      <c r="CK50" s="1326"/>
      <c r="CL50" s="1326"/>
      <c r="CM50" s="1326"/>
      <c r="CN50" s="1326" t="s">
        <v>562</v>
      </c>
      <c r="CO50" s="1326"/>
      <c r="CP50" s="1326"/>
      <c r="CQ50" s="1326"/>
      <c r="CR50" s="1326"/>
      <c r="CS50" s="1326"/>
      <c r="CT50" s="1326"/>
      <c r="CU50" s="1326"/>
      <c r="CV50" s="1326" t="s">
        <v>563</v>
      </c>
      <c r="CW50" s="1326"/>
      <c r="CX50" s="1326"/>
      <c r="CY50" s="1326"/>
      <c r="CZ50" s="1326"/>
      <c r="DA50" s="1326"/>
      <c r="DB50" s="1326"/>
      <c r="DC50" s="1326"/>
    </row>
    <row r="51" spans="1:109" ht="13.5" customHeight="1" x14ac:dyDescent="0.15">
      <c r="B51" s="387"/>
      <c r="G51" s="1331"/>
      <c r="H51" s="1331"/>
      <c r="I51" s="1329"/>
      <c r="J51" s="1329"/>
      <c r="K51" s="1328"/>
      <c r="L51" s="1328"/>
      <c r="M51" s="1328"/>
      <c r="N51" s="1328"/>
      <c r="AM51" s="394"/>
      <c r="AN51" s="1327" t="s">
        <v>613</v>
      </c>
      <c r="AO51" s="1327"/>
      <c r="AP51" s="1327"/>
      <c r="AQ51" s="1327"/>
      <c r="AR51" s="1327"/>
      <c r="AS51" s="1327"/>
      <c r="AT51" s="1327"/>
      <c r="AU51" s="1327"/>
      <c r="AV51" s="1327"/>
      <c r="AW51" s="1327"/>
      <c r="AX51" s="1327"/>
      <c r="AY51" s="1327"/>
      <c r="AZ51" s="1327"/>
      <c r="BA51" s="1327"/>
      <c r="BB51" s="1327" t="s">
        <v>611</v>
      </c>
      <c r="BC51" s="1327"/>
      <c r="BD51" s="1327"/>
      <c r="BE51" s="1327"/>
      <c r="BF51" s="1327"/>
      <c r="BG51" s="1327"/>
      <c r="BH51" s="1327"/>
      <c r="BI51" s="1327"/>
      <c r="BJ51" s="1327"/>
      <c r="BK51" s="1327"/>
      <c r="BL51" s="1327"/>
      <c r="BM51" s="1327"/>
      <c r="BN51" s="1327"/>
      <c r="BO51" s="1327"/>
      <c r="BP51" s="1312">
        <v>40.5</v>
      </c>
      <c r="BQ51" s="1312"/>
      <c r="BR51" s="1312"/>
      <c r="BS51" s="1312"/>
      <c r="BT51" s="1312"/>
      <c r="BU51" s="1312"/>
      <c r="BV51" s="1312"/>
      <c r="BW51" s="1312"/>
      <c r="BX51" s="1312">
        <v>44.6</v>
      </c>
      <c r="BY51" s="1312"/>
      <c r="BZ51" s="1312"/>
      <c r="CA51" s="1312"/>
      <c r="CB51" s="1312"/>
      <c r="CC51" s="1312"/>
      <c r="CD51" s="1312"/>
      <c r="CE51" s="1312"/>
      <c r="CF51" s="1312">
        <v>42.4</v>
      </c>
      <c r="CG51" s="1312"/>
      <c r="CH51" s="1312"/>
      <c r="CI51" s="1312"/>
      <c r="CJ51" s="1312"/>
      <c r="CK51" s="1312"/>
      <c r="CL51" s="1312"/>
      <c r="CM51" s="1312"/>
      <c r="CN51" s="1312">
        <v>34.299999999999997</v>
      </c>
      <c r="CO51" s="1312"/>
      <c r="CP51" s="1312"/>
      <c r="CQ51" s="1312"/>
      <c r="CR51" s="1312"/>
      <c r="CS51" s="1312"/>
      <c r="CT51" s="1312"/>
      <c r="CU51" s="1312"/>
      <c r="CV51" s="1312">
        <v>38</v>
      </c>
      <c r="CW51" s="1312"/>
      <c r="CX51" s="1312"/>
      <c r="CY51" s="1312"/>
      <c r="CZ51" s="1312"/>
      <c r="DA51" s="1312"/>
      <c r="DB51" s="1312"/>
      <c r="DC51" s="1312"/>
    </row>
    <row r="52" spans="1:109" ht="13.5" x14ac:dyDescent="0.15">
      <c r="B52" s="387"/>
      <c r="G52" s="1331"/>
      <c r="H52" s="1331"/>
      <c r="I52" s="1329"/>
      <c r="J52" s="1329"/>
      <c r="K52" s="1328"/>
      <c r="L52" s="1328"/>
      <c r="M52" s="1328"/>
      <c r="N52" s="1328"/>
      <c r="AM52" s="394"/>
      <c r="AN52" s="1327"/>
      <c r="AO52" s="1327"/>
      <c r="AP52" s="1327"/>
      <c r="AQ52" s="1327"/>
      <c r="AR52" s="1327"/>
      <c r="AS52" s="1327"/>
      <c r="AT52" s="1327"/>
      <c r="AU52" s="1327"/>
      <c r="AV52" s="1327"/>
      <c r="AW52" s="1327"/>
      <c r="AX52" s="1327"/>
      <c r="AY52" s="1327"/>
      <c r="AZ52" s="1327"/>
      <c r="BA52" s="1327"/>
      <c r="BB52" s="1327"/>
      <c r="BC52" s="1327"/>
      <c r="BD52" s="1327"/>
      <c r="BE52" s="1327"/>
      <c r="BF52" s="1327"/>
      <c r="BG52" s="1327"/>
      <c r="BH52" s="1327"/>
      <c r="BI52" s="1327"/>
      <c r="BJ52" s="1327"/>
      <c r="BK52" s="1327"/>
      <c r="BL52" s="1327"/>
      <c r="BM52" s="1327"/>
      <c r="BN52" s="1327"/>
      <c r="BO52" s="1327"/>
      <c r="BP52" s="1312"/>
      <c r="BQ52" s="1312"/>
      <c r="BR52" s="1312"/>
      <c r="BS52" s="1312"/>
      <c r="BT52" s="1312"/>
      <c r="BU52" s="1312"/>
      <c r="BV52" s="1312"/>
      <c r="BW52" s="1312"/>
      <c r="BX52" s="1312"/>
      <c r="BY52" s="1312"/>
      <c r="BZ52" s="1312"/>
      <c r="CA52" s="1312"/>
      <c r="CB52" s="1312"/>
      <c r="CC52" s="1312"/>
      <c r="CD52" s="1312"/>
      <c r="CE52" s="1312"/>
      <c r="CF52" s="1312"/>
      <c r="CG52" s="1312"/>
      <c r="CH52" s="1312"/>
      <c r="CI52" s="1312"/>
      <c r="CJ52" s="1312"/>
      <c r="CK52" s="1312"/>
      <c r="CL52" s="1312"/>
      <c r="CM52" s="1312"/>
      <c r="CN52" s="1312"/>
      <c r="CO52" s="1312"/>
      <c r="CP52" s="1312"/>
      <c r="CQ52" s="1312"/>
      <c r="CR52" s="1312"/>
      <c r="CS52" s="1312"/>
      <c r="CT52" s="1312"/>
      <c r="CU52" s="1312"/>
      <c r="CV52" s="1312"/>
      <c r="CW52" s="1312"/>
      <c r="CX52" s="1312"/>
      <c r="CY52" s="1312"/>
      <c r="CZ52" s="1312"/>
      <c r="DA52" s="1312"/>
      <c r="DB52" s="1312"/>
      <c r="DC52" s="1312"/>
    </row>
    <row r="53" spans="1:109" ht="13.5" x14ac:dyDescent="0.15">
      <c r="A53" s="402"/>
      <c r="B53" s="387"/>
      <c r="G53" s="1331"/>
      <c r="H53" s="1331"/>
      <c r="I53" s="1322"/>
      <c r="J53" s="1322"/>
      <c r="K53" s="1328"/>
      <c r="L53" s="1328"/>
      <c r="M53" s="1328"/>
      <c r="N53" s="1328"/>
      <c r="AM53" s="394"/>
      <c r="AN53" s="1327"/>
      <c r="AO53" s="1327"/>
      <c r="AP53" s="1327"/>
      <c r="AQ53" s="1327"/>
      <c r="AR53" s="1327"/>
      <c r="AS53" s="1327"/>
      <c r="AT53" s="1327"/>
      <c r="AU53" s="1327"/>
      <c r="AV53" s="1327"/>
      <c r="AW53" s="1327"/>
      <c r="AX53" s="1327"/>
      <c r="AY53" s="1327"/>
      <c r="AZ53" s="1327"/>
      <c r="BA53" s="1327"/>
      <c r="BB53" s="1327" t="s">
        <v>618</v>
      </c>
      <c r="BC53" s="1327"/>
      <c r="BD53" s="1327"/>
      <c r="BE53" s="1327"/>
      <c r="BF53" s="1327"/>
      <c r="BG53" s="1327"/>
      <c r="BH53" s="1327"/>
      <c r="BI53" s="1327"/>
      <c r="BJ53" s="1327"/>
      <c r="BK53" s="1327"/>
      <c r="BL53" s="1327"/>
      <c r="BM53" s="1327"/>
      <c r="BN53" s="1327"/>
      <c r="BO53" s="1327"/>
      <c r="BP53" s="1312">
        <v>56.7</v>
      </c>
      <c r="BQ53" s="1312"/>
      <c r="BR53" s="1312"/>
      <c r="BS53" s="1312"/>
      <c r="BT53" s="1312"/>
      <c r="BU53" s="1312"/>
      <c r="BV53" s="1312"/>
      <c r="BW53" s="1312"/>
      <c r="BX53" s="1312">
        <v>58.3</v>
      </c>
      <c r="BY53" s="1312"/>
      <c r="BZ53" s="1312"/>
      <c r="CA53" s="1312"/>
      <c r="CB53" s="1312"/>
      <c r="CC53" s="1312"/>
      <c r="CD53" s="1312"/>
      <c r="CE53" s="1312"/>
      <c r="CF53" s="1312">
        <v>59.5</v>
      </c>
      <c r="CG53" s="1312"/>
      <c r="CH53" s="1312"/>
      <c r="CI53" s="1312"/>
      <c r="CJ53" s="1312"/>
      <c r="CK53" s="1312"/>
      <c r="CL53" s="1312"/>
      <c r="CM53" s="1312"/>
      <c r="CN53" s="1312">
        <v>61.2</v>
      </c>
      <c r="CO53" s="1312"/>
      <c r="CP53" s="1312"/>
      <c r="CQ53" s="1312"/>
      <c r="CR53" s="1312"/>
      <c r="CS53" s="1312"/>
      <c r="CT53" s="1312"/>
      <c r="CU53" s="1312"/>
      <c r="CV53" s="1312">
        <v>62.4</v>
      </c>
      <c r="CW53" s="1312"/>
      <c r="CX53" s="1312"/>
      <c r="CY53" s="1312"/>
      <c r="CZ53" s="1312"/>
      <c r="DA53" s="1312"/>
      <c r="DB53" s="1312"/>
      <c r="DC53" s="1312"/>
    </row>
    <row r="54" spans="1:109" ht="13.5" x14ac:dyDescent="0.15">
      <c r="A54" s="402"/>
      <c r="B54" s="387"/>
      <c r="G54" s="1331"/>
      <c r="H54" s="1331"/>
      <c r="I54" s="1322"/>
      <c r="J54" s="1322"/>
      <c r="K54" s="1328"/>
      <c r="L54" s="1328"/>
      <c r="M54" s="1328"/>
      <c r="N54" s="1328"/>
      <c r="AM54" s="394"/>
      <c r="AN54" s="1327"/>
      <c r="AO54" s="1327"/>
      <c r="AP54" s="1327"/>
      <c r="AQ54" s="1327"/>
      <c r="AR54" s="1327"/>
      <c r="AS54" s="1327"/>
      <c r="AT54" s="1327"/>
      <c r="AU54" s="1327"/>
      <c r="AV54" s="1327"/>
      <c r="AW54" s="1327"/>
      <c r="AX54" s="1327"/>
      <c r="AY54" s="1327"/>
      <c r="AZ54" s="1327"/>
      <c r="BA54" s="1327"/>
      <c r="BB54" s="1327"/>
      <c r="BC54" s="1327"/>
      <c r="BD54" s="1327"/>
      <c r="BE54" s="1327"/>
      <c r="BF54" s="1327"/>
      <c r="BG54" s="1327"/>
      <c r="BH54" s="1327"/>
      <c r="BI54" s="1327"/>
      <c r="BJ54" s="1327"/>
      <c r="BK54" s="1327"/>
      <c r="BL54" s="1327"/>
      <c r="BM54" s="1327"/>
      <c r="BN54" s="1327"/>
      <c r="BO54" s="1327"/>
      <c r="BP54" s="1312"/>
      <c r="BQ54" s="1312"/>
      <c r="BR54" s="1312"/>
      <c r="BS54" s="1312"/>
      <c r="BT54" s="1312"/>
      <c r="BU54" s="1312"/>
      <c r="BV54" s="1312"/>
      <c r="BW54" s="1312"/>
      <c r="BX54" s="1312"/>
      <c r="BY54" s="1312"/>
      <c r="BZ54" s="1312"/>
      <c r="CA54" s="1312"/>
      <c r="CB54" s="1312"/>
      <c r="CC54" s="1312"/>
      <c r="CD54" s="1312"/>
      <c r="CE54" s="1312"/>
      <c r="CF54" s="1312"/>
      <c r="CG54" s="1312"/>
      <c r="CH54" s="1312"/>
      <c r="CI54" s="1312"/>
      <c r="CJ54" s="1312"/>
      <c r="CK54" s="1312"/>
      <c r="CL54" s="1312"/>
      <c r="CM54" s="1312"/>
      <c r="CN54" s="1312"/>
      <c r="CO54" s="1312"/>
      <c r="CP54" s="1312"/>
      <c r="CQ54" s="1312"/>
      <c r="CR54" s="1312"/>
      <c r="CS54" s="1312"/>
      <c r="CT54" s="1312"/>
      <c r="CU54" s="1312"/>
      <c r="CV54" s="1312"/>
      <c r="CW54" s="1312"/>
      <c r="CX54" s="1312"/>
      <c r="CY54" s="1312"/>
      <c r="CZ54" s="1312"/>
      <c r="DA54" s="1312"/>
      <c r="DB54" s="1312"/>
      <c r="DC54" s="1312"/>
    </row>
    <row r="55" spans="1:109" ht="13.5" x14ac:dyDescent="0.15">
      <c r="A55" s="402"/>
      <c r="B55" s="387"/>
      <c r="G55" s="1322"/>
      <c r="H55" s="1322"/>
      <c r="I55" s="1322"/>
      <c r="J55" s="1322"/>
      <c r="K55" s="1328"/>
      <c r="L55" s="1328"/>
      <c r="M55" s="1328"/>
      <c r="N55" s="1328"/>
      <c r="AN55" s="1326" t="s">
        <v>612</v>
      </c>
      <c r="AO55" s="1326"/>
      <c r="AP55" s="1326"/>
      <c r="AQ55" s="1326"/>
      <c r="AR55" s="1326"/>
      <c r="AS55" s="1326"/>
      <c r="AT55" s="1326"/>
      <c r="AU55" s="1326"/>
      <c r="AV55" s="1326"/>
      <c r="AW55" s="1326"/>
      <c r="AX55" s="1326"/>
      <c r="AY55" s="1326"/>
      <c r="AZ55" s="1326"/>
      <c r="BA55" s="1326"/>
      <c r="BB55" s="1327" t="s">
        <v>611</v>
      </c>
      <c r="BC55" s="1327"/>
      <c r="BD55" s="1327"/>
      <c r="BE55" s="1327"/>
      <c r="BF55" s="1327"/>
      <c r="BG55" s="1327"/>
      <c r="BH55" s="1327"/>
      <c r="BI55" s="1327"/>
      <c r="BJ55" s="1327"/>
      <c r="BK55" s="1327"/>
      <c r="BL55" s="1327"/>
      <c r="BM55" s="1327"/>
      <c r="BN55" s="1327"/>
      <c r="BO55" s="1327"/>
      <c r="BP55" s="1312">
        <v>34.9</v>
      </c>
      <c r="BQ55" s="1312"/>
      <c r="BR55" s="1312"/>
      <c r="BS55" s="1312"/>
      <c r="BT55" s="1312"/>
      <c r="BU55" s="1312"/>
      <c r="BV55" s="1312"/>
      <c r="BW55" s="1312"/>
      <c r="BX55" s="1312">
        <v>53.1</v>
      </c>
      <c r="BY55" s="1312"/>
      <c r="BZ55" s="1312"/>
      <c r="CA55" s="1312"/>
      <c r="CB55" s="1312"/>
      <c r="CC55" s="1312"/>
      <c r="CD55" s="1312"/>
      <c r="CE55" s="1312"/>
      <c r="CF55" s="1312">
        <v>51.2</v>
      </c>
      <c r="CG55" s="1312"/>
      <c r="CH55" s="1312"/>
      <c r="CI55" s="1312"/>
      <c r="CJ55" s="1312"/>
      <c r="CK55" s="1312"/>
      <c r="CL55" s="1312"/>
      <c r="CM55" s="1312"/>
      <c r="CN55" s="1312">
        <v>47.2</v>
      </c>
      <c r="CO55" s="1312"/>
      <c r="CP55" s="1312"/>
      <c r="CQ55" s="1312"/>
      <c r="CR55" s="1312"/>
      <c r="CS55" s="1312"/>
      <c r="CT55" s="1312"/>
      <c r="CU55" s="1312"/>
      <c r="CV55" s="1312">
        <v>49.5</v>
      </c>
      <c r="CW55" s="1312"/>
      <c r="CX55" s="1312"/>
      <c r="CY55" s="1312"/>
      <c r="CZ55" s="1312"/>
      <c r="DA55" s="1312"/>
      <c r="DB55" s="1312"/>
      <c r="DC55" s="1312"/>
    </row>
    <row r="56" spans="1:109" ht="13.5" x14ac:dyDescent="0.15">
      <c r="A56" s="402"/>
      <c r="B56" s="387"/>
      <c r="G56" s="1322"/>
      <c r="H56" s="1322"/>
      <c r="I56" s="1322"/>
      <c r="J56" s="1322"/>
      <c r="K56" s="1328"/>
      <c r="L56" s="1328"/>
      <c r="M56" s="1328"/>
      <c r="N56" s="1328"/>
      <c r="AN56" s="1326"/>
      <c r="AO56" s="1326"/>
      <c r="AP56" s="1326"/>
      <c r="AQ56" s="1326"/>
      <c r="AR56" s="1326"/>
      <c r="AS56" s="1326"/>
      <c r="AT56" s="1326"/>
      <c r="AU56" s="1326"/>
      <c r="AV56" s="1326"/>
      <c r="AW56" s="1326"/>
      <c r="AX56" s="1326"/>
      <c r="AY56" s="1326"/>
      <c r="AZ56" s="1326"/>
      <c r="BA56" s="1326"/>
      <c r="BB56" s="1327"/>
      <c r="BC56" s="1327"/>
      <c r="BD56" s="1327"/>
      <c r="BE56" s="1327"/>
      <c r="BF56" s="1327"/>
      <c r="BG56" s="1327"/>
      <c r="BH56" s="1327"/>
      <c r="BI56" s="1327"/>
      <c r="BJ56" s="1327"/>
      <c r="BK56" s="1327"/>
      <c r="BL56" s="1327"/>
      <c r="BM56" s="1327"/>
      <c r="BN56" s="1327"/>
      <c r="BO56" s="1327"/>
      <c r="BP56" s="1312"/>
      <c r="BQ56" s="1312"/>
      <c r="BR56" s="1312"/>
      <c r="BS56" s="1312"/>
      <c r="BT56" s="1312"/>
      <c r="BU56" s="1312"/>
      <c r="BV56" s="1312"/>
      <c r="BW56" s="1312"/>
      <c r="BX56" s="1312"/>
      <c r="BY56" s="1312"/>
      <c r="BZ56" s="1312"/>
      <c r="CA56" s="1312"/>
      <c r="CB56" s="1312"/>
      <c r="CC56" s="1312"/>
      <c r="CD56" s="1312"/>
      <c r="CE56" s="1312"/>
      <c r="CF56" s="1312"/>
      <c r="CG56" s="1312"/>
      <c r="CH56" s="1312"/>
      <c r="CI56" s="1312"/>
      <c r="CJ56" s="1312"/>
      <c r="CK56" s="1312"/>
      <c r="CL56" s="1312"/>
      <c r="CM56" s="1312"/>
      <c r="CN56" s="1312"/>
      <c r="CO56" s="1312"/>
      <c r="CP56" s="1312"/>
      <c r="CQ56" s="1312"/>
      <c r="CR56" s="1312"/>
      <c r="CS56" s="1312"/>
      <c r="CT56" s="1312"/>
      <c r="CU56" s="1312"/>
      <c r="CV56" s="1312"/>
      <c r="CW56" s="1312"/>
      <c r="CX56" s="1312"/>
      <c r="CY56" s="1312"/>
      <c r="CZ56" s="1312"/>
      <c r="DA56" s="1312"/>
      <c r="DB56" s="1312"/>
      <c r="DC56" s="1312"/>
    </row>
    <row r="57" spans="1:109" s="402" customFormat="1" ht="13.5" x14ac:dyDescent="0.15">
      <c r="B57" s="408"/>
      <c r="G57" s="1322"/>
      <c r="H57" s="1322"/>
      <c r="I57" s="1330"/>
      <c r="J57" s="1330"/>
      <c r="K57" s="1328"/>
      <c r="L57" s="1328"/>
      <c r="M57" s="1328"/>
      <c r="N57" s="1328"/>
      <c r="AM57" s="386"/>
      <c r="AN57" s="1326"/>
      <c r="AO57" s="1326"/>
      <c r="AP57" s="1326"/>
      <c r="AQ57" s="1326"/>
      <c r="AR57" s="1326"/>
      <c r="AS57" s="1326"/>
      <c r="AT57" s="1326"/>
      <c r="AU57" s="1326"/>
      <c r="AV57" s="1326"/>
      <c r="AW57" s="1326"/>
      <c r="AX57" s="1326"/>
      <c r="AY57" s="1326"/>
      <c r="AZ57" s="1326"/>
      <c r="BA57" s="1326"/>
      <c r="BB57" s="1327" t="s">
        <v>618</v>
      </c>
      <c r="BC57" s="1327"/>
      <c r="BD57" s="1327"/>
      <c r="BE57" s="1327"/>
      <c r="BF57" s="1327"/>
      <c r="BG57" s="1327"/>
      <c r="BH57" s="1327"/>
      <c r="BI57" s="1327"/>
      <c r="BJ57" s="1327"/>
      <c r="BK57" s="1327"/>
      <c r="BL57" s="1327"/>
      <c r="BM57" s="1327"/>
      <c r="BN57" s="1327"/>
      <c r="BO57" s="1327"/>
      <c r="BP57" s="1312">
        <v>60.2</v>
      </c>
      <c r="BQ57" s="1312"/>
      <c r="BR57" s="1312"/>
      <c r="BS57" s="1312"/>
      <c r="BT57" s="1312"/>
      <c r="BU57" s="1312"/>
      <c r="BV57" s="1312"/>
      <c r="BW57" s="1312"/>
      <c r="BX57" s="1312">
        <v>57.4</v>
      </c>
      <c r="BY57" s="1312"/>
      <c r="BZ57" s="1312"/>
      <c r="CA57" s="1312"/>
      <c r="CB57" s="1312"/>
      <c r="CC57" s="1312"/>
      <c r="CD57" s="1312"/>
      <c r="CE57" s="1312"/>
      <c r="CF57" s="1312">
        <v>58.7</v>
      </c>
      <c r="CG57" s="1312"/>
      <c r="CH57" s="1312"/>
      <c r="CI57" s="1312"/>
      <c r="CJ57" s="1312"/>
      <c r="CK57" s="1312"/>
      <c r="CL57" s="1312"/>
      <c r="CM57" s="1312"/>
      <c r="CN57" s="1312">
        <v>59.8</v>
      </c>
      <c r="CO57" s="1312"/>
      <c r="CP57" s="1312"/>
      <c r="CQ57" s="1312"/>
      <c r="CR57" s="1312"/>
      <c r="CS57" s="1312"/>
      <c r="CT57" s="1312"/>
      <c r="CU57" s="1312"/>
      <c r="CV57" s="1312">
        <v>60.9</v>
      </c>
      <c r="CW57" s="1312"/>
      <c r="CX57" s="1312"/>
      <c r="CY57" s="1312"/>
      <c r="CZ57" s="1312"/>
      <c r="DA57" s="1312"/>
      <c r="DB57" s="1312"/>
      <c r="DC57" s="1312"/>
      <c r="DD57" s="413"/>
      <c r="DE57" s="408"/>
    </row>
    <row r="58" spans="1:109" s="402" customFormat="1" ht="13.5" x14ac:dyDescent="0.15">
      <c r="A58" s="386"/>
      <c r="B58" s="408"/>
      <c r="G58" s="1322"/>
      <c r="H58" s="1322"/>
      <c r="I58" s="1330"/>
      <c r="J58" s="1330"/>
      <c r="K58" s="1328"/>
      <c r="L58" s="1328"/>
      <c r="M58" s="1328"/>
      <c r="N58" s="1328"/>
      <c r="AM58" s="386"/>
      <c r="AN58" s="1326"/>
      <c r="AO58" s="1326"/>
      <c r="AP58" s="1326"/>
      <c r="AQ58" s="1326"/>
      <c r="AR58" s="1326"/>
      <c r="AS58" s="1326"/>
      <c r="AT58" s="1326"/>
      <c r="AU58" s="1326"/>
      <c r="AV58" s="1326"/>
      <c r="AW58" s="1326"/>
      <c r="AX58" s="1326"/>
      <c r="AY58" s="1326"/>
      <c r="AZ58" s="1326"/>
      <c r="BA58" s="1326"/>
      <c r="BB58" s="1327"/>
      <c r="BC58" s="1327"/>
      <c r="BD58" s="1327"/>
      <c r="BE58" s="1327"/>
      <c r="BF58" s="1327"/>
      <c r="BG58" s="1327"/>
      <c r="BH58" s="1327"/>
      <c r="BI58" s="1327"/>
      <c r="BJ58" s="1327"/>
      <c r="BK58" s="1327"/>
      <c r="BL58" s="1327"/>
      <c r="BM58" s="1327"/>
      <c r="BN58" s="1327"/>
      <c r="BO58" s="1327"/>
      <c r="BP58" s="1312"/>
      <c r="BQ58" s="1312"/>
      <c r="BR58" s="1312"/>
      <c r="BS58" s="1312"/>
      <c r="BT58" s="1312"/>
      <c r="BU58" s="1312"/>
      <c r="BV58" s="1312"/>
      <c r="BW58" s="1312"/>
      <c r="BX58" s="1312"/>
      <c r="BY58" s="1312"/>
      <c r="BZ58" s="1312"/>
      <c r="CA58" s="1312"/>
      <c r="CB58" s="1312"/>
      <c r="CC58" s="1312"/>
      <c r="CD58" s="1312"/>
      <c r="CE58" s="1312"/>
      <c r="CF58" s="1312"/>
      <c r="CG58" s="1312"/>
      <c r="CH58" s="1312"/>
      <c r="CI58" s="1312"/>
      <c r="CJ58" s="1312"/>
      <c r="CK58" s="1312"/>
      <c r="CL58" s="1312"/>
      <c r="CM58" s="1312"/>
      <c r="CN58" s="1312"/>
      <c r="CO58" s="1312"/>
      <c r="CP58" s="1312"/>
      <c r="CQ58" s="1312"/>
      <c r="CR58" s="1312"/>
      <c r="CS58" s="1312"/>
      <c r="CT58" s="1312"/>
      <c r="CU58" s="1312"/>
      <c r="CV58" s="1312"/>
      <c r="CW58" s="1312"/>
      <c r="CX58" s="1312"/>
      <c r="CY58" s="1312"/>
      <c r="CZ58" s="1312"/>
      <c r="DA58" s="1312"/>
      <c r="DB58" s="1312"/>
      <c r="DC58" s="1312"/>
      <c r="DD58" s="413"/>
      <c r="DE58" s="408"/>
    </row>
    <row r="59" spans="1:109" s="402" customFormat="1" ht="13.5" x14ac:dyDescent="0.15">
      <c r="A59" s="386"/>
      <c r="B59" s="408"/>
      <c r="K59" s="414"/>
      <c r="L59" s="414"/>
      <c r="M59" s="414"/>
      <c r="N59" s="414"/>
      <c r="AQ59" s="414"/>
      <c r="AR59" s="414"/>
      <c r="AS59" s="414"/>
      <c r="AT59" s="414"/>
      <c r="BC59" s="414"/>
      <c r="BD59" s="414"/>
      <c r="BE59" s="414"/>
      <c r="BF59" s="414"/>
      <c r="BO59" s="414"/>
      <c r="BP59" s="414"/>
      <c r="BQ59" s="414"/>
      <c r="BR59" s="414"/>
      <c r="CA59" s="414"/>
      <c r="CB59" s="414"/>
      <c r="CC59" s="414"/>
      <c r="CD59" s="414"/>
      <c r="CM59" s="414"/>
      <c r="CN59" s="414"/>
      <c r="CO59" s="414"/>
      <c r="CP59" s="414"/>
      <c r="CY59" s="414"/>
      <c r="CZ59" s="414"/>
      <c r="DA59" s="414"/>
      <c r="DB59" s="414"/>
      <c r="DC59" s="414"/>
      <c r="DD59" s="413"/>
      <c r="DE59" s="408"/>
    </row>
    <row r="60" spans="1:109" s="402" customFormat="1" ht="13.5" x14ac:dyDescent="0.15">
      <c r="A60" s="386"/>
      <c r="B60" s="408"/>
      <c r="K60" s="414"/>
      <c r="L60" s="414"/>
      <c r="M60" s="414"/>
      <c r="N60" s="414"/>
      <c r="AQ60" s="414"/>
      <c r="AR60" s="414"/>
      <c r="AS60" s="414"/>
      <c r="AT60" s="414"/>
      <c r="BC60" s="414"/>
      <c r="BD60" s="414"/>
      <c r="BE60" s="414"/>
      <c r="BF60" s="414"/>
      <c r="BO60" s="414"/>
      <c r="BP60" s="414"/>
      <c r="BQ60" s="414"/>
      <c r="BR60" s="414"/>
      <c r="CA60" s="414"/>
      <c r="CB60" s="414"/>
      <c r="CC60" s="414"/>
      <c r="CD60" s="414"/>
      <c r="CM60" s="414"/>
      <c r="CN60" s="414"/>
      <c r="CO60" s="414"/>
      <c r="CP60" s="414"/>
      <c r="CY60" s="414"/>
      <c r="CZ60" s="414"/>
      <c r="DA60" s="414"/>
      <c r="DB60" s="414"/>
      <c r="DC60" s="414"/>
      <c r="DD60" s="413"/>
      <c r="DE60" s="408"/>
    </row>
    <row r="61" spans="1:109" s="402" customFormat="1" ht="13.5" x14ac:dyDescent="0.15">
      <c r="A61" s="386"/>
      <c r="B61" s="412"/>
      <c r="C61" s="411"/>
      <c r="D61" s="411"/>
      <c r="E61" s="411"/>
      <c r="F61" s="411"/>
      <c r="G61" s="411"/>
      <c r="H61" s="411"/>
      <c r="I61" s="411"/>
      <c r="J61" s="411"/>
      <c r="K61" s="411"/>
      <c r="L61" s="411"/>
      <c r="M61" s="410"/>
      <c r="N61" s="410"/>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0"/>
      <c r="AT61" s="410"/>
      <c r="AU61" s="411"/>
      <c r="AV61" s="411"/>
      <c r="AW61" s="411"/>
      <c r="AX61" s="411"/>
      <c r="AY61" s="411"/>
      <c r="AZ61" s="411"/>
      <c r="BA61" s="411"/>
      <c r="BB61" s="411"/>
      <c r="BC61" s="411"/>
      <c r="BD61" s="411"/>
      <c r="BE61" s="410"/>
      <c r="BF61" s="410"/>
      <c r="BG61" s="411"/>
      <c r="BH61" s="411"/>
      <c r="BI61" s="411"/>
      <c r="BJ61" s="411"/>
      <c r="BK61" s="411"/>
      <c r="BL61" s="411"/>
      <c r="BM61" s="411"/>
      <c r="BN61" s="411"/>
      <c r="BO61" s="411"/>
      <c r="BP61" s="411"/>
      <c r="BQ61" s="410"/>
      <c r="BR61" s="410"/>
      <c r="BS61" s="411"/>
      <c r="BT61" s="411"/>
      <c r="BU61" s="411"/>
      <c r="BV61" s="411"/>
      <c r="BW61" s="411"/>
      <c r="BX61" s="411"/>
      <c r="BY61" s="411"/>
      <c r="BZ61" s="411"/>
      <c r="CA61" s="411"/>
      <c r="CB61" s="411"/>
      <c r="CC61" s="410"/>
      <c r="CD61" s="410"/>
      <c r="CE61" s="411"/>
      <c r="CF61" s="411"/>
      <c r="CG61" s="411"/>
      <c r="CH61" s="411"/>
      <c r="CI61" s="411"/>
      <c r="CJ61" s="411"/>
      <c r="CK61" s="411"/>
      <c r="CL61" s="411"/>
      <c r="CM61" s="411"/>
      <c r="CN61" s="411"/>
      <c r="CO61" s="410"/>
      <c r="CP61" s="410"/>
      <c r="CQ61" s="411"/>
      <c r="CR61" s="411"/>
      <c r="CS61" s="411"/>
      <c r="CT61" s="411"/>
      <c r="CU61" s="411"/>
      <c r="CV61" s="411"/>
      <c r="CW61" s="411"/>
      <c r="CX61" s="411"/>
      <c r="CY61" s="411"/>
      <c r="CZ61" s="411"/>
      <c r="DA61" s="410"/>
      <c r="DB61" s="410"/>
      <c r="DC61" s="410"/>
      <c r="DD61" s="409"/>
      <c r="DE61" s="408"/>
    </row>
    <row r="62" spans="1:109" ht="13.5" x14ac:dyDescent="0.15">
      <c r="B62" s="407"/>
      <c r="C62" s="407"/>
      <c r="D62" s="407"/>
      <c r="E62" s="407"/>
      <c r="F62" s="407"/>
      <c r="G62" s="407"/>
      <c r="H62" s="407"/>
      <c r="I62" s="407"/>
      <c r="J62" s="407"/>
      <c r="K62" s="407"/>
      <c r="L62" s="407"/>
      <c r="M62" s="407"/>
      <c r="N62" s="407"/>
      <c r="O62" s="407"/>
      <c r="P62" s="407"/>
      <c r="Q62" s="407"/>
      <c r="R62" s="407"/>
      <c r="S62" s="407"/>
      <c r="T62" s="407"/>
      <c r="U62" s="407"/>
      <c r="V62" s="407"/>
      <c r="W62" s="407"/>
      <c r="X62" s="407"/>
      <c r="Y62" s="407"/>
      <c r="Z62" s="407"/>
      <c r="AA62" s="407"/>
      <c r="AB62" s="407"/>
      <c r="AC62" s="407"/>
      <c r="AD62" s="407"/>
      <c r="AE62" s="407"/>
      <c r="AF62" s="407"/>
      <c r="AG62" s="407"/>
      <c r="AH62" s="407"/>
      <c r="AI62" s="407"/>
      <c r="AJ62" s="407"/>
      <c r="AK62" s="407"/>
      <c r="AL62" s="407"/>
      <c r="AM62" s="407"/>
      <c r="AN62" s="407"/>
      <c r="AO62" s="407"/>
      <c r="AP62" s="407"/>
      <c r="AQ62" s="407"/>
      <c r="AR62" s="407"/>
      <c r="AS62" s="407"/>
      <c r="AT62" s="407"/>
      <c r="AU62" s="407"/>
      <c r="AV62" s="407"/>
      <c r="AW62" s="407"/>
      <c r="AX62" s="407"/>
      <c r="AY62" s="407"/>
      <c r="AZ62" s="407"/>
      <c r="BA62" s="407"/>
      <c r="BB62" s="407"/>
      <c r="BC62" s="407"/>
      <c r="BD62" s="407"/>
      <c r="BE62" s="407"/>
      <c r="BF62" s="407"/>
      <c r="BG62" s="407"/>
      <c r="BH62" s="407"/>
      <c r="BI62" s="407"/>
      <c r="BJ62" s="407"/>
      <c r="BK62" s="407"/>
      <c r="BL62" s="407"/>
      <c r="BM62" s="407"/>
      <c r="BN62" s="407"/>
      <c r="BO62" s="407"/>
      <c r="BP62" s="407"/>
      <c r="BQ62" s="407"/>
      <c r="BR62" s="407"/>
      <c r="BS62" s="407"/>
      <c r="BT62" s="407"/>
      <c r="BU62" s="407"/>
      <c r="BV62" s="407"/>
      <c r="BW62" s="407"/>
      <c r="BX62" s="407"/>
      <c r="BY62" s="407"/>
      <c r="BZ62" s="407"/>
      <c r="CA62" s="407"/>
      <c r="CB62" s="407"/>
      <c r="CC62" s="407"/>
      <c r="CD62" s="407"/>
      <c r="CE62" s="407"/>
      <c r="CF62" s="407"/>
      <c r="CG62" s="407"/>
      <c r="CH62" s="407"/>
      <c r="CI62" s="407"/>
      <c r="CJ62" s="407"/>
      <c r="CK62" s="407"/>
      <c r="CL62" s="407"/>
      <c r="CM62" s="407"/>
      <c r="CN62" s="407"/>
      <c r="CO62" s="407"/>
      <c r="CP62" s="407"/>
      <c r="CQ62" s="407"/>
      <c r="CR62" s="407"/>
      <c r="CS62" s="407"/>
      <c r="CT62" s="407"/>
      <c r="CU62" s="407"/>
      <c r="CV62" s="407"/>
      <c r="CW62" s="407"/>
      <c r="CX62" s="407"/>
      <c r="CY62" s="407"/>
      <c r="CZ62" s="407"/>
      <c r="DA62" s="407"/>
      <c r="DB62" s="407"/>
      <c r="DC62" s="407"/>
      <c r="DD62" s="407"/>
      <c r="DE62" s="386"/>
    </row>
    <row r="63" spans="1:109" ht="17.25" x14ac:dyDescent="0.15">
      <c r="B63" s="406" t="s">
        <v>617</v>
      </c>
    </row>
    <row r="64" spans="1:109" ht="13.5" x14ac:dyDescent="0.15">
      <c r="B64" s="387"/>
      <c r="G64" s="403"/>
      <c r="I64" s="405"/>
      <c r="J64" s="405"/>
      <c r="K64" s="405"/>
      <c r="L64" s="405"/>
      <c r="M64" s="405"/>
      <c r="N64" s="404"/>
      <c r="AM64" s="403"/>
      <c r="AN64" s="403" t="s">
        <v>616</v>
      </c>
      <c r="AP64" s="402"/>
      <c r="AQ64" s="402"/>
      <c r="AR64" s="402"/>
      <c r="AY64" s="403"/>
      <c r="BA64" s="402"/>
      <c r="BB64" s="402"/>
      <c r="BC64" s="402"/>
      <c r="BK64" s="403"/>
      <c r="BM64" s="402"/>
      <c r="BN64" s="402"/>
      <c r="BO64" s="402"/>
      <c r="BW64" s="403"/>
      <c r="BY64" s="402"/>
      <c r="BZ64" s="402"/>
      <c r="CA64" s="402"/>
      <c r="CI64" s="403"/>
      <c r="CK64" s="402"/>
      <c r="CL64" s="402"/>
      <c r="CM64" s="402"/>
      <c r="CU64" s="403"/>
      <c r="CW64" s="402"/>
      <c r="CX64" s="402"/>
      <c r="CY64" s="402"/>
    </row>
    <row r="65" spans="2:107" ht="13.5" x14ac:dyDescent="0.15">
      <c r="B65" s="387"/>
      <c r="AN65" s="1313" t="s">
        <v>615</v>
      </c>
      <c r="AO65" s="1314"/>
      <c r="AP65" s="1314"/>
      <c r="AQ65" s="1314"/>
      <c r="AR65" s="1314"/>
      <c r="AS65" s="1314"/>
      <c r="AT65" s="1314"/>
      <c r="AU65" s="1314"/>
      <c r="AV65" s="1314"/>
      <c r="AW65" s="1314"/>
      <c r="AX65" s="1314"/>
      <c r="AY65" s="1314"/>
      <c r="AZ65" s="1314"/>
      <c r="BA65" s="1314"/>
      <c r="BB65" s="1314"/>
      <c r="BC65" s="1314"/>
      <c r="BD65" s="1314"/>
      <c r="BE65" s="1314"/>
      <c r="BF65" s="1314"/>
      <c r="BG65" s="1314"/>
      <c r="BH65" s="1314"/>
      <c r="BI65" s="1314"/>
      <c r="BJ65" s="1314"/>
      <c r="BK65" s="1314"/>
      <c r="BL65" s="1314"/>
      <c r="BM65" s="1314"/>
      <c r="BN65" s="1314"/>
      <c r="BO65" s="1314"/>
      <c r="BP65" s="1314"/>
      <c r="BQ65" s="1314"/>
      <c r="BR65" s="1314"/>
      <c r="BS65" s="1314"/>
      <c r="BT65" s="1314"/>
      <c r="BU65" s="1314"/>
      <c r="BV65" s="1314"/>
      <c r="BW65" s="1314"/>
      <c r="BX65" s="1314"/>
      <c r="BY65" s="1314"/>
      <c r="BZ65" s="1314"/>
      <c r="CA65" s="1314"/>
      <c r="CB65" s="1314"/>
      <c r="CC65" s="1314"/>
      <c r="CD65" s="1314"/>
      <c r="CE65" s="1314"/>
      <c r="CF65" s="1314"/>
      <c r="CG65" s="1314"/>
      <c r="CH65" s="1314"/>
      <c r="CI65" s="1314"/>
      <c r="CJ65" s="1314"/>
      <c r="CK65" s="1314"/>
      <c r="CL65" s="1314"/>
      <c r="CM65" s="1314"/>
      <c r="CN65" s="1314"/>
      <c r="CO65" s="1314"/>
      <c r="CP65" s="1314"/>
      <c r="CQ65" s="1314"/>
      <c r="CR65" s="1314"/>
      <c r="CS65" s="1314"/>
      <c r="CT65" s="1314"/>
      <c r="CU65" s="1314"/>
      <c r="CV65" s="1314"/>
      <c r="CW65" s="1314"/>
      <c r="CX65" s="1314"/>
      <c r="CY65" s="1314"/>
      <c r="CZ65" s="1314"/>
      <c r="DA65" s="1314"/>
      <c r="DB65" s="1314"/>
      <c r="DC65" s="1315"/>
    </row>
    <row r="66" spans="2:107" ht="13.5" x14ac:dyDescent="0.15">
      <c r="B66" s="387"/>
      <c r="AN66" s="1316"/>
      <c r="AO66" s="1317"/>
      <c r="AP66" s="1317"/>
      <c r="AQ66" s="1317"/>
      <c r="AR66" s="1317"/>
      <c r="AS66" s="1317"/>
      <c r="AT66" s="1317"/>
      <c r="AU66" s="1317"/>
      <c r="AV66" s="1317"/>
      <c r="AW66" s="1317"/>
      <c r="AX66" s="1317"/>
      <c r="AY66" s="1317"/>
      <c r="AZ66" s="1317"/>
      <c r="BA66" s="1317"/>
      <c r="BB66" s="1317"/>
      <c r="BC66" s="1317"/>
      <c r="BD66" s="1317"/>
      <c r="BE66" s="1317"/>
      <c r="BF66" s="1317"/>
      <c r="BG66" s="1317"/>
      <c r="BH66" s="1317"/>
      <c r="BI66" s="1317"/>
      <c r="BJ66" s="1317"/>
      <c r="BK66" s="1317"/>
      <c r="BL66" s="1317"/>
      <c r="BM66" s="1317"/>
      <c r="BN66" s="1317"/>
      <c r="BO66" s="1317"/>
      <c r="BP66" s="1317"/>
      <c r="BQ66" s="1317"/>
      <c r="BR66" s="1317"/>
      <c r="BS66" s="1317"/>
      <c r="BT66" s="1317"/>
      <c r="BU66" s="1317"/>
      <c r="BV66" s="1317"/>
      <c r="BW66" s="1317"/>
      <c r="BX66" s="1317"/>
      <c r="BY66" s="1317"/>
      <c r="BZ66" s="1317"/>
      <c r="CA66" s="1317"/>
      <c r="CB66" s="1317"/>
      <c r="CC66" s="1317"/>
      <c r="CD66" s="1317"/>
      <c r="CE66" s="1317"/>
      <c r="CF66" s="1317"/>
      <c r="CG66" s="1317"/>
      <c r="CH66" s="1317"/>
      <c r="CI66" s="1317"/>
      <c r="CJ66" s="1317"/>
      <c r="CK66" s="1317"/>
      <c r="CL66" s="1317"/>
      <c r="CM66" s="1317"/>
      <c r="CN66" s="1317"/>
      <c r="CO66" s="1317"/>
      <c r="CP66" s="1317"/>
      <c r="CQ66" s="1317"/>
      <c r="CR66" s="1317"/>
      <c r="CS66" s="1317"/>
      <c r="CT66" s="1317"/>
      <c r="CU66" s="1317"/>
      <c r="CV66" s="1317"/>
      <c r="CW66" s="1317"/>
      <c r="CX66" s="1317"/>
      <c r="CY66" s="1317"/>
      <c r="CZ66" s="1317"/>
      <c r="DA66" s="1317"/>
      <c r="DB66" s="1317"/>
      <c r="DC66" s="1318"/>
    </row>
    <row r="67" spans="2:107" ht="13.5" x14ac:dyDescent="0.15">
      <c r="B67" s="387"/>
      <c r="AN67" s="1316"/>
      <c r="AO67" s="1317"/>
      <c r="AP67" s="1317"/>
      <c r="AQ67" s="1317"/>
      <c r="AR67" s="1317"/>
      <c r="AS67" s="1317"/>
      <c r="AT67" s="1317"/>
      <c r="AU67" s="1317"/>
      <c r="AV67" s="1317"/>
      <c r="AW67" s="1317"/>
      <c r="AX67" s="1317"/>
      <c r="AY67" s="1317"/>
      <c r="AZ67" s="1317"/>
      <c r="BA67" s="1317"/>
      <c r="BB67" s="1317"/>
      <c r="BC67" s="1317"/>
      <c r="BD67" s="1317"/>
      <c r="BE67" s="1317"/>
      <c r="BF67" s="1317"/>
      <c r="BG67" s="1317"/>
      <c r="BH67" s="1317"/>
      <c r="BI67" s="1317"/>
      <c r="BJ67" s="1317"/>
      <c r="BK67" s="1317"/>
      <c r="BL67" s="1317"/>
      <c r="BM67" s="1317"/>
      <c r="BN67" s="1317"/>
      <c r="BO67" s="1317"/>
      <c r="BP67" s="1317"/>
      <c r="BQ67" s="1317"/>
      <c r="BR67" s="1317"/>
      <c r="BS67" s="1317"/>
      <c r="BT67" s="1317"/>
      <c r="BU67" s="1317"/>
      <c r="BV67" s="1317"/>
      <c r="BW67" s="1317"/>
      <c r="BX67" s="1317"/>
      <c r="BY67" s="1317"/>
      <c r="BZ67" s="1317"/>
      <c r="CA67" s="1317"/>
      <c r="CB67" s="1317"/>
      <c r="CC67" s="1317"/>
      <c r="CD67" s="1317"/>
      <c r="CE67" s="1317"/>
      <c r="CF67" s="1317"/>
      <c r="CG67" s="1317"/>
      <c r="CH67" s="1317"/>
      <c r="CI67" s="1317"/>
      <c r="CJ67" s="1317"/>
      <c r="CK67" s="1317"/>
      <c r="CL67" s="1317"/>
      <c r="CM67" s="1317"/>
      <c r="CN67" s="1317"/>
      <c r="CO67" s="1317"/>
      <c r="CP67" s="1317"/>
      <c r="CQ67" s="1317"/>
      <c r="CR67" s="1317"/>
      <c r="CS67" s="1317"/>
      <c r="CT67" s="1317"/>
      <c r="CU67" s="1317"/>
      <c r="CV67" s="1317"/>
      <c r="CW67" s="1317"/>
      <c r="CX67" s="1317"/>
      <c r="CY67" s="1317"/>
      <c r="CZ67" s="1317"/>
      <c r="DA67" s="1317"/>
      <c r="DB67" s="1317"/>
      <c r="DC67" s="1318"/>
    </row>
    <row r="68" spans="2:107" ht="13.5" x14ac:dyDescent="0.15">
      <c r="B68" s="387"/>
      <c r="AN68" s="1316"/>
      <c r="AO68" s="1317"/>
      <c r="AP68" s="1317"/>
      <c r="AQ68" s="1317"/>
      <c r="AR68" s="1317"/>
      <c r="AS68" s="1317"/>
      <c r="AT68" s="1317"/>
      <c r="AU68" s="1317"/>
      <c r="AV68" s="1317"/>
      <c r="AW68" s="1317"/>
      <c r="AX68" s="1317"/>
      <c r="AY68" s="1317"/>
      <c r="AZ68" s="1317"/>
      <c r="BA68" s="1317"/>
      <c r="BB68" s="1317"/>
      <c r="BC68" s="1317"/>
      <c r="BD68" s="1317"/>
      <c r="BE68" s="1317"/>
      <c r="BF68" s="1317"/>
      <c r="BG68" s="1317"/>
      <c r="BH68" s="1317"/>
      <c r="BI68" s="1317"/>
      <c r="BJ68" s="1317"/>
      <c r="BK68" s="1317"/>
      <c r="BL68" s="1317"/>
      <c r="BM68" s="1317"/>
      <c r="BN68" s="1317"/>
      <c r="BO68" s="1317"/>
      <c r="BP68" s="1317"/>
      <c r="BQ68" s="1317"/>
      <c r="BR68" s="1317"/>
      <c r="BS68" s="1317"/>
      <c r="BT68" s="1317"/>
      <c r="BU68" s="1317"/>
      <c r="BV68" s="1317"/>
      <c r="BW68" s="1317"/>
      <c r="BX68" s="1317"/>
      <c r="BY68" s="1317"/>
      <c r="BZ68" s="1317"/>
      <c r="CA68" s="1317"/>
      <c r="CB68" s="1317"/>
      <c r="CC68" s="1317"/>
      <c r="CD68" s="1317"/>
      <c r="CE68" s="1317"/>
      <c r="CF68" s="1317"/>
      <c r="CG68" s="1317"/>
      <c r="CH68" s="1317"/>
      <c r="CI68" s="1317"/>
      <c r="CJ68" s="1317"/>
      <c r="CK68" s="1317"/>
      <c r="CL68" s="1317"/>
      <c r="CM68" s="1317"/>
      <c r="CN68" s="1317"/>
      <c r="CO68" s="1317"/>
      <c r="CP68" s="1317"/>
      <c r="CQ68" s="1317"/>
      <c r="CR68" s="1317"/>
      <c r="CS68" s="1317"/>
      <c r="CT68" s="1317"/>
      <c r="CU68" s="1317"/>
      <c r="CV68" s="1317"/>
      <c r="CW68" s="1317"/>
      <c r="CX68" s="1317"/>
      <c r="CY68" s="1317"/>
      <c r="CZ68" s="1317"/>
      <c r="DA68" s="1317"/>
      <c r="DB68" s="1317"/>
      <c r="DC68" s="1318"/>
    </row>
    <row r="69" spans="2:107" ht="13.5" x14ac:dyDescent="0.15">
      <c r="B69" s="387"/>
      <c r="AN69" s="1319"/>
      <c r="AO69" s="1320"/>
      <c r="AP69" s="1320"/>
      <c r="AQ69" s="1320"/>
      <c r="AR69" s="1320"/>
      <c r="AS69" s="1320"/>
      <c r="AT69" s="1320"/>
      <c r="AU69" s="1320"/>
      <c r="AV69" s="1320"/>
      <c r="AW69" s="1320"/>
      <c r="AX69" s="1320"/>
      <c r="AY69" s="1320"/>
      <c r="AZ69" s="1320"/>
      <c r="BA69" s="1320"/>
      <c r="BB69" s="1320"/>
      <c r="BC69" s="1320"/>
      <c r="BD69" s="1320"/>
      <c r="BE69" s="1320"/>
      <c r="BF69" s="1320"/>
      <c r="BG69" s="1320"/>
      <c r="BH69" s="1320"/>
      <c r="BI69" s="1320"/>
      <c r="BJ69" s="1320"/>
      <c r="BK69" s="1320"/>
      <c r="BL69" s="1320"/>
      <c r="BM69" s="1320"/>
      <c r="BN69" s="1320"/>
      <c r="BO69" s="1320"/>
      <c r="BP69" s="1320"/>
      <c r="BQ69" s="1320"/>
      <c r="BR69" s="1320"/>
      <c r="BS69" s="1320"/>
      <c r="BT69" s="1320"/>
      <c r="BU69" s="1320"/>
      <c r="BV69" s="1320"/>
      <c r="BW69" s="1320"/>
      <c r="BX69" s="1320"/>
      <c r="BY69" s="1320"/>
      <c r="BZ69" s="1320"/>
      <c r="CA69" s="1320"/>
      <c r="CB69" s="1320"/>
      <c r="CC69" s="1320"/>
      <c r="CD69" s="1320"/>
      <c r="CE69" s="1320"/>
      <c r="CF69" s="1320"/>
      <c r="CG69" s="1320"/>
      <c r="CH69" s="1320"/>
      <c r="CI69" s="1320"/>
      <c r="CJ69" s="1320"/>
      <c r="CK69" s="1320"/>
      <c r="CL69" s="1320"/>
      <c r="CM69" s="1320"/>
      <c r="CN69" s="1320"/>
      <c r="CO69" s="1320"/>
      <c r="CP69" s="1320"/>
      <c r="CQ69" s="1320"/>
      <c r="CR69" s="1320"/>
      <c r="CS69" s="1320"/>
      <c r="CT69" s="1320"/>
      <c r="CU69" s="1320"/>
      <c r="CV69" s="1320"/>
      <c r="CW69" s="1320"/>
      <c r="CX69" s="1320"/>
      <c r="CY69" s="1320"/>
      <c r="CZ69" s="1320"/>
      <c r="DA69" s="1320"/>
      <c r="DB69" s="1320"/>
      <c r="DC69" s="1321"/>
    </row>
    <row r="70" spans="2:107" ht="13.5" x14ac:dyDescent="0.15">
      <c r="B70" s="387"/>
      <c r="H70" s="401"/>
      <c r="I70" s="401"/>
      <c r="J70" s="399"/>
      <c r="K70" s="399"/>
      <c r="L70" s="398"/>
      <c r="M70" s="399"/>
      <c r="N70" s="398"/>
      <c r="AN70" s="394"/>
      <c r="AO70" s="394"/>
      <c r="AP70" s="394"/>
      <c r="AZ70" s="394"/>
      <c r="BA70" s="394"/>
      <c r="BB70" s="394"/>
      <c r="BL70" s="394"/>
      <c r="BM70" s="394"/>
      <c r="BN70" s="394"/>
      <c r="BX70" s="394"/>
      <c r="BY70" s="394"/>
      <c r="BZ70" s="394"/>
      <c r="CJ70" s="394"/>
      <c r="CK70" s="394"/>
      <c r="CL70" s="394"/>
      <c r="CV70" s="394"/>
      <c r="CW70" s="394"/>
      <c r="CX70" s="394"/>
    </row>
    <row r="71" spans="2:107" ht="13.5" x14ac:dyDescent="0.15">
      <c r="B71" s="387"/>
      <c r="G71" s="397"/>
      <c r="I71" s="400"/>
      <c r="J71" s="399"/>
      <c r="K71" s="399"/>
      <c r="L71" s="398"/>
      <c r="M71" s="399"/>
      <c r="N71" s="398"/>
      <c r="AM71" s="397"/>
      <c r="AN71" s="386" t="s">
        <v>614</v>
      </c>
    </row>
    <row r="72" spans="2:107" ht="13.5" x14ac:dyDescent="0.15">
      <c r="B72" s="387"/>
      <c r="G72" s="1322"/>
      <c r="H72" s="1322"/>
      <c r="I72" s="1322"/>
      <c r="J72" s="1322"/>
      <c r="K72" s="396"/>
      <c r="L72" s="396"/>
      <c r="M72" s="395"/>
      <c r="N72" s="395"/>
      <c r="AN72" s="1323"/>
      <c r="AO72" s="1324"/>
      <c r="AP72" s="1324"/>
      <c r="AQ72" s="1324"/>
      <c r="AR72" s="1324"/>
      <c r="AS72" s="1324"/>
      <c r="AT72" s="1324"/>
      <c r="AU72" s="1324"/>
      <c r="AV72" s="1324"/>
      <c r="AW72" s="1324"/>
      <c r="AX72" s="1324"/>
      <c r="AY72" s="1324"/>
      <c r="AZ72" s="1324"/>
      <c r="BA72" s="1324"/>
      <c r="BB72" s="1324"/>
      <c r="BC72" s="1324"/>
      <c r="BD72" s="1324"/>
      <c r="BE72" s="1324"/>
      <c r="BF72" s="1324"/>
      <c r="BG72" s="1324"/>
      <c r="BH72" s="1324"/>
      <c r="BI72" s="1324"/>
      <c r="BJ72" s="1324"/>
      <c r="BK72" s="1324"/>
      <c r="BL72" s="1324"/>
      <c r="BM72" s="1324"/>
      <c r="BN72" s="1324"/>
      <c r="BO72" s="1325"/>
      <c r="BP72" s="1326" t="s">
        <v>559</v>
      </c>
      <c r="BQ72" s="1326"/>
      <c r="BR72" s="1326"/>
      <c r="BS72" s="1326"/>
      <c r="BT72" s="1326"/>
      <c r="BU72" s="1326"/>
      <c r="BV72" s="1326"/>
      <c r="BW72" s="1326"/>
      <c r="BX72" s="1326" t="s">
        <v>560</v>
      </c>
      <c r="BY72" s="1326"/>
      <c r="BZ72" s="1326"/>
      <c r="CA72" s="1326"/>
      <c r="CB72" s="1326"/>
      <c r="CC72" s="1326"/>
      <c r="CD72" s="1326"/>
      <c r="CE72" s="1326"/>
      <c r="CF72" s="1326" t="s">
        <v>561</v>
      </c>
      <c r="CG72" s="1326"/>
      <c r="CH72" s="1326"/>
      <c r="CI72" s="1326"/>
      <c r="CJ72" s="1326"/>
      <c r="CK72" s="1326"/>
      <c r="CL72" s="1326"/>
      <c r="CM72" s="1326"/>
      <c r="CN72" s="1326" t="s">
        <v>562</v>
      </c>
      <c r="CO72" s="1326"/>
      <c r="CP72" s="1326"/>
      <c r="CQ72" s="1326"/>
      <c r="CR72" s="1326"/>
      <c r="CS72" s="1326"/>
      <c r="CT72" s="1326"/>
      <c r="CU72" s="1326"/>
      <c r="CV72" s="1326" t="s">
        <v>563</v>
      </c>
      <c r="CW72" s="1326"/>
      <c r="CX72" s="1326"/>
      <c r="CY72" s="1326"/>
      <c r="CZ72" s="1326"/>
      <c r="DA72" s="1326"/>
      <c r="DB72" s="1326"/>
      <c r="DC72" s="1326"/>
    </row>
    <row r="73" spans="2:107" ht="13.5" x14ac:dyDescent="0.15">
      <c r="B73" s="387"/>
      <c r="G73" s="1331"/>
      <c r="H73" s="1331"/>
      <c r="I73" s="1331"/>
      <c r="J73" s="1331"/>
      <c r="K73" s="1332"/>
      <c r="L73" s="1332"/>
      <c r="M73" s="1332"/>
      <c r="N73" s="1332"/>
      <c r="AM73" s="394"/>
      <c r="AN73" s="1327" t="s">
        <v>613</v>
      </c>
      <c r="AO73" s="1327"/>
      <c r="AP73" s="1327"/>
      <c r="AQ73" s="1327"/>
      <c r="AR73" s="1327"/>
      <c r="AS73" s="1327"/>
      <c r="AT73" s="1327"/>
      <c r="AU73" s="1327"/>
      <c r="AV73" s="1327"/>
      <c r="AW73" s="1327"/>
      <c r="AX73" s="1327"/>
      <c r="AY73" s="1327"/>
      <c r="AZ73" s="1327"/>
      <c r="BA73" s="1327"/>
      <c r="BB73" s="1327" t="s">
        <v>611</v>
      </c>
      <c r="BC73" s="1327"/>
      <c r="BD73" s="1327"/>
      <c r="BE73" s="1327"/>
      <c r="BF73" s="1327"/>
      <c r="BG73" s="1327"/>
      <c r="BH73" s="1327"/>
      <c r="BI73" s="1327"/>
      <c r="BJ73" s="1327"/>
      <c r="BK73" s="1327"/>
      <c r="BL73" s="1327"/>
      <c r="BM73" s="1327"/>
      <c r="BN73" s="1327"/>
      <c r="BO73" s="1327"/>
      <c r="BP73" s="1312">
        <v>40.5</v>
      </c>
      <c r="BQ73" s="1312"/>
      <c r="BR73" s="1312"/>
      <c r="BS73" s="1312"/>
      <c r="BT73" s="1312"/>
      <c r="BU73" s="1312"/>
      <c r="BV73" s="1312"/>
      <c r="BW73" s="1312"/>
      <c r="BX73" s="1312">
        <v>44.6</v>
      </c>
      <c r="BY73" s="1312"/>
      <c r="BZ73" s="1312"/>
      <c r="CA73" s="1312"/>
      <c r="CB73" s="1312"/>
      <c r="CC73" s="1312"/>
      <c r="CD73" s="1312"/>
      <c r="CE73" s="1312"/>
      <c r="CF73" s="1312">
        <v>42.4</v>
      </c>
      <c r="CG73" s="1312"/>
      <c r="CH73" s="1312"/>
      <c r="CI73" s="1312"/>
      <c r="CJ73" s="1312"/>
      <c r="CK73" s="1312"/>
      <c r="CL73" s="1312"/>
      <c r="CM73" s="1312"/>
      <c r="CN73" s="1312">
        <v>34.299999999999997</v>
      </c>
      <c r="CO73" s="1312"/>
      <c r="CP73" s="1312"/>
      <c r="CQ73" s="1312"/>
      <c r="CR73" s="1312"/>
      <c r="CS73" s="1312"/>
      <c r="CT73" s="1312"/>
      <c r="CU73" s="1312"/>
      <c r="CV73" s="1312">
        <v>38</v>
      </c>
      <c r="CW73" s="1312"/>
      <c r="CX73" s="1312"/>
      <c r="CY73" s="1312"/>
      <c r="CZ73" s="1312"/>
      <c r="DA73" s="1312"/>
      <c r="DB73" s="1312"/>
      <c r="DC73" s="1312"/>
    </row>
    <row r="74" spans="2:107" ht="13.5" x14ac:dyDescent="0.15">
      <c r="B74" s="387"/>
      <c r="G74" s="1331"/>
      <c r="H74" s="1331"/>
      <c r="I74" s="1331"/>
      <c r="J74" s="1331"/>
      <c r="K74" s="1332"/>
      <c r="L74" s="1332"/>
      <c r="M74" s="1332"/>
      <c r="N74" s="1332"/>
      <c r="AM74" s="394"/>
      <c r="AN74" s="1327"/>
      <c r="AO74" s="1327"/>
      <c r="AP74" s="1327"/>
      <c r="AQ74" s="1327"/>
      <c r="AR74" s="1327"/>
      <c r="AS74" s="1327"/>
      <c r="AT74" s="1327"/>
      <c r="AU74" s="1327"/>
      <c r="AV74" s="1327"/>
      <c r="AW74" s="1327"/>
      <c r="AX74" s="1327"/>
      <c r="AY74" s="1327"/>
      <c r="AZ74" s="1327"/>
      <c r="BA74" s="1327"/>
      <c r="BB74" s="1327"/>
      <c r="BC74" s="1327"/>
      <c r="BD74" s="1327"/>
      <c r="BE74" s="1327"/>
      <c r="BF74" s="1327"/>
      <c r="BG74" s="1327"/>
      <c r="BH74" s="1327"/>
      <c r="BI74" s="1327"/>
      <c r="BJ74" s="1327"/>
      <c r="BK74" s="1327"/>
      <c r="BL74" s="1327"/>
      <c r="BM74" s="1327"/>
      <c r="BN74" s="1327"/>
      <c r="BO74" s="1327"/>
      <c r="BP74" s="1312"/>
      <c r="BQ74" s="1312"/>
      <c r="BR74" s="1312"/>
      <c r="BS74" s="1312"/>
      <c r="BT74" s="1312"/>
      <c r="BU74" s="1312"/>
      <c r="BV74" s="1312"/>
      <c r="BW74" s="1312"/>
      <c r="BX74" s="1312"/>
      <c r="BY74" s="1312"/>
      <c r="BZ74" s="1312"/>
      <c r="CA74" s="1312"/>
      <c r="CB74" s="1312"/>
      <c r="CC74" s="1312"/>
      <c r="CD74" s="1312"/>
      <c r="CE74" s="1312"/>
      <c r="CF74" s="1312"/>
      <c r="CG74" s="1312"/>
      <c r="CH74" s="1312"/>
      <c r="CI74" s="1312"/>
      <c r="CJ74" s="1312"/>
      <c r="CK74" s="1312"/>
      <c r="CL74" s="1312"/>
      <c r="CM74" s="1312"/>
      <c r="CN74" s="1312"/>
      <c r="CO74" s="1312"/>
      <c r="CP74" s="1312"/>
      <c r="CQ74" s="1312"/>
      <c r="CR74" s="1312"/>
      <c r="CS74" s="1312"/>
      <c r="CT74" s="1312"/>
      <c r="CU74" s="1312"/>
      <c r="CV74" s="1312"/>
      <c r="CW74" s="1312"/>
      <c r="CX74" s="1312"/>
      <c r="CY74" s="1312"/>
      <c r="CZ74" s="1312"/>
      <c r="DA74" s="1312"/>
      <c r="DB74" s="1312"/>
      <c r="DC74" s="1312"/>
    </row>
    <row r="75" spans="2:107" ht="13.5" x14ac:dyDescent="0.15">
      <c r="B75" s="387"/>
      <c r="G75" s="1331"/>
      <c r="H75" s="1331"/>
      <c r="I75" s="1322"/>
      <c r="J75" s="1322"/>
      <c r="K75" s="1328"/>
      <c r="L75" s="1328"/>
      <c r="M75" s="1328"/>
      <c r="N75" s="1328"/>
      <c r="AM75" s="394"/>
      <c r="AN75" s="1327"/>
      <c r="AO75" s="1327"/>
      <c r="AP75" s="1327"/>
      <c r="AQ75" s="1327"/>
      <c r="AR75" s="1327"/>
      <c r="AS75" s="1327"/>
      <c r="AT75" s="1327"/>
      <c r="AU75" s="1327"/>
      <c r="AV75" s="1327"/>
      <c r="AW75" s="1327"/>
      <c r="AX75" s="1327"/>
      <c r="AY75" s="1327"/>
      <c r="AZ75" s="1327"/>
      <c r="BA75" s="1327"/>
      <c r="BB75" s="1327" t="s">
        <v>610</v>
      </c>
      <c r="BC75" s="1327"/>
      <c r="BD75" s="1327"/>
      <c r="BE75" s="1327"/>
      <c r="BF75" s="1327"/>
      <c r="BG75" s="1327"/>
      <c r="BH75" s="1327"/>
      <c r="BI75" s="1327"/>
      <c r="BJ75" s="1327"/>
      <c r="BK75" s="1327"/>
      <c r="BL75" s="1327"/>
      <c r="BM75" s="1327"/>
      <c r="BN75" s="1327"/>
      <c r="BO75" s="1327"/>
      <c r="BP75" s="1312">
        <v>11.4</v>
      </c>
      <c r="BQ75" s="1312"/>
      <c r="BR75" s="1312"/>
      <c r="BS75" s="1312"/>
      <c r="BT75" s="1312"/>
      <c r="BU75" s="1312"/>
      <c r="BV75" s="1312"/>
      <c r="BW75" s="1312"/>
      <c r="BX75" s="1312">
        <v>11.8</v>
      </c>
      <c r="BY75" s="1312"/>
      <c r="BZ75" s="1312"/>
      <c r="CA75" s="1312"/>
      <c r="CB75" s="1312"/>
      <c r="CC75" s="1312"/>
      <c r="CD75" s="1312"/>
      <c r="CE75" s="1312"/>
      <c r="CF75" s="1312">
        <v>11.3</v>
      </c>
      <c r="CG75" s="1312"/>
      <c r="CH75" s="1312"/>
      <c r="CI75" s="1312"/>
      <c r="CJ75" s="1312"/>
      <c r="CK75" s="1312"/>
      <c r="CL75" s="1312"/>
      <c r="CM75" s="1312"/>
      <c r="CN75" s="1312">
        <v>10.6</v>
      </c>
      <c r="CO75" s="1312"/>
      <c r="CP75" s="1312"/>
      <c r="CQ75" s="1312"/>
      <c r="CR75" s="1312"/>
      <c r="CS75" s="1312"/>
      <c r="CT75" s="1312"/>
      <c r="CU75" s="1312"/>
      <c r="CV75" s="1312">
        <v>10.1</v>
      </c>
      <c r="CW75" s="1312"/>
      <c r="CX75" s="1312"/>
      <c r="CY75" s="1312"/>
      <c r="CZ75" s="1312"/>
      <c r="DA75" s="1312"/>
      <c r="DB75" s="1312"/>
      <c r="DC75" s="1312"/>
    </row>
    <row r="76" spans="2:107" ht="13.5" x14ac:dyDescent="0.15">
      <c r="B76" s="387"/>
      <c r="G76" s="1331"/>
      <c r="H76" s="1331"/>
      <c r="I76" s="1322"/>
      <c r="J76" s="1322"/>
      <c r="K76" s="1328"/>
      <c r="L76" s="1328"/>
      <c r="M76" s="1328"/>
      <c r="N76" s="1328"/>
      <c r="AM76" s="394"/>
      <c r="AN76" s="1327"/>
      <c r="AO76" s="1327"/>
      <c r="AP76" s="1327"/>
      <c r="AQ76" s="1327"/>
      <c r="AR76" s="1327"/>
      <c r="AS76" s="1327"/>
      <c r="AT76" s="1327"/>
      <c r="AU76" s="1327"/>
      <c r="AV76" s="1327"/>
      <c r="AW76" s="1327"/>
      <c r="AX76" s="1327"/>
      <c r="AY76" s="1327"/>
      <c r="AZ76" s="1327"/>
      <c r="BA76" s="1327"/>
      <c r="BB76" s="1327"/>
      <c r="BC76" s="1327"/>
      <c r="BD76" s="1327"/>
      <c r="BE76" s="1327"/>
      <c r="BF76" s="1327"/>
      <c r="BG76" s="1327"/>
      <c r="BH76" s="1327"/>
      <c r="BI76" s="1327"/>
      <c r="BJ76" s="1327"/>
      <c r="BK76" s="1327"/>
      <c r="BL76" s="1327"/>
      <c r="BM76" s="1327"/>
      <c r="BN76" s="1327"/>
      <c r="BO76" s="1327"/>
      <c r="BP76" s="1312"/>
      <c r="BQ76" s="1312"/>
      <c r="BR76" s="1312"/>
      <c r="BS76" s="1312"/>
      <c r="BT76" s="1312"/>
      <c r="BU76" s="1312"/>
      <c r="BV76" s="1312"/>
      <c r="BW76" s="1312"/>
      <c r="BX76" s="1312"/>
      <c r="BY76" s="1312"/>
      <c r="BZ76" s="1312"/>
      <c r="CA76" s="1312"/>
      <c r="CB76" s="1312"/>
      <c r="CC76" s="1312"/>
      <c r="CD76" s="1312"/>
      <c r="CE76" s="1312"/>
      <c r="CF76" s="1312"/>
      <c r="CG76" s="1312"/>
      <c r="CH76" s="1312"/>
      <c r="CI76" s="1312"/>
      <c r="CJ76" s="1312"/>
      <c r="CK76" s="1312"/>
      <c r="CL76" s="1312"/>
      <c r="CM76" s="1312"/>
      <c r="CN76" s="1312"/>
      <c r="CO76" s="1312"/>
      <c r="CP76" s="1312"/>
      <c r="CQ76" s="1312"/>
      <c r="CR76" s="1312"/>
      <c r="CS76" s="1312"/>
      <c r="CT76" s="1312"/>
      <c r="CU76" s="1312"/>
      <c r="CV76" s="1312"/>
      <c r="CW76" s="1312"/>
      <c r="CX76" s="1312"/>
      <c r="CY76" s="1312"/>
      <c r="CZ76" s="1312"/>
      <c r="DA76" s="1312"/>
      <c r="DB76" s="1312"/>
      <c r="DC76" s="1312"/>
    </row>
    <row r="77" spans="2:107" ht="13.5" x14ac:dyDescent="0.15">
      <c r="B77" s="387"/>
      <c r="G77" s="1322"/>
      <c r="H77" s="1322"/>
      <c r="I77" s="1322"/>
      <c r="J77" s="1322"/>
      <c r="K77" s="1332"/>
      <c r="L77" s="1332"/>
      <c r="M77" s="1332"/>
      <c r="N77" s="1332"/>
      <c r="AN77" s="1326" t="s">
        <v>612</v>
      </c>
      <c r="AO77" s="1326"/>
      <c r="AP77" s="1326"/>
      <c r="AQ77" s="1326"/>
      <c r="AR77" s="1326"/>
      <c r="AS77" s="1326"/>
      <c r="AT77" s="1326"/>
      <c r="AU77" s="1326"/>
      <c r="AV77" s="1326"/>
      <c r="AW77" s="1326"/>
      <c r="AX77" s="1326"/>
      <c r="AY77" s="1326"/>
      <c r="AZ77" s="1326"/>
      <c r="BA77" s="1326"/>
      <c r="BB77" s="1327" t="s">
        <v>611</v>
      </c>
      <c r="BC77" s="1327"/>
      <c r="BD77" s="1327"/>
      <c r="BE77" s="1327"/>
      <c r="BF77" s="1327"/>
      <c r="BG77" s="1327"/>
      <c r="BH77" s="1327"/>
      <c r="BI77" s="1327"/>
      <c r="BJ77" s="1327"/>
      <c r="BK77" s="1327"/>
      <c r="BL77" s="1327"/>
      <c r="BM77" s="1327"/>
      <c r="BN77" s="1327"/>
      <c r="BO77" s="1327"/>
      <c r="BP77" s="1312">
        <v>34.9</v>
      </c>
      <c r="BQ77" s="1312"/>
      <c r="BR77" s="1312"/>
      <c r="BS77" s="1312"/>
      <c r="BT77" s="1312"/>
      <c r="BU77" s="1312"/>
      <c r="BV77" s="1312"/>
      <c r="BW77" s="1312"/>
      <c r="BX77" s="1312">
        <v>53.1</v>
      </c>
      <c r="BY77" s="1312"/>
      <c r="BZ77" s="1312"/>
      <c r="CA77" s="1312"/>
      <c r="CB77" s="1312"/>
      <c r="CC77" s="1312"/>
      <c r="CD77" s="1312"/>
      <c r="CE77" s="1312"/>
      <c r="CF77" s="1312">
        <v>51.2</v>
      </c>
      <c r="CG77" s="1312"/>
      <c r="CH77" s="1312"/>
      <c r="CI77" s="1312"/>
      <c r="CJ77" s="1312"/>
      <c r="CK77" s="1312"/>
      <c r="CL77" s="1312"/>
      <c r="CM77" s="1312"/>
      <c r="CN77" s="1312">
        <v>47.2</v>
      </c>
      <c r="CO77" s="1312"/>
      <c r="CP77" s="1312"/>
      <c r="CQ77" s="1312"/>
      <c r="CR77" s="1312"/>
      <c r="CS77" s="1312"/>
      <c r="CT77" s="1312"/>
      <c r="CU77" s="1312"/>
      <c r="CV77" s="1312">
        <v>49.5</v>
      </c>
      <c r="CW77" s="1312"/>
      <c r="CX77" s="1312"/>
      <c r="CY77" s="1312"/>
      <c r="CZ77" s="1312"/>
      <c r="DA77" s="1312"/>
      <c r="DB77" s="1312"/>
      <c r="DC77" s="1312"/>
    </row>
    <row r="78" spans="2:107" ht="13.5" x14ac:dyDescent="0.15">
      <c r="B78" s="387"/>
      <c r="G78" s="1322"/>
      <c r="H78" s="1322"/>
      <c r="I78" s="1322"/>
      <c r="J78" s="1322"/>
      <c r="K78" s="1332"/>
      <c r="L78" s="1332"/>
      <c r="M78" s="1332"/>
      <c r="N78" s="1332"/>
      <c r="AN78" s="1326"/>
      <c r="AO78" s="1326"/>
      <c r="AP78" s="1326"/>
      <c r="AQ78" s="1326"/>
      <c r="AR78" s="1326"/>
      <c r="AS78" s="1326"/>
      <c r="AT78" s="1326"/>
      <c r="AU78" s="1326"/>
      <c r="AV78" s="1326"/>
      <c r="AW78" s="1326"/>
      <c r="AX78" s="1326"/>
      <c r="AY78" s="1326"/>
      <c r="AZ78" s="1326"/>
      <c r="BA78" s="1326"/>
      <c r="BB78" s="1327"/>
      <c r="BC78" s="1327"/>
      <c r="BD78" s="1327"/>
      <c r="BE78" s="1327"/>
      <c r="BF78" s="1327"/>
      <c r="BG78" s="1327"/>
      <c r="BH78" s="1327"/>
      <c r="BI78" s="1327"/>
      <c r="BJ78" s="1327"/>
      <c r="BK78" s="1327"/>
      <c r="BL78" s="1327"/>
      <c r="BM78" s="1327"/>
      <c r="BN78" s="1327"/>
      <c r="BO78" s="1327"/>
      <c r="BP78" s="1312"/>
      <c r="BQ78" s="1312"/>
      <c r="BR78" s="1312"/>
      <c r="BS78" s="1312"/>
      <c r="BT78" s="1312"/>
      <c r="BU78" s="1312"/>
      <c r="BV78" s="1312"/>
      <c r="BW78" s="1312"/>
      <c r="BX78" s="1312"/>
      <c r="BY78" s="1312"/>
      <c r="BZ78" s="1312"/>
      <c r="CA78" s="1312"/>
      <c r="CB78" s="1312"/>
      <c r="CC78" s="1312"/>
      <c r="CD78" s="1312"/>
      <c r="CE78" s="1312"/>
      <c r="CF78" s="1312"/>
      <c r="CG78" s="1312"/>
      <c r="CH78" s="1312"/>
      <c r="CI78" s="1312"/>
      <c r="CJ78" s="1312"/>
      <c r="CK78" s="1312"/>
      <c r="CL78" s="1312"/>
      <c r="CM78" s="1312"/>
      <c r="CN78" s="1312"/>
      <c r="CO78" s="1312"/>
      <c r="CP78" s="1312"/>
      <c r="CQ78" s="1312"/>
      <c r="CR78" s="1312"/>
      <c r="CS78" s="1312"/>
      <c r="CT78" s="1312"/>
      <c r="CU78" s="1312"/>
      <c r="CV78" s="1312"/>
      <c r="CW78" s="1312"/>
      <c r="CX78" s="1312"/>
      <c r="CY78" s="1312"/>
      <c r="CZ78" s="1312"/>
      <c r="DA78" s="1312"/>
      <c r="DB78" s="1312"/>
      <c r="DC78" s="1312"/>
    </row>
    <row r="79" spans="2:107" ht="13.5" x14ac:dyDescent="0.15">
      <c r="B79" s="387"/>
      <c r="G79" s="1322"/>
      <c r="H79" s="1322"/>
      <c r="I79" s="1330"/>
      <c r="J79" s="1330"/>
      <c r="K79" s="1333"/>
      <c r="L79" s="1333"/>
      <c r="M79" s="1333"/>
      <c r="N79" s="1333"/>
      <c r="AN79" s="1326"/>
      <c r="AO79" s="1326"/>
      <c r="AP79" s="1326"/>
      <c r="AQ79" s="1326"/>
      <c r="AR79" s="1326"/>
      <c r="AS79" s="1326"/>
      <c r="AT79" s="1326"/>
      <c r="AU79" s="1326"/>
      <c r="AV79" s="1326"/>
      <c r="AW79" s="1326"/>
      <c r="AX79" s="1326"/>
      <c r="AY79" s="1326"/>
      <c r="AZ79" s="1326"/>
      <c r="BA79" s="1326"/>
      <c r="BB79" s="1327" t="s">
        <v>610</v>
      </c>
      <c r="BC79" s="1327"/>
      <c r="BD79" s="1327"/>
      <c r="BE79" s="1327"/>
      <c r="BF79" s="1327"/>
      <c r="BG79" s="1327"/>
      <c r="BH79" s="1327"/>
      <c r="BI79" s="1327"/>
      <c r="BJ79" s="1327"/>
      <c r="BK79" s="1327"/>
      <c r="BL79" s="1327"/>
      <c r="BM79" s="1327"/>
      <c r="BN79" s="1327"/>
      <c r="BO79" s="1327"/>
      <c r="BP79" s="1312">
        <v>7.2</v>
      </c>
      <c r="BQ79" s="1312"/>
      <c r="BR79" s="1312"/>
      <c r="BS79" s="1312"/>
      <c r="BT79" s="1312"/>
      <c r="BU79" s="1312"/>
      <c r="BV79" s="1312"/>
      <c r="BW79" s="1312"/>
      <c r="BX79" s="1312">
        <v>8.6</v>
      </c>
      <c r="BY79" s="1312"/>
      <c r="BZ79" s="1312"/>
      <c r="CA79" s="1312"/>
      <c r="CB79" s="1312"/>
      <c r="CC79" s="1312"/>
      <c r="CD79" s="1312"/>
      <c r="CE79" s="1312"/>
      <c r="CF79" s="1312">
        <v>8.1999999999999993</v>
      </c>
      <c r="CG79" s="1312"/>
      <c r="CH79" s="1312"/>
      <c r="CI79" s="1312"/>
      <c r="CJ79" s="1312"/>
      <c r="CK79" s="1312"/>
      <c r="CL79" s="1312"/>
      <c r="CM79" s="1312"/>
      <c r="CN79" s="1312">
        <v>7.8</v>
      </c>
      <c r="CO79" s="1312"/>
      <c r="CP79" s="1312"/>
      <c r="CQ79" s="1312"/>
      <c r="CR79" s="1312"/>
      <c r="CS79" s="1312"/>
      <c r="CT79" s="1312"/>
      <c r="CU79" s="1312"/>
      <c r="CV79" s="1312">
        <v>7.6</v>
      </c>
      <c r="CW79" s="1312"/>
      <c r="CX79" s="1312"/>
      <c r="CY79" s="1312"/>
      <c r="CZ79" s="1312"/>
      <c r="DA79" s="1312"/>
      <c r="DB79" s="1312"/>
      <c r="DC79" s="1312"/>
    </row>
    <row r="80" spans="2:107" ht="13.5" x14ac:dyDescent="0.15">
      <c r="B80" s="387"/>
      <c r="G80" s="1322"/>
      <c r="H80" s="1322"/>
      <c r="I80" s="1330"/>
      <c r="J80" s="1330"/>
      <c r="K80" s="1333"/>
      <c r="L80" s="1333"/>
      <c r="M80" s="1333"/>
      <c r="N80" s="1333"/>
      <c r="AN80" s="1326"/>
      <c r="AO80" s="1326"/>
      <c r="AP80" s="1326"/>
      <c r="AQ80" s="1326"/>
      <c r="AR80" s="1326"/>
      <c r="AS80" s="1326"/>
      <c r="AT80" s="1326"/>
      <c r="AU80" s="1326"/>
      <c r="AV80" s="1326"/>
      <c r="AW80" s="1326"/>
      <c r="AX80" s="1326"/>
      <c r="AY80" s="1326"/>
      <c r="AZ80" s="1326"/>
      <c r="BA80" s="1326"/>
      <c r="BB80" s="1327"/>
      <c r="BC80" s="1327"/>
      <c r="BD80" s="1327"/>
      <c r="BE80" s="1327"/>
      <c r="BF80" s="1327"/>
      <c r="BG80" s="1327"/>
      <c r="BH80" s="1327"/>
      <c r="BI80" s="1327"/>
      <c r="BJ80" s="1327"/>
      <c r="BK80" s="1327"/>
      <c r="BL80" s="1327"/>
      <c r="BM80" s="1327"/>
      <c r="BN80" s="1327"/>
      <c r="BO80" s="1327"/>
      <c r="BP80" s="1312"/>
      <c r="BQ80" s="1312"/>
      <c r="BR80" s="1312"/>
      <c r="BS80" s="1312"/>
      <c r="BT80" s="1312"/>
      <c r="BU80" s="1312"/>
      <c r="BV80" s="1312"/>
      <c r="BW80" s="1312"/>
      <c r="BX80" s="1312"/>
      <c r="BY80" s="1312"/>
      <c r="BZ80" s="1312"/>
      <c r="CA80" s="1312"/>
      <c r="CB80" s="1312"/>
      <c r="CC80" s="1312"/>
      <c r="CD80" s="1312"/>
      <c r="CE80" s="1312"/>
      <c r="CF80" s="1312"/>
      <c r="CG80" s="1312"/>
      <c r="CH80" s="1312"/>
      <c r="CI80" s="1312"/>
      <c r="CJ80" s="1312"/>
      <c r="CK80" s="1312"/>
      <c r="CL80" s="1312"/>
      <c r="CM80" s="1312"/>
      <c r="CN80" s="1312"/>
      <c r="CO80" s="1312"/>
      <c r="CP80" s="1312"/>
      <c r="CQ80" s="1312"/>
      <c r="CR80" s="1312"/>
      <c r="CS80" s="1312"/>
      <c r="CT80" s="1312"/>
      <c r="CU80" s="1312"/>
      <c r="CV80" s="1312"/>
      <c r="CW80" s="1312"/>
      <c r="CX80" s="1312"/>
      <c r="CY80" s="1312"/>
      <c r="CZ80" s="1312"/>
      <c r="DA80" s="1312"/>
      <c r="DB80" s="1312"/>
      <c r="DC80" s="1312"/>
    </row>
    <row r="81" spans="2:109" ht="13.5" x14ac:dyDescent="0.15">
      <c r="B81" s="387"/>
    </row>
    <row r="82" spans="2:109" ht="17.25" x14ac:dyDescent="0.15">
      <c r="B82" s="387"/>
      <c r="K82" s="393"/>
      <c r="L82" s="393"/>
      <c r="M82" s="393"/>
      <c r="N82" s="393"/>
      <c r="AQ82" s="393"/>
      <c r="AR82" s="393"/>
      <c r="AS82" s="393"/>
      <c r="AT82" s="393"/>
      <c r="BC82" s="393"/>
      <c r="BD82" s="393"/>
      <c r="BE82" s="393"/>
      <c r="BF82" s="393"/>
      <c r="BO82" s="393"/>
      <c r="BP82" s="393"/>
      <c r="BQ82" s="393"/>
      <c r="BR82" s="393"/>
      <c r="CA82" s="393"/>
      <c r="CB82" s="393"/>
      <c r="CC82" s="393"/>
      <c r="CD82" s="393"/>
      <c r="CM82" s="393"/>
      <c r="CN82" s="393"/>
      <c r="CO82" s="393"/>
      <c r="CP82" s="393"/>
      <c r="CY82" s="393"/>
      <c r="CZ82" s="393"/>
      <c r="DA82" s="393"/>
      <c r="DB82" s="393"/>
      <c r="DC82" s="393"/>
    </row>
    <row r="83" spans="2:109" ht="13.5" x14ac:dyDescent="0.15">
      <c r="B83" s="392"/>
      <c r="C83" s="391"/>
      <c r="D83" s="391"/>
      <c r="E83" s="391"/>
      <c r="F83" s="391"/>
      <c r="G83" s="391"/>
      <c r="H83" s="391"/>
      <c r="I83" s="391"/>
      <c r="J83" s="391"/>
      <c r="K83" s="391"/>
      <c r="L83" s="391"/>
      <c r="M83" s="391"/>
      <c r="N83" s="391"/>
      <c r="O83" s="391"/>
      <c r="P83" s="391"/>
      <c r="Q83" s="391"/>
      <c r="R83" s="391"/>
      <c r="S83" s="391"/>
      <c r="T83" s="391"/>
      <c r="U83" s="391"/>
      <c r="V83" s="391"/>
      <c r="W83" s="391"/>
      <c r="X83" s="391"/>
      <c r="Y83" s="391"/>
      <c r="Z83" s="391"/>
      <c r="AA83" s="391"/>
      <c r="AB83" s="391"/>
      <c r="AC83" s="391"/>
      <c r="AD83" s="391"/>
      <c r="AE83" s="391"/>
      <c r="AF83" s="391"/>
      <c r="AG83" s="391"/>
      <c r="AH83" s="391"/>
      <c r="AI83" s="391"/>
      <c r="AJ83" s="391"/>
      <c r="AK83" s="391"/>
      <c r="AL83" s="391"/>
      <c r="AM83" s="391"/>
      <c r="AN83" s="391"/>
      <c r="AO83" s="391"/>
      <c r="AP83" s="391"/>
      <c r="AQ83" s="391"/>
      <c r="AR83" s="391"/>
      <c r="AS83" s="391"/>
      <c r="AT83" s="391"/>
      <c r="AU83" s="391"/>
      <c r="AV83" s="391"/>
      <c r="AW83" s="391"/>
      <c r="AX83" s="391"/>
      <c r="AY83" s="391"/>
      <c r="AZ83" s="391"/>
      <c r="BA83" s="391"/>
      <c r="BB83" s="391"/>
      <c r="BC83" s="391"/>
      <c r="BD83" s="391"/>
      <c r="BE83" s="391"/>
      <c r="BF83" s="391"/>
      <c r="BG83" s="391"/>
      <c r="BH83" s="391"/>
      <c r="BI83" s="391"/>
      <c r="BJ83" s="391"/>
      <c r="BK83" s="391"/>
      <c r="BL83" s="391"/>
      <c r="BM83" s="391"/>
      <c r="BN83" s="391"/>
      <c r="BO83" s="391"/>
      <c r="BP83" s="391"/>
      <c r="BQ83" s="391"/>
      <c r="BR83" s="391"/>
      <c r="BS83" s="391"/>
      <c r="BT83" s="391"/>
      <c r="BU83" s="391"/>
      <c r="BV83" s="391"/>
      <c r="BW83" s="391"/>
      <c r="BX83" s="391"/>
      <c r="BY83" s="391"/>
      <c r="BZ83" s="391"/>
      <c r="CA83" s="391"/>
      <c r="CB83" s="391"/>
      <c r="CC83" s="391"/>
      <c r="CD83" s="391"/>
      <c r="CE83" s="391"/>
      <c r="CF83" s="391"/>
      <c r="CG83" s="391"/>
      <c r="CH83" s="391"/>
      <c r="CI83" s="391"/>
      <c r="CJ83" s="391"/>
      <c r="CK83" s="391"/>
      <c r="CL83" s="391"/>
      <c r="CM83" s="391"/>
      <c r="CN83" s="391"/>
      <c r="CO83" s="391"/>
      <c r="CP83" s="391"/>
      <c r="CQ83" s="391"/>
      <c r="CR83" s="391"/>
      <c r="CS83" s="391"/>
      <c r="CT83" s="391"/>
      <c r="CU83" s="391"/>
      <c r="CV83" s="391"/>
      <c r="CW83" s="391"/>
      <c r="CX83" s="391"/>
      <c r="CY83" s="391"/>
      <c r="CZ83" s="391"/>
      <c r="DA83" s="391"/>
      <c r="DB83" s="391"/>
      <c r="DC83" s="391"/>
      <c r="DD83" s="390"/>
    </row>
    <row r="84" spans="2:109" ht="13.5" x14ac:dyDescent="0.15">
      <c r="DD84" s="386"/>
      <c r="DE84" s="386"/>
    </row>
    <row r="85" spans="2:109" ht="13.5" x14ac:dyDescent="0.15">
      <c r="DD85" s="386"/>
      <c r="DE85" s="386"/>
    </row>
    <row r="86" spans="2:109" ht="13.5" hidden="1" x14ac:dyDescent="0.15">
      <c r="DD86" s="386"/>
      <c r="DE86" s="386"/>
    </row>
    <row r="87" spans="2:109" ht="13.5" hidden="1" x14ac:dyDescent="0.15">
      <c r="K87" s="389"/>
      <c r="AQ87" s="389"/>
      <c r="BC87" s="389"/>
      <c r="BO87" s="389"/>
      <c r="CA87" s="389"/>
      <c r="CM87" s="389"/>
      <c r="CY87" s="389"/>
      <c r="DD87" s="386"/>
      <c r="DE87" s="386"/>
    </row>
    <row r="88" spans="2:109" ht="13.5" hidden="1" x14ac:dyDescent="0.15">
      <c r="DD88" s="386"/>
      <c r="DE88" s="386"/>
    </row>
    <row r="89" spans="2:109" ht="13.5" hidden="1" x14ac:dyDescent="0.15">
      <c r="DD89" s="386"/>
      <c r="DE89" s="386"/>
    </row>
    <row r="90" spans="2:109" ht="13.5" hidden="1" x14ac:dyDescent="0.15">
      <c r="DD90" s="386"/>
      <c r="DE90" s="386"/>
    </row>
    <row r="91" spans="2:109" ht="13.5" hidden="1" x14ac:dyDescent="0.15">
      <c r="DD91" s="386"/>
      <c r="DE91" s="386"/>
    </row>
    <row r="92" spans="2:109" ht="13.5" hidden="1" customHeight="1" x14ac:dyDescent="0.15">
      <c r="DD92" s="386"/>
      <c r="DE92" s="386"/>
    </row>
    <row r="93" spans="2:109" ht="13.5" hidden="1" customHeight="1" x14ac:dyDescent="0.15">
      <c r="DD93" s="386"/>
      <c r="DE93" s="386"/>
    </row>
    <row r="94" spans="2:109" ht="13.5" hidden="1" customHeight="1" x14ac:dyDescent="0.15">
      <c r="DD94" s="386"/>
      <c r="DE94" s="386"/>
    </row>
    <row r="95" spans="2:109" ht="13.5" hidden="1" customHeight="1" x14ac:dyDescent="0.15">
      <c r="DD95" s="386"/>
      <c r="DE95" s="386"/>
    </row>
    <row r="96" spans="2:109" ht="13.5" hidden="1" customHeight="1" x14ac:dyDescent="0.15">
      <c r="DD96" s="386"/>
      <c r="DE96" s="386"/>
    </row>
    <row r="97" s="386" customFormat="1" ht="13.5" hidden="1" customHeight="1" x14ac:dyDescent="0.15"/>
    <row r="98" s="386" customFormat="1" ht="13.5" hidden="1" customHeight="1" x14ac:dyDescent="0.15"/>
    <row r="99" s="386" customFormat="1" ht="13.5" hidden="1" customHeight="1" x14ac:dyDescent="0.15"/>
    <row r="100" s="386" customFormat="1" ht="13.5" hidden="1" customHeight="1" x14ac:dyDescent="0.15"/>
    <row r="101" s="386" customFormat="1" ht="13.5" hidden="1" customHeight="1" x14ac:dyDescent="0.15"/>
    <row r="102" s="386" customFormat="1" ht="13.5" hidden="1" customHeight="1" x14ac:dyDescent="0.15"/>
    <row r="103" s="386" customFormat="1" ht="13.5" hidden="1" customHeight="1" x14ac:dyDescent="0.15"/>
    <row r="104" s="386" customFormat="1" ht="13.5" hidden="1" customHeight="1" x14ac:dyDescent="0.15"/>
    <row r="105" s="386" customFormat="1" ht="13.5" hidden="1" customHeight="1" x14ac:dyDescent="0.15"/>
    <row r="106" s="386" customFormat="1" ht="13.5" hidden="1" customHeight="1" x14ac:dyDescent="0.15"/>
    <row r="107" s="386" customFormat="1" ht="13.5" hidden="1" customHeight="1" x14ac:dyDescent="0.15"/>
    <row r="108" s="386" customFormat="1" ht="13.5" hidden="1" customHeight="1" x14ac:dyDescent="0.15"/>
    <row r="109" s="386" customFormat="1" ht="13.5" hidden="1" customHeight="1" x14ac:dyDescent="0.15"/>
    <row r="110" s="386" customFormat="1" ht="13.5" hidden="1" customHeight="1" x14ac:dyDescent="0.15"/>
    <row r="111" s="386" customFormat="1" ht="13.5" hidden="1" customHeight="1" x14ac:dyDescent="0.15"/>
    <row r="112" s="386" customFormat="1" ht="13.5" hidden="1" customHeight="1" x14ac:dyDescent="0.15"/>
    <row r="113" s="386" customFormat="1" ht="13.5" hidden="1" customHeight="1" x14ac:dyDescent="0.15"/>
    <row r="114" s="386" customFormat="1" ht="13.5" hidden="1" customHeight="1" x14ac:dyDescent="0.15"/>
    <row r="115" s="386" customFormat="1" ht="13.5" hidden="1" customHeight="1" x14ac:dyDescent="0.15"/>
    <row r="116" s="386" customFormat="1" ht="13.5" hidden="1" customHeight="1" x14ac:dyDescent="0.15"/>
    <row r="117" s="386" customFormat="1" ht="13.5" hidden="1" customHeight="1" x14ac:dyDescent="0.15"/>
    <row r="118" s="386" customFormat="1" ht="13.5" hidden="1" customHeight="1" x14ac:dyDescent="0.15"/>
    <row r="119" s="386" customFormat="1" ht="13.5" hidden="1" customHeight="1" x14ac:dyDescent="0.15"/>
    <row r="120" s="386" customFormat="1" ht="13.5" hidden="1" customHeight="1" x14ac:dyDescent="0.15"/>
    <row r="121" s="386" customFormat="1" ht="13.5" hidden="1" customHeight="1" x14ac:dyDescent="0.15"/>
    <row r="122" s="386" customFormat="1" ht="13.5" hidden="1" customHeight="1" x14ac:dyDescent="0.15"/>
    <row r="123" s="386" customFormat="1" ht="13.5" hidden="1" customHeight="1" x14ac:dyDescent="0.15"/>
    <row r="124" s="386" customFormat="1" ht="13.5" hidden="1" customHeight="1" x14ac:dyDescent="0.15"/>
    <row r="125" s="386" customFormat="1" ht="13.5" hidden="1" customHeight="1" x14ac:dyDescent="0.15"/>
    <row r="126" s="386" customFormat="1" ht="13.5" hidden="1" customHeight="1" x14ac:dyDescent="0.15"/>
    <row r="127" s="386" customFormat="1" ht="13.5" hidden="1" customHeight="1" x14ac:dyDescent="0.15"/>
    <row r="128" s="386" customFormat="1" ht="13.5" hidden="1" customHeight="1" x14ac:dyDescent="0.15"/>
    <row r="129" s="386" customFormat="1" ht="13.5" hidden="1" customHeight="1" x14ac:dyDescent="0.15"/>
    <row r="130" s="386" customFormat="1" ht="13.5" hidden="1" customHeight="1" x14ac:dyDescent="0.15"/>
    <row r="131" s="386" customFormat="1" ht="13.5" hidden="1" customHeight="1" x14ac:dyDescent="0.15"/>
    <row r="132" s="386" customFormat="1" ht="13.5" hidden="1" customHeight="1" x14ac:dyDescent="0.15"/>
    <row r="133" s="386" customFormat="1" ht="13.5" hidden="1" customHeight="1" x14ac:dyDescent="0.15"/>
    <row r="134" s="386" customFormat="1" ht="13.5" hidden="1" customHeight="1" x14ac:dyDescent="0.15"/>
    <row r="135" s="386" customFormat="1" ht="13.5" hidden="1" customHeight="1" x14ac:dyDescent="0.15"/>
    <row r="136" s="386" customFormat="1" ht="13.5" hidden="1" customHeight="1" x14ac:dyDescent="0.15"/>
    <row r="137" s="386" customFormat="1" ht="13.5" hidden="1" customHeight="1" x14ac:dyDescent="0.15"/>
    <row r="138" s="386" customFormat="1" ht="13.5" hidden="1" customHeight="1" x14ac:dyDescent="0.15"/>
    <row r="139" s="386" customFormat="1" ht="13.5" hidden="1" customHeight="1" x14ac:dyDescent="0.15"/>
    <row r="140" s="386" customFormat="1" ht="13.5" hidden="1" customHeight="1" x14ac:dyDescent="0.15"/>
    <row r="141" s="386" customFormat="1" ht="13.5" hidden="1" customHeight="1" x14ac:dyDescent="0.15"/>
    <row r="142" s="386" customFormat="1" ht="13.5" hidden="1" customHeight="1" x14ac:dyDescent="0.15"/>
    <row r="143" s="386" customFormat="1" ht="13.5" hidden="1" customHeight="1" x14ac:dyDescent="0.15"/>
    <row r="144" s="386" customFormat="1" ht="13.5" hidden="1" customHeight="1" x14ac:dyDescent="0.15"/>
    <row r="145" s="386" customFormat="1" ht="13.5" hidden="1" customHeight="1" x14ac:dyDescent="0.15"/>
    <row r="146" s="386" customFormat="1" ht="13.5" hidden="1" customHeight="1" x14ac:dyDescent="0.15"/>
    <row r="147" s="386" customFormat="1" ht="13.5" hidden="1" customHeight="1" x14ac:dyDescent="0.15"/>
    <row r="148" s="386" customFormat="1" ht="13.5" hidden="1" customHeight="1" x14ac:dyDescent="0.15"/>
    <row r="149" s="386" customFormat="1" ht="13.5" hidden="1" customHeight="1" x14ac:dyDescent="0.15"/>
    <row r="150" s="386" customFormat="1" ht="13.5" hidden="1" customHeight="1" x14ac:dyDescent="0.15"/>
    <row r="151" s="386" customFormat="1" ht="13.5" hidden="1" customHeight="1" x14ac:dyDescent="0.15"/>
    <row r="152" s="386" customFormat="1" ht="13.5" hidden="1" customHeight="1" x14ac:dyDescent="0.15"/>
    <row r="153" s="386" customFormat="1" ht="13.5" hidden="1" customHeight="1" x14ac:dyDescent="0.15"/>
    <row r="154" s="386" customFormat="1" ht="13.5" hidden="1" customHeight="1" x14ac:dyDescent="0.15"/>
    <row r="155" s="386" customFormat="1" ht="13.5" hidden="1" customHeight="1" x14ac:dyDescent="0.15"/>
    <row r="156" s="386" customFormat="1" ht="13.5" hidden="1" customHeight="1" x14ac:dyDescent="0.15"/>
    <row r="157" s="386" customFormat="1" ht="13.5" hidden="1" customHeight="1" x14ac:dyDescent="0.15"/>
    <row r="158" s="386" customFormat="1" ht="13.5" hidden="1" customHeight="1" x14ac:dyDescent="0.15"/>
    <row r="159" s="386" customFormat="1" ht="13.5" hidden="1" customHeight="1" x14ac:dyDescent="0.15"/>
    <row r="160" s="386" customFormat="1" ht="13.5" hidden="1" customHeight="1" x14ac:dyDescent="0.15"/>
  </sheetData>
  <sheetProtection algorithmName="SHA-512" hashValue="ymSDDMZHEH5HsyWNwUR+G3S49/RmqdxsnA03XQgD1KS4JEwiZ/miT5DviJUqiUkI3NCFdCp6PcDpvhJvhG8Iqg==" saltValue="HQhLx8pNItEt+0tuHhDoBA==" spinCount="100000" sheet="1" objects="1" scenarios="1" formatCells="0"/>
  <dataConsolidate/>
  <mergeCells count="112">
    <mergeCell ref="G77:H80"/>
    <mergeCell ref="I77:J78"/>
    <mergeCell ref="K77:K78"/>
    <mergeCell ref="L77:L78"/>
    <mergeCell ref="M77:M78"/>
    <mergeCell ref="CN79:CU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CV72:DC72"/>
    <mergeCell ref="BX72:CE72"/>
    <mergeCell ref="CF72:CM72"/>
    <mergeCell ref="CN72:CU72"/>
    <mergeCell ref="AN55:BA58"/>
    <mergeCell ref="BB75:BO76"/>
    <mergeCell ref="BP75:BW76"/>
    <mergeCell ref="BX75:CE76"/>
    <mergeCell ref="CF75:CM76"/>
    <mergeCell ref="CN75:CU76"/>
    <mergeCell ref="CV75:DC76"/>
    <mergeCell ref="BX73:CE74"/>
    <mergeCell ref="CF73:CM74"/>
    <mergeCell ref="CN73:CU74"/>
    <mergeCell ref="CV53:DC54"/>
    <mergeCell ref="G55:H58"/>
    <mergeCell ref="I55:J56"/>
    <mergeCell ref="K55:K56"/>
    <mergeCell ref="L55:L56"/>
    <mergeCell ref="M55:M56"/>
    <mergeCell ref="N55:N56"/>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N57:CU58"/>
    <mergeCell ref="CV57:DC58"/>
    <mergeCell ref="CN53:CU54"/>
    <mergeCell ref="I51:J52"/>
    <mergeCell ref="K51:K52"/>
    <mergeCell ref="L51:L52"/>
    <mergeCell ref="M51:M52"/>
    <mergeCell ref="N51:N52"/>
    <mergeCell ref="I57:J58"/>
    <mergeCell ref="K57:K58"/>
    <mergeCell ref="BB55:BO56"/>
    <mergeCell ref="BP55:BW56"/>
    <mergeCell ref="BP57:BW58"/>
    <mergeCell ref="BX57:CE58"/>
    <mergeCell ref="CF57:CM58"/>
    <mergeCell ref="L57:L58"/>
    <mergeCell ref="M57:M58"/>
    <mergeCell ref="N57:N58"/>
    <mergeCell ref="BB57:BO58"/>
    <mergeCell ref="CF55:CM56"/>
    <mergeCell ref="CN55:CU56"/>
    <mergeCell ref="CV55:DC56"/>
    <mergeCell ref="BP53:BW54"/>
    <mergeCell ref="BX53:CE54"/>
    <mergeCell ref="CF53:CM54"/>
    <mergeCell ref="AN51:BA54"/>
    <mergeCell ref="BB51:BO52"/>
    <mergeCell ref="BP51:BW52"/>
    <mergeCell ref="BX51:CE52"/>
    <mergeCell ref="CF51:CM52"/>
    <mergeCell ref="I53:J54"/>
    <mergeCell ref="K53:K54"/>
    <mergeCell ref="L53:L54"/>
    <mergeCell ref="M53:M54"/>
    <mergeCell ref="N53:N54"/>
    <mergeCell ref="BB53:BO54"/>
    <mergeCell ref="CV51:DC52"/>
    <mergeCell ref="CN51:CU52"/>
    <mergeCell ref="AN43:DC47"/>
    <mergeCell ref="G50:J50"/>
    <mergeCell ref="AN50:BO50"/>
    <mergeCell ref="BP50:BW50"/>
    <mergeCell ref="BX50:CE50"/>
    <mergeCell ref="CF50:CM50"/>
    <mergeCell ref="CN50:CU50"/>
    <mergeCell ref="CV50:DC50"/>
    <mergeCell ref="G51:H54"/>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40" zoomScale="55" zoomScaleNormal="55" zoomScaleSheetLayoutView="70" workbookViewId="0">
      <selection activeCell="CO96" sqref="CO96"/>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505</v>
      </c>
    </row>
  </sheetData>
  <sheetProtection algorithmName="SHA-512" hashValue="KUJYSQIrzreMT0Ai5tFSGQapkmkPvp/yRIPJnuA8tz1YoeFGJYTIcs/ZRGMtVgOemP4Q805Fl0FdQ+H0MtZWrA==" saltValue="0yc4m38PKQFBbcqtojBMR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63" zoomScale="70" zoomScaleNormal="70" zoomScaleSheetLayoutView="55" workbookViewId="0">
      <selection activeCell="BJ111" sqref="BJ111"/>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505</v>
      </c>
    </row>
  </sheetData>
  <sheetProtection algorithmName="SHA-512" hashValue="D2Rc7jwQb+PJCd+CKOoOU/711EMvJbhWT/BRBG9XNvvend/IewtqmO3JVCUuz9hWEj0y8mXurzDuk8vQ8WSb4A==" saltValue="UXqTjJl4fM+miiPIfoGWC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556</v>
      </c>
      <c r="G2" s="157"/>
      <c r="H2" s="158"/>
    </row>
    <row r="3" spans="1:8" x14ac:dyDescent="0.15">
      <c r="A3" s="154" t="s">
        <v>549</v>
      </c>
      <c r="B3" s="159"/>
      <c r="C3" s="160"/>
      <c r="D3" s="161">
        <v>57070</v>
      </c>
      <c r="E3" s="162"/>
      <c r="F3" s="163">
        <v>58051</v>
      </c>
      <c r="G3" s="164"/>
      <c r="H3" s="165"/>
    </row>
    <row r="4" spans="1:8" x14ac:dyDescent="0.15">
      <c r="A4" s="166"/>
      <c r="B4" s="167"/>
      <c r="C4" s="168"/>
      <c r="D4" s="169">
        <v>45968</v>
      </c>
      <c r="E4" s="170"/>
      <c r="F4" s="171">
        <v>32143</v>
      </c>
      <c r="G4" s="172"/>
      <c r="H4" s="173"/>
    </row>
    <row r="5" spans="1:8" x14ac:dyDescent="0.15">
      <c r="A5" s="154" t="s">
        <v>551</v>
      </c>
      <c r="B5" s="159"/>
      <c r="C5" s="160"/>
      <c r="D5" s="161">
        <v>45586</v>
      </c>
      <c r="E5" s="162"/>
      <c r="F5" s="163">
        <v>65942</v>
      </c>
      <c r="G5" s="164"/>
      <c r="H5" s="165"/>
    </row>
    <row r="6" spans="1:8" x14ac:dyDescent="0.15">
      <c r="A6" s="166"/>
      <c r="B6" s="167"/>
      <c r="C6" s="168"/>
      <c r="D6" s="169">
        <v>28515</v>
      </c>
      <c r="E6" s="170"/>
      <c r="F6" s="171">
        <v>32778</v>
      </c>
      <c r="G6" s="172"/>
      <c r="H6" s="173"/>
    </row>
    <row r="7" spans="1:8" x14ac:dyDescent="0.15">
      <c r="A7" s="154" t="s">
        <v>552</v>
      </c>
      <c r="B7" s="159"/>
      <c r="C7" s="160"/>
      <c r="D7" s="161">
        <v>69363</v>
      </c>
      <c r="E7" s="162"/>
      <c r="F7" s="163">
        <v>68655</v>
      </c>
      <c r="G7" s="164"/>
      <c r="H7" s="165"/>
    </row>
    <row r="8" spans="1:8" x14ac:dyDescent="0.15">
      <c r="A8" s="166"/>
      <c r="B8" s="167"/>
      <c r="C8" s="168"/>
      <c r="D8" s="169">
        <v>43207</v>
      </c>
      <c r="E8" s="170"/>
      <c r="F8" s="171">
        <v>32316</v>
      </c>
      <c r="G8" s="172"/>
      <c r="H8" s="173"/>
    </row>
    <row r="9" spans="1:8" x14ac:dyDescent="0.15">
      <c r="A9" s="154" t="s">
        <v>553</v>
      </c>
      <c r="B9" s="159"/>
      <c r="C9" s="160"/>
      <c r="D9" s="161">
        <v>47179</v>
      </c>
      <c r="E9" s="162"/>
      <c r="F9" s="163">
        <v>66863</v>
      </c>
      <c r="G9" s="164"/>
      <c r="H9" s="165"/>
    </row>
    <row r="10" spans="1:8" x14ac:dyDescent="0.15">
      <c r="A10" s="166"/>
      <c r="B10" s="167"/>
      <c r="C10" s="168"/>
      <c r="D10" s="169">
        <v>22488</v>
      </c>
      <c r="E10" s="170"/>
      <c r="F10" s="171">
        <v>32770</v>
      </c>
      <c r="G10" s="172"/>
      <c r="H10" s="173"/>
    </row>
    <row r="11" spans="1:8" x14ac:dyDescent="0.15">
      <c r="A11" s="154" t="s">
        <v>554</v>
      </c>
      <c r="B11" s="159"/>
      <c r="C11" s="160"/>
      <c r="D11" s="161">
        <v>58951</v>
      </c>
      <c r="E11" s="162"/>
      <c r="F11" s="163">
        <v>72051</v>
      </c>
      <c r="G11" s="164"/>
      <c r="H11" s="165"/>
    </row>
    <row r="12" spans="1:8" x14ac:dyDescent="0.15">
      <c r="A12" s="166"/>
      <c r="B12" s="167"/>
      <c r="C12" s="174"/>
      <c r="D12" s="169">
        <v>25604</v>
      </c>
      <c r="E12" s="170"/>
      <c r="F12" s="171">
        <v>34140</v>
      </c>
      <c r="G12" s="172"/>
      <c r="H12" s="173"/>
    </row>
    <row r="13" spans="1:8" x14ac:dyDescent="0.15">
      <c r="A13" s="154"/>
      <c r="B13" s="159"/>
      <c r="C13" s="175"/>
      <c r="D13" s="176">
        <v>55630</v>
      </c>
      <c r="E13" s="177"/>
      <c r="F13" s="178">
        <v>66312</v>
      </c>
      <c r="G13" s="179"/>
      <c r="H13" s="165"/>
    </row>
    <row r="14" spans="1:8" x14ac:dyDescent="0.15">
      <c r="A14" s="166"/>
      <c r="B14" s="167"/>
      <c r="C14" s="168"/>
      <c r="D14" s="169">
        <v>33156</v>
      </c>
      <c r="E14" s="170"/>
      <c r="F14" s="171">
        <v>32829</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4.67</v>
      </c>
      <c r="C19" s="180">
        <f>ROUND(VALUE(SUBSTITUTE(実質収支比率等に係る経年分析!G$48,"▲","-")),2)</f>
        <v>4.9400000000000004</v>
      </c>
      <c r="D19" s="180">
        <f>ROUND(VALUE(SUBSTITUTE(実質収支比率等に係る経年分析!H$48,"▲","-")),2)</f>
        <v>3.68</v>
      </c>
      <c r="E19" s="180">
        <f>ROUND(VALUE(SUBSTITUTE(実質収支比率等に係る経年分析!I$48,"▲","-")),2)</f>
        <v>3.71</v>
      </c>
      <c r="F19" s="180">
        <f>ROUND(VALUE(SUBSTITUTE(実質収支比率等に係る経年分析!J$48,"▲","-")),2)</f>
        <v>5.13</v>
      </c>
    </row>
    <row r="20" spans="1:11" x14ac:dyDescent="0.15">
      <c r="A20" s="180" t="s">
        <v>55</v>
      </c>
      <c r="B20" s="180">
        <f>ROUND(VALUE(SUBSTITUTE(実質収支比率等に係る経年分析!F$47,"▲","-")),2)</f>
        <v>13.04</v>
      </c>
      <c r="C20" s="180">
        <f>ROUND(VALUE(SUBSTITUTE(実質収支比率等に係る経年分析!G$47,"▲","-")),2)</f>
        <v>11.06</v>
      </c>
      <c r="D20" s="180">
        <f>ROUND(VALUE(SUBSTITUTE(実質収支比率等に係る経年分析!H$47,"▲","-")),2)</f>
        <v>11.21</v>
      </c>
      <c r="E20" s="180">
        <f>ROUND(VALUE(SUBSTITUTE(実質収支比率等に係る経年分析!I$47,"▲","-")),2)</f>
        <v>10.33</v>
      </c>
      <c r="F20" s="180">
        <f>ROUND(VALUE(SUBSTITUTE(実質収支比率等に係る経年分析!J$47,"▲","-")),2)</f>
        <v>11.18</v>
      </c>
    </row>
    <row r="21" spans="1:11" x14ac:dyDescent="0.15">
      <c r="A21" s="180" t="s">
        <v>56</v>
      </c>
      <c r="B21" s="180">
        <f>IF(ISNUMBER(VALUE(SUBSTITUTE(実質収支比率等に係る経年分析!F$49,"▲","-"))),ROUND(VALUE(SUBSTITUTE(実質収支比率等に係る経年分析!F$49,"▲","-")),2),NA())</f>
        <v>2.1</v>
      </c>
      <c r="C21" s="180">
        <f>IF(ISNUMBER(VALUE(SUBSTITUTE(実質収支比率等に係る経年分析!G$49,"▲","-"))),ROUND(VALUE(SUBSTITUTE(実質収支比率等に係る経年分析!G$49,"▲","-")),2),NA())</f>
        <v>-2.09</v>
      </c>
      <c r="D21" s="180">
        <f>IF(ISNUMBER(VALUE(SUBSTITUTE(実質収支比率等に係る経年分析!H$49,"▲","-"))),ROUND(VALUE(SUBSTITUTE(実質収支比率等に係る経年分析!H$49,"▲","-")),2),NA())</f>
        <v>-1.05</v>
      </c>
      <c r="E21" s="180">
        <f>IF(ISNUMBER(VALUE(SUBSTITUTE(実質収支比率等に係る経年分析!I$49,"▲","-"))),ROUND(VALUE(SUBSTITUTE(実質収支比率等に係る経年分析!I$49,"▲","-")),2),NA())</f>
        <v>-1</v>
      </c>
      <c r="F21" s="180">
        <f>IF(ISNUMBER(VALUE(SUBSTITUTE(実質収支比率等に係る経年分析!J$49,"▲","-"))),ROUND(VALUE(SUBSTITUTE(実質収支比率等に係る経年分析!J$49,"▲","-")),2),NA())</f>
        <v>2.29</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3.13</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3.41</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2.72</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酒田市定期航路事業特別会計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酒田市後期高齢者医療事業特別会計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0.02</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0.01</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0.02</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0.01</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0.01</v>
      </c>
    </row>
    <row r="31" spans="1:11" x14ac:dyDescent="0.15">
      <c r="A31" s="181" t="str">
        <f>IF(連結実質赤字比率に係る赤字・黒字の構成分析!C$39="",NA(),連結実質赤字比率に係る赤字・黒字の構成分析!C$39)</f>
        <v>酒田市駐車場事業特別会計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0.02</v>
      </c>
    </row>
    <row r="32" spans="1:11" x14ac:dyDescent="0.15">
      <c r="A32" s="181" t="str">
        <f>IF(連結実質赤字比率に係る赤字・黒字の構成分析!C$38="",NA(),連結実質赤字比率に係る赤字・黒字の構成分析!C$38)</f>
        <v>酒田市国民健康保険特別会計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0.52</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1.38</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2.48</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1.43</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0.34</v>
      </c>
    </row>
    <row r="33" spans="1:16" x14ac:dyDescent="0.15">
      <c r="A33" s="181" t="str">
        <f>IF(連結実質赤字比率に係る赤字・黒字の構成分析!C$37="",NA(),連結実質赤字比率に係る赤字・黒字の構成分析!C$37)</f>
        <v>酒田市介護保険特別会計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0.56999999999999995</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0.3</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1.19</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1.08</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0.59</v>
      </c>
    </row>
    <row r="34" spans="1:16" x14ac:dyDescent="0.15">
      <c r="A34" s="181" t="str">
        <f>IF(連結実質赤字比率に係る赤字・黒字の構成分析!C$36="",NA(),連結実質赤字比率に係る赤字・黒字の構成分析!C$36)</f>
        <v>酒田市下水道事業会計</v>
      </c>
      <c r="B34" s="181" t="e">
        <f>IF(ROUND(VALUE(SUBSTITUTE(連結実質赤字比率に係る赤字・黒字の構成分析!F$36,"▲", "-")), 2) &lt; 0, ABS(ROUND(VALUE(SUBSTITUTE(連結実質赤字比率に係る赤字・黒字の構成分析!F$36,"▲", "-")), 2)), NA())</f>
        <v>#VALUE!</v>
      </c>
      <c r="C34" s="181" t="e">
        <f>IF(ROUND(VALUE(SUBSTITUTE(連結実質赤字比率に係る赤字・黒字の構成分析!F$36,"▲", "-")), 2) &gt;= 0, ABS(ROUND(VALUE(SUBSTITUTE(連結実質赤字比率に係る赤字・黒字の構成分析!F$36,"▲", "-")), 2)), NA())</f>
        <v>#VALUE!</v>
      </c>
      <c r="D34" s="181" t="e">
        <f>IF(ROUND(VALUE(SUBSTITUTE(連結実質赤字比率に係る赤字・黒字の構成分析!G$36,"▲", "-")), 2) &lt; 0, ABS(ROUND(VALUE(SUBSTITUTE(連結実質赤字比率に係る赤字・黒字の構成分析!G$36,"▲", "-")), 2)), NA())</f>
        <v>#VALUE!</v>
      </c>
      <c r="E34" s="181" t="e">
        <f>IF(ROUND(VALUE(SUBSTITUTE(連結実質赤字比率に係る赤字・黒字の構成分析!G$36,"▲", "-")), 2) &gt;= 0, ABS(ROUND(VALUE(SUBSTITUTE(連結実質赤字比率に係る赤字・黒字の構成分析!G$36,"▲", "-")), 2)), NA())</f>
        <v>#VALUE!</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1.23</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2.16</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2.15</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4.63</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4.92</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3.65</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3.69</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5.0999999999999996</v>
      </c>
    </row>
    <row r="36" spans="1:16" x14ac:dyDescent="0.15">
      <c r="A36" s="181" t="str">
        <f>IF(連結実質赤字比率に係る赤字・黒字の構成分析!C$34="",NA(),連結実質赤字比率に係る赤字・黒字の構成分析!C$34)</f>
        <v>酒田市水道事業会計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13.4</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14.4</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14.78</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15.74</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16.850000000000001</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7761</v>
      </c>
      <c r="E42" s="182"/>
      <c r="F42" s="182"/>
      <c r="G42" s="182">
        <f>'実質公債費比率（分子）の構造'!L$52</f>
        <v>7644</v>
      </c>
      <c r="H42" s="182"/>
      <c r="I42" s="182"/>
      <c r="J42" s="182">
        <f>'実質公債費比率（分子）の構造'!M$52</f>
        <v>7562</v>
      </c>
      <c r="K42" s="182"/>
      <c r="L42" s="182"/>
      <c r="M42" s="182">
        <f>'実質公債費比率（分子）の構造'!N$52</f>
        <v>7534</v>
      </c>
      <c r="N42" s="182"/>
      <c r="O42" s="182"/>
      <c r="P42" s="182">
        <f>'実質公債費比率（分子）の構造'!O$52</f>
        <v>7328</v>
      </c>
    </row>
    <row r="43" spans="1:16" x14ac:dyDescent="0.15">
      <c r="A43" s="182" t="s">
        <v>64</v>
      </c>
      <c r="B43" s="182" t="str">
        <f>'実質公債費比率（分子）の構造'!K$51</f>
        <v>-</v>
      </c>
      <c r="C43" s="182"/>
      <c r="D43" s="182"/>
      <c r="E43" s="182">
        <f>'実質公債費比率（分子）の構造'!L$51</f>
        <v>0</v>
      </c>
      <c r="F43" s="182"/>
      <c r="G43" s="182"/>
      <c r="H43" s="182" t="str">
        <f>'実質公債費比率（分子）の構造'!M$51</f>
        <v>-</v>
      </c>
      <c r="I43" s="182"/>
      <c r="J43" s="182"/>
      <c r="K43" s="182" t="str">
        <f>'実質公債費比率（分子）の構造'!N$51</f>
        <v>-</v>
      </c>
      <c r="L43" s="182"/>
      <c r="M43" s="182"/>
      <c r="N43" s="182">
        <f>'実質公債費比率（分子）の構造'!O$51</f>
        <v>0</v>
      </c>
      <c r="O43" s="182"/>
      <c r="P43" s="182"/>
    </row>
    <row r="44" spans="1:16" x14ac:dyDescent="0.15">
      <c r="A44" s="182" t="s">
        <v>65</v>
      </c>
      <c r="B44" s="182">
        <f>'実質公債費比率（分子）の構造'!K$50</f>
        <v>75</v>
      </c>
      <c r="C44" s="182"/>
      <c r="D44" s="182"/>
      <c r="E44" s="182">
        <f>'実質公債費比率（分子）の構造'!L$50</f>
        <v>50</v>
      </c>
      <c r="F44" s="182"/>
      <c r="G44" s="182"/>
      <c r="H44" s="182">
        <f>'実質公債費比率（分子）の構造'!M$50</f>
        <v>45</v>
      </c>
      <c r="I44" s="182"/>
      <c r="J44" s="182"/>
      <c r="K44" s="182">
        <f>'実質公債費比率（分子）の構造'!N$50</f>
        <v>42</v>
      </c>
      <c r="L44" s="182"/>
      <c r="M44" s="182"/>
      <c r="N44" s="182">
        <f>'実質公債費比率（分子）の構造'!O$50</f>
        <v>18</v>
      </c>
      <c r="O44" s="182"/>
      <c r="P44" s="182"/>
    </row>
    <row r="45" spans="1:16" x14ac:dyDescent="0.15">
      <c r="A45" s="182" t="s">
        <v>66</v>
      </c>
      <c r="B45" s="182">
        <f>'実質公債費比率（分子）の構造'!K$49</f>
        <v>491</v>
      </c>
      <c r="C45" s="182"/>
      <c r="D45" s="182"/>
      <c r="E45" s="182">
        <f>'実質公債費比率（分子）の構造'!L$49</f>
        <v>275</v>
      </c>
      <c r="F45" s="182"/>
      <c r="G45" s="182"/>
      <c r="H45" s="182">
        <f>'実質公債費比率（分子）の構造'!M$49</f>
        <v>41</v>
      </c>
      <c r="I45" s="182"/>
      <c r="J45" s="182"/>
      <c r="K45" s="182">
        <f>'実質公債費比率（分子）の構造'!N$49</f>
        <v>39</v>
      </c>
      <c r="L45" s="182"/>
      <c r="M45" s="182"/>
      <c r="N45" s="182">
        <f>'実質公債費比率（分子）の構造'!O$49</f>
        <v>44</v>
      </c>
      <c r="O45" s="182"/>
      <c r="P45" s="182"/>
    </row>
    <row r="46" spans="1:16" x14ac:dyDescent="0.15">
      <c r="A46" s="182" t="s">
        <v>67</v>
      </c>
      <c r="B46" s="182">
        <f>'実質公債費比率（分子）の構造'!K$48</f>
        <v>2357</v>
      </c>
      <c r="C46" s="182"/>
      <c r="D46" s="182"/>
      <c r="E46" s="182">
        <f>'実質公債費比率（分子）の構造'!L$48</f>
        <v>2496</v>
      </c>
      <c r="F46" s="182"/>
      <c r="G46" s="182"/>
      <c r="H46" s="182">
        <f>'実質公債費比率（分子）の構造'!M$48</f>
        <v>2316</v>
      </c>
      <c r="I46" s="182"/>
      <c r="J46" s="182"/>
      <c r="K46" s="182">
        <f>'実質公債費比率（分子）の構造'!N$48</f>
        <v>2236</v>
      </c>
      <c r="L46" s="182"/>
      <c r="M46" s="182"/>
      <c r="N46" s="182">
        <f>'実質公債費比率（分子）の構造'!O$48</f>
        <v>2359</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7720</v>
      </c>
      <c r="C49" s="182"/>
      <c r="D49" s="182"/>
      <c r="E49" s="182">
        <f>'実質公債費比率（分子）の構造'!L$45</f>
        <v>7618</v>
      </c>
      <c r="F49" s="182"/>
      <c r="G49" s="182"/>
      <c r="H49" s="182">
        <f>'実質公債費比率（分子）の構造'!M$45</f>
        <v>7596</v>
      </c>
      <c r="I49" s="182"/>
      <c r="J49" s="182"/>
      <c r="K49" s="182">
        <f>'実質公債費比率（分子）の構造'!N$45</f>
        <v>7533</v>
      </c>
      <c r="L49" s="182"/>
      <c r="M49" s="182"/>
      <c r="N49" s="182">
        <f>'実質公債費比率（分子）の構造'!O$45</f>
        <v>7281</v>
      </c>
      <c r="O49" s="182"/>
      <c r="P49" s="182"/>
    </row>
    <row r="50" spans="1:16" x14ac:dyDescent="0.15">
      <c r="A50" s="182" t="s">
        <v>71</v>
      </c>
      <c r="B50" s="182" t="e">
        <f>NA()</f>
        <v>#N/A</v>
      </c>
      <c r="C50" s="182">
        <f>IF(ISNUMBER('実質公債費比率（分子）の構造'!K$53),'実質公債費比率（分子）の構造'!K$53,NA())</f>
        <v>2882</v>
      </c>
      <c r="D50" s="182" t="e">
        <f>NA()</f>
        <v>#N/A</v>
      </c>
      <c r="E50" s="182" t="e">
        <f>NA()</f>
        <v>#N/A</v>
      </c>
      <c r="F50" s="182">
        <f>IF(ISNUMBER('実質公債費比率（分子）の構造'!L$53),'実質公債費比率（分子）の構造'!L$53,NA())</f>
        <v>2795</v>
      </c>
      <c r="G50" s="182" t="e">
        <f>NA()</f>
        <v>#N/A</v>
      </c>
      <c r="H50" s="182" t="e">
        <f>NA()</f>
        <v>#N/A</v>
      </c>
      <c r="I50" s="182">
        <f>IF(ISNUMBER('実質公債費比率（分子）の構造'!M$53),'実質公債費比率（分子）の構造'!M$53,NA())</f>
        <v>2436</v>
      </c>
      <c r="J50" s="182" t="e">
        <f>NA()</f>
        <v>#N/A</v>
      </c>
      <c r="K50" s="182" t="e">
        <f>NA()</f>
        <v>#N/A</v>
      </c>
      <c r="L50" s="182">
        <f>IF(ISNUMBER('実質公債費比率（分子）の構造'!N$53),'実質公債費比率（分子）の構造'!N$53,NA())</f>
        <v>2316</v>
      </c>
      <c r="M50" s="182" t="e">
        <f>NA()</f>
        <v>#N/A</v>
      </c>
      <c r="N50" s="182" t="e">
        <f>NA()</f>
        <v>#N/A</v>
      </c>
      <c r="O50" s="182">
        <f>IF(ISNUMBER('実質公債費比率（分子）の構造'!O$53),'実質公債費比率（分子）の構造'!O$53,NA())</f>
        <v>2374</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64989</v>
      </c>
      <c r="E56" s="181"/>
      <c r="F56" s="181"/>
      <c r="G56" s="181">
        <f>'将来負担比率（分子）の構造'!J$52</f>
        <v>63681</v>
      </c>
      <c r="H56" s="181"/>
      <c r="I56" s="181"/>
      <c r="J56" s="181">
        <f>'将来負担比率（分子）の構造'!K$52</f>
        <v>64058</v>
      </c>
      <c r="K56" s="181"/>
      <c r="L56" s="181"/>
      <c r="M56" s="181">
        <f>'将来負担比率（分子）の構造'!L$52</f>
        <v>63162</v>
      </c>
      <c r="N56" s="181"/>
      <c r="O56" s="181"/>
      <c r="P56" s="181">
        <f>'将来負担比率（分子）の構造'!M$52</f>
        <v>61626</v>
      </c>
    </row>
    <row r="57" spans="1:16" x14ac:dyDescent="0.15">
      <c r="A57" s="181" t="s">
        <v>42</v>
      </c>
      <c r="B57" s="181"/>
      <c r="C57" s="181"/>
      <c r="D57" s="181">
        <f>'将来負担比率（分子）の構造'!I$51</f>
        <v>14636</v>
      </c>
      <c r="E57" s="181"/>
      <c r="F57" s="181"/>
      <c r="G57" s="181">
        <f>'将来負担比率（分子）の構造'!J$51</f>
        <v>14156</v>
      </c>
      <c r="H57" s="181"/>
      <c r="I57" s="181"/>
      <c r="J57" s="181">
        <f>'将来負担比率（分子）の構造'!K$51</f>
        <v>13973</v>
      </c>
      <c r="K57" s="181"/>
      <c r="L57" s="181"/>
      <c r="M57" s="181">
        <f>'将来負担比率（分子）の構造'!L$51</f>
        <v>13507</v>
      </c>
      <c r="N57" s="181"/>
      <c r="O57" s="181"/>
      <c r="P57" s="181">
        <f>'将来負担比率（分子）の構造'!M$51</f>
        <v>12945</v>
      </c>
    </row>
    <row r="58" spans="1:16" x14ac:dyDescent="0.15">
      <c r="A58" s="181" t="s">
        <v>41</v>
      </c>
      <c r="B58" s="181"/>
      <c r="C58" s="181"/>
      <c r="D58" s="181">
        <f>'将来負担比率（分子）の構造'!I$50</f>
        <v>11314</v>
      </c>
      <c r="E58" s="181"/>
      <c r="F58" s="181"/>
      <c r="G58" s="181">
        <f>'将来負担比率（分子）の構造'!J$50</f>
        <v>10538</v>
      </c>
      <c r="H58" s="181"/>
      <c r="I58" s="181"/>
      <c r="J58" s="181">
        <f>'将来負担比率（分子）の構造'!K$50</f>
        <v>10586</v>
      </c>
      <c r="K58" s="181"/>
      <c r="L58" s="181"/>
      <c r="M58" s="181">
        <f>'将来負担比率（分子）の構造'!L$50</f>
        <v>10301</v>
      </c>
      <c r="N58" s="181"/>
      <c r="O58" s="181"/>
      <c r="P58" s="181">
        <f>'将来負担比率（分子）の構造'!M$50</f>
        <v>9585</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9189</v>
      </c>
      <c r="C62" s="181"/>
      <c r="D62" s="181"/>
      <c r="E62" s="181">
        <f>'将来負担比率（分子）の構造'!J$45</f>
        <v>8785</v>
      </c>
      <c r="F62" s="181"/>
      <c r="G62" s="181"/>
      <c r="H62" s="181">
        <f>'将来負担比率（分子）の構造'!K$45</f>
        <v>8880</v>
      </c>
      <c r="I62" s="181"/>
      <c r="J62" s="181"/>
      <c r="K62" s="181">
        <f>'将来負担比率（分子）の構造'!L$45</f>
        <v>8174</v>
      </c>
      <c r="L62" s="181"/>
      <c r="M62" s="181"/>
      <c r="N62" s="181">
        <f>'将来負担比率（分子）の構造'!M$45</f>
        <v>7657</v>
      </c>
      <c r="O62" s="181"/>
      <c r="P62" s="181"/>
    </row>
    <row r="63" spans="1:16" x14ac:dyDescent="0.15">
      <c r="A63" s="181" t="s">
        <v>34</v>
      </c>
      <c r="B63" s="181">
        <f>'将来負担比率（分子）の構造'!I$44</f>
        <v>446</v>
      </c>
      <c r="C63" s="181"/>
      <c r="D63" s="181"/>
      <c r="E63" s="181">
        <f>'将来負担比率（分子）の構造'!J$44</f>
        <v>192</v>
      </c>
      <c r="F63" s="181"/>
      <c r="G63" s="181"/>
      <c r="H63" s="181">
        <f>'将来負担比率（分子）の構造'!K$44</f>
        <v>199</v>
      </c>
      <c r="I63" s="181"/>
      <c r="J63" s="181"/>
      <c r="K63" s="181">
        <f>'将来負担比率（分子）の構造'!L$44</f>
        <v>350</v>
      </c>
      <c r="L63" s="181"/>
      <c r="M63" s="181"/>
      <c r="N63" s="181">
        <f>'将来負担比率（分子）の構造'!M$44</f>
        <v>1665</v>
      </c>
      <c r="O63" s="181"/>
      <c r="P63" s="181"/>
    </row>
    <row r="64" spans="1:16" x14ac:dyDescent="0.15">
      <c r="A64" s="181" t="s">
        <v>33</v>
      </c>
      <c r="B64" s="181">
        <f>'将来負担比率（分子）の構造'!I$43</f>
        <v>26985</v>
      </c>
      <c r="C64" s="181"/>
      <c r="D64" s="181"/>
      <c r="E64" s="181">
        <f>'将来負担比率（分子）の構造'!J$43</f>
        <v>27272</v>
      </c>
      <c r="F64" s="181"/>
      <c r="G64" s="181"/>
      <c r="H64" s="181">
        <f>'将来負担比率（分子）の構造'!K$43</f>
        <v>26391</v>
      </c>
      <c r="I64" s="181"/>
      <c r="J64" s="181"/>
      <c r="K64" s="181">
        <f>'将来負担比率（分子）の構造'!L$43</f>
        <v>24950</v>
      </c>
      <c r="L64" s="181"/>
      <c r="M64" s="181"/>
      <c r="N64" s="181">
        <f>'将来負担比率（分子）の構造'!M$43</f>
        <v>22978</v>
      </c>
      <c r="O64" s="181"/>
      <c r="P64" s="181"/>
    </row>
    <row r="65" spans="1:16" x14ac:dyDescent="0.15">
      <c r="A65" s="181" t="s">
        <v>32</v>
      </c>
      <c r="B65" s="181">
        <f>'将来負担比率（分子）の構造'!I$42</f>
        <v>173</v>
      </c>
      <c r="C65" s="181"/>
      <c r="D65" s="181"/>
      <c r="E65" s="181">
        <f>'将来負担比率（分子）の構造'!J$42</f>
        <v>127</v>
      </c>
      <c r="F65" s="181"/>
      <c r="G65" s="181"/>
      <c r="H65" s="181">
        <f>'将来負担比率（分子）の構造'!K$42</f>
        <v>84</v>
      </c>
      <c r="I65" s="181"/>
      <c r="J65" s="181"/>
      <c r="K65" s="181">
        <f>'将来負担比率（分子）の構造'!L$42</f>
        <v>43</v>
      </c>
      <c r="L65" s="181"/>
      <c r="M65" s="181"/>
      <c r="N65" s="181">
        <f>'将来負担比率（分子）の構造'!M$42</f>
        <v>26</v>
      </c>
      <c r="O65" s="181"/>
      <c r="P65" s="181"/>
    </row>
    <row r="66" spans="1:16" x14ac:dyDescent="0.15">
      <c r="A66" s="181" t="s">
        <v>31</v>
      </c>
      <c r="B66" s="181">
        <f>'将来負担比率（分子）の構造'!I$41</f>
        <v>63971</v>
      </c>
      <c r="C66" s="181"/>
      <c r="D66" s="181"/>
      <c r="E66" s="181">
        <f>'将来負担比率（分子）の構造'!J$41</f>
        <v>62603</v>
      </c>
      <c r="F66" s="181"/>
      <c r="G66" s="181"/>
      <c r="H66" s="181">
        <f>'将来負担比率（分子）の構造'!K$41</f>
        <v>63120</v>
      </c>
      <c r="I66" s="181"/>
      <c r="J66" s="181"/>
      <c r="K66" s="181">
        <f>'将来負担比率（分子）の構造'!L$41</f>
        <v>61430</v>
      </c>
      <c r="L66" s="181"/>
      <c r="M66" s="181"/>
      <c r="N66" s="181">
        <f>'将来負担比率（分子）の構造'!M$41</f>
        <v>60561</v>
      </c>
      <c r="O66" s="181"/>
      <c r="P66" s="181"/>
    </row>
    <row r="67" spans="1:16" x14ac:dyDescent="0.15">
      <c r="A67" s="181" t="s">
        <v>75</v>
      </c>
      <c r="B67" s="181" t="e">
        <f>NA()</f>
        <v>#N/A</v>
      </c>
      <c r="C67" s="181">
        <f>IF(ISNUMBER('将来負担比率（分子）の構造'!I$53), IF('将来負担比率（分子）の構造'!I$53 &lt; 0, 0, '将来負担比率（分子）の構造'!I$53), NA())</f>
        <v>9825</v>
      </c>
      <c r="D67" s="181" t="e">
        <f>NA()</f>
        <v>#N/A</v>
      </c>
      <c r="E67" s="181" t="e">
        <f>NA()</f>
        <v>#N/A</v>
      </c>
      <c r="F67" s="181">
        <f>IF(ISNUMBER('将来負担比率（分子）の構造'!J$53), IF('将来負担比率（分子）の構造'!J$53 &lt; 0, 0, '将来負担比率（分子）の構造'!J$53), NA())</f>
        <v>10603</v>
      </c>
      <c r="G67" s="181" t="e">
        <f>NA()</f>
        <v>#N/A</v>
      </c>
      <c r="H67" s="181" t="e">
        <f>NA()</f>
        <v>#N/A</v>
      </c>
      <c r="I67" s="181">
        <f>IF(ISNUMBER('将来負担比率（分子）の構造'!K$53), IF('将来負担比率（分子）の構造'!K$53 &lt; 0, 0, '将来負担比率（分子）の構造'!K$53), NA())</f>
        <v>10056</v>
      </c>
      <c r="J67" s="181" t="e">
        <f>NA()</f>
        <v>#N/A</v>
      </c>
      <c r="K67" s="181" t="e">
        <f>NA()</f>
        <v>#N/A</v>
      </c>
      <c r="L67" s="181">
        <f>IF(ISNUMBER('将来負担比率（分子）の構造'!L$53), IF('将来負担比率（分子）の構造'!L$53 &lt; 0, 0, '将来負担比率（分子）の構造'!L$53), NA())</f>
        <v>7976</v>
      </c>
      <c r="M67" s="181" t="e">
        <f>NA()</f>
        <v>#N/A</v>
      </c>
      <c r="N67" s="181" t="e">
        <f>NA()</f>
        <v>#N/A</v>
      </c>
      <c r="O67" s="181">
        <f>IF(ISNUMBER('将来負担比率（分子）の構造'!M$53), IF('将来負担比率（分子）の構造'!M$53 &lt; 0, 0, '将来負担比率（分子）の構造'!M$53), NA())</f>
        <v>8730</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3341</v>
      </c>
      <c r="C72" s="185">
        <f>基金残高に係る経年分析!G55</f>
        <v>3030</v>
      </c>
      <c r="D72" s="185">
        <f>基金残高に係る経年分析!H55</f>
        <v>3233</v>
      </c>
    </row>
    <row r="73" spans="1:16" x14ac:dyDescent="0.15">
      <c r="A73" s="184" t="s">
        <v>78</v>
      </c>
      <c r="B73" s="185">
        <f>基金残高に係る経年分析!F56</f>
        <v>2110</v>
      </c>
      <c r="C73" s="185">
        <f>基金残高に係る経年分析!G56</f>
        <v>1529</v>
      </c>
      <c r="D73" s="185">
        <f>基金残高に係る経年分析!H56</f>
        <v>579</v>
      </c>
    </row>
    <row r="74" spans="1:16" x14ac:dyDescent="0.15">
      <c r="A74" s="184" t="s">
        <v>79</v>
      </c>
      <c r="B74" s="185">
        <f>基金残高に係る経年分析!F57</f>
        <v>5651</v>
      </c>
      <c r="C74" s="185">
        <f>基金残高に係る経年分析!G57</f>
        <v>5158</v>
      </c>
      <c r="D74" s="185">
        <f>基金残高に係る経年分析!H57</f>
        <v>4797</v>
      </c>
    </row>
  </sheetData>
  <sheetProtection algorithmName="SHA-512" hashValue="DTOBxbcZq8fQrH/qSV4ZRg6HzUfmEVwpo8LjrQ1i5PWHQYW3Jk4AQT4GcctR/dYqQjiJmWkijEWoion9IzIX2w==" saltValue="2H+xIQrv00vdx5JHNNZSNA=="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85" zoomScaleNormal="85"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212</v>
      </c>
      <c r="DI1" s="660"/>
      <c r="DJ1" s="660"/>
      <c r="DK1" s="660"/>
      <c r="DL1" s="660"/>
      <c r="DM1" s="660"/>
      <c r="DN1" s="661"/>
      <c r="DO1" s="226"/>
      <c r="DP1" s="659" t="s">
        <v>213</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15">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2" t="s">
        <v>215</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216</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217</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15">
      <c r="B4" s="662" t="s">
        <v>1</v>
      </c>
      <c r="C4" s="663"/>
      <c r="D4" s="663"/>
      <c r="E4" s="663"/>
      <c r="F4" s="663"/>
      <c r="G4" s="663"/>
      <c r="H4" s="663"/>
      <c r="I4" s="663"/>
      <c r="J4" s="663"/>
      <c r="K4" s="663"/>
      <c r="L4" s="663"/>
      <c r="M4" s="663"/>
      <c r="N4" s="663"/>
      <c r="O4" s="663"/>
      <c r="P4" s="663"/>
      <c r="Q4" s="664"/>
      <c r="R4" s="662" t="s">
        <v>218</v>
      </c>
      <c r="S4" s="663"/>
      <c r="T4" s="663"/>
      <c r="U4" s="663"/>
      <c r="V4" s="663"/>
      <c r="W4" s="663"/>
      <c r="X4" s="663"/>
      <c r="Y4" s="664"/>
      <c r="Z4" s="662" t="s">
        <v>219</v>
      </c>
      <c r="AA4" s="663"/>
      <c r="AB4" s="663"/>
      <c r="AC4" s="664"/>
      <c r="AD4" s="662" t="s">
        <v>220</v>
      </c>
      <c r="AE4" s="663"/>
      <c r="AF4" s="663"/>
      <c r="AG4" s="663"/>
      <c r="AH4" s="663"/>
      <c r="AI4" s="663"/>
      <c r="AJ4" s="663"/>
      <c r="AK4" s="664"/>
      <c r="AL4" s="662" t="s">
        <v>219</v>
      </c>
      <c r="AM4" s="663"/>
      <c r="AN4" s="663"/>
      <c r="AO4" s="664"/>
      <c r="AP4" s="668" t="s">
        <v>221</v>
      </c>
      <c r="AQ4" s="668"/>
      <c r="AR4" s="668"/>
      <c r="AS4" s="668"/>
      <c r="AT4" s="668"/>
      <c r="AU4" s="668"/>
      <c r="AV4" s="668"/>
      <c r="AW4" s="668"/>
      <c r="AX4" s="668"/>
      <c r="AY4" s="668"/>
      <c r="AZ4" s="668"/>
      <c r="BA4" s="668"/>
      <c r="BB4" s="668"/>
      <c r="BC4" s="668"/>
      <c r="BD4" s="668"/>
      <c r="BE4" s="668"/>
      <c r="BF4" s="668"/>
      <c r="BG4" s="668" t="s">
        <v>222</v>
      </c>
      <c r="BH4" s="668"/>
      <c r="BI4" s="668"/>
      <c r="BJ4" s="668"/>
      <c r="BK4" s="668"/>
      <c r="BL4" s="668"/>
      <c r="BM4" s="668"/>
      <c r="BN4" s="668"/>
      <c r="BO4" s="668" t="s">
        <v>219</v>
      </c>
      <c r="BP4" s="668"/>
      <c r="BQ4" s="668"/>
      <c r="BR4" s="668"/>
      <c r="BS4" s="668" t="s">
        <v>223</v>
      </c>
      <c r="BT4" s="668"/>
      <c r="BU4" s="668"/>
      <c r="BV4" s="668"/>
      <c r="BW4" s="668"/>
      <c r="BX4" s="668"/>
      <c r="BY4" s="668"/>
      <c r="BZ4" s="668"/>
      <c r="CA4" s="668"/>
      <c r="CB4" s="668"/>
      <c r="CD4" s="665" t="s">
        <v>224</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15">
      <c r="B5" s="669" t="s">
        <v>225</v>
      </c>
      <c r="C5" s="670"/>
      <c r="D5" s="670"/>
      <c r="E5" s="670"/>
      <c r="F5" s="670"/>
      <c r="G5" s="670"/>
      <c r="H5" s="670"/>
      <c r="I5" s="670"/>
      <c r="J5" s="670"/>
      <c r="K5" s="670"/>
      <c r="L5" s="670"/>
      <c r="M5" s="670"/>
      <c r="N5" s="670"/>
      <c r="O5" s="670"/>
      <c r="P5" s="670"/>
      <c r="Q5" s="671"/>
      <c r="R5" s="672">
        <v>13665925</v>
      </c>
      <c r="S5" s="673"/>
      <c r="T5" s="673"/>
      <c r="U5" s="673"/>
      <c r="V5" s="673"/>
      <c r="W5" s="673"/>
      <c r="X5" s="673"/>
      <c r="Y5" s="674"/>
      <c r="Z5" s="675">
        <v>24.1</v>
      </c>
      <c r="AA5" s="675"/>
      <c r="AB5" s="675"/>
      <c r="AC5" s="675"/>
      <c r="AD5" s="676">
        <v>12829110</v>
      </c>
      <c r="AE5" s="676"/>
      <c r="AF5" s="676"/>
      <c r="AG5" s="676"/>
      <c r="AH5" s="676"/>
      <c r="AI5" s="676"/>
      <c r="AJ5" s="676"/>
      <c r="AK5" s="676"/>
      <c r="AL5" s="677">
        <v>45.4</v>
      </c>
      <c r="AM5" s="678"/>
      <c r="AN5" s="678"/>
      <c r="AO5" s="679"/>
      <c r="AP5" s="669" t="s">
        <v>226</v>
      </c>
      <c r="AQ5" s="670"/>
      <c r="AR5" s="670"/>
      <c r="AS5" s="670"/>
      <c r="AT5" s="670"/>
      <c r="AU5" s="670"/>
      <c r="AV5" s="670"/>
      <c r="AW5" s="670"/>
      <c r="AX5" s="670"/>
      <c r="AY5" s="670"/>
      <c r="AZ5" s="670"/>
      <c r="BA5" s="670"/>
      <c r="BB5" s="670"/>
      <c r="BC5" s="670"/>
      <c r="BD5" s="670"/>
      <c r="BE5" s="670"/>
      <c r="BF5" s="671"/>
      <c r="BG5" s="683">
        <v>12798793</v>
      </c>
      <c r="BH5" s="684"/>
      <c r="BI5" s="684"/>
      <c r="BJ5" s="684"/>
      <c r="BK5" s="684"/>
      <c r="BL5" s="684"/>
      <c r="BM5" s="684"/>
      <c r="BN5" s="685"/>
      <c r="BO5" s="686">
        <v>93.7</v>
      </c>
      <c r="BP5" s="686"/>
      <c r="BQ5" s="686"/>
      <c r="BR5" s="686"/>
      <c r="BS5" s="687">
        <v>177994</v>
      </c>
      <c r="BT5" s="687"/>
      <c r="BU5" s="687"/>
      <c r="BV5" s="687"/>
      <c r="BW5" s="687"/>
      <c r="BX5" s="687"/>
      <c r="BY5" s="687"/>
      <c r="BZ5" s="687"/>
      <c r="CA5" s="687"/>
      <c r="CB5" s="691"/>
      <c r="CD5" s="665" t="s">
        <v>221</v>
      </c>
      <c r="CE5" s="666"/>
      <c r="CF5" s="666"/>
      <c r="CG5" s="666"/>
      <c r="CH5" s="666"/>
      <c r="CI5" s="666"/>
      <c r="CJ5" s="666"/>
      <c r="CK5" s="666"/>
      <c r="CL5" s="666"/>
      <c r="CM5" s="666"/>
      <c r="CN5" s="666"/>
      <c r="CO5" s="666"/>
      <c r="CP5" s="666"/>
      <c r="CQ5" s="667"/>
      <c r="CR5" s="665" t="s">
        <v>227</v>
      </c>
      <c r="CS5" s="666"/>
      <c r="CT5" s="666"/>
      <c r="CU5" s="666"/>
      <c r="CV5" s="666"/>
      <c r="CW5" s="666"/>
      <c r="CX5" s="666"/>
      <c r="CY5" s="667"/>
      <c r="CZ5" s="665" t="s">
        <v>219</v>
      </c>
      <c r="DA5" s="666"/>
      <c r="DB5" s="666"/>
      <c r="DC5" s="667"/>
      <c r="DD5" s="665" t="s">
        <v>228</v>
      </c>
      <c r="DE5" s="666"/>
      <c r="DF5" s="666"/>
      <c r="DG5" s="666"/>
      <c r="DH5" s="666"/>
      <c r="DI5" s="666"/>
      <c r="DJ5" s="666"/>
      <c r="DK5" s="666"/>
      <c r="DL5" s="666"/>
      <c r="DM5" s="666"/>
      <c r="DN5" s="666"/>
      <c r="DO5" s="666"/>
      <c r="DP5" s="667"/>
      <c r="DQ5" s="665" t="s">
        <v>229</v>
      </c>
      <c r="DR5" s="666"/>
      <c r="DS5" s="666"/>
      <c r="DT5" s="666"/>
      <c r="DU5" s="666"/>
      <c r="DV5" s="666"/>
      <c r="DW5" s="666"/>
      <c r="DX5" s="666"/>
      <c r="DY5" s="666"/>
      <c r="DZ5" s="666"/>
      <c r="EA5" s="666"/>
      <c r="EB5" s="666"/>
      <c r="EC5" s="667"/>
    </row>
    <row r="6" spans="2:143" ht="11.25" customHeight="1" x14ac:dyDescent="0.15">
      <c r="B6" s="680" t="s">
        <v>230</v>
      </c>
      <c r="C6" s="681"/>
      <c r="D6" s="681"/>
      <c r="E6" s="681"/>
      <c r="F6" s="681"/>
      <c r="G6" s="681"/>
      <c r="H6" s="681"/>
      <c r="I6" s="681"/>
      <c r="J6" s="681"/>
      <c r="K6" s="681"/>
      <c r="L6" s="681"/>
      <c r="M6" s="681"/>
      <c r="N6" s="681"/>
      <c r="O6" s="681"/>
      <c r="P6" s="681"/>
      <c r="Q6" s="682"/>
      <c r="R6" s="683">
        <v>446088</v>
      </c>
      <c r="S6" s="684"/>
      <c r="T6" s="684"/>
      <c r="U6" s="684"/>
      <c r="V6" s="684"/>
      <c r="W6" s="684"/>
      <c r="X6" s="684"/>
      <c r="Y6" s="685"/>
      <c r="Z6" s="686">
        <v>0.8</v>
      </c>
      <c r="AA6" s="686"/>
      <c r="AB6" s="686"/>
      <c r="AC6" s="686"/>
      <c r="AD6" s="687">
        <v>446088</v>
      </c>
      <c r="AE6" s="687"/>
      <c r="AF6" s="687"/>
      <c r="AG6" s="687"/>
      <c r="AH6" s="687"/>
      <c r="AI6" s="687"/>
      <c r="AJ6" s="687"/>
      <c r="AK6" s="687"/>
      <c r="AL6" s="688">
        <v>1.6</v>
      </c>
      <c r="AM6" s="689"/>
      <c r="AN6" s="689"/>
      <c r="AO6" s="690"/>
      <c r="AP6" s="680" t="s">
        <v>231</v>
      </c>
      <c r="AQ6" s="681"/>
      <c r="AR6" s="681"/>
      <c r="AS6" s="681"/>
      <c r="AT6" s="681"/>
      <c r="AU6" s="681"/>
      <c r="AV6" s="681"/>
      <c r="AW6" s="681"/>
      <c r="AX6" s="681"/>
      <c r="AY6" s="681"/>
      <c r="AZ6" s="681"/>
      <c r="BA6" s="681"/>
      <c r="BB6" s="681"/>
      <c r="BC6" s="681"/>
      <c r="BD6" s="681"/>
      <c r="BE6" s="681"/>
      <c r="BF6" s="682"/>
      <c r="BG6" s="683">
        <v>12798793</v>
      </c>
      <c r="BH6" s="684"/>
      <c r="BI6" s="684"/>
      <c r="BJ6" s="684"/>
      <c r="BK6" s="684"/>
      <c r="BL6" s="684"/>
      <c r="BM6" s="684"/>
      <c r="BN6" s="685"/>
      <c r="BO6" s="686">
        <v>93.7</v>
      </c>
      <c r="BP6" s="686"/>
      <c r="BQ6" s="686"/>
      <c r="BR6" s="686"/>
      <c r="BS6" s="687">
        <v>177994</v>
      </c>
      <c r="BT6" s="687"/>
      <c r="BU6" s="687"/>
      <c r="BV6" s="687"/>
      <c r="BW6" s="687"/>
      <c r="BX6" s="687"/>
      <c r="BY6" s="687"/>
      <c r="BZ6" s="687"/>
      <c r="CA6" s="687"/>
      <c r="CB6" s="691"/>
      <c r="CD6" s="694" t="s">
        <v>232</v>
      </c>
      <c r="CE6" s="695"/>
      <c r="CF6" s="695"/>
      <c r="CG6" s="695"/>
      <c r="CH6" s="695"/>
      <c r="CI6" s="695"/>
      <c r="CJ6" s="695"/>
      <c r="CK6" s="695"/>
      <c r="CL6" s="695"/>
      <c r="CM6" s="695"/>
      <c r="CN6" s="695"/>
      <c r="CO6" s="695"/>
      <c r="CP6" s="695"/>
      <c r="CQ6" s="696"/>
      <c r="CR6" s="683">
        <v>353087</v>
      </c>
      <c r="CS6" s="684"/>
      <c r="CT6" s="684"/>
      <c r="CU6" s="684"/>
      <c r="CV6" s="684"/>
      <c r="CW6" s="684"/>
      <c r="CX6" s="684"/>
      <c r="CY6" s="685"/>
      <c r="CZ6" s="677">
        <v>0.6</v>
      </c>
      <c r="DA6" s="678"/>
      <c r="DB6" s="678"/>
      <c r="DC6" s="697"/>
      <c r="DD6" s="692" t="s">
        <v>128</v>
      </c>
      <c r="DE6" s="684"/>
      <c r="DF6" s="684"/>
      <c r="DG6" s="684"/>
      <c r="DH6" s="684"/>
      <c r="DI6" s="684"/>
      <c r="DJ6" s="684"/>
      <c r="DK6" s="684"/>
      <c r="DL6" s="684"/>
      <c r="DM6" s="684"/>
      <c r="DN6" s="684"/>
      <c r="DO6" s="684"/>
      <c r="DP6" s="685"/>
      <c r="DQ6" s="692">
        <v>352999</v>
      </c>
      <c r="DR6" s="684"/>
      <c r="DS6" s="684"/>
      <c r="DT6" s="684"/>
      <c r="DU6" s="684"/>
      <c r="DV6" s="684"/>
      <c r="DW6" s="684"/>
      <c r="DX6" s="684"/>
      <c r="DY6" s="684"/>
      <c r="DZ6" s="684"/>
      <c r="EA6" s="684"/>
      <c r="EB6" s="684"/>
      <c r="EC6" s="693"/>
    </row>
    <row r="7" spans="2:143" ht="11.25" customHeight="1" x14ac:dyDescent="0.15">
      <c r="B7" s="680" t="s">
        <v>233</v>
      </c>
      <c r="C7" s="681"/>
      <c r="D7" s="681"/>
      <c r="E7" s="681"/>
      <c r="F7" s="681"/>
      <c r="G7" s="681"/>
      <c r="H7" s="681"/>
      <c r="I7" s="681"/>
      <c r="J7" s="681"/>
      <c r="K7" s="681"/>
      <c r="L7" s="681"/>
      <c r="M7" s="681"/>
      <c r="N7" s="681"/>
      <c r="O7" s="681"/>
      <c r="P7" s="681"/>
      <c r="Q7" s="682"/>
      <c r="R7" s="683">
        <v>10645</v>
      </c>
      <c r="S7" s="684"/>
      <c r="T7" s="684"/>
      <c r="U7" s="684"/>
      <c r="V7" s="684"/>
      <c r="W7" s="684"/>
      <c r="X7" s="684"/>
      <c r="Y7" s="685"/>
      <c r="Z7" s="686">
        <v>0</v>
      </c>
      <c r="AA7" s="686"/>
      <c r="AB7" s="686"/>
      <c r="AC7" s="686"/>
      <c r="AD7" s="687">
        <v>10645</v>
      </c>
      <c r="AE7" s="687"/>
      <c r="AF7" s="687"/>
      <c r="AG7" s="687"/>
      <c r="AH7" s="687"/>
      <c r="AI7" s="687"/>
      <c r="AJ7" s="687"/>
      <c r="AK7" s="687"/>
      <c r="AL7" s="688">
        <v>0</v>
      </c>
      <c r="AM7" s="689"/>
      <c r="AN7" s="689"/>
      <c r="AO7" s="690"/>
      <c r="AP7" s="680" t="s">
        <v>234</v>
      </c>
      <c r="AQ7" s="681"/>
      <c r="AR7" s="681"/>
      <c r="AS7" s="681"/>
      <c r="AT7" s="681"/>
      <c r="AU7" s="681"/>
      <c r="AV7" s="681"/>
      <c r="AW7" s="681"/>
      <c r="AX7" s="681"/>
      <c r="AY7" s="681"/>
      <c r="AZ7" s="681"/>
      <c r="BA7" s="681"/>
      <c r="BB7" s="681"/>
      <c r="BC7" s="681"/>
      <c r="BD7" s="681"/>
      <c r="BE7" s="681"/>
      <c r="BF7" s="682"/>
      <c r="BG7" s="683">
        <v>5693791</v>
      </c>
      <c r="BH7" s="684"/>
      <c r="BI7" s="684"/>
      <c r="BJ7" s="684"/>
      <c r="BK7" s="684"/>
      <c r="BL7" s="684"/>
      <c r="BM7" s="684"/>
      <c r="BN7" s="685"/>
      <c r="BO7" s="686">
        <v>41.7</v>
      </c>
      <c r="BP7" s="686"/>
      <c r="BQ7" s="686"/>
      <c r="BR7" s="686"/>
      <c r="BS7" s="687">
        <v>177994</v>
      </c>
      <c r="BT7" s="687"/>
      <c r="BU7" s="687"/>
      <c r="BV7" s="687"/>
      <c r="BW7" s="687"/>
      <c r="BX7" s="687"/>
      <c r="BY7" s="687"/>
      <c r="BZ7" s="687"/>
      <c r="CA7" s="687"/>
      <c r="CB7" s="691"/>
      <c r="CD7" s="698" t="s">
        <v>235</v>
      </c>
      <c r="CE7" s="699"/>
      <c r="CF7" s="699"/>
      <c r="CG7" s="699"/>
      <c r="CH7" s="699"/>
      <c r="CI7" s="699"/>
      <c r="CJ7" s="699"/>
      <c r="CK7" s="699"/>
      <c r="CL7" s="699"/>
      <c r="CM7" s="699"/>
      <c r="CN7" s="699"/>
      <c r="CO7" s="699"/>
      <c r="CP7" s="699"/>
      <c r="CQ7" s="700"/>
      <c r="CR7" s="683">
        <v>8100620</v>
      </c>
      <c r="CS7" s="684"/>
      <c r="CT7" s="684"/>
      <c r="CU7" s="684"/>
      <c r="CV7" s="684"/>
      <c r="CW7" s="684"/>
      <c r="CX7" s="684"/>
      <c r="CY7" s="685"/>
      <c r="CZ7" s="686">
        <v>14.7</v>
      </c>
      <c r="DA7" s="686"/>
      <c r="DB7" s="686"/>
      <c r="DC7" s="686"/>
      <c r="DD7" s="692">
        <v>319468</v>
      </c>
      <c r="DE7" s="684"/>
      <c r="DF7" s="684"/>
      <c r="DG7" s="684"/>
      <c r="DH7" s="684"/>
      <c r="DI7" s="684"/>
      <c r="DJ7" s="684"/>
      <c r="DK7" s="684"/>
      <c r="DL7" s="684"/>
      <c r="DM7" s="684"/>
      <c r="DN7" s="684"/>
      <c r="DO7" s="684"/>
      <c r="DP7" s="685"/>
      <c r="DQ7" s="692">
        <v>6833061</v>
      </c>
      <c r="DR7" s="684"/>
      <c r="DS7" s="684"/>
      <c r="DT7" s="684"/>
      <c r="DU7" s="684"/>
      <c r="DV7" s="684"/>
      <c r="DW7" s="684"/>
      <c r="DX7" s="684"/>
      <c r="DY7" s="684"/>
      <c r="DZ7" s="684"/>
      <c r="EA7" s="684"/>
      <c r="EB7" s="684"/>
      <c r="EC7" s="693"/>
    </row>
    <row r="8" spans="2:143" ht="11.25" customHeight="1" x14ac:dyDescent="0.15">
      <c r="B8" s="680" t="s">
        <v>236</v>
      </c>
      <c r="C8" s="681"/>
      <c r="D8" s="681"/>
      <c r="E8" s="681"/>
      <c r="F8" s="681"/>
      <c r="G8" s="681"/>
      <c r="H8" s="681"/>
      <c r="I8" s="681"/>
      <c r="J8" s="681"/>
      <c r="K8" s="681"/>
      <c r="L8" s="681"/>
      <c r="M8" s="681"/>
      <c r="N8" s="681"/>
      <c r="O8" s="681"/>
      <c r="P8" s="681"/>
      <c r="Q8" s="682"/>
      <c r="R8" s="683">
        <v>30008</v>
      </c>
      <c r="S8" s="684"/>
      <c r="T8" s="684"/>
      <c r="U8" s="684"/>
      <c r="V8" s="684"/>
      <c r="W8" s="684"/>
      <c r="X8" s="684"/>
      <c r="Y8" s="685"/>
      <c r="Z8" s="686">
        <v>0.1</v>
      </c>
      <c r="AA8" s="686"/>
      <c r="AB8" s="686"/>
      <c r="AC8" s="686"/>
      <c r="AD8" s="687">
        <v>30008</v>
      </c>
      <c r="AE8" s="687"/>
      <c r="AF8" s="687"/>
      <c r="AG8" s="687"/>
      <c r="AH8" s="687"/>
      <c r="AI8" s="687"/>
      <c r="AJ8" s="687"/>
      <c r="AK8" s="687"/>
      <c r="AL8" s="688">
        <v>0.1</v>
      </c>
      <c r="AM8" s="689"/>
      <c r="AN8" s="689"/>
      <c r="AO8" s="690"/>
      <c r="AP8" s="680" t="s">
        <v>237</v>
      </c>
      <c r="AQ8" s="681"/>
      <c r="AR8" s="681"/>
      <c r="AS8" s="681"/>
      <c r="AT8" s="681"/>
      <c r="AU8" s="681"/>
      <c r="AV8" s="681"/>
      <c r="AW8" s="681"/>
      <c r="AX8" s="681"/>
      <c r="AY8" s="681"/>
      <c r="AZ8" s="681"/>
      <c r="BA8" s="681"/>
      <c r="BB8" s="681"/>
      <c r="BC8" s="681"/>
      <c r="BD8" s="681"/>
      <c r="BE8" s="681"/>
      <c r="BF8" s="682"/>
      <c r="BG8" s="683">
        <v>182828</v>
      </c>
      <c r="BH8" s="684"/>
      <c r="BI8" s="684"/>
      <c r="BJ8" s="684"/>
      <c r="BK8" s="684"/>
      <c r="BL8" s="684"/>
      <c r="BM8" s="684"/>
      <c r="BN8" s="685"/>
      <c r="BO8" s="686">
        <v>1.3</v>
      </c>
      <c r="BP8" s="686"/>
      <c r="BQ8" s="686"/>
      <c r="BR8" s="686"/>
      <c r="BS8" s="692" t="s">
        <v>128</v>
      </c>
      <c r="BT8" s="684"/>
      <c r="BU8" s="684"/>
      <c r="BV8" s="684"/>
      <c r="BW8" s="684"/>
      <c r="BX8" s="684"/>
      <c r="BY8" s="684"/>
      <c r="BZ8" s="684"/>
      <c r="CA8" s="684"/>
      <c r="CB8" s="693"/>
      <c r="CD8" s="698" t="s">
        <v>238</v>
      </c>
      <c r="CE8" s="699"/>
      <c r="CF8" s="699"/>
      <c r="CG8" s="699"/>
      <c r="CH8" s="699"/>
      <c r="CI8" s="699"/>
      <c r="CJ8" s="699"/>
      <c r="CK8" s="699"/>
      <c r="CL8" s="699"/>
      <c r="CM8" s="699"/>
      <c r="CN8" s="699"/>
      <c r="CO8" s="699"/>
      <c r="CP8" s="699"/>
      <c r="CQ8" s="700"/>
      <c r="CR8" s="683">
        <v>16345314</v>
      </c>
      <c r="CS8" s="684"/>
      <c r="CT8" s="684"/>
      <c r="CU8" s="684"/>
      <c r="CV8" s="684"/>
      <c r="CW8" s="684"/>
      <c r="CX8" s="684"/>
      <c r="CY8" s="685"/>
      <c r="CZ8" s="686">
        <v>29.6</v>
      </c>
      <c r="DA8" s="686"/>
      <c r="DB8" s="686"/>
      <c r="DC8" s="686"/>
      <c r="DD8" s="692">
        <v>604209</v>
      </c>
      <c r="DE8" s="684"/>
      <c r="DF8" s="684"/>
      <c r="DG8" s="684"/>
      <c r="DH8" s="684"/>
      <c r="DI8" s="684"/>
      <c r="DJ8" s="684"/>
      <c r="DK8" s="684"/>
      <c r="DL8" s="684"/>
      <c r="DM8" s="684"/>
      <c r="DN8" s="684"/>
      <c r="DO8" s="684"/>
      <c r="DP8" s="685"/>
      <c r="DQ8" s="692">
        <v>7725506</v>
      </c>
      <c r="DR8" s="684"/>
      <c r="DS8" s="684"/>
      <c r="DT8" s="684"/>
      <c r="DU8" s="684"/>
      <c r="DV8" s="684"/>
      <c r="DW8" s="684"/>
      <c r="DX8" s="684"/>
      <c r="DY8" s="684"/>
      <c r="DZ8" s="684"/>
      <c r="EA8" s="684"/>
      <c r="EB8" s="684"/>
      <c r="EC8" s="693"/>
    </row>
    <row r="9" spans="2:143" ht="11.25" customHeight="1" x14ac:dyDescent="0.15">
      <c r="B9" s="680" t="s">
        <v>239</v>
      </c>
      <c r="C9" s="681"/>
      <c r="D9" s="681"/>
      <c r="E9" s="681"/>
      <c r="F9" s="681"/>
      <c r="G9" s="681"/>
      <c r="H9" s="681"/>
      <c r="I9" s="681"/>
      <c r="J9" s="681"/>
      <c r="K9" s="681"/>
      <c r="L9" s="681"/>
      <c r="M9" s="681"/>
      <c r="N9" s="681"/>
      <c r="O9" s="681"/>
      <c r="P9" s="681"/>
      <c r="Q9" s="682"/>
      <c r="R9" s="683">
        <v>16699</v>
      </c>
      <c r="S9" s="684"/>
      <c r="T9" s="684"/>
      <c r="U9" s="684"/>
      <c r="V9" s="684"/>
      <c r="W9" s="684"/>
      <c r="X9" s="684"/>
      <c r="Y9" s="685"/>
      <c r="Z9" s="686">
        <v>0</v>
      </c>
      <c r="AA9" s="686"/>
      <c r="AB9" s="686"/>
      <c r="AC9" s="686"/>
      <c r="AD9" s="687">
        <v>16699</v>
      </c>
      <c r="AE9" s="687"/>
      <c r="AF9" s="687"/>
      <c r="AG9" s="687"/>
      <c r="AH9" s="687"/>
      <c r="AI9" s="687"/>
      <c r="AJ9" s="687"/>
      <c r="AK9" s="687"/>
      <c r="AL9" s="688">
        <v>0.1</v>
      </c>
      <c r="AM9" s="689"/>
      <c r="AN9" s="689"/>
      <c r="AO9" s="690"/>
      <c r="AP9" s="680" t="s">
        <v>240</v>
      </c>
      <c r="AQ9" s="681"/>
      <c r="AR9" s="681"/>
      <c r="AS9" s="681"/>
      <c r="AT9" s="681"/>
      <c r="AU9" s="681"/>
      <c r="AV9" s="681"/>
      <c r="AW9" s="681"/>
      <c r="AX9" s="681"/>
      <c r="AY9" s="681"/>
      <c r="AZ9" s="681"/>
      <c r="BA9" s="681"/>
      <c r="BB9" s="681"/>
      <c r="BC9" s="681"/>
      <c r="BD9" s="681"/>
      <c r="BE9" s="681"/>
      <c r="BF9" s="682"/>
      <c r="BG9" s="683">
        <v>4268651</v>
      </c>
      <c r="BH9" s="684"/>
      <c r="BI9" s="684"/>
      <c r="BJ9" s="684"/>
      <c r="BK9" s="684"/>
      <c r="BL9" s="684"/>
      <c r="BM9" s="684"/>
      <c r="BN9" s="685"/>
      <c r="BO9" s="686">
        <v>31.2</v>
      </c>
      <c r="BP9" s="686"/>
      <c r="BQ9" s="686"/>
      <c r="BR9" s="686"/>
      <c r="BS9" s="692" t="s">
        <v>241</v>
      </c>
      <c r="BT9" s="684"/>
      <c r="BU9" s="684"/>
      <c r="BV9" s="684"/>
      <c r="BW9" s="684"/>
      <c r="BX9" s="684"/>
      <c r="BY9" s="684"/>
      <c r="BZ9" s="684"/>
      <c r="CA9" s="684"/>
      <c r="CB9" s="693"/>
      <c r="CD9" s="698" t="s">
        <v>242</v>
      </c>
      <c r="CE9" s="699"/>
      <c r="CF9" s="699"/>
      <c r="CG9" s="699"/>
      <c r="CH9" s="699"/>
      <c r="CI9" s="699"/>
      <c r="CJ9" s="699"/>
      <c r="CK9" s="699"/>
      <c r="CL9" s="699"/>
      <c r="CM9" s="699"/>
      <c r="CN9" s="699"/>
      <c r="CO9" s="699"/>
      <c r="CP9" s="699"/>
      <c r="CQ9" s="700"/>
      <c r="CR9" s="683">
        <v>4285530</v>
      </c>
      <c r="CS9" s="684"/>
      <c r="CT9" s="684"/>
      <c r="CU9" s="684"/>
      <c r="CV9" s="684"/>
      <c r="CW9" s="684"/>
      <c r="CX9" s="684"/>
      <c r="CY9" s="685"/>
      <c r="CZ9" s="686">
        <v>7.8</v>
      </c>
      <c r="DA9" s="686"/>
      <c r="DB9" s="686"/>
      <c r="DC9" s="686"/>
      <c r="DD9" s="692">
        <v>125585</v>
      </c>
      <c r="DE9" s="684"/>
      <c r="DF9" s="684"/>
      <c r="DG9" s="684"/>
      <c r="DH9" s="684"/>
      <c r="DI9" s="684"/>
      <c r="DJ9" s="684"/>
      <c r="DK9" s="684"/>
      <c r="DL9" s="684"/>
      <c r="DM9" s="684"/>
      <c r="DN9" s="684"/>
      <c r="DO9" s="684"/>
      <c r="DP9" s="685"/>
      <c r="DQ9" s="692">
        <v>3288149</v>
      </c>
      <c r="DR9" s="684"/>
      <c r="DS9" s="684"/>
      <c r="DT9" s="684"/>
      <c r="DU9" s="684"/>
      <c r="DV9" s="684"/>
      <c r="DW9" s="684"/>
      <c r="DX9" s="684"/>
      <c r="DY9" s="684"/>
      <c r="DZ9" s="684"/>
      <c r="EA9" s="684"/>
      <c r="EB9" s="684"/>
      <c r="EC9" s="693"/>
    </row>
    <row r="10" spans="2:143" ht="11.25" customHeight="1" x14ac:dyDescent="0.15">
      <c r="B10" s="680" t="s">
        <v>243</v>
      </c>
      <c r="C10" s="681"/>
      <c r="D10" s="681"/>
      <c r="E10" s="681"/>
      <c r="F10" s="681"/>
      <c r="G10" s="681"/>
      <c r="H10" s="681"/>
      <c r="I10" s="681"/>
      <c r="J10" s="681"/>
      <c r="K10" s="681"/>
      <c r="L10" s="681"/>
      <c r="M10" s="681"/>
      <c r="N10" s="681"/>
      <c r="O10" s="681"/>
      <c r="P10" s="681"/>
      <c r="Q10" s="682"/>
      <c r="R10" s="683" t="s">
        <v>128</v>
      </c>
      <c r="S10" s="684"/>
      <c r="T10" s="684"/>
      <c r="U10" s="684"/>
      <c r="V10" s="684"/>
      <c r="W10" s="684"/>
      <c r="X10" s="684"/>
      <c r="Y10" s="685"/>
      <c r="Z10" s="686" t="s">
        <v>241</v>
      </c>
      <c r="AA10" s="686"/>
      <c r="AB10" s="686"/>
      <c r="AC10" s="686"/>
      <c r="AD10" s="687" t="s">
        <v>128</v>
      </c>
      <c r="AE10" s="687"/>
      <c r="AF10" s="687"/>
      <c r="AG10" s="687"/>
      <c r="AH10" s="687"/>
      <c r="AI10" s="687"/>
      <c r="AJ10" s="687"/>
      <c r="AK10" s="687"/>
      <c r="AL10" s="688" t="s">
        <v>128</v>
      </c>
      <c r="AM10" s="689"/>
      <c r="AN10" s="689"/>
      <c r="AO10" s="690"/>
      <c r="AP10" s="680" t="s">
        <v>244</v>
      </c>
      <c r="AQ10" s="681"/>
      <c r="AR10" s="681"/>
      <c r="AS10" s="681"/>
      <c r="AT10" s="681"/>
      <c r="AU10" s="681"/>
      <c r="AV10" s="681"/>
      <c r="AW10" s="681"/>
      <c r="AX10" s="681"/>
      <c r="AY10" s="681"/>
      <c r="AZ10" s="681"/>
      <c r="BA10" s="681"/>
      <c r="BB10" s="681"/>
      <c r="BC10" s="681"/>
      <c r="BD10" s="681"/>
      <c r="BE10" s="681"/>
      <c r="BF10" s="682"/>
      <c r="BG10" s="683">
        <v>344924</v>
      </c>
      <c r="BH10" s="684"/>
      <c r="BI10" s="684"/>
      <c r="BJ10" s="684"/>
      <c r="BK10" s="684"/>
      <c r="BL10" s="684"/>
      <c r="BM10" s="684"/>
      <c r="BN10" s="685"/>
      <c r="BO10" s="686">
        <v>2.5</v>
      </c>
      <c r="BP10" s="686"/>
      <c r="BQ10" s="686"/>
      <c r="BR10" s="686"/>
      <c r="BS10" s="692" t="s">
        <v>128</v>
      </c>
      <c r="BT10" s="684"/>
      <c r="BU10" s="684"/>
      <c r="BV10" s="684"/>
      <c r="BW10" s="684"/>
      <c r="BX10" s="684"/>
      <c r="BY10" s="684"/>
      <c r="BZ10" s="684"/>
      <c r="CA10" s="684"/>
      <c r="CB10" s="693"/>
      <c r="CD10" s="698" t="s">
        <v>245</v>
      </c>
      <c r="CE10" s="699"/>
      <c r="CF10" s="699"/>
      <c r="CG10" s="699"/>
      <c r="CH10" s="699"/>
      <c r="CI10" s="699"/>
      <c r="CJ10" s="699"/>
      <c r="CK10" s="699"/>
      <c r="CL10" s="699"/>
      <c r="CM10" s="699"/>
      <c r="CN10" s="699"/>
      <c r="CO10" s="699"/>
      <c r="CP10" s="699"/>
      <c r="CQ10" s="700"/>
      <c r="CR10" s="683">
        <v>124075</v>
      </c>
      <c r="CS10" s="684"/>
      <c r="CT10" s="684"/>
      <c r="CU10" s="684"/>
      <c r="CV10" s="684"/>
      <c r="CW10" s="684"/>
      <c r="CX10" s="684"/>
      <c r="CY10" s="685"/>
      <c r="CZ10" s="686">
        <v>0.2</v>
      </c>
      <c r="DA10" s="686"/>
      <c r="DB10" s="686"/>
      <c r="DC10" s="686"/>
      <c r="DD10" s="692">
        <v>5431</v>
      </c>
      <c r="DE10" s="684"/>
      <c r="DF10" s="684"/>
      <c r="DG10" s="684"/>
      <c r="DH10" s="684"/>
      <c r="DI10" s="684"/>
      <c r="DJ10" s="684"/>
      <c r="DK10" s="684"/>
      <c r="DL10" s="684"/>
      <c r="DM10" s="684"/>
      <c r="DN10" s="684"/>
      <c r="DO10" s="684"/>
      <c r="DP10" s="685"/>
      <c r="DQ10" s="692">
        <v>42331</v>
      </c>
      <c r="DR10" s="684"/>
      <c r="DS10" s="684"/>
      <c r="DT10" s="684"/>
      <c r="DU10" s="684"/>
      <c r="DV10" s="684"/>
      <c r="DW10" s="684"/>
      <c r="DX10" s="684"/>
      <c r="DY10" s="684"/>
      <c r="DZ10" s="684"/>
      <c r="EA10" s="684"/>
      <c r="EB10" s="684"/>
      <c r="EC10" s="693"/>
    </row>
    <row r="11" spans="2:143" ht="11.25" customHeight="1" x14ac:dyDescent="0.15">
      <c r="B11" s="680" t="s">
        <v>246</v>
      </c>
      <c r="C11" s="681"/>
      <c r="D11" s="681"/>
      <c r="E11" s="681"/>
      <c r="F11" s="681"/>
      <c r="G11" s="681"/>
      <c r="H11" s="681"/>
      <c r="I11" s="681"/>
      <c r="J11" s="681"/>
      <c r="K11" s="681"/>
      <c r="L11" s="681"/>
      <c r="M11" s="681"/>
      <c r="N11" s="681"/>
      <c r="O11" s="681"/>
      <c r="P11" s="681"/>
      <c r="Q11" s="682"/>
      <c r="R11" s="683">
        <v>1953019</v>
      </c>
      <c r="S11" s="684"/>
      <c r="T11" s="684"/>
      <c r="U11" s="684"/>
      <c r="V11" s="684"/>
      <c r="W11" s="684"/>
      <c r="X11" s="684"/>
      <c r="Y11" s="685"/>
      <c r="Z11" s="688">
        <v>3.4</v>
      </c>
      <c r="AA11" s="689"/>
      <c r="AB11" s="689"/>
      <c r="AC11" s="701"/>
      <c r="AD11" s="692">
        <v>1953019</v>
      </c>
      <c r="AE11" s="684"/>
      <c r="AF11" s="684"/>
      <c r="AG11" s="684"/>
      <c r="AH11" s="684"/>
      <c r="AI11" s="684"/>
      <c r="AJ11" s="684"/>
      <c r="AK11" s="685"/>
      <c r="AL11" s="688">
        <v>6.9</v>
      </c>
      <c r="AM11" s="689"/>
      <c r="AN11" s="689"/>
      <c r="AO11" s="690"/>
      <c r="AP11" s="680" t="s">
        <v>247</v>
      </c>
      <c r="AQ11" s="681"/>
      <c r="AR11" s="681"/>
      <c r="AS11" s="681"/>
      <c r="AT11" s="681"/>
      <c r="AU11" s="681"/>
      <c r="AV11" s="681"/>
      <c r="AW11" s="681"/>
      <c r="AX11" s="681"/>
      <c r="AY11" s="681"/>
      <c r="AZ11" s="681"/>
      <c r="BA11" s="681"/>
      <c r="BB11" s="681"/>
      <c r="BC11" s="681"/>
      <c r="BD11" s="681"/>
      <c r="BE11" s="681"/>
      <c r="BF11" s="682"/>
      <c r="BG11" s="683">
        <v>897388</v>
      </c>
      <c r="BH11" s="684"/>
      <c r="BI11" s="684"/>
      <c r="BJ11" s="684"/>
      <c r="BK11" s="684"/>
      <c r="BL11" s="684"/>
      <c r="BM11" s="684"/>
      <c r="BN11" s="685"/>
      <c r="BO11" s="686">
        <v>6.6</v>
      </c>
      <c r="BP11" s="686"/>
      <c r="BQ11" s="686"/>
      <c r="BR11" s="686"/>
      <c r="BS11" s="692">
        <v>177994</v>
      </c>
      <c r="BT11" s="684"/>
      <c r="BU11" s="684"/>
      <c r="BV11" s="684"/>
      <c r="BW11" s="684"/>
      <c r="BX11" s="684"/>
      <c r="BY11" s="684"/>
      <c r="BZ11" s="684"/>
      <c r="CA11" s="684"/>
      <c r="CB11" s="693"/>
      <c r="CD11" s="698" t="s">
        <v>248</v>
      </c>
      <c r="CE11" s="699"/>
      <c r="CF11" s="699"/>
      <c r="CG11" s="699"/>
      <c r="CH11" s="699"/>
      <c r="CI11" s="699"/>
      <c r="CJ11" s="699"/>
      <c r="CK11" s="699"/>
      <c r="CL11" s="699"/>
      <c r="CM11" s="699"/>
      <c r="CN11" s="699"/>
      <c r="CO11" s="699"/>
      <c r="CP11" s="699"/>
      <c r="CQ11" s="700"/>
      <c r="CR11" s="683">
        <v>1993019</v>
      </c>
      <c r="CS11" s="684"/>
      <c r="CT11" s="684"/>
      <c r="CU11" s="684"/>
      <c r="CV11" s="684"/>
      <c r="CW11" s="684"/>
      <c r="CX11" s="684"/>
      <c r="CY11" s="685"/>
      <c r="CZ11" s="686">
        <v>3.6</v>
      </c>
      <c r="DA11" s="686"/>
      <c r="DB11" s="686"/>
      <c r="DC11" s="686"/>
      <c r="DD11" s="692">
        <v>556824</v>
      </c>
      <c r="DE11" s="684"/>
      <c r="DF11" s="684"/>
      <c r="DG11" s="684"/>
      <c r="DH11" s="684"/>
      <c r="DI11" s="684"/>
      <c r="DJ11" s="684"/>
      <c r="DK11" s="684"/>
      <c r="DL11" s="684"/>
      <c r="DM11" s="684"/>
      <c r="DN11" s="684"/>
      <c r="DO11" s="684"/>
      <c r="DP11" s="685"/>
      <c r="DQ11" s="692">
        <v>809318</v>
      </c>
      <c r="DR11" s="684"/>
      <c r="DS11" s="684"/>
      <c r="DT11" s="684"/>
      <c r="DU11" s="684"/>
      <c r="DV11" s="684"/>
      <c r="DW11" s="684"/>
      <c r="DX11" s="684"/>
      <c r="DY11" s="684"/>
      <c r="DZ11" s="684"/>
      <c r="EA11" s="684"/>
      <c r="EB11" s="684"/>
      <c r="EC11" s="693"/>
    </row>
    <row r="12" spans="2:143" ht="11.25" customHeight="1" x14ac:dyDescent="0.15">
      <c r="B12" s="680" t="s">
        <v>249</v>
      </c>
      <c r="C12" s="681"/>
      <c r="D12" s="681"/>
      <c r="E12" s="681"/>
      <c r="F12" s="681"/>
      <c r="G12" s="681"/>
      <c r="H12" s="681"/>
      <c r="I12" s="681"/>
      <c r="J12" s="681"/>
      <c r="K12" s="681"/>
      <c r="L12" s="681"/>
      <c r="M12" s="681"/>
      <c r="N12" s="681"/>
      <c r="O12" s="681"/>
      <c r="P12" s="681"/>
      <c r="Q12" s="682"/>
      <c r="R12" s="683">
        <v>5624</v>
      </c>
      <c r="S12" s="684"/>
      <c r="T12" s="684"/>
      <c r="U12" s="684"/>
      <c r="V12" s="684"/>
      <c r="W12" s="684"/>
      <c r="X12" s="684"/>
      <c r="Y12" s="685"/>
      <c r="Z12" s="686">
        <v>0</v>
      </c>
      <c r="AA12" s="686"/>
      <c r="AB12" s="686"/>
      <c r="AC12" s="686"/>
      <c r="AD12" s="687">
        <v>5624</v>
      </c>
      <c r="AE12" s="687"/>
      <c r="AF12" s="687"/>
      <c r="AG12" s="687"/>
      <c r="AH12" s="687"/>
      <c r="AI12" s="687"/>
      <c r="AJ12" s="687"/>
      <c r="AK12" s="687"/>
      <c r="AL12" s="688">
        <v>0</v>
      </c>
      <c r="AM12" s="689"/>
      <c r="AN12" s="689"/>
      <c r="AO12" s="690"/>
      <c r="AP12" s="680" t="s">
        <v>250</v>
      </c>
      <c r="AQ12" s="681"/>
      <c r="AR12" s="681"/>
      <c r="AS12" s="681"/>
      <c r="AT12" s="681"/>
      <c r="AU12" s="681"/>
      <c r="AV12" s="681"/>
      <c r="AW12" s="681"/>
      <c r="AX12" s="681"/>
      <c r="AY12" s="681"/>
      <c r="AZ12" s="681"/>
      <c r="BA12" s="681"/>
      <c r="BB12" s="681"/>
      <c r="BC12" s="681"/>
      <c r="BD12" s="681"/>
      <c r="BE12" s="681"/>
      <c r="BF12" s="682"/>
      <c r="BG12" s="683">
        <v>6132218</v>
      </c>
      <c r="BH12" s="684"/>
      <c r="BI12" s="684"/>
      <c r="BJ12" s="684"/>
      <c r="BK12" s="684"/>
      <c r="BL12" s="684"/>
      <c r="BM12" s="684"/>
      <c r="BN12" s="685"/>
      <c r="BO12" s="686">
        <v>44.9</v>
      </c>
      <c r="BP12" s="686"/>
      <c r="BQ12" s="686"/>
      <c r="BR12" s="686"/>
      <c r="BS12" s="692" t="s">
        <v>241</v>
      </c>
      <c r="BT12" s="684"/>
      <c r="BU12" s="684"/>
      <c r="BV12" s="684"/>
      <c r="BW12" s="684"/>
      <c r="BX12" s="684"/>
      <c r="BY12" s="684"/>
      <c r="BZ12" s="684"/>
      <c r="CA12" s="684"/>
      <c r="CB12" s="693"/>
      <c r="CD12" s="698" t="s">
        <v>251</v>
      </c>
      <c r="CE12" s="699"/>
      <c r="CF12" s="699"/>
      <c r="CG12" s="699"/>
      <c r="CH12" s="699"/>
      <c r="CI12" s="699"/>
      <c r="CJ12" s="699"/>
      <c r="CK12" s="699"/>
      <c r="CL12" s="699"/>
      <c r="CM12" s="699"/>
      <c r="CN12" s="699"/>
      <c r="CO12" s="699"/>
      <c r="CP12" s="699"/>
      <c r="CQ12" s="700"/>
      <c r="CR12" s="683">
        <v>2407764</v>
      </c>
      <c r="CS12" s="684"/>
      <c r="CT12" s="684"/>
      <c r="CU12" s="684"/>
      <c r="CV12" s="684"/>
      <c r="CW12" s="684"/>
      <c r="CX12" s="684"/>
      <c r="CY12" s="685"/>
      <c r="CZ12" s="686">
        <v>4.4000000000000004</v>
      </c>
      <c r="DA12" s="686"/>
      <c r="DB12" s="686"/>
      <c r="DC12" s="686"/>
      <c r="DD12" s="692">
        <v>54430</v>
      </c>
      <c r="DE12" s="684"/>
      <c r="DF12" s="684"/>
      <c r="DG12" s="684"/>
      <c r="DH12" s="684"/>
      <c r="DI12" s="684"/>
      <c r="DJ12" s="684"/>
      <c r="DK12" s="684"/>
      <c r="DL12" s="684"/>
      <c r="DM12" s="684"/>
      <c r="DN12" s="684"/>
      <c r="DO12" s="684"/>
      <c r="DP12" s="685"/>
      <c r="DQ12" s="692">
        <v>663085</v>
      </c>
      <c r="DR12" s="684"/>
      <c r="DS12" s="684"/>
      <c r="DT12" s="684"/>
      <c r="DU12" s="684"/>
      <c r="DV12" s="684"/>
      <c r="DW12" s="684"/>
      <c r="DX12" s="684"/>
      <c r="DY12" s="684"/>
      <c r="DZ12" s="684"/>
      <c r="EA12" s="684"/>
      <c r="EB12" s="684"/>
      <c r="EC12" s="693"/>
    </row>
    <row r="13" spans="2:143" ht="11.25" customHeight="1" x14ac:dyDescent="0.15">
      <c r="B13" s="680" t="s">
        <v>252</v>
      </c>
      <c r="C13" s="681"/>
      <c r="D13" s="681"/>
      <c r="E13" s="681"/>
      <c r="F13" s="681"/>
      <c r="G13" s="681"/>
      <c r="H13" s="681"/>
      <c r="I13" s="681"/>
      <c r="J13" s="681"/>
      <c r="K13" s="681"/>
      <c r="L13" s="681"/>
      <c r="M13" s="681"/>
      <c r="N13" s="681"/>
      <c r="O13" s="681"/>
      <c r="P13" s="681"/>
      <c r="Q13" s="682"/>
      <c r="R13" s="683" t="s">
        <v>241</v>
      </c>
      <c r="S13" s="684"/>
      <c r="T13" s="684"/>
      <c r="U13" s="684"/>
      <c r="V13" s="684"/>
      <c r="W13" s="684"/>
      <c r="X13" s="684"/>
      <c r="Y13" s="685"/>
      <c r="Z13" s="686" t="s">
        <v>128</v>
      </c>
      <c r="AA13" s="686"/>
      <c r="AB13" s="686"/>
      <c r="AC13" s="686"/>
      <c r="AD13" s="687" t="s">
        <v>241</v>
      </c>
      <c r="AE13" s="687"/>
      <c r="AF13" s="687"/>
      <c r="AG13" s="687"/>
      <c r="AH13" s="687"/>
      <c r="AI13" s="687"/>
      <c r="AJ13" s="687"/>
      <c r="AK13" s="687"/>
      <c r="AL13" s="688" t="s">
        <v>128</v>
      </c>
      <c r="AM13" s="689"/>
      <c r="AN13" s="689"/>
      <c r="AO13" s="690"/>
      <c r="AP13" s="680" t="s">
        <v>253</v>
      </c>
      <c r="AQ13" s="681"/>
      <c r="AR13" s="681"/>
      <c r="AS13" s="681"/>
      <c r="AT13" s="681"/>
      <c r="AU13" s="681"/>
      <c r="AV13" s="681"/>
      <c r="AW13" s="681"/>
      <c r="AX13" s="681"/>
      <c r="AY13" s="681"/>
      <c r="AZ13" s="681"/>
      <c r="BA13" s="681"/>
      <c r="BB13" s="681"/>
      <c r="BC13" s="681"/>
      <c r="BD13" s="681"/>
      <c r="BE13" s="681"/>
      <c r="BF13" s="682"/>
      <c r="BG13" s="683">
        <v>6069811</v>
      </c>
      <c r="BH13" s="684"/>
      <c r="BI13" s="684"/>
      <c r="BJ13" s="684"/>
      <c r="BK13" s="684"/>
      <c r="BL13" s="684"/>
      <c r="BM13" s="684"/>
      <c r="BN13" s="685"/>
      <c r="BO13" s="686">
        <v>44.4</v>
      </c>
      <c r="BP13" s="686"/>
      <c r="BQ13" s="686"/>
      <c r="BR13" s="686"/>
      <c r="BS13" s="692" t="s">
        <v>241</v>
      </c>
      <c r="BT13" s="684"/>
      <c r="BU13" s="684"/>
      <c r="BV13" s="684"/>
      <c r="BW13" s="684"/>
      <c r="BX13" s="684"/>
      <c r="BY13" s="684"/>
      <c r="BZ13" s="684"/>
      <c r="CA13" s="684"/>
      <c r="CB13" s="693"/>
      <c r="CD13" s="698" t="s">
        <v>254</v>
      </c>
      <c r="CE13" s="699"/>
      <c r="CF13" s="699"/>
      <c r="CG13" s="699"/>
      <c r="CH13" s="699"/>
      <c r="CI13" s="699"/>
      <c r="CJ13" s="699"/>
      <c r="CK13" s="699"/>
      <c r="CL13" s="699"/>
      <c r="CM13" s="699"/>
      <c r="CN13" s="699"/>
      <c r="CO13" s="699"/>
      <c r="CP13" s="699"/>
      <c r="CQ13" s="700"/>
      <c r="CR13" s="683">
        <v>6303384</v>
      </c>
      <c r="CS13" s="684"/>
      <c r="CT13" s="684"/>
      <c r="CU13" s="684"/>
      <c r="CV13" s="684"/>
      <c r="CW13" s="684"/>
      <c r="CX13" s="684"/>
      <c r="CY13" s="685"/>
      <c r="CZ13" s="686">
        <v>11.4</v>
      </c>
      <c r="DA13" s="686"/>
      <c r="DB13" s="686"/>
      <c r="DC13" s="686"/>
      <c r="DD13" s="692">
        <v>2490725</v>
      </c>
      <c r="DE13" s="684"/>
      <c r="DF13" s="684"/>
      <c r="DG13" s="684"/>
      <c r="DH13" s="684"/>
      <c r="DI13" s="684"/>
      <c r="DJ13" s="684"/>
      <c r="DK13" s="684"/>
      <c r="DL13" s="684"/>
      <c r="DM13" s="684"/>
      <c r="DN13" s="684"/>
      <c r="DO13" s="684"/>
      <c r="DP13" s="685"/>
      <c r="DQ13" s="692">
        <v>3918785</v>
      </c>
      <c r="DR13" s="684"/>
      <c r="DS13" s="684"/>
      <c r="DT13" s="684"/>
      <c r="DU13" s="684"/>
      <c r="DV13" s="684"/>
      <c r="DW13" s="684"/>
      <c r="DX13" s="684"/>
      <c r="DY13" s="684"/>
      <c r="DZ13" s="684"/>
      <c r="EA13" s="684"/>
      <c r="EB13" s="684"/>
      <c r="EC13" s="693"/>
    </row>
    <row r="14" spans="2:143" ht="11.25" customHeight="1" x14ac:dyDescent="0.15">
      <c r="B14" s="680" t="s">
        <v>255</v>
      </c>
      <c r="C14" s="681"/>
      <c r="D14" s="681"/>
      <c r="E14" s="681"/>
      <c r="F14" s="681"/>
      <c r="G14" s="681"/>
      <c r="H14" s="681"/>
      <c r="I14" s="681"/>
      <c r="J14" s="681"/>
      <c r="K14" s="681"/>
      <c r="L14" s="681"/>
      <c r="M14" s="681"/>
      <c r="N14" s="681"/>
      <c r="O14" s="681"/>
      <c r="P14" s="681"/>
      <c r="Q14" s="682"/>
      <c r="R14" s="683">
        <v>56121</v>
      </c>
      <c r="S14" s="684"/>
      <c r="T14" s="684"/>
      <c r="U14" s="684"/>
      <c r="V14" s="684"/>
      <c r="W14" s="684"/>
      <c r="X14" s="684"/>
      <c r="Y14" s="685"/>
      <c r="Z14" s="686">
        <v>0.1</v>
      </c>
      <c r="AA14" s="686"/>
      <c r="AB14" s="686"/>
      <c r="AC14" s="686"/>
      <c r="AD14" s="687">
        <v>56121</v>
      </c>
      <c r="AE14" s="687"/>
      <c r="AF14" s="687"/>
      <c r="AG14" s="687"/>
      <c r="AH14" s="687"/>
      <c r="AI14" s="687"/>
      <c r="AJ14" s="687"/>
      <c r="AK14" s="687"/>
      <c r="AL14" s="688">
        <v>0.2</v>
      </c>
      <c r="AM14" s="689"/>
      <c r="AN14" s="689"/>
      <c r="AO14" s="690"/>
      <c r="AP14" s="680" t="s">
        <v>256</v>
      </c>
      <c r="AQ14" s="681"/>
      <c r="AR14" s="681"/>
      <c r="AS14" s="681"/>
      <c r="AT14" s="681"/>
      <c r="AU14" s="681"/>
      <c r="AV14" s="681"/>
      <c r="AW14" s="681"/>
      <c r="AX14" s="681"/>
      <c r="AY14" s="681"/>
      <c r="AZ14" s="681"/>
      <c r="BA14" s="681"/>
      <c r="BB14" s="681"/>
      <c r="BC14" s="681"/>
      <c r="BD14" s="681"/>
      <c r="BE14" s="681"/>
      <c r="BF14" s="682"/>
      <c r="BG14" s="683">
        <v>338995</v>
      </c>
      <c r="BH14" s="684"/>
      <c r="BI14" s="684"/>
      <c r="BJ14" s="684"/>
      <c r="BK14" s="684"/>
      <c r="BL14" s="684"/>
      <c r="BM14" s="684"/>
      <c r="BN14" s="685"/>
      <c r="BO14" s="686">
        <v>2.5</v>
      </c>
      <c r="BP14" s="686"/>
      <c r="BQ14" s="686"/>
      <c r="BR14" s="686"/>
      <c r="BS14" s="692" t="s">
        <v>128</v>
      </c>
      <c r="BT14" s="684"/>
      <c r="BU14" s="684"/>
      <c r="BV14" s="684"/>
      <c r="BW14" s="684"/>
      <c r="BX14" s="684"/>
      <c r="BY14" s="684"/>
      <c r="BZ14" s="684"/>
      <c r="CA14" s="684"/>
      <c r="CB14" s="693"/>
      <c r="CD14" s="698" t="s">
        <v>257</v>
      </c>
      <c r="CE14" s="699"/>
      <c r="CF14" s="699"/>
      <c r="CG14" s="699"/>
      <c r="CH14" s="699"/>
      <c r="CI14" s="699"/>
      <c r="CJ14" s="699"/>
      <c r="CK14" s="699"/>
      <c r="CL14" s="699"/>
      <c r="CM14" s="699"/>
      <c r="CN14" s="699"/>
      <c r="CO14" s="699"/>
      <c r="CP14" s="699"/>
      <c r="CQ14" s="700"/>
      <c r="CR14" s="683">
        <v>1794523</v>
      </c>
      <c r="CS14" s="684"/>
      <c r="CT14" s="684"/>
      <c r="CU14" s="684"/>
      <c r="CV14" s="684"/>
      <c r="CW14" s="684"/>
      <c r="CX14" s="684"/>
      <c r="CY14" s="685"/>
      <c r="CZ14" s="686">
        <v>3.3</v>
      </c>
      <c r="DA14" s="686"/>
      <c r="DB14" s="686"/>
      <c r="DC14" s="686"/>
      <c r="DD14" s="692">
        <v>118078</v>
      </c>
      <c r="DE14" s="684"/>
      <c r="DF14" s="684"/>
      <c r="DG14" s="684"/>
      <c r="DH14" s="684"/>
      <c r="DI14" s="684"/>
      <c r="DJ14" s="684"/>
      <c r="DK14" s="684"/>
      <c r="DL14" s="684"/>
      <c r="DM14" s="684"/>
      <c r="DN14" s="684"/>
      <c r="DO14" s="684"/>
      <c r="DP14" s="685"/>
      <c r="DQ14" s="692">
        <v>1499129</v>
      </c>
      <c r="DR14" s="684"/>
      <c r="DS14" s="684"/>
      <c r="DT14" s="684"/>
      <c r="DU14" s="684"/>
      <c r="DV14" s="684"/>
      <c r="DW14" s="684"/>
      <c r="DX14" s="684"/>
      <c r="DY14" s="684"/>
      <c r="DZ14" s="684"/>
      <c r="EA14" s="684"/>
      <c r="EB14" s="684"/>
      <c r="EC14" s="693"/>
    </row>
    <row r="15" spans="2:143" ht="11.25" customHeight="1" x14ac:dyDescent="0.15">
      <c r="B15" s="680" t="s">
        <v>258</v>
      </c>
      <c r="C15" s="681"/>
      <c r="D15" s="681"/>
      <c r="E15" s="681"/>
      <c r="F15" s="681"/>
      <c r="G15" s="681"/>
      <c r="H15" s="681"/>
      <c r="I15" s="681"/>
      <c r="J15" s="681"/>
      <c r="K15" s="681"/>
      <c r="L15" s="681"/>
      <c r="M15" s="681"/>
      <c r="N15" s="681"/>
      <c r="O15" s="681"/>
      <c r="P15" s="681"/>
      <c r="Q15" s="682"/>
      <c r="R15" s="683" t="s">
        <v>241</v>
      </c>
      <c r="S15" s="684"/>
      <c r="T15" s="684"/>
      <c r="U15" s="684"/>
      <c r="V15" s="684"/>
      <c r="W15" s="684"/>
      <c r="X15" s="684"/>
      <c r="Y15" s="685"/>
      <c r="Z15" s="686" t="s">
        <v>128</v>
      </c>
      <c r="AA15" s="686"/>
      <c r="AB15" s="686"/>
      <c r="AC15" s="686"/>
      <c r="AD15" s="687" t="s">
        <v>128</v>
      </c>
      <c r="AE15" s="687"/>
      <c r="AF15" s="687"/>
      <c r="AG15" s="687"/>
      <c r="AH15" s="687"/>
      <c r="AI15" s="687"/>
      <c r="AJ15" s="687"/>
      <c r="AK15" s="687"/>
      <c r="AL15" s="688" t="s">
        <v>128</v>
      </c>
      <c r="AM15" s="689"/>
      <c r="AN15" s="689"/>
      <c r="AO15" s="690"/>
      <c r="AP15" s="680" t="s">
        <v>259</v>
      </c>
      <c r="AQ15" s="681"/>
      <c r="AR15" s="681"/>
      <c r="AS15" s="681"/>
      <c r="AT15" s="681"/>
      <c r="AU15" s="681"/>
      <c r="AV15" s="681"/>
      <c r="AW15" s="681"/>
      <c r="AX15" s="681"/>
      <c r="AY15" s="681"/>
      <c r="AZ15" s="681"/>
      <c r="BA15" s="681"/>
      <c r="BB15" s="681"/>
      <c r="BC15" s="681"/>
      <c r="BD15" s="681"/>
      <c r="BE15" s="681"/>
      <c r="BF15" s="682"/>
      <c r="BG15" s="683">
        <v>633788</v>
      </c>
      <c r="BH15" s="684"/>
      <c r="BI15" s="684"/>
      <c r="BJ15" s="684"/>
      <c r="BK15" s="684"/>
      <c r="BL15" s="684"/>
      <c r="BM15" s="684"/>
      <c r="BN15" s="685"/>
      <c r="BO15" s="686">
        <v>4.5999999999999996</v>
      </c>
      <c r="BP15" s="686"/>
      <c r="BQ15" s="686"/>
      <c r="BR15" s="686"/>
      <c r="BS15" s="692" t="s">
        <v>128</v>
      </c>
      <c r="BT15" s="684"/>
      <c r="BU15" s="684"/>
      <c r="BV15" s="684"/>
      <c r="BW15" s="684"/>
      <c r="BX15" s="684"/>
      <c r="BY15" s="684"/>
      <c r="BZ15" s="684"/>
      <c r="CA15" s="684"/>
      <c r="CB15" s="693"/>
      <c r="CD15" s="698" t="s">
        <v>260</v>
      </c>
      <c r="CE15" s="699"/>
      <c r="CF15" s="699"/>
      <c r="CG15" s="699"/>
      <c r="CH15" s="699"/>
      <c r="CI15" s="699"/>
      <c r="CJ15" s="699"/>
      <c r="CK15" s="699"/>
      <c r="CL15" s="699"/>
      <c r="CM15" s="699"/>
      <c r="CN15" s="699"/>
      <c r="CO15" s="699"/>
      <c r="CP15" s="699"/>
      <c r="CQ15" s="700"/>
      <c r="CR15" s="683">
        <v>5739000</v>
      </c>
      <c r="CS15" s="684"/>
      <c r="CT15" s="684"/>
      <c r="CU15" s="684"/>
      <c r="CV15" s="684"/>
      <c r="CW15" s="684"/>
      <c r="CX15" s="684"/>
      <c r="CY15" s="685"/>
      <c r="CZ15" s="686">
        <v>10.4</v>
      </c>
      <c r="DA15" s="686"/>
      <c r="DB15" s="686"/>
      <c r="DC15" s="686"/>
      <c r="DD15" s="692">
        <v>1698854</v>
      </c>
      <c r="DE15" s="684"/>
      <c r="DF15" s="684"/>
      <c r="DG15" s="684"/>
      <c r="DH15" s="684"/>
      <c r="DI15" s="684"/>
      <c r="DJ15" s="684"/>
      <c r="DK15" s="684"/>
      <c r="DL15" s="684"/>
      <c r="DM15" s="684"/>
      <c r="DN15" s="684"/>
      <c r="DO15" s="684"/>
      <c r="DP15" s="685"/>
      <c r="DQ15" s="692">
        <v>3523081</v>
      </c>
      <c r="DR15" s="684"/>
      <c r="DS15" s="684"/>
      <c r="DT15" s="684"/>
      <c r="DU15" s="684"/>
      <c r="DV15" s="684"/>
      <c r="DW15" s="684"/>
      <c r="DX15" s="684"/>
      <c r="DY15" s="684"/>
      <c r="DZ15" s="684"/>
      <c r="EA15" s="684"/>
      <c r="EB15" s="684"/>
      <c r="EC15" s="693"/>
    </row>
    <row r="16" spans="2:143" ht="11.25" customHeight="1" x14ac:dyDescent="0.15">
      <c r="B16" s="680" t="s">
        <v>261</v>
      </c>
      <c r="C16" s="681"/>
      <c r="D16" s="681"/>
      <c r="E16" s="681"/>
      <c r="F16" s="681"/>
      <c r="G16" s="681"/>
      <c r="H16" s="681"/>
      <c r="I16" s="681"/>
      <c r="J16" s="681"/>
      <c r="K16" s="681"/>
      <c r="L16" s="681"/>
      <c r="M16" s="681"/>
      <c r="N16" s="681"/>
      <c r="O16" s="681"/>
      <c r="P16" s="681"/>
      <c r="Q16" s="682"/>
      <c r="R16" s="683">
        <v>14115</v>
      </c>
      <c r="S16" s="684"/>
      <c r="T16" s="684"/>
      <c r="U16" s="684"/>
      <c r="V16" s="684"/>
      <c r="W16" s="684"/>
      <c r="X16" s="684"/>
      <c r="Y16" s="685"/>
      <c r="Z16" s="686">
        <v>0</v>
      </c>
      <c r="AA16" s="686"/>
      <c r="AB16" s="686"/>
      <c r="AC16" s="686"/>
      <c r="AD16" s="687">
        <v>14115</v>
      </c>
      <c r="AE16" s="687"/>
      <c r="AF16" s="687"/>
      <c r="AG16" s="687"/>
      <c r="AH16" s="687"/>
      <c r="AI16" s="687"/>
      <c r="AJ16" s="687"/>
      <c r="AK16" s="687"/>
      <c r="AL16" s="688">
        <v>0</v>
      </c>
      <c r="AM16" s="689"/>
      <c r="AN16" s="689"/>
      <c r="AO16" s="690"/>
      <c r="AP16" s="680" t="s">
        <v>262</v>
      </c>
      <c r="AQ16" s="681"/>
      <c r="AR16" s="681"/>
      <c r="AS16" s="681"/>
      <c r="AT16" s="681"/>
      <c r="AU16" s="681"/>
      <c r="AV16" s="681"/>
      <c r="AW16" s="681"/>
      <c r="AX16" s="681"/>
      <c r="AY16" s="681"/>
      <c r="AZ16" s="681"/>
      <c r="BA16" s="681"/>
      <c r="BB16" s="681"/>
      <c r="BC16" s="681"/>
      <c r="BD16" s="681"/>
      <c r="BE16" s="681"/>
      <c r="BF16" s="682"/>
      <c r="BG16" s="683">
        <v>1</v>
      </c>
      <c r="BH16" s="684"/>
      <c r="BI16" s="684"/>
      <c r="BJ16" s="684"/>
      <c r="BK16" s="684"/>
      <c r="BL16" s="684"/>
      <c r="BM16" s="684"/>
      <c r="BN16" s="685"/>
      <c r="BO16" s="686">
        <v>0</v>
      </c>
      <c r="BP16" s="686"/>
      <c r="BQ16" s="686"/>
      <c r="BR16" s="686"/>
      <c r="BS16" s="692" t="s">
        <v>128</v>
      </c>
      <c r="BT16" s="684"/>
      <c r="BU16" s="684"/>
      <c r="BV16" s="684"/>
      <c r="BW16" s="684"/>
      <c r="BX16" s="684"/>
      <c r="BY16" s="684"/>
      <c r="BZ16" s="684"/>
      <c r="CA16" s="684"/>
      <c r="CB16" s="693"/>
      <c r="CD16" s="698" t="s">
        <v>263</v>
      </c>
      <c r="CE16" s="699"/>
      <c r="CF16" s="699"/>
      <c r="CG16" s="699"/>
      <c r="CH16" s="699"/>
      <c r="CI16" s="699"/>
      <c r="CJ16" s="699"/>
      <c r="CK16" s="699"/>
      <c r="CL16" s="699"/>
      <c r="CM16" s="699"/>
      <c r="CN16" s="699"/>
      <c r="CO16" s="699"/>
      <c r="CP16" s="699"/>
      <c r="CQ16" s="700"/>
      <c r="CR16" s="683">
        <v>38613</v>
      </c>
      <c r="CS16" s="684"/>
      <c r="CT16" s="684"/>
      <c r="CU16" s="684"/>
      <c r="CV16" s="684"/>
      <c r="CW16" s="684"/>
      <c r="CX16" s="684"/>
      <c r="CY16" s="685"/>
      <c r="CZ16" s="686">
        <v>0.1</v>
      </c>
      <c r="DA16" s="686"/>
      <c r="DB16" s="686"/>
      <c r="DC16" s="686"/>
      <c r="DD16" s="692" t="s">
        <v>241</v>
      </c>
      <c r="DE16" s="684"/>
      <c r="DF16" s="684"/>
      <c r="DG16" s="684"/>
      <c r="DH16" s="684"/>
      <c r="DI16" s="684"/>
      <c r="DJ16" s="684"/>
      <c r="DK16" s="684"/>
      <c r="DL16" s="684"/>
      <c r="DM16" s="684"/>
      <c r="DN16" s="684"/>
      <c r="DO16" s="684"/>
      <c r="DP16" s="685"/>
      <c r="DQ16" s="692">
        <v>250</v>
      </c>
      <c r="DR16" s="684"/>
      <c r="DS16" s="684"/>
      <c r="DT16" s="684"/>
      <c r="DU16" s="684"/>
      <c r="DV16" s="684"/>
      <c r="DW16" s="684"/>
      <c r="DX16" s="684"/>
      <c r="DY16" s="684"/>
      <c r="DZ16" s="684"/>
      <c r="EA16" s="684"/>
      <c r="EB16" s="684"/>
      <c r="EC16" s="693"/>
    </row>
    <row r="17" spans="2:133" ht="11.25" customHeight="1" x14ac:dyDescent="0.15">
      <c r="B17" s="680" t="s">
        <v>264</v>
      </c>
      <c r="C17" s="681"/>
      <c r="D17" s="681"/>
      <c r="E17" s="681"/>
      <c r="F17" s="681"/>
      <c r="G17" s="681"/>
      <c r="H17" s="681"/>
      <c r="I17" s="681"/>
      <c r="J17" s="681"/>
      <c r="K17" s="681"/>
      <c r="L17" s="681"/>
      <c r="M17" s="681"/>
      <c r="N17" s="681"/>
      <c r="O17" s="681"/>
      <c r="P17" s="681"/>
      <c r="Q17" s="682"/>
      <c r="R17" s="683">
        <v>202743</v>
      </c>
      <c r="S17" s="684"/>
      <c r="T17" s="684"/>
      <c r="U17" s="684"/>
      <c r="V17" s="684"/>
      <c r="W17" s="684"/>
      <c r="X17" s="684"/>
      <c r="Y17" s="685"/>
      <c r="Z17" s="686">
        <v>0.4</v>
      </c>
      <c r="AA17" s="686"/>
      <c r="AB17" s="686"/>
      <c r="AC17" s="686"/>
      <c r="AD17" s="687">
        <v>202743</v>
      </c>
      <c r="AE17" s="687"/>
      <c r="AF17" s="687"/>
      <c r="AG17" s="687"/>
      <c r="AH17" s="687"/>
      <c r="AI17" s="687"/>
      <c r="AJ17" s="687"/>
      <c r="AK17" s="687"/>
      <c r="AL17" s="688">
        <v>0.7</v>
      </c>
      <c r="AM17" s="689"/>
      <c r="AN17" s="689"/>
      <c r="AO17" s="690"/>
      <c r="AP17" s="680" t="s">
        <v>265</v>
      </c>
      <c r="AQ17" s="681"/>
      <c r="AR17" s="681"/>
      <c r="AS17" s="681"/>
      <c r="AT17" s="681"/>
      <c r="AU17" s="681"/>
      <c r="AV17" s="681"/>
      <c r="AW17" s="681"/>
      <c r="AX17" s="681"/>
      <c r="AY17" s="681"/>
      <c r="AZ17" s="681"/>
      <c r="BA17" s="681"/>
      <c r="BB17" s="681"/>
      <c r="BC17" s="681"/>
      <c r="BD17" s="681"/>
      <c r="BE17" s="681"/>
      <c r="BF17" s="682"/>
      <c r="BG17" s="683" t="s">
        <v>241</v>
      </c>
      <c r="BH17" s="684"/>
      <c r="BI17" s="684"/>
      <c r="BJ17" s="684"/>
      <c r="BK17" s="684"/>
      <c r="BL17" s="684"/>
      <c r="BM17" s="684"/>
      <c r="BN17" s="685"/>
      <c r="BO17" s="686" t="s">
        <v>241</v>
      </c>
      <c r="BP17" s="686"/>
      <c r="BQ17" s="686"/>
      <c r="BR17" s="686"/>
      <c r="BS17" s="692" t="s">
        <v>128</v>
      </c>
      <c r="BT17" s="684"/>
      <c r="BU17" s="684"/>
      <c r="BV17" s="684"/>
      <c r="BW17" s="684"/>
      <c r="BX17" s="684"/>
      <c r="BY17" s="684"/>
      <c r="BZ17" s="684"/>
      <c r="CA17" s="684"/>
      <c r="CB17" s="693"/>
      <c r="CD17" s="698" t="s">
        <v>266</v>
      </c>
      <c r="CE17" s="699"/>
      <c r="CF17" s="699"/>
      <c r="CG17" s="699"/>
      <c r="CH17" s="699"/>
      <c r="CI17" s="699"/>
      <c r="CJ17" s="699"/>
      <c r="CK17" s="699"/>
      <c r="CL17" s="699"/>
      <c r="CM17" s="699"/>
      <c r="CN17" s="699"/>
      <c r="CO17" s="699"/>
      <c r="CP17" s="699"/>
      <c r="CQ17" s="700"/>
      <c r="CR17" s="683">
        <v>7325272</v>
      </c>
      <c r="CS17" s="684"/>
      <c r="CT17" s="684"/>
      <c r="CU17" s="684"/>
      <c r="CV17" s="684"/>
      <c r="CW17" s="684"/>
      <c r="CX17" s="684"/>
      <c r="CY17" s="685"/>
      <c r="CZ17" s="686">
        <v>13.3</v>
      </c>
      <c r="DA17" s="686"/>
      <c r="DB17" s="686"/>
      <c r="DC17" s="686"/>
      <c r="DD17" s="692" t="s">
        <v>241</v>
      </c>
      <c r="DE17" s="684"/>
      <c r="DF17" s="684"/>
      <c r="DG17" s="684"/>
      <c r="DH17" s="684"/>
      <c r="DI17" s="684"/>
      <c r="DJ17" s="684"/>
      <c r="DK17" s="684"/>
      <c r="DL17" s="684"/>
      <c r="DM17" s="684"/>
      <c r="DN17" s="684"/>
      <c r="DO17" s="684"/>
      <c r="DP17" s="685"/>
      <c r="DQ17" s="692">
        <v>6666696</v>
      </c>
      <c r="DR17" s="684"/>
      <c r="DS17" s="684"/>
      <c r="DT17" s="684"/>
      <c r="DU17" s="684"/>
      <c r="DV17" s="684"/>
      <c r="DW17" s="684"/>
      <c r="DX17" s="684"/>
      <c r="DY17" s="684"/>
      <c r="DZ17" s="684"/>
      <c r="EA17" s="684"/>
      <c r="EB17" s="684"/>
      <c r="EC17" s="693"/>
    </row>
    <row r="18" spans="2:133" ht="11.25" customHeight="1" x14ac:dyDescent="0.15">
      <c r="B18" s="680" t="s">
        <v>267</v>
      </c>
      <c r="C18" s="681"/>
      <c r="D18" s="681"/>
      <c r="E18" s="681"/>
      <c r="F18" s="681"/>
      <c r="G18" s="681"/>
      <c r="H18" s="681"/>
      <c r="I18" s="681"/>
      <c r="J18" s="681"/>
      <c r="K18" s="681"/>
      <c r="L18" s="681"/>
      <c r="M18" s="681"/>
      <c r="N18" s="681"/>
      <c r="O18" s="681"/>
      <c r="P18" s="681"/>
      <c r="Q18" s="682"/>
      <c r="R18" s="683">
        <v>63176</v>
      </c>
      <c r="S18" s="684"/>
      <c r="T18" s="684"/>
      <c r="U18" s="684"/>
      <c r="V18" s="684"/>
      <c r="W18" s="684"/>
      <c r="X18" s="684"/>
      <c r="Y18" s="685"/>
      <c r="Z18" s="686">
        <v>0.1</v>
      </c>
      <c r="AA18" s="686"/>
      <c r="AB18" s="686"/>
      <c r="AC18" s="686"/>
      <c r="AD18" s="687">
        <v>63176</v>
      </c>
      <c r="AE18" s="687"/>
      <c r="AF18" s="687"/>
      <c r="AG18" s="687"/>
      <c r="AH18" s="687"/>
      <c r="AI18" s="687"/>
      <c r="AJ18" s="687"/>
      <c r="AK18" s="687"/>
      <c r="AL18" s="688">
        <v>0.2</v>
      </c>
      <c r="AM18" s="689"/>
      <c r="AN18" s="689"/>
      <c r="AO18" s="690"/>
      <c r="AP18" s="680" t="s">
        <v>268</v>
      </c>
      <c r="AQ18" s="681"/>
      <c r="AR18" s="681"/>
      <c r="AS18" s="681"/>
      <c r="AT18" s="681"/>
      <c r="AU18" s="681"/>
      <c r="AV18" s="681"/>
      <c r="AW18" s="681"/>
      <c r="AX18" s="681"/>
      <c r="AY18" s="681"/>
      <c r="AZ18" s="681"/>
      <c r="BA18" s="681"/>
      <c r="BB18" s="681"/>
      <c r="BC18" s="681"/>
      <c r="BD18" s="681"/>
      <c r="BE18" s="681"/>
      <c r="BF18" s="682"/>
      <c r="BG18" s="683" t="s">
        <v>241</v>
      </c>
      <c r="BH18" s="684"/>
      <c r="BI18" s="684"/>
      <c r="BJ18" s="684"/>
      <c r="BK18" s="684"/>
      <c r="BL18" s="684"/>
      <c r="BM18" s="684"/>
      <c r="BN18" s="685"/>
      <c r="BO18" s="686" t="s">
        <v>128</v>
      </c>
      <c r="BP18" s="686"/>
      <c r="BQ18" s="686"/>
      <c r="BR18" s="686"/>
      <c r="BS18" s="692" t="s">
        <v>128</v>
      </c>
      <c r="BT18" s="684"/>
      <c r="BU18" s="684"/>
      <c r="BV18" s="684"/>
      <c r="BW18" s="684"/>
      <c r="BX18" s="684"/>
      <c r="BY18" s="684"/>
      <c r="BZ18" s="684"/>
      <c r="CA18" s="684"/>
      <c r="CB18" s="693"/>
      <c r="CD18" s="698" t="s">
        <v>269</v>
      </c>
      <c r="CE18" s="699"/>
      <c r="CF18" s="699"/>
      <c r="CG18" s="699"/>
      <c r="CH18" s="699"/>
      <c r="CI18" s="699"/>
      <c r="CJ18" s="699"/>
      <c r="CK18" s="699"/>
      <c r="CL18" s="699"/>
      <c r="CM18" s="699"/>
      <c r="CN18" s="699"/>
      <c r="CO18" s="699"/>
      <c r="CP18" s="699"/>
      <c r="CQ18" s="700"/>
      <c r="CR18" s="683">
        <v>317972</v>
      </c>
      <c r="CS18" s="684"/>
      <c r="CT18" s="684"/>
      <c r="CU18" s="684"/>
      <c r="CV18" s="684"/>
      <c r="CW18" s="684"/>
      <c r="CX18" s="684"/>
      <c r="CY18" s="685"/>
      <c r="CZ18" s="686">
        <v>0.6</v>
      </c>
      <c r="DA18" s="686"/>
      <c r="DB18" s="686"/>
      <c r="DC18" s="686"/>
      <c r="DD18" s="692" t="s">
        <v>241</v>
      </c>
      <c r="DE18" s="684"/>
      <c r="DF18" s="684"/>
      <c r="DG18" s="684"/>
      <c r="DH18" s="684"/>
      <c r="DI18" s="684"/>
      <c r="DJ18" s="684"/>
      <c r="DK18" s="684"/>
      <c r="DL18" s="684"/>
      <c r="DM18" s="684"/>
      <c r="DN18" s="684"/>
      <c r="DO18" s="684"/>
      <c r="DP18" s="685"/>
      <c r="DQ18" s="692">
        <v>317972</v>
      </c>
      <c r="DR18" s="684"/>
      <c r="DS18" s="684"/>
      <c r="DT18" s="684"/>
      <c r="DU18" s="684"/>
      <c r="DV18" s="684"/>
      <c r="DW18" s="684"/>
      <c r="DX18" s="684"/>
      <c r="DY18" s="684"/>
      <c r="DZ18" s="684"/>
      <c r="EA18" s="684"/>
      <c r="EB18" s="684"/>
      <c r="EC18" s="693"/>
    </row>
    <row r="19" spans="2:133" ht="11.25" customHeight="1" x14ac:dyDescent="0.15">
      <c r="B19" s="680" t="s">
        <v>270</v>
      </c>
      <c r="C19" s="681"/>
      <c r="D19" s="681"/>
      <c r="E19" s="681"/>
      <c r="F19" s="681"/>
      <c r="G19" s="681"/>
      <c r="H19" s="681"/>
      <c r="I19" s="681"/>
      <c r="J19" s="681"/>
      <c r="K19" s="681"/>
      <c r="L19" s="681"/>
      <c r="M19" s="681"/>
      <c r="N19" s="681"/>
      <c r="O19" s="681"/>
      <c r="P19" s="681"/>
      <c r="Q19" s="682"/>
      <c r="R19" s="683">
        <v>7593</v>
      </c>
      <c r="S19" s="684"/>
      <c r="T19" s="684"/>
      <c r="U19" s="684"/>
      <c r="V19" s="684"/>
      <c r="W19" s="684"/>
      <c r="X19" s="684"/>
      <c r="Y19" s="685"/>
      <c r="Z19" s="686">
        <v>0</v>
      </c>
      <c r="AA19" s="686"/>
      <c r="AB19" s="686"/>
      <c r="AC19" s="686"/>
      <c r="AD19" s="687">
        <v>7593</v>
      </c>
      <c r="AE19" s="687"/>
      <c r="AF19" s="687"/>
      <c r="AG19" s="687"/>
      <c r="AH19" s="687"/>
      <c r="AI19" s="687"/>
      <c r="AJ19" s="687"/>
      <c r="AK19" s="687"/>
      <c r="AL19" s="688">
        <v>0</v>
      </c>
      <c r="AM19" s="689"/>
      <c r="AN19" s="689"/>
      <c r="AO19" s="690"/>
      <c r="AP19" s="680" t="s">
        <v>271</v>
      </c>
      <c r="AQ19" s="681"/>
      <c r="AR19" s="681"/>
      <c r="AS19" s="681"/>
      <c r="AT19" s="681"/>
      <c r="AU19" s="681"/>
      <c r="AV19" s="681"/>
      <c r="AW19" s="681"/>
      <c r="AX19" s="681"/>
      <c r="AY19" s="681"/>
      <c r="AZ19" s="681"/>
      <c r="BA19" s="681"/>
      <c r="BB19" s="681"/>
      <c r="BC19" s="681"/>
      <c r="BD19" s="681"/>
      <c r="BE19" s="681"/>
      <c r="BF19" s="682"/>
      <c r="BG19" s="683">
        <v>867132</v>
      </c>
      <c r="BH19" s="684"/>
      <c r="BI19" s="684"/>
      <c r="BJ19" s="684"/>
      <c r="BK19" s="684"/>
      <c r="BL19" s="684"/>
      <c r="BM19" s="684"/>
      <c r="BN19" s="685"/>
      <c r="BO19" s="686">
        <v>6.3</v>
      </c>
      <c r="BP19" s="686"/>
      <c r="BQ19" s="686"/>
      <c r="BR19" s="686"/>
      <c r="BS19" s="692" t="s">
        <v>128</v>
      </c>
      <c r="BT19" s="684"/>
      <c r="BU19" s="684"/>
      <c r="BV19" s="684"/>
      <c r="BW19" s="684"/>
      <c r="BX19" s="684"/>
      <c r="BY19" s="684"/>
      <c r="BZ19" s="684"/>
      <c r="CA19" s="684"/>
      <c r="CB19" s="693"/>
      <c r="CD19" s="698" t="s">
        <v>272</v>
      </c>
      <c r="CE19" s="699"/>
      <c r="CF19" s="699"/>
      <c r="CG19" s="699"/>
      <c r="CH19" s="699"/>
      <c r="CI19" s="699"/>
      <c r="CJ19" s="699"/>
      <c r="CK19" s="699"/>
      <c r="CL19" s="699"/>
      <c r="CM19" s="699"/>
      <c r="CN19" s="699"/>
      <c r="CO19" s="699"/>
      <c r="CP19" s="699"/>
      <c r="CQ19" s="700"/>
      <c r="CR19" s="683" t="s">
        <v>128</v>
      </c>
      <c r="CS19" s="684"/>
      <c r="CT19" s="684"/>
      <c r="CU19" s="684"/>
      <c r="CV19" s="684"/>
      <c r="CW19" s="684"/>
      <c r="CX19" s="684"/>
      <c r="CY19" s="685"/>
      <c r="CZ19" s="686" t="s">
        <v>241</v>
      </c>
      <c r="DA19" s="686"/>
      <c r="DB19" s="686"/>
      <c r="DC19" s="686"/>
      <c r="DD19" s="692" t="s">
        <v>128</v>
      </c>
      <c r="DE19" s="684"/>
      <c r="DF19" s="684"/>
      <c r="DG19" s="684"/>
      <c r="DH19" s="684"/>
      <c r="DI19" s="684"/>
      <c r="DJ19" s="684"/>
      <c r="DK19" s="684"/>
      <c r="DL19" s="684"/>
      <c r="DM19" s="684"/>
      <c r="DN19" s="684"/>
      <c r="DO19" s="684"/>
      <c r="DP19" s="685"/>
      <c r="DQ19" s="692" t="s">
        <v>128</v>
      </c>
      <c r="DR19" s="684"/>
      <c r="DS19" s="684"/>
      <c r="DT19" s="684"/>
      <c r="DU19" s="684"/>
      <c r="DV19" s="684"/>
      <c r="DW19" s="684"/>
      <c r="DX19" s="684"/>
      <c r="DY19" s="684"/>
      <c r="DZ19" s="684"/>
      <c r="EA19" s="684"/>
      <c r="EB19" s="684"/>
      <c r="EC19" s="693"/>
    </row>
    <row r="20" spans="2:133" ht="11.25" customHeight="1" x14ac:dyDescent="0.15">
      <c r="B20" s="680" t="s">
        <v>273</v>
      </c>
      <c r="C20" s="681"/>
      <c r="D20" s="681"/>
      <c r="E20" s="681"/>
      <c r="F20" s="681"/>
      <c r="G20" s="681"/>
      <c r="H20" s="681"/>
      <c r="I20" s="681"/>
      <c r="J20" s="681"/>
      <c r="K20" s="681"/>
      <c r="L20" s="681"/>
      <c r="M20" s="681"/>
      <c r="N20" s="681"/>
      <c r="O20" s="681"/>
      <c r="P20" s="681"/>
      <c r="Q20" s="682"/>
      <c r="R20" s="683">
        <v>2875</v>
      </c>
      <c r="S20" s="684"/>
      <c r="T20" s="684"/>
      <c r="U20" s="684"/>
      <c r="V20" s="684"/>
      <c r="W20" s="684"/>
      <c r="X20" s="684"/>
      <c r="Y20" s="685"/>
      <c r="Z20" s="686">
        <v>0</v>
      </c>
      <c r="AA20" s="686"/>
      <c r="AB20" s="686"/>
      <c r="AC20" s="686"/>
      <c r="AD20" s="687">
        <v>2875</v>
      </c>
      <c r="AE20" s="687"/>
      <c r="AF20" s="687"/>
      <c r="AG20" s="687"/>
      <c r="AH20" s="687"/>
      <c r="AI20" s="687"/>
      <c r="AJ20" s="687"/>
      <c r="AK20" s="687"/>
      <c r="AL20" s="688">
        <v>0</v>
      </c>
      <c r="AM20" s="689"/>
      <c r="AN20" s="689"/>
      <c r="AO20" s="690"/>
      <c r="AP20" s="680" t="s">
        <v>274</v>
      </c>
      <c r="AQ20" s="681"/>
      <c r="AR20" s="681"/>
      <c r="AS20" s="681"/>
      <c r="AT20" s="681"/>
      <c r="AU20" s="681"/>
      <c r="AV20" s="681"/>
      <c r="AW20" s="681"/>
      <c r="AX20" s="681"/>
      <c r="AY20" s="681"/>
      <c r="AZ20" s="681"/>
      <c r="BA20" s="681"/>
      <c r="BB20" s="681"/>
      <c r="BC20" s="681"/>
      <c r="BD20" s="681"/>
      <c r="BE20" s="681"/>
      <c r="BF20" s="682"/>
      <c r="BG20" s="683">
        <v>867132</v>
      </c>
      <c r="BH20" s="684"/>
      <c r="BI20" s="684"/>
      <c r="BJ20" s="684"/>
      <c r="BK20" s="684"/>
      <c r="BL20" s="684"/>
      <c r="BM20" s="684"/>
      <c r="BN20" s="685"/>
      <c r="BO20" s="686">
        <v>6.3</v>
      </c>
      <c r="BP20" s="686"/>
      <c r="BQ20" s="686"/>
      <c r="BR20" s="686"/>
      <c r="BS20" s="692" t="s">
        <v>128</v>
      </c>
      <c r="BT20" s="684"/>
      <c r="BU20" s="684"/>
      <c r="BV20" s="684"/>
      <c r="BW20" s="684"/>
      <c r="BX20" s="684"/>
      <c r="BY20" s="684"/>
      <c r="BZ20" s="684"/>
      <c r="CA20" s="684"/>
      <c r="CB20" s="693"/>
      <c r="CD20" s="698" t="s">
        <v>275</v>
      </c>
      <c r="CE20" s="699"/>
      <c r="CF20" s="699"/>
      <c r="CG20" s="699"/>
      <c r="CH20" s="699"/>
      <c r="CI20" s="699"/>
      <c r="CJ20" s="699"/>
      <c r="CK20" s="699"/>
      <c r="CL20" s="699"/>
      <c r="CM20" s="699"/>
      <c r="CN20" s="699"/>
      <c r="CO20" s="699"/>
      <c r="CP20" s="699"/>
      <c r="CQ20" s="700"/>
      <c r="CR20" s="683">
        <v>55128173</v>
      </c>
      <c r="CS20" s="684"/>
      <c r="CT20" s="684"/>
      <c r="CU20" s="684"/>
      <c r="CV20" s="684"/>
      <c r="CW20" s="684"/>
      <c r="CX20" s="684"/>
      <c r="CY20" s="685"/>
      <c r="CZ20" s="686">
        <v>100</v>
      </c>
      <c r="DA20" s="686"/>
      <c r="DB20" s="686"/>
      <c r="DC20" s="686"/>
      <c r="DD20" s="692">
        <v>5973604</v>
      </c>
      <c r="DE20" s="684"/>
      <c r="DF20" s="684"/>
      <c r="DG20" s="684"/>
      <c r="DH20" s="684"/>
      <c r="DI20" s="684"/>
      <c r="DJ20" s="684"/>
      <c r="DK20" s="684"/>
      <c r="DL20" s="684"/>
      <c r="DM20" s="684"/>
      <c r="DN20" s="684"/>
      <c r="DO20" s="684"/>
      <c r="DP20" s="685"/>
      <c r="DQ20" s="692">
        <v>35640362</v>
      </c>
      <c r="DR20" s="684"/>
      <c r="DS20" s="684"/>
      <c r="DT20" s="684"/>
      <c r="DU20" s="684"/>
      <c r="DV20" s="684"/>
      <c r="DW20" s="684"/>
      <c r="DX20" s="684"/>
      <c r="DY20" s="684"/>
      <c r="DZ20" s="684"/>
      <c r="EA20" s="684"/>
      <c r="EB20" s="684"/>
      <c r="EC20" s="693"/>
    </row>
    <row r="21" spans="2:133" ht="11.25" customHeight="1" x14ac:dyDescent="0.15">
      <c r="B21" s="680" t="s">
        <v>276</v>
      </c>
      <c r="C21" s="681"/>
      <c r="D21" s="681"/>
      <c r="E21" s="681"/>
      <c r="F21" s="681"/>
      <c r="G21" s="681"/>
      <c r="H21" s="681"/>
      <c r="I21" s="681"/>
      <c r="J21" s="681"/>
      <c r="K21" s="681"/>
      <c r="L21" s="681"/>
      <c r="M21" s="681"/>
      <c r="N21" s="681"/>
      <c r="O21" s="681"/>
      <c r="P21" s="681"/>
      <c r="Q21" s="682"/>
      <c r="R21" s="683">
        <v>129099</v>
      </c>
      <c r="S21" s="684"/>
      <c r="T21" s="684"/>
      <c r="U21" s="684"/>
      <c r="V21" s="684"/>
      <c r="W21" s="684"/>
      <c r="X21" s="684"/>
      <c r="Y21" s="685"/>
      <c r="Z21" s="686">
        <v>0.2</v>
      </c>
      <c r="AA21" s="686"/>
      <c r="AB21" s="686"/>
      <c r="AC21" s="686"/>
      <c r="AD21" s="687">
        <v>129099</v>
      </c>
      <c r="AE21" s="687"/>
      <c r="AF21" s="687"/>
      <c r="AG21" s="687"/>
      <c r="AH21" s="687"/>
      <c r="AI21" s="687"/>
      <c r="AJ21" s="687"/>
      <c r="AK21" s="687"/>
      <c r="AL21" s="688">
        <v>0.5</v>
      </c>
      <c r="AM21" s="689"/>
      <c r="AN21" s="689"/>
      <c r="AO21" s="690"/>
      <c r="AP21" s="702" t="s">
        <v>277</v>
      </c>
      <c r="AQ21" s="703"/>
      <c r="AR21" s="703"/>
      <c r="AS21" s="703"/>
      <c r="AT21" s="703"/>
      <c r="AU21" s="703"/>
      <c r="AV21" s="703"/>
      <c r="AW21" s="703"/>
      <c r="AX21" s="703"/>
      <c r="AY21" s="703"/>
      <c r="AZ21" s="703"/>
      <c r="BA21" s="703"/>
      <c r="BB21" s="703"/>
      <c r="BC21" s="703"/>
      <c r="BD21" s="703"/>
      <c r="BE21" s="703"/>
      <c r="BF21" s="704"/>
      <c r="BG21" s="683">
        <v>30318</v>
      </c>
      <c r="BH21" s="684"/>
      <c r="BI21" s="684"/>
      <c r="BJ21" s="684"/>
      <c r="BK21" s="684"/>
      <c r="BL21" s="684"/>
      <c r="BM21" s="684"/>
      <c r="BN21" s="685"/>
      <c r="BO21" s="686">
        <v>0.2</v>
      </c>
      <c r="BP21" s="686"/>
      <c r="BQ21" s="686"/>
      <c r="BR21" s="686"/>
      <c r="BS21" s="692" t="s">
        <v>128</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x14ac:dyDescent="0.15">
      <c r="B22" s="680" t="s">
        <v>278</v>
      </c>
      <c r="C22" s="681"/>
      <c r="D22" s="681"/>
      <c r="E22" s="681"/>
      <c r="F22" s="681"/>
      <c r="G22" s="681"/>
      <c r="H22" s="681"/>
      <c r="I22" s="681"/>
      <c r="J22" s="681"/>
      <c r="K22" s="681"/>
      <c r="L22" s="681"/>
      <c r="M22" s="681"/>
      <c r="N22" s="681"/>
      <c r="O22" s="681"/>
      <c r="P22" s="681"/>
      <c r="Q22" s="682"/>
      <c r="R22" s="683">
        <v>13776046</v>
      </c>
      <c r="S22" s="684"/>
      <c r="T22" s="684"/>
      <c r="U22" s="684"/>
      <c r="V22" s="684"/>
      <c r="W22" s="684"/>
      <c r="X22" s="684"/>
      <c r="Y22" s="685"/>
      <c r="Z22" s="686">
        <v>24.3</v>
      </c>
      <c r="AA22" s="686"/>
      <c r="AB22" s="686"/>
      <c r="AC22" s="686"/>
      <c r="AD22" s="687">
        <v>12498163</v>
      </c>
      <c r="AE22" s="687"/>
      <c r="AF22" s="687"/>
      <c r="AG22" s="687"/>
      <c r="AH22" s="687"/>
      <c r="AI22" s="687"/>
      <c r="AJ22" s="687"/>
      <c r="AK22" s="687"/>
      <c r="AL22" s="688">
        <v>44.2</v>
      </c>
      <c r="AM22" s="689"/>
      <c r="AN22" s="689"/>
      <c r="AO22" s="690"/>
      <c r="AP22" s="702" t="s">
        <v>279</v>
      </c>
      <c r="AQ22" s="703"/>
      <c r="AR22" s="703"/>
      <c r="AS22" s="703"/>
      <c r="AT22" s="703"/>
      <c r="AU22" s="703"/>
      <c r="AV22" s="703"/>
      <c r="AW22" s="703"/>
      <c r="AX22" s="703"/>
      <c r="AY22" s="703"/>
      <c r="AZ22" s="703"/>
      <c r="BA22" s="703"/>
      <c r="BB22" s="703"/>
      <c r="BC22" s="703"/>
      <c r="BD22" s="703"/>
      <c r="BE22" s="703"/>
      <c r="BF22" s="704"/>
      <c r="BG22" s="683" t="s">
        <v>128</v>
      </c>
      <c r="BH22" s="684"/>
      <c r="BI22" s="684"/>
      <c r="BJ22" s="684"/>
      <c r="BK22" s="684"/>
      <c r="BL22" s="684"/>
      <c r="BM22" s="684"/>
      <c r="BN22" s="685"/>
      <c r="BO22" s="686" t="s">
        <v>241</v>
      </c>
      <c r="BP22" s="686"/>
      <c r="BQ22" s="686"/>
      <c r="BR22" s="686"/>
      <c r="BS22" s="692" t="s">
        <v>241</v>
      </c>
      <c r="BT22" s="684"/>
      <c r="BU22" s="684"/>
      <c r="BV22" s="684"/>
      <c r="BW22" s="684"/>
      <c r="BX22" s="684"/>
      <c r="BY22" s="684"/>
      <c r="BZ22" s="684"/>
      <c r="CA22" s="684"/>
      <c r="CB22" s="693"/>
      <c r="CD22" s="665" t="s">
        <v>280</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15">
      <c r="B23" s="680" t="s">
        <v>281</v>
      </c>
      <c r="C23" s="681"/>
      <c r="D23" s="681"/>
      <c r="E23" s="681"/>
      <c r="F23" s="681"/>
      <c r="G23" s="681"/>
      <c r="H23" s="681"/>
      <c r="I23" s="681"/>
      <c r="J23" s="681"/>
      <c r="K23" s="681"/>
      <c r="L23" s="681"/>
      <c r="M23" s="681"/>
      <c r="N23" s="681"/>
      <c r="O23" s="681"/>
      <c r="P23" s="681"/>
      <c r="Q23" s="682"/>
      <c r="R23" s="683">
        <v>12498163</v>
      </c>
      <c r="S23" s="684"/>
      <c r="T23" s="684"/>
      <c r="U23" s="684"/>
      <c r="V23" s="684"/>
      <c r="W23" s="684"/>
      <c r="X23" s="684"/>
      <c r="Y23" s="685"/>
      <c r="Z23" s="686">
        <v>22.1</v>
      </c>
      <c r="AA23" s="686"/>
      <c r="AB23" s="686"/>
      <c r="AC23" s="686"/>
      <c r="AD23" s="687">
        <v>12498163</v>
      </c>
      <c r="AE23" s="687"/>
      <c r="AF23" s="687"/>
      <c r="AG23" s="687"/>
      <c r="AH23" s="687"/>
      <c r="AI23" s="687"/>
      <c r="AJ23" s="687"/>
      <c r="AK23" s="687"/>
      <c r="AL23" s="688">
        <v>44.2</v>
      </c>
      <c r="AM23" s="689"/>
      <c r="AN23" s="689"/>
      <c r="AO23" s="690"/>
      <c r="AP23" s="702" t="s">
        <v>282</v>
      </c>
      <c r="AQ23" s="703"/>
      <c r="AR23" s="703"/>
      <c r="AS23" s="703"/>
      <c r="AT23" s="703"/>
      <c r="AU23" s="703"/>
      <c r="AV23" s="703"/>
      <c r="AW23" s="703"/>
      <c r="AX23" s="703"/>
      <c r="AY23" s="703"/>
      <c r="AZ23" s="703"/>
      <c r="BA23" s="703"/>
      <c r="BB23" s="703"/>
      <c r="BC23" s="703"/>
      <c r="BD23" s="703"/>
      <c r="BE23" s="703"/>
      <c r="BF23" s="704"/>
      <c r="BG23" s="683">
        <v>836814</v>
      </c>
      <c r="BH23" s="684"/>
      <c r="BI23" s="684"/>
      <c r="BJ23" s="684"/>
      <c r="BK23" s="684"/>
      <c r="BL23" s="684"/>
      <c r="BM23" s="684"/>
      <c r="BN23" s="685"/>
      <c r="BO23" s="686">
        <v>6.1</v>
      </c>
      <c r="BP23" s="686"/>
      <c r="BQ23" s="686"/>
      <c r="BR23" s="686"/>
      <c r="BS23" s="692" t="s">
        <v>241</v>
      </c>
      <c r="BT23" s="684"/>
      <c r="BU23" s="684"/>
      <c r="BV23" s="684"/>
      <c r="BW23" s="684"/>
      <c r="BX23" s="684"/>
      <c r="BY23" s="684"/>
      <c r="BZ23" s="684"/>
      <c r="CA23" s="684"/>
      <c r="CB23" s="693"/>
      <c r="CD23" s="665" t="s">
        <v>221</v>
      </c>
      <c r="CE23" s="666"/>
      <c r="CF23" s="666"/>
      <c r="CG23" s="666"/>
      <c r="CH23" s="666"/>
      <c r="CI23" s="666"/>
      <c r="CJ23" s="666"/>
      <c r="CK23" s="666"/>
      <c r="CL23" s="666"/>
      <c r="CM23" s="666"/>
      <c r="CN23" s="666"/>
      <c r="CO23" s="666"/>
      <c r="CP23" s="666"/>
      <c r="CQ23" s="667"/>
      <c r="CR23" s="665" t="s">
        <v>283</v>
      </c>
      <c r="CS23" s="666"/>
      <c r="CT23" s="666"/>
      <c r="CU23" s="666"/>
      <c r="CV23" s="666"/>
      <c r="CW23" s="666"/>
      <c r="CX23" s="666"/>
      <c r="CY23" s="667"/>
      <c r="CZ23" s="665" t="s">
        <v>284</v>
      </c>
      <c r="DA23" s="666"/>
      <c r="DB23" s="666"/>
      <c r="DC23" s="667"/>
      <c r="DD23" s="665" t="s">
        <v>285</v>
      </c>
      <c r="DE23" s="666"/>
      <c r="DF23" s="666"/>
      <c r="DG23" s="666"/>
      <c r="DH23" s="666"/>
      <c r="DI23" s="666"/>
      <c r="DJ23" s="666"/>
      <c r="DK23" s="667"/>
      <c r="DL23" s="714" t="s">
        <v>286</v>
      </c>
      <c r="DM23" s="715"/>
      <c r="DN23" s="715"/>
      <c r="DO23" s="715"/>
      <c r="DP23" s="715"/>
      <c r="DQ23" s="715"/>
      <c r="DR23" s="715"/>
      <c r="DS23" s="715"/>
      <c r="DT23" s="715"/>
      <c r="DU23" s="715"/>
      <c r="DV23" s="716"/>
      <c r="DW23" s="665" t="s">
        <v>287</v>
      </c>
      <c r="DX23" s="666"/>
      <c r="DY23" s="666"/>
      <c r="DZ23" s="666"/>
      <c r="EA23" s="666"/>
      <c r="EB23" s="666"/>
      <c r="EC23" s="667"/>
    </row>
    <row r="24" spans="2:133" ht="11.25" customHeight="1" x14ac:dyDescent="0.15">
      <c r="B24" s="680" t="s">
        <v>288</v>
      </c>
      <c r="C24" s="681"/>
      <c r="D24" s="681"/>
      <c r="E24" s="681"/>
      <c r="F24" s="681"/>
      <c r="G24" s="681"/>
      <c r="H24" s="681"/>
      <c r="I24" s="681"/>
      <c r="J24" s="681"/>
      <c r="K24" s="681"/>
      <c r="L24" s="681"/>
      <c r="M24" s="681"/>
      <c r="N24" s="681"/>
      <c r="O24" s="681"/>
      <c r="P24" s="681"/>
      <c r="Q24" s="682"/>
      <c r="R24" s="683">
        <v>1275783</v>
      </c>
      <c r="S24" s="684"/>
      <c r="T24" s="684"/>
      <c r="U24" s="684"/>
      <c r="V24" s="684"/>
      <c r="W24" s="684"/>
      <c r="X24" s="684"/>
      <c r="Y24" s="685"/>
      <c r="Z24" s="686">
        <v>2.2999999999999998</v>
      </c>
      <c r="AA24" s="686"/>
      <c r="AB24" s="686"/>
      <c r="AC24" s="686"/>
      <c r="AD24" s="687" t="s">
        <v>241</v>
      </c>
      <c r="AE24" s="687"/>
      <c r="AF24" s="687"/>
      <c r="AG24" s="687"/>
      <c r="AH24" s="687"/>
      <c r="AI24" s="687"/>
      <c r="AJ24" s="687"/>
      <c r="AK24" s="687"/>
      <c r="AL24" s="688" t="s">
        <v>128</v>
      </c>
      <c r="AM24" s="689"/>
      <c r="AN24" s="689"/>
      <c r="AO24" s="690"/>
      <c r="AP24" s="702" t="s">
        <v>289</v>
      </c>
      <c r="AQ24" s="703"/>
      <c r="AR24" s="703"/>
      <c r="AS24" s="703"/>
      <c r="AT24" s="703"/>
      <c r="AU24" s="703"/>
      <c r="AV24" s="703"/>
      <c r="AW24" s="703"/>
      <c r="AX24" s="703"/>
      <c r="AY24" s="703"/>
      <c r="AZ24" s="703"/>
      <c r="BA24" s="703"/>
      <c r="BB24" s="703"/>
      <c r="BC24" s="703"/>
      <c r="BD24" s="703"/>
      <c r="BE24" s="703"/>
      <c r="BF24" s="704"/>
      <c r="BG24" s="683" t="s">
        <v>128</v>
      </c>
      <c r="BH24" s="684"/>
      <c r="BI24" s="684"/>
      <c r="BJ24" s="684"/>
      <c r="BK24" s="684"/>
      <c r="BL24" s="684"/>
      <c r="BM24" s="684"/>
      <c r="BN24" s="685"/>
      <c r="BO24" s="686" t="s">
        <v>128</v>
      </c>
      <c r="BP24" s="686"/>
      <c r="BQ24" s="686"/>
      <c r="BR24" s="686"/>
      <c r="BS24" s="692" t="s">
        <v>128</v>
      </c>
      <c r="BT24" s="684"/>
      <c r="BU24" s="684"/>
      <c r="BV24" s="684"/>
      <c r="BW24" s="684"/>
      <c r="BX24" s="684"/>
      <c r="BY24" s="684"/>
      <c r="BZ24" s="684"/>
      <c r="CA24" s="684"/>
      <c r="CB24" s="693"/>
      <c r="CD24" s="694" t="s">
        <v>290</v>
      </c>
      <c r="CE24" s="695"/>
      <c r="CF24" s="695"/>
      <c r="CG24" s="695"/>
      <c r="CH24" s="695"/>
      <c r="CI24" s="695"/>
      <c r="CJ24" s="695"/>
      <c r="CK24" s="695"/>
      <c r="CL24" s="695"/>
      <c r="CM24" s="695"/>
      <c r="CN24" s="695"/>
      <c r="CO24" s="695"/>
      <c r="CP24" s="695"/>
      <c r="CQ24" s="696"/>
      <c r="CR24" s="672">
        <v>24414073</v>
      </c>
      <c r="CS24" s="673"/>
      <c r="CT24" s="673"/>
      <c r="CU24" s="673"/>
      <c r="CV24" s="673"/>
      <c r="CW24" s="673"/>
      <c r="CX24" s="673"/>
      <c r="CY24" s="674"/>
      <c r="CZ24" s="677">
        <v>44.3</v>
      </c>
      <c r="DA24" s="678"/>
      <c r="DB24" s="678"/>
      <c r="DC24" s="697"/>
      <c r="DD24" s="722">
        <v>16746343</v>
      </c>
      <c r="DE24" s="673"/>
      <c r="DF24" s="673"/>
      <c r="DG24" s="673"/>
      <c r="DH24" s="673"/>
      <c r="DI24" s="673"/>
      <c r="DJ24" s="673"/>
      <c r="DK24" s="674"/>
      <c r="DL24" s="722">
        <v>16080989</v>
      </c>
      <c r="DM24" s="673"/>
      <c r="DN24" s="673"/>
      <c r="DO24" s="673"/>
      <c r="DP24" s="673"/>
      <c r="DQ24" s="673"/>
      <c r="DR24" s="673"/>
      <c r="DS24" s="673"/>
      <c r="DT24" s="673"/>
      <c r="DU24" s="673"/>
      <c r="DV24" s="674"/>
      <c r="DW24" s="677">
        <v>54.6</v>
      </c>
      <c r="DX24" s="678"/>
      <c r="DY24" s="678"/>
      <c r="DZ24" s="678"/>
      <c r="EA24" s="678"/>
      <c r="EB24" s="678"/>
      <c r="EC24" s="679"/>
    </row>
    <row r="25" spans="2:133" ht="11.25" customHeight="1" x14ac:dyDescent="0.15">
      <c r="B25" s="680" t="s">
        <v>291</v>
      </c>
      <c r="C25" s="681"/>
      <c r="D25" s="681"/>
      <c r="E25" s="681"/>
      <c r="F25" s="681"/>
      <c r="G25" s="681"/>
      <c r="H25" s="681"/>
      <c r="I25" s="681"/>
      <c r="J25" s="681"/>
      <c r="K25" s="681"/>
      <c r="L25" s="681"/>
      <c r="M25" s="681"/>
      <c r="N25" s="681"/>
      <c r="O25" s="681"/>
      <c r="P25" s="681"/>
      <c r="Q25" s="682"/>
      <c r="R25" s="683">
        <v>2100</v>
      </c>
      <c r="S25" s="684"/>
      <c r="T25" s="684"/>
      <c r="U25" s="684"/>
      <c r="V25" s="684"/>
      <c r="W25" s="684"/>
      <c r="X25" s="684"/>
      <c r="Y25" s="685"/>
      <c r="Z25" s="686">
        <v>0</v>
      </c>
      <c r="AA25" s="686"/>
      <c r="AB25" s="686"/>
      <c r="AC25" s="686"/>
      <c r="AD25" s="687" t="s">
        <v>241</v>
      </c>
      <c r="AE25" s="687"/>
      <c r="AF25" s="687"/>
      <c r="AG25" s="687"/>
      <c r="AH25" s="687"/>
      <c r="AI25" s="687"/>
      <c r="AJ25" s="687"/>
      <c r="AK25" s="687"/>
      <c r="AL25" s="688" t="s">
        <v>241</v>
      </c>
      <c r="AM25" s="689"/>
      <c r="AN25" s="689"/>
      <c r="AO25" s="690"/>
      <c r="AP25" s="702" t="s">
        <v>292</v>
      </c>
      <c r="AQ25" s="703"/>
      <c r="AR25" s="703"/>
      <c r="AS25" s="703"/>
      <c r="AT25" s="703"/>
      <c r="AU25" s="703"/>
      <c r="AV25" s="703"/>
      <c r="AW25" s="703"/>
      <c r="AX25" s="703"/>
      <c r="AY25" s="703"/>
      <c r="AZ25" s="703"/>
      <c r="BA25" s="703"/>
      <c r="BB25" s="703"/>
      <c r="BC25" s="703"/>
      <c r="BD25" s="703"/>
      <c r="BE25" s="703"/>
      <c r="BF25" s="704"/>
      <c r="BG25" s="683" t="s">
        <v>241</v>
      </c>
      <c r="BH25" s="684"/>
      <c r="BI25" s="684"/>
      <c r="BJ25" s="684"/>
      <c r="BK25" s="684"/>
      <c r="BL25" s="684"/>
      <c r="BM25" s="684"/>
      <c r="BN25" s="685"/>
      <c r="BO25" s="686" t="s">
        <v>241</v>
      </c>
      <c r="BP25" s="686"/>
      <c r="BQ25" s="686"/>
      <c r="BR25" s="686"/>
      <c r="BS25" s="692" t="s">
        <v>241</v>
      </c>
      <c r="BT25" s="684"/>
      <c r="BU25" s="684"/>
      <c r="BV25" s="684"/>
      <c r="BW25" s="684"/>
      <c r="BX25" s="684"/>
      <c r="BY25" s="684"/>
      <c r="BZ25" s="684"/>
      <c r="CA25" s="684"/>
      <c r="CB25" s="693"/>
      <c r="CD25" s="698" t="s">
        <v>293</v>
      </c>
      <c r="CE25" s="699"/>
      <c r="CF25" s="699"/>
      <c r="CG25" s="699"/>
      <c r="CH25" s="699"/>
      <c r="CI25" s="699"/>
      <c r="CJ25" s="699"/>
      <c r="CK25" s="699"/>
      <c r="CL25" s="699"/>
      <c r="CM25" s="699"/>
      <c r="CN25" s="699"/>
      <c r="CO25" s="699"/>
      <c r="CP25" s="699"/>
      <c r="CQ25" s="700"/>
      <c r="CR25" s="683">
        <v>7703030</v>
      </c>
      <c r="CS25" s="719"/>
      <c r="CT25" s="719"/>
      <c r="CU25" s="719"/>
      <c r="CV25" s="719"/>
      <c r="CW25" s="719"/>
      <c r="CX25" s="719"/>
      <c r="CY25" s="720"/>
      <c r="CZ25" s="688">
        <v>14</v>
      </c>
      <c r="DA25" s="717"/>
      <c r="DB25" s="717"/>
      <c r="DC25" s="721"/>
      <c r="DD25" s="692">
        <v>7079511</v>
      </c>
      <c r="DE25" s="719"/>
      <c r="DF25" s="719"/>
      <c r="DG25" s="719"/>
      <c r="DH25" s="719"/>
      <c r="DI25" s="719"/>
      <c r="DJ25" s="719"/>
      <c r="DK25" s="720"/>
      <c r="DL25" s="692">
        <v>6497595</v>
      </c>
      <c r="DM25" s="719"/>
      <c r="DN25" s="719"/>
      <c r="DO25" s="719"/>
      <c r="DP25" s="719"/>
      <c r="DQ25" s="719"/>
      <c r="DR25" s="719"/>
      <c r="DS25" s="719"/>
      <c r="DT25" s="719"/>
      <c r="DU25" s="719"/>
      <c r="DV25" s="720"/>
      <c r="DW25" s="688">
        <v>22.1</v>
      </c>
      <c r="DX25" s="717"/>
      <c r="DY25" s="717"/>
      <c r="DZ25" s="717"/>
      <c r="EA25" s="717"/>
      <c r="EB25" s="717"/>
      <c r="EC25" s="718"/>
    </row>
    <row r="26" spans="2:133" ht="11.25" customHeight="1" x14ac:dyDescent="0.15">
      <c r="B26" s="680" t="s">
        <v>294</v>
      </c>
      <c r="C26" s="681"/>
      <c r="D26" s="681"/>
      <c r="E26" s="681"/>
      <c r="F26" s="681"/>
      <c r="G26" s="681"/>
      <c r="H26" s="681"/>
      <c r="I26" s="681"/>
      <c r="J26" s="681"/>
      <c r="K26" s="681"/>
      <c r="L26" s="681"/>
      <c r="M26" s="681"/>
      <c r="N26" s="681"/>
      <c r="O26" s="681"/>
      <c r="P26" s="681"/>
      <c r="Q26" s="682"/>
      <c r="R26" s="683">
        <v>30177033</v>
      </c>
      <c r="S26" s="684"/>
      <c r="T26" s="684"/>
      <c r="U26" s="684"/>
      <c r="V26" s="684"/>
      <c r="W26" s="684"/>
      <c r="X26" s="684"/>
      <c r="Y26" s="685"/>
      <c r="Z26" s="686">
        <v>53.3</v>
      </c>
      <c r="AA26" s="686"/>
      <c r="AB26" s="686"/>
      <c r="AC26" s="686"/>
      <c r="AD26" s="687">
        <v>28062335</v>
      </c>
      <c r="AE26" s="687"/>
      <c r="AF26" s="687"/>
      <c r="AG26" s="687"/>
      <c r="AH26" s="687"/>
      <c r="AI26" s="687"/>
      <c r="AJ26" s="687"/>
      <c r="AK26" s="687"/>
      <c r="AL26" s="688">
        <v>99.3</v>
      </c>
      <c r="AM26" s="689"/>
      <c r="AN26" s="689"/>
      <c r="AO26" s="690"/>
      <c r="AP26" s="702" t="s">
        <v>295</v>
      </c>
      <c r="AQ26" s="732"/>
      <c r="AR26" s="732"/>
      <c r="AS26" s="732"/>
      <c r="AT26" s="732"/>
      <c r="AU26" s="732"/>
      <c r="AV26" s="732"/>
      <c r="AW26" s="732"/>
      <c r="AX26" s="732"/>
      <c r="AY26" s="732"/>
      <c r="AZ26" s="732"/>
      <c r="BA26" s="732"/>
      <c r="BB26" s="732"/>
      <c r="BC26" s="732"/>
      <c r="BD26" s="732"/>
      <c r="BE26" s="732"/>
      <c r="BF26" s="704"/>
      <c r="BG26" s="683" t="s">
        <v>128</v>
      </c>
      <c r="BH26" s="684"/>
      <c r="BI26" s="684"/>
      <c r="BJ26" s="684"/>
      <c r="BK26" s="684"/>
      <c r="BL26" s="684"/>
      <c r="BM26" s="684"/>
      <c r="BN26" s="685"/>
      <c r="BO26" s="686" t="s">
        <v>241</v>
      </c>
      <c r="BP26" s="686"/>
      <c r="BQ26" s="686"/>
      <c r="BR26" s="686"/>
      <c r="BS26" s="692" t="s">
        <v>241</v>
      </c>
      <c r="BT26" s="684"/>
      <c r="BU26" s="684"/>
      <c r="BV26" s="684"/>
      <c r="BW26" s="684"/>
      <c r="BX26" s="684"/>
      <c r="BY26" s="684"/>
      <c r="BZ26" s="684"/>
      <c r="CA26" s="684"/>
      <c r="CB26" s="693"/>
      <c r="CD26" s="698" t="s">
        <v>296</v>
      </c>
      <c r="CE26" s="699"/>
      <c r="CF26" s="699"/>
      <c r="CG26" s="699"/>
      <c r="CH26" s="699"/>
      <c r="CI26" s="699"/>
      <c r="CJ26" s="699"/>
      <c r="CK26" s="699"/>
      <c r="CL26" s="699"/>
      <c r="CM26" s="699"/>
      <c r="CN26" s="699"/>
      <c r="CO26" s="699"/>
      <c r="CP26" s="699"/>
      <c r="CQ26" s="700"/>
      <c r="CR26" s="683">
        <v>4368888</v>
      </c>
      <c r="CS26" s="684"/>
      <c r="CT26" s="684"/>
      <c r="CU26" s="684"/>
      <c r="CV26" s="684"/>
      <c r="CW26" s="684"/>
      <c r="CX26" s="684"/>
      <c r="CY26" s="685"/>
      <c r="CZ26" s="688">
        <v>7.9</v>
      </c>
      <c r="DA26" s="717"/>
      <c r="DB26" s="717"/>
      <c r="DC26" s="721"/>
      <c r="DD26" s="692">
        <v>3848008</v>
      </c>
      <c r="DE26" s="684"/>
      <c r="DF26" s="684"/>
      <c r="DG26" s="684"/>
      <c r="DH26" s="684"/>
      <c r="DI26" s="684"/>
      <c r="DJ26" s="684"/>
      <c r="DK26" s="685"/>
      <c r="DL26" s="692" t="s">
        <v>241</v>
      </c>
      <c r="DM26" s="684"/>
      <c r="DN26" s="684"/>
      <c r="DO26" s="684"/>
      <c r="DP26" s="684"/>
      <c r="DQ26" s="684"/>
      <c r="DR26" s="684"/>
      <c r="DS26" s="684"/>
      <c r="DT26" s="684"/>
      <c r="DU26" s="684"/>
      <c r="DV26" s="685"/>
      <c r="DW26" s="688" t="s">
        <v>241</v>
      </c>
      <c r="DX26" s="717"/>
      <c r="DY26" s="717"/>
      <c r="DZ26" s="717"/>
      <c r="EA26" s="717"/>
      <c r="EB26" s="717"/>
      <c r="EC26" s="718"/>
    </row>
    <row r="27" spans="2:133" ht="11.25" customHeight="1" x14ac:dyDescent="0.15">
      <c r="B27" s="680" t="s">
        <v>297</v>
      </c>
      <c r="C27" s="681"/>
      <c r="D27" s="681"/>
      <c r="E27" s="681"/>
      <c r="F27" s="681"/>
      <c r="G27" s="681"/>
      <c r="H27" s="681"/>
      <c r="I27" s="681"/>
      <c r="J27" s="681"/>
      <c r="K27" s="681"/>
      <c r="L27" s="681"/>
      <c r="M27" s="681"/>
      <c r="N27" s="681"/>
      <c r="O27" s="681"/>
      <c r="P27" s="681"/>
      <c r="Q27" s="682"/>
      <c r="R27" s="683">
        <v>16376</v>
      </c>
      <c r="S27" s="684"/>
      <c r="T27" s="684"/>
      <c r="U27" s="684"/>
      <c r="V27" s="684"/>
      <c r="W27" s="684"/>
      <c r="X27" s="684"/>
      <c r="Y27" s="685"/>
      <c r="Z27" s="686">
        <v>0</v>
      </c>
      <c r="AA27" s="686"/>
      <c r="AB27" s="686"/>
      <c r="AC27" s="686"/>
      <c r="AD27" s="687">
        <v>16376</v>
      </c>
      <c r="AE27" s="687"/>
      <c r="AF27" s="687"/>
      <c r="AG27" s="687"/>
      <c r="AH27" s="687"/>
      <c r="AI27" s="687"/>
      <c r="AJ27" s="687"/>
      <c r="AK27" s="687"/>
      <c r="AL27" s="688">
        <v>0.1</v>
      </c>
      <c r="AM27" s="689"/>
      <c r="AN27" s="689"/>
      <c r="AO27" s="690"/>
      <c r="AP27" s="680" t="s">
        <v>298</v>
      </c>
      <c r="AQ27" s="681"/>
      <c r="AR27" s="681"/>
      <c r="AS27" s="681"/>
      <c r="AT27" s="681"/>
      <c r="AU27" s="681"/>
      <c r="AV27" s="681"/>
      <c r="AW27" s="681"/>
      <c r="AX27" s="681"/>
      <c r="AY27" s="681"/>
      <c r="AZ27" s="681"/>
      <c r="BA27" s="681"/>
      <c r="BB27" s="681"/>
      <c r="BC27" s="681"/>
      <c r="BD27" s="681"/>
      <c r="BE27" s="681"/>
      <c r="BF27" s="682"/>
      <c r="BG27" s="683">
        <v>13665925</v>
      </c>
      <c r="BH27" s="684"/>
      <c r="BI27" s="684"/>
      <c r="BJ27" s="684"/>
      <c r="BK27" s="684"/>
      <c r="BL27" s="684"/>
      <c r="BM27" s="684"/>
      <c r="BN27" s="685"/>
      <c r="BO27" s="686">
        <v>100</v>
      </c>
      <c r="BP27" s="686"/>
      <c r="BQ27" s="686"/>
      <c r="BR27" s="686"/>
      <c r="BS27" s="692">
        <v>177994</v>
      </c>
      <c r="BT27" s="684"/>
      <c r="BU27" s="684"/>
      <c r="BV27" s="684"/>
      <c r="BW27" s="684"/>
      <c r="BX27" s="684"/>
      <c r="BY27" s="684"/>
      <c r="BZ27" s="684"/>
      <c r="CA27" s="684"/>
      <c r="CB27" s="693"/>
      <c r="CD27" s="698" t="s">
        <v>299</v>
      </c>
      <c r="CE27" s="699"/>
      <c r="CF27" s="699"/>
      <c r="CG27" s="699"/>
      <c r="CH27" s="699"/>
      <c r="CI27" s="699"/>
      <c r="CJ27" s="699"/>
      <c r="CK27" s="699"/>
      <c r="CL27" s="699"/>
      <c r="CM27" s="699"/>
      <c r="CN27" s="699"/>
      <c r="CO27" s="699"/>
      <c r="CP27" s="699"/>
      <c r="CQ27" s="700"/>
      <c r="CR27" s="683">
        <v>9385771</v>
      </c>
      <c r="CS27" s="719"/>
      <c r="CT27" s="719"/>
      <c r="CU27" s="719"/>
      <c r="CV27" s="719"/>
      <c r="CW27" s="719"/>
      <c r="CX27" s="719"/>
      <c r="CY27" s="720"/>
      <c r="CZ27" s="688">
        <v>17</v>
      </c>
      <c r="DA27" s="717"/>
      <c r="DB27" s="717"/>
      <c r="DC27" s="721"/>
      <c r="DD27" s="692">
        <v>3000136</v>
      </c>
      <c r="DE27" s="719"/>
      <c r="DF27" s="719"/>
      <c r="DG27" s="719"/>
      <c r="DH27" s="719"/>
      <c r="DI27" s="719"/>
      <c r="DJ27" s="719"/>
      <c r="DK27" s="720"/>
      <c r="DL27" s="692">
        <v>2979231</v>
      </c>
      <c r="DM27" s="719"/>
      <c r="DN27" s="719"/>
      <c r="DO27" s="719"/>
      <c r="DP27" s="719"/>
      <c r="DQ27" s="719"/>
      <c r="DR27" s="719"/>
      <c r="DS27" s="719"/>
      <c r="DT27" s="719"/>
      <c r="DU27" s="719"/>
      <c r="DV27" s="720"/>
      <c r="DW27" s="688">
        <v>10.1</v>
      </c>
      <c r="DX27" s="717"/>
      <c r="DY27" s="717"/>
      <c r="DZ27" s="717"/>
      <c r="EA27" s="717"/>
      <c r="EB27" s="717"/>
      <c r="EC27" s="718"/>
    </row>
    <row r="28" spans="2:133" ht="11.25" customHeight="1" x14ac:dyDescent="0.15">
      <c r="B28" s="680" t="s">
        <v>300</v>
      </c>
      <c r="C28" s="681"/>
      <c r="D28" s="681"/>
      <c r="E28" s="681"/>
      <c r="F28" s="681"/>
      <c r="G28" s="681"/>
      <c r="H28" s="681"/>
      <c r="I28" s="681"/>
      <c r="J28" s="681"/>
      <c r="K28" s="681"/>
      <c r="L28" s="681"/>
      <c r="M28" s="681"/>
      <c r="N28" s="681"/>
      <c r="O28" s="681"/>
      <c r="P28" s="681"/>
      <c r="Q28" s="682"/>
      <c r="R28" s="683">
        <v>253909</v>
      </c>
      <c r="S28" s="684"/>
      <c r="T28" s="684"/>
      <c r="U28" s="684"/>
      <c r="V28" s="684"/>
      <c r="W28" s="684"/>
      <c r="X28" s="684"/>
      <c r="Y28" s="685"/>
      <c r="Z28" s="686">
        <v>0.4</v>
      </c>
      <c r="AA28" s="686"/>
      <c r="AB28" s="686"/>
      <c r="AC28" s="686"/>
      <c r="AD28" s="687" t="s">
        <v>128</v>
      </c>
      <c r="AE28" s="687"/>
      <c r="AF28" s="687"/>
      <c r="AG28" s="687"/>
      <c r="AH28" s="687"/>
      <c r="AI28" s="687"/>
      <c r="AJ28" s="687"/>
      <c r="AK28" s="687"/>
      <c r="AL28" s="688" t="s">
        <v>128</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301</v>
      </c>
      <c r="CE28" s="699"/>
      <c r="CF28" s="699"/>
      <c r="CG28" s="699"/>
      <c r="CH28" s="699"/>
      <c r="CI28" s="699"/>
      <c r="CJ28" s="699"/>
      <c r="CK28" s="699"/>
      <c r="CL28" s="699"/>
      <c r="CM28" s="699"/>
      <c r="CN28" s="699"/>
      <c r="CO28" s="699"/>
      <c r="CP28" s="699"/>
      <c r="CQ28" s="700"/>
      <c r="CR28" s="683">
        <v>7325272</v>
      </c>
      <c r="CS28" s="684"/>
      <c r="CT28" s="684"/>
      <c r="CU28" s="684"/>
      <c r="CV28" s="684"/>
      <c r="CW28" s="684"/>
      <c r="CX28" s="684"/>
      <c r="CY28" s="685"/>
      <c r="CZ28" s="688">
        <v>13.3</v>
      </c>
      <c r="DA28" s="717"/>
      <c r="DB28" s="717"/>
      <c r="DC28" s="721"/>
      <c r="DD28" s="692">
        <v>6666696</v>
      </c>
      <c r="DE28" s="684"/>
      <c r="DF28" s="684"/>
      <c r="DG28" s="684"/>
      <c r="DH28" s="684"/>
      <c r="DI28" s="684"/>
      <c r="DJ28" s="684"/>
      <c r="DK28" s="685"/>
      <c r="DL28" s="692">
        <v>6604163</v>
      </c>
      <c r="DM28" s="684"/>
      <c r="DN28" s="684"/>
      <c r="DO28" s="684"/>
      <c r="DP28" s="684"/>
      <c r="DQ28" s="684"/>
      <c r="DR28" s="684"/>
      <c r="DS28" s="684"/>
      <c r="DT28" s="684"/>
      <c r="DU28" s="684"/>
      <c r="DV28" s="685"/>
      <c r="DW28" s="688">
        <v>22.4</v>
      </c>
      <c r="DX28" s="717"/>
      <c r="DY28" s="717"/>
      <c r="DZ28" s="717"/>
      <c r="EA28" s="717"/>
      <c r="EB28" s="717"/>
      <c r="EC28" s="718"/>
    </row>
    <row r="29" spans="2:133" ht="11.25" customHeight="1" x14ac:dyDescent="0.15">
      <c r="B29" s="680" t="s">
        <v>302</v>
      </c>
      <c r="C29" s="681"/>
      <c r="D29" s="681"/>
      <c r="E29" s="681"/>
      <c r="F29" s="681"/>
      <c r="G29" s="681"/>
      <c r="H29" s="681"/>
      <c r="I29" s="681"/>
      <c r="J29" s="681"/>
      <c r="K29" s="681"/>
      <c r="L29" s="681"/>
      <c r="M29" s="681"/>
      <c r="N29" s="681"/>
      <c r="O29" s="681"/>
      <c r="P29" s="681"/>
      <c r="Q29" s="682"/>
      <c r="R29" s="683">
        <v>455162</v>
      </c>
      <c r="S29" s="684"/>
      <c r="T29" s="684"/>
      <c r="U29" s="684"/>
      <c r="V29" s="684"/>
      <c r="W29" s="684"/>
      <c r="X29" s="684"/>
      <c r="Y29" s="685"/>
      <c r="Z29" s="686">
        <v>0.8</v>
      </c>
      <c r="AA29" s="686"/>
      <c r="AB29" s="686"/>
      <c r="AC29" s="686"/>
      <c r="AD29" s="687">
        <v>46681</v>
      </c>
      <c r="AE29" s="687"/>
      <c r="AF29" s="687"/>
      <c r="AG29" s="687"/>
      <c r="AH29" s="687"/>
      <c r="AI29" s="687"/>
      <c r="AJ29" s="687"/>
      <c r="AK29" s="687"/>
      <c r="AL29" s="688">
        <v>0.2</v>
      </c>
      <c r="AM29" s="689"/>
      <c r="AN29" s="689"/>
      <c r="AO29" s="690"/>
      <c r="AP29" s="733"/>
      <c r="AQ29" s="734"/>
      <c r="AR29" s="734"/>
      <c r="AS29" s="734"/>
      <c r="AT29" s="734"/>
      <c r="AU29" s="734"/>
      <c r="AV29" s="734"/>
      <c r="AW29" s="734"/>
      <c r="AX29" s="734"/>
      <c r="AY29" s="734"/>
      <c r="AZ29" s="734"/>
      <c r="BA29" s="734"/>
      <c r="BB29" s="734"/>
      <c r="BC29" s="734"/>
      <c r="BD29" s="734"/>
      <c r="BE29" s="734"/>
      <c r="BF29" s="735"/>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3" t="s">
        <v>303</v>
      </c>
      <c r="CE29" s="724"/>
      <c r="CF29" s="698" t="s">
        <v>304</v>
      </c>
      <c r="CG29" s="699"/>
      <c r="CH29" s="699"/>
      <c r="CI29" s="699"/>
      <c r="CJ29" s="699"/>
      <c r="CK29" s="699"/>
      <c r="CL29" s="699"/>
      <c r="CM29" s="699"/>
      <c r="CN29" s="699"/>
      <c r="CO29" s="699"/>
      <c r="CP29" s="699"/>
      <c r="CQ29" s="700"/>
      <c r="CR29" s="683">
        <v>7325125</v>
      </c>
      <c r="CS29" s="719"/>
      <c r="CT29" s="719"/>
      <c r="CU29" s="719"/>
      <c r="CV29" s="719"/>
      <c r="CW29" s="719"/>
      <c r="CX29" s="719"/>
      <c r="CY29" s="720"/>
      <c r="CZ29" s="688">
        <v>13.3</v>
      </c>
      <c r="DA29" s="717"/>
      <c r="DB29" s="717"/>
      <c r="DC29" s="721"/>
      <c r="DD29" s="692">
        <v>6666549</v>
      </c>
      <c r="DE29" s="719"/>
      <c r="DF29" s="719"/>
      <c r="DG29" s="719"/>
      <c r="DH29" s="719"/>
      <c r="DI29" s="719"/>
      <c r="DJ29" s="719"/>
      <c r="DK29" s="720"/>
      <c r="DL29" s="692">
        <v>6604016</v>
      </c>
      <c r="DM29" s="719"/>
      <c r="DN29" s="719"/>
      <c r="DO29" s="719"/>
      <c r="DP29" s="719"/>
      <c r="DQ29" s="719"/>
      <c r="DR29" s="719"/>
      <c r="DS29" s="719"/>
      <c r="DT29" s="719"/>
      <c r="DU29" s="719"/>
      <c r="DV29" s="720"/>
      <c r="DW29" s="688">
        <v>22.4</v>
      </c>
      <c r="DX29" s="717"/>
      <c r="DY29" s="717"/>
      <c r="DZ29" s="717"/>
      <c r="EA29" s="717"/>
      <c r="EB29" s="717"/>
      <c r="EC29" s="718"/>
    </row>
    <row r="30" spans="2:133" ht="11.25" customHeight="1" x14ac:dyDescent="0.15">
      <c r="B30" s="680" t="s">
        <v>305</v>
      </c>
      <c r="C30" s="681"/>
      <c r="D30" s="681"/>
      <c r="E30" s="681"/>
      <c r="F30" s="681"/>
      <c r="G30" s="681"/>
      <c r="H30" s="681"/>
      <c r="I30" s="681"/>
      <c r="J30" s="681"/>
      <c r="K30" s="681"/>
      <c r="L30" s="681"/>
      <c r="M30" s="681"/>
      <c r="N30" s="681"/>
      <c r="O30" s="681"/>
      <c r="P30" s="681"/>
      <c r="Q30" s="682"/>
      <c r="R30" s="683">
        <v>77920</v>
      </c>
      <c r="S30" s="684"/>
      <c r="T30" s="684"/>
      <c r="U30" s="684"/>
      <c r="V30" s="684"/>
      <c r="W30" s="684"/>
      <c r="X30" s="684"/>
      <c r="Y30" s="685"/>
      <c r="Z30" s="686">
        <v>0.1</v>
      </c>
      <c r="AA30" s="686"/>
      <c r="AB30" s="686"/>
      <c r="AC30" s="686"/>
      <c r="AD30" s="687">
        <v>8</v>
      </c>
      <c r="AE30" s="687"/>
      <c r="AF30" s="687"/>
      <c r="AG30" s="687"/>
      <c r="AH30" s="687"/>
      <c r="AI30" s="687"/>
      <c r="AJ30" s="687"/>
      <c r="AK30" s="687"/>
      <c r="AL30" s="688">
        <v>0</v>
      </c>
      <c r="AM30" s="689"/>
      <c r="AN30" s="689"/>
      <c r="AO30" s="690"/>
      <c r="AP30" s="662" t="s">
        <v>221</v>
      </c>
      <c r="AQ30" s="663"/>
      <c r="AR30" s="663"/>
      <c r="AS30" s="663"/>
      <c r="AT30" s="663"/>
      <c r="AU30" s="663"/>
      <c r="AV30" s="663"/>
      <c r="AW30" s="663"/>
      <c r="AX30" s="663"/>
      <c r="AY30" s="663"/>
      <c r="AZ30" s="663"/>
      <c r="BA30" s="663"/>
      <c r="BB30" s="663"/>
      <c r="BC30" s="663"/>
      <c r="BD30" s="663"/>
      <c r="BE30" s="663"/>
      <c r="BF30" s="664"/>
      <c r="BG30" s="662" t="s">
        <v>306</v>
      </c>
      <c r="BH30" s="736"/>
      <c r="BI30" s="736"/>
      <c r="BJ30" s="736"/>
      <c r="BK30" s="736"/>
      <c r="BL30" s="736"/>
      <c r="BM30" s="736"/>
      <c r="BN30" s="736"/>
      <c r="BO30" s="736"/>
      <c r="BP30" s="736"/>
      <c r="BQ30" s="737"/>
      <c r="BR30" s="662" t="s">
        <v>307</v>
      </c>
      <c r="BS30" s="736"/>
      <c r="BT30" s="736"/>
      <c r="BU30" s="736"/>
      <c r="BV30" s="736"/>
      <c r="BW30" s="736"/>
      <c r="BX30" s="736"/>
      <c r="BY30" s="736"/>
      <c r="BZ30" s="736"/>
      <c r="CA30" s="736"/>
      <c r="CB30" s="737"/>
      <c r="CD30" s="725"/>
      <c r="CE30" s="726"/>
      <c r="CF30" s="698" t="s">
        <v>308</v>
      </c>
      <c r="CG30" s="699"/>
      <c r="CH30" s="699"/>
      <c r="CI30" s="699"/>
      <c r="CJ30" s="699"/>
      <c r="CK30" s="699"/>
      <c r="CL30" s="699"/>
      <c r="CM30" s="699"/>
      <c r="CN30" s="699"/>
      <c r="CO30" s="699"/>
      <c r="CP30" s="699"/>
      <c r="CQ30" s="700"/>
      <c r="CR30" s="683">
        <v>6967598</v>
      </c>
      <c r="CS30" s="684"/>
      <c r="CT30" s="684"/>
      <c r="CU30" s="684"/>
      <c r="CV30" s="684"/>
      <c r="CW30" s="684"/>
      <c r="CX30" s="684"/>
      <c r="CY30" s="685"/>
      <c r="CZ30" s="688">
        <v>12.6</v>
      </c>
      <c r="DA30" s="717"/>
      <c r="DB30" s="717"/>
      <c r="DC30" s="721"/>
      <c r="DD30" s="692">
        <v>6375541</v>
      </c>
      <c r="DE30" s="684"/>
      <c r="DF30" s="684"/>
      <c r="DG30" s="684"/>
      <c r="DH30" s="684"/>
      <c r="DI30" s="684"/>
      <c r="DJ30" s="684"/>
      <c r="DK30" s="685"/>
      <c r="DL30" s="692">
        <v>6313008</v>
      </c>
      <c r="DM30" s="684"/>
      <c r="DN30" s="684"/>
      <c r="DO30" s="684"/>
      <c r="DP30" s="684"/>
      <c r="DQ30" s="684"/>
      <c r="DR30" s="684"/>
      <c r="DS30" s="684"/>
      <c r="DT30" s="684"/>
      <c r="DU30" s="684"/>
      <c r="DV30" s="685"/>
      <c r="DW30" s="688">
        <v>21.4</v>
      </c>
      <c r="DX30" s="717"/>
      <c r="DY30" s="717"/>
      <c r="DZ30" s="717"/>
      <c r="EA30" s="717"/>
      <c r="EB30" s="717"/>
      <c r="EC30" s="718"/>
    </row>
    <row r="31" spans="2:133" ht="11.25" customHeight="1" x14ac:dyDescent="0.15">
      <c r="B31" s="680" t="s">
        <v>309</v>
      </c>
      <c r="C31" s="681"/>
      <c r="D31" s="681"/>
      <c r="E31" s="681"/>
      <c r="F31" s="681"/>
      <c r="G31" s="681"/>
      <c r="H31" s="681"/>
      <c r="I31" s="681"/>
      <c r="J31" s="681"/>
      <c r="K31" s="681"/>
      <c r="L31" s="681"/>
      <c r="M31" s="681"/>
      <c r="N31" s="681"/>
      <c r="O31" s="681"/>
      <c r="P31" s="681"/>
      <c r="Q31" s="682"/>
      <c r="R31" s="683">
        <v>6418508</v>
      </c>
      <c r="S31" s="684"/>
      <c r="T31" s="684"/>
      <c r="U31" s="684"/>
      <c r="V31" s="684"/>
      <c r="W31" s="684"/>
      <c r="X31" s="684"/>
      <c r="Y31" s="685"/>
      <c r="Z31" s="686">
        <v>11.3</v>
      </c>
      <c r="AA31" s="686"/>
      <c r="AB31" s="686"/>
      <c r="AC31" s="686"/>
      <c r="AD31" s="687" t="s">
        <v>128</v>
      </c>
      <c r="AE31" s="687"/>
      <c r="AF31" s="687"/>
      <c r="AG31" s="687"/>
      <c r="AH31" s="687"/>
      <c r="AI31" s="687"/>
      <c r="AJ31" s="687"/>
      <c r="AK31" s="687"/>
      <c r="AL31" s="688" t="s">
        <v>241</v>
      </c>
      <c r="AM31" s="689"/>
      <c r="AN31" s="689"/>
      <c r="AO31" s="690"/>
      <c r="AP31" s="740" t="s">
        <v>310</v>
      </c>
      <c r="AQ31" s="741"/>
      <c r="AR31" s="741"/>
      <c r="AS31" s="741"/>
      <c r="AT31" s="746" t="s">
        <v>311</v>
      </c>
      <c r="AU31" s="231"/>
      <c r="AV31" s="231"/>
      <c r="AW31" s="231"/>
      <c r="AX31" s="669" t="s">
        <v>186</v>
      </c>
      <c r="AY31" s="670"/>
      <c r="AZ31" s="670"/>
      <c r="BA31" s="670"/>
      <c r="BB31" s="670"/>
      <c r="BC31" s="670"/>
      <c r="BD31" s="670"/>
      <c r="BE31" s="670"/>
      <c r="BF31" s="671"/>
      <c r="BG31" s="751">
        <v>99.3</v>
      </c>
      <c r="BH31" s="738"/>
      <c r="BI31" s="738"/>
      <c r="BJ31" s="738"/>
      <c r="BK31" s="738"/>
      <c r="BL31" s="738"/>
      <c r="BM31" s="678">
        <v>96.8</v>
      </c>
      <c r="BN31" s="738"/>
      <c r="BO31" s="738"/>
      <c r="BP31" s="738"/>
      <c r="BQ31" s="739"/>
      <c r="BR31" s="751">
        <v>99.4</v>
      </c>
      <c r="BS31" s="738"/>
      <c r="BT31" s="738"/>
      <c r="BU31" s="738"/>
      <c r="BV31" s="738"/>
      <c r="BW31" s="738"/>
      <c r="BX31" s="678">
        <v>96.1</v>
      </c>
      <c r="BY31" s="738"/>
      <c r="BZ31" s="738"/>
      <c r="CA31" s="738"/>
      <c r="CB31" s="739"/>
      <c r="CD31" s="725"/>
      <c r="CE31" s="726"/>
      <c r="CF31" s="698" t="s">
        <v>312</v>
      </c>
      <c r="CG31" s="699"/>
      <c r="CH31" s="699"/>
      <c r="CI31" s="699"/>
      <c r="CJ31" s="699"/>
      <c r="CK31" s="699"/>
      <c r="CL31" s="699"/>
      <c r="CM31" s="699"/>
      <c r="CN31" s="699"/>
      <c r="CO31" s="699"/>
      <c r="CP31" s="699"/>
      <c r="CQ31" s="700"/>
      <c r="CR31" s="683">
        <v>357527</v>
      </c>
      <c r="CS31" s="719"/>
      <c r="CT31" s="719"/>
      <c r="CU31" s="719"/>
      <c r="CV31" s="719"/>
      <c r="CW31" s="719"/>
      <c r="CX31" s="719"/>
      <c r="CY31" s="720"/>
      <c r="CZ31" s="688">
        <v>0.6</v>
      </c>
      <c r="DA31" s="717"/>
      <c r="DB31" s="717"/>
      <c r="DC31" s="721"/>
      <c r="DD31" s="692">
        <v>291008</v>
      </c>
      <c r="DE31" s="719"/>
      <c r="DF31" s="719"/>
      <c r="DG31" s="719"/>
      <c r="DH31" s="719"/>
      <c r="DI31" s="719"/>
      <c r="DJ31" s="719"/>
      <c r="DK31" s="720"/>
      <c r="DL31" s="692">
        <v>291008</v>
      </c>
      <c r="DM31" s="719"/>
      <c r="DN31" s="719"/>
      <c r="DO31" s="719"/>
      <c r="DP31" s="719"/>
      <c r="DQ31" s="719"/>
      <c r="DR31" s="719"/>
      <c r="DS31" s="719"/>
      <c r="DT31" s="719"/>
      <c r="DU31" s="719"/>
      <c r="DV31" s="720"/>
      <c r="DW31" s="688">
        <v>1</v>
      </c>
      <c r="DX31" s="717"/>
      <c r="DY31" s="717"/>
      <c r="DZ31" s="717"/>
      <c r="EA31" s="717"/>
      <c r="EB31" s="717"/>
      <c r="EC31" s="718"/>
    </row>
    <row r="32" spans="2:133" ht="11.25" customHeight="1" x14ac:dyDescent="0.15">
      <c r="B32" s="729" t="s">
        <v>313</v>
      </c>
      <c r="C32" s="730"/>
      <c r="D32" s="730"/>
      <c r="E32" s="730"/>
      <c r="F32" s="730"/>
      <c r="G32" s="730"/>
      <c r="H32" s="730"/>
      <c r="I32" s="730"/>
      <c r="J32" s="730"/>
      <c r="K32" s="730"/>
      <c r="L32" s="730"/>
      <c r="M32" s="730"/>
      <c r="N32" s="730"/>
      <c r="O32" s="730"/>
      <c r="P32" s="730"/>
      <c r="Q32" s="731"/>
      <c r="R32" s="683" t="s">
        <v>128</v>
      </c>
      <c r="S32" s="684"/>
      <c r="T32" s="684"/>
      <c r="U32" s="684"/>
      <c r="V32" s="684"/>
      <c r="W32" s="684"/>
      <c r="X32" s="684"/>
      <c r="Y32" s="685"/>
      <c r="Z32" s="686" t="s">
        <v>241</v>
      </c>
      <c r="AA32" s="686"/>
      <c r="AB32" s="686"/>
      <c r="AC32" s="686"/>
      <c r="AD32" s="687" t="s">
        <v>128</v>
      </c>
      <c r="AE32" s="687"/>
      <c r="AF32" s="687"/>
      <c r="AG32" s="687"/>
      <c r="AH32" s="687"/>
      <c r="AI32" s="687"/>
      <c r="AJ32" s="687"/>
      <c r="AK32" s="687"/>
      <c r="AL32" s="688" t="s">
        <v>128</v>
      </c>
      <c r="AM32" s="689"/>
      <c r="AN32" s="689"/>
      <c r="AO32" s="690"/>
      <c r="AP32" s="742"/>
      <c r="AQ32" s="743"/>
      <c r="AR32" s="743"/>
      <c r="AS32" s="743"/>
      <c r="AT32" s="747"/>
      <c r="AU32" s="230" t="s">
        <v>314</v>
      </c>
      <c r="AV32" s="230"/>
      <c r="AW32" s="230"/>
      <c r="AX32" s="680" t="s">
        <v>315</v>
      </c>
      <c r="AY32" s="681"/>
      <c r="AZ32" s="681"/>
      <c r="BA32" s="681"/>
      <c r="BB32" s="681"/>
      <c r="BC32" s="681"/>
      <c r="BD32" s="681"/>
      <c r="BE32" s="681"/>
      <c r="BF32" s="682"/>
      <c r="BG32" s="752">
        <v>99.5</v>
      </c>
      <c r="BH32" s="719"/>
      <c r="BI32" s="719"/>
      <c r="BJ32" s="719"/>
      <c r="BK32" s="719"/>
      <c r="BL32" s="719"/>
      <c r="BM32" s="689">
        <v>98.1</v>
      </c>
      <c r="BN32" s="749"/>
      <c r="BO32" s="749"/>
      <c r="BP32" s="749"/>
      <c r="BQ32" s="750"/>
      <c r="BR32" s="752">
        <v>99.8</v>
      </c>
      <c r="BS32" s="719"/>
      <c r="BT32" s="719"/>
      <c r="BU32" s="719"/>
      <c r="BV32" s="719"/>
      <c r="BW32" s="719"/>
      <c r="BX32" s="689">
        <v>98</v>
      </c>
      <c r="BY32" s="749"/>
      <c r="BZ32" s="749"/>
      <c r="CA32" s="749"/>
      <c r="CB32" s="750"/>
      <c r="CD32" s="727"/>
      <c r="CE32" s="728"/>
      <c r="CF32" s="698" t="s">
        <v>316</v>
      </c>
      <c r="CG32" s="699"/>
      <c r="CH32" s="699"/>
      <c r="CI32" s="699"/>
      <c r="CJ32" s="699"/>
      <c r="CK32" s="699"/>
      <c r="CL32" s="699"/>
      <c r="CM32" s="699"/>
      <c r="CN32" s="699"/>
      <c r="CO32" s="699"/>
      <c r="CP32" s="699"/>
      <c r="CQ32" s="700"/>
      <c r="CR32" s="683">
        <v>147</v>
      </c>
      <c r="CS32" s="684"/>
      <c r="CT32" s="684"/>
      <c r="CU32" s="684"/>
      <c r="CV32" s="684"/>
      <c r="CW32" s="684"/>
      <c r="CX32" s="684"/>
      <c r="CY32" s="685"/>
      <c r="CZ32" s="688">
        <v>0</v>
      </c>
      <c r="DA32" s="717"/>
      <c r="DB32" s="717"/>
      <c r="DC32" s="721"/>
      <c r="DD32" s="692">
        <v>147</v>
      </c>
      <c r="DE32" s="684"/>
      <c r="DF32" s="684"/>
      <c r="DG32" s="684"/>
      <c r="DH32" s="684"/>
      <c r="DI32" s="684"/>
      <c r="DJ32" s="684"/>
      <c r="DK32" s="685"/>
      <c r="DL32" s="692">
        <v>147</v>
      </c>
      <c r="DM32" s="684"/>
      <c r="DN32" s="684"/>
      <c r="DO32" s="684"/>
      <c r="DP32" s="684"/>
      <c r="DQ32" s="684"/>
      <c r="DR32" s="684"/>
      <c r="DS32" s="684"/>
      <c r="DT32" s="684"/>
      <c r="DU32" s="684"/>
      <c r="DV32" s="685"/>
      <c r="DW32" s="688">
        <v>0</v>
      </c>
      <c r="DX32" s="717"/>
      <c r="DY32" s="717"/>
      <c r="DZ32" s="717"/>
      <c r="EA32" s="717"/>
      <c r="EB32" s="717"/>
      <c r="EC32" s="718"/>
    </row>
    <row r="33" spans="2:133" ht="11.25" customHeight="1" x14ac:dyDescent="0.15">
      <c r="B33" s="680" t="s">
        <v>317</v>
      </c>
      <c r="C33" s="681"/>
      <c r="D33" s="681"/>
      <c r="E33" s="681"/>
      <c r="F33" s="681"/>
      <c r="G33" s="681"/>
      <c r="H33" s="681"/>
      <c r="I33" s="681"/>
      <c r="J33" s="681"/>
      <c r="K33" s="681"/>
      <c r="L33" s="681"/>
      <c r="M33" s="681"/>
      <c r="N33" s="681"/>
      <c r="O33" s="681"/>
      <c r="P33" s="681"/>
      <c r="Q33" s="682"/>
      <c r="R33" s="683">
        <v>3702906</v>
      </c>
      <c r="S33" s="684"/>
      <c r="T33" s="684"/>
      <c r="U33" s="684"/>
      <c r="V33" s="684"/>
      <c r="W33" s="684"/>
      <c r="X33" s="684"/>
      <c r="Y33" s="685"/>
      <c r="Z33" s="686">
        <v>6.5</v>
      </c>
      <c r="AA33" s="686"/>
      <c r="AB33" s="686"/>
      <c r="AC33" s="686"/>
      <c r="AD33" s="687" t="s">
        <v>241</v>
      </c>
      <c r="AE33" s="687"/>
      <c r="AF33" s="687"/>
      <c r="AG33" s="687"/>
      <c r="AH33" s="687"/>
      <c r="AI33" s="687"/>
      <c r="AJ33" s="687"/>
      <c r="AK33" s="687"/>
      <c r="AL33" s="688" t="s">
        <v>128</v>
      </c>
      <c r="AM33" s="689"/>
      <c r="AN33" s="689"/>
      <c r="AO33" s="690"/>
      <c r="AP33" s="744"/>
      <c r="AQ33" s="745"/>
      <c r="AR33" s="745"/>
      <c r="AS33" s="745"/>
      <c r="AT33" s="748"/>
      <c r="AU33" s="232"/>
      <c r="AV33" s="232"/>
      <c r="AW33" s="232"/>
      <c r="AX33" s="733" t="s">
        <v>318</v>
      </c>
      <c r="AY33" s="734"/>
      <c r="AZ33" s="734"/>
      <c r="BA33" s="734"/>
      <c r="BB33" s="734"/>
      <c r="BC33" s="734"/>
      <c r="BD33" s="734"/>
      <c r="BE33" s="734"/>
      <c r="BF33" s="735"/>
      <c r="BG33" s="753">
        <v>99</v>
      </c>
      <c r="BH33" s="754"/>
      <c r="BI33" s="754"/>
      <c r="BJ33" s="754"/>
      <c r="BK33" s="754"/>
      <c r="BL33" s="754"/>
      <c r="BM33" s="755">
        <v>95.6</v>
      </c>
      <c r="BN33" s="754"/>
      <c r="BO33" s="754"/>
      <c r="BP33" s="754"/>
      <c r="BQ33" s="756"/>
      <c r="BR33" s="753">
        <v>98.9</v>
      </c>
      <c r="BS33" s="754"/>
      <c r="BT33" s="754"/>
      <c r="BU33" s="754"/>
      <c r="BV33" s="754"/>
      <c r="BW33" s="754"/>
      <c r="BX33" s="755">
        <v>94.3</v>
      </c>
      <c r="BY33" s="754"/>
      <c r="BZ33" s="754"/>
      <c r="CA33" s="754"/>
      <c r="CB33" s="756"/>
      <c r="CD33" s="698" t="s">
        <v>319</v>
      </c>
      <c r="CE33" s="699"/>
      <c r="CF33" s="699"/>
      <c r="CG33" s="699"/>
      <c r="CH33" s="699"/>
      <c r="CI33" s="699"/>
      <c r="CJ33" s="699"/>
      <c r="CK33" s="699"/>
      <c r="CL33" s="699"/>
      <c r="CM33" s="699"/>
      <c r="CN33" s="699"/>
      <c r="CO33" s="699"/>
      <c r="CP33" s="699"/>
      <c r="CQ33" s="700"/>
      <c r="CR33" s="683">
        <v>24701883</v>
      </c>
      <c r="CS33" s="719"/>
      <c r="CT33" s="719"/>
      <c r="CU33" s="719"/>
      <c r="CV33" s="719"/>
      <c r="CW33" s="719"/>
      <c r="CX33" s="719"/>
      <c r="CY33" s="720"/>
      <c r="CZ33" s="688">
        <v>44.8</v>
      </c>
      <c r="DA33" s="717"/>
      <c r="DB33" s="717"/>
      <c r="DC33" s="721"/>
      <c r="DD33" s="692">
        <v>18358130</v>
      </c>
      <c r="DE33" s="719"/>
      <c r="DF33" s="719"/>
      <c r="DG33" s="719"/>
      <c r="DH33" s="719"/>
      <c r="DI33" s="719"/>
      <c r="DJ33" s="719"/>
      <c r="DK33" s="720"/>
      <c r="DL33" s="692">
        <v>12480543</v>
      </c>
      <c r="DM33" s="719"/>
      <c r="DN33" s="719"/>
      <c r="DO33" s="719"/>
      <c r="DP33" s="719"/>
      <c r="DQ33" s="719"/>
      <c r="DR33" s="719"/>
      <c r="DS33" s="719"/>
      <c r="DT33" s="719"/>
      <c r="DU33" s="719"/>
      <c r="DV33" s="720"/>
      <c r="DW33" s="688">
        <v>42.4</v>
      </c>
      <c r="DX33" s="717"/>
      <c r="DY33" s="717"/>
      <c r="DZ33" s="717"/>
      <c r="EA33" s="717"/>
      <c r="EB33" s="717"/>
      <c r="EC33" s="718"/>
    </row>
    <row r="34" spans="2:133" ht="11.25" customHeight="1" x14ac:dyDescent="0.15">
      <c r="B34" s="680" t="s">
        <v>320</v>
      </c>
      <c r="C34" s="681"/>
      <c r="D34" s="681"/>
      <c r="E34" s="681"/>
      <c r="F34" s="681"/>
      <c r="G34" s="681"/>
      <c r="H34" s="681"/>
      <c r="I34" s="681"/>
      <c r="J34" s="681"/>
      <c r="K34" s="681"/>
      <c r="L34" s="681"/>
      <c r="M34" s="681"/>
      <c r="N34" s="681"/>
      <c r="O34" s="681"/>
      <c r="P34" s="681"/>
      <c r="Q34" s="682"/>
      <c r="R34" s="683">
        <v>224911</v>
      </c>
      <c r="S34" s="684"/>
      <c r="T34" s="684"/>
      <c r="U34" s="684"/>
      <c r="V34" s="684"/>
      <c r="W34" s="684"/>
      <c r="X34" s="684"/>
      <c r="Y34" s="685"/>
      <c r="Z34" s="686">
        <v>0.4</v>
      </c>
      <c r="AA34" s="686"/>
      <c r="AB34" s="686"/>
      <c r="AC34" s="686"/>
      <c r="AD34" s="687">
        <v>25443</v>
      </c>
      <c r="AE34" s="687"/>
      <c r="AF34" s="687"/>
      <c r="AG34" s="687"/>
      <c r="AH34" s="687"/>
      <c r="AI34" s="687"/>
      <c r="AJ34" s="687"/>
      <c r="AK34" s="687"/>
      <c r="AL34" s="688">
        <v>0.1</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321</v>
      </c>
      <c r="CE34" s="699"/>
      <c r="CF34" s="699"/>
      <c r="CG34" s="699"/>
      <c r="CH34" s="699"/>
      <c r="CI34" s="699"/>
      <c r="CJ34" s="699"/>
      <c r="CK34" s="699"/>
      <c r="CL34" s="699"/>
      <c r="CM34" s="699"/>
      <c r="CN34" s="699"/>
      <c r="CO34" s="699"/>
      <c r="CP34" s="699"/>
      <c r="CQ34" s="700"/>
      <c r="CR34" s="683">
        <v>6141495</v>
      </c>
      <c r="CS34" s="684"/>
      <c r="CT34" s="684"/>
      <c r="CU34" s="684"/>
      <c r="CV34" s="684"/>
      <c r="CW34" s="684"/>
      <c r="CX34" s="684"/>
      <c r="CY34" s="685"/>
      <c r="CZ34" s="688">
        <v>11.1</v>
      </c>
      <c r="DA34" s="717"/>
      <c r="DB34" s="717"/>
      <c r="DC34" s="721"/>
      <c r="DD34" s="692">
        <v>4763728</v>
      </c>
      <c r="DE34" s="684"/>
      <c r="DF34" s="684"/>
      <c r="DG34" s="684"/>
      <c r="DH34" s="684"/>
      <c r="DI34" s="684"/>
      <c r="DJ34" s="684"/>
      <c r="DK34" s="685"/>
      <c r="DL34" s="692">
        <v>3571384</v>
      </c>
      <c r="DM34" s="684"/>
      <c r="DN34" s="684"/>
      <c r="DO34" s="684"/>
      <c r="DP34" s="684"/>
      <c r="DQ34" s="684"/>
      <c r="DR34" s="684"/>
      <c r="DS34" s="684"/>
      <c r="DT34" s="684"/>
      <c r="DU34" s="684"/>
      <c r="DV34" s="685"/>
      <c r="DW34" s="688">
        <v>12.1</v>
      </c>
      <c r="DX34" s="717"/>
      <c r="DY34" s="717"/>
      <c r="DZ34" s="717"/>
      <c r="EA34" s="717"/>
      <c r="EB34" s="717"/>
      <c r="EC34" s="718"/>
    </row>
    <row r="35" spans="2:133" ht="11.25" customHeight="1" x14ac:dyDescent="0.15">
      <c r="B35" s="680" t="s">
        <v>322</v>
      </c>
      <c r="C35" s="681"/>
      <c r="D35" s="681"/>
      <c r="E35" s="681"/>
      <c r="F35" s="681"/>
      <c r="G35" s="681"/>
      <c r="H35" s="681"/>
      <c r="I35" s="681"/>
      <c r="J35" s="681"/>
      <c r="K35" s="681"/>
      <c r="L35" s="681"/>
      <c r="M35" s="681"/>
      <c r="N35" s="681"/>
      <c r="O35" s="681"/>
      <c r="P35" s="681"/>
      <c r="Q35" s="682"/>
      <c r="R35" s="683">
        <v>1904789</v>
      </c>
      <c r="S35" s="684"/>
      <c r="T35" s="684"/>
      <c r="U35" s="684"/>
      <c r="V35" s="684"/>
      <c r="W35" s="684"/>
      <c r="X35" s="684"/>
      <c r="Y35" s="685"/>
      <c r="Z35" s="686">
        <v>3.4</v>
      </c>
      <c r="AA35" s="686"/>
      <c r="AB35" s="686"/>
      <c r="AC35" s="686"/>
      <c r="AD35" s="687" t="s">
        <v>128</v>
      </c>
      <c r="AE35" s="687"/>
      <c r="AF35" s="687"/>
      <c r="AG35" s="687"/>
      <c r="AH35" s="687"/>
      <c r="AI35" s="687"/>
      <c r="AJ35" s="687"/>
      <c r="AK35" s="687"/>
      <c r="AL35" s="688" t="s">
        <v>128</v>
      </c>
      <c r="AM35" s="689"/>
      <c r="AN35" s="689"/>
      <c r="AO35" s="690"/>
      <c r="AP35" s="235"/>
      <c r="AQ35" s="662" t="s">
        <v>323</v>
      </c>
      <c r="AR35" s="663"/>
      <c r="AS35" s="663"/>
      <c r="AT35" s="663"/>
      <c r="AU35" s="663"/>
      <c r="AV35" s="663"/>
      <c r="AW35" s="663"/>
      <c r="AX35" s="663"/>
      <c r="AY35" s="663"/>
      <c r="AZ35" s="663"/>
      <c r="BA35" s="663"/>
      <c r="BB35" s="663"/>
      <c r="BC35" s="663"/>
      <c r="BD35" s="663"/>
      <c r="BE35" s="663"/>
      <c r="BF35" s="664"/>
      <c r="BG35" s="662" t="s">
        <v>324</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325</v>
      </c>
      <c r="CE35" s="699"/>
      <c r="CF35" s="699"/>
      <c r="CG35" s="699"/>
      <c r="CH35" s="699"/>
      <c r="CI35" s="699"/>
      <c r="CJ35" s="699"/>
      <c r="CK35" s="699"/>
      <c r="CL35" s="699"/>
      <c r="CM35" s="699"/>
      <c r="CN35" s="699"/>
      <c r="CO35" s="699"/>
      <c r="CP35" s="699"/>
      <c r="CQ35" s="700"/>
      <c r="CR35" s="683">
        <v>655691</v>
      </c>
      <c r="CS35" s="719"/>
      <c r="CT35" s="719"/>
      <c r="CU35" s="719"/>
      <c r="CV35" s="719"/>
      <c r="CW35" s="719"/>
      <c r="CX35" s="719"/>
      <c r="CY35" s="720"/>
      <c r="CZ35" s="688">
        <v>1.2</v>
      </c>
      <c r="DA35" s="717"/>
      <c r="DB35" s="717"/>
      <c r="DC35" s="721"/>
      <c r="DD35" s="692">
        <v>605234</v>
      </c>
      <c r="DE35" s="719"/>
      <c r="DF35" s="719"/>
      <c r="DG35" s="719"/>
      <c r="DH35" s="719"/>
      <c r="DI35" s="719"/>
      <c r="DJ35" s="719"/>
      <c r="DK35" s="720"/>
      <c r="DL35" s="692">
        <v>598548</v>
      </c>
      <c r="DM35" s="719"/>
      <c r="DN35" s="719"/>
      <c r="DO35" s="719"/>
      <c r="DP35" s="719"/>
      <c r="DQ35" s="719"/>
      <c r="DR35" s="719"/>
      <c r="DS35" s="719"/>
      <c r="DT35" s="719"/>
      <c r="DU35" s="719"/>
      <c r="DV35" s="720"/>
      <c r="DW35" s="688">
        <v>2</v>
      </c>
      <c r="DX35" s="717"/>
      <c r="DY35" s="717"/>
      <c r="DZ35" s="717"/>
      <c r="EA35" s="717"/>
      <c r="EB35" s="717"/>
      <c r="EC35" s="718"/>
    </row>
    <row r="36" spans="2:133" ht="11.25" customHeight="1" x14ac:dyDescent="0.15">
      <c r="B36" s="680" t="s">
        <v>326</v>
      </c>
      <c r="C36" s="681"/>
      <c r="D36" s="681"/>
      <c r="E36" s="681"/>
      <c r="F36" s="681"/>
      <c r="G36" s="681"/>
      <c r="H36" s="681"/>
      <c r="I36" s="681"/>
      <c r="J36" s="681"/>
      <c r="K36" s="681"/>
      <c r="L36" s="681"/>
      <c r="M36" s="681"/>
      <c r="N36" s="681"/>
      <c r="O36" s="681"/>
      <c r="P36" s="681"/>
      <c r="Q36" s="682"/>
      <c r="R36" s="683">
        <v>3269260</v>
      </c>
      <c r="S36" s="684"/>
      <c r="T36" s="684"/>
      <c r="U36" s="684"/>
      <c r="V36" s="684"/>
      <c r="W36" s="684"/>
      <c r="X36" s="684"/>
      <c r="Y36" s="685"/>
      <c r="Z36" s="686">
        <v>5.8</v>
      </c>
      <c r="AA36" s="686"/>
      <c r="AB36" s="686"/>
      <c r="AC36" s="686"/>
      <c r="AD36" s="687" t="s">
        <v>241</v>
      </c>
      <c r="AE36" s="687"/>
      <c r="AF36" s="687"/>
      <c r="AG36" s="687"/>
      <c r="AH36" s="687"/>
      <c r="AI36" s="687"/>
      <c r="AJ36" s="687"/>
      <c r="AK36" s="687"/>
      <c r="AL36" s="688" t="s">
        <v>128</v>
      </c>
      <c r="AM36" s="689"/>
      <c r="AN36" s="689"/>
      <c r="AO36" s="690"/>
      <c r="AP36" s="235"/>
      <c r="AQ36" s="757" t="s">
        <v>327</v>
      </c>
      <c r="AR36" s="758"/>
      <c r="AS36" s="758"/>
      <c r="AT36" s="758"/>
      <c r="AU36" s="758"/>
      <c r="AV36" s="758"/>
      <c r="AW36" s="758"/>
      <c r="AX36" s="758"/>
      <c r="AY36" s="759"/>
      <c r="AZ36" s="672">
        <v>7225373</v>
      </c>
      <c r="BA36" s="673"/>
      <c r="BB36" s="673"/>
      <c r="BC36" s="673"/>
      <c r="BD36" s="673"/>
      <c r="BE36" s="673"/>
      <c r="BF36" s="760"/>
      <c r="BG36" s="694" t="s">
        <v>328</v>
      </c>
      <c r="BH36" s="695"/>
      <c r="BI36" s="695"/>
      <c r="BJ36" s="695"/>
      <c r="BK36" s="695"/>
      <c r="BL36" s="695"/>
      <c r="BM36" s="695"/>
      <c r="BN36" s="695"/>
      <c r="BO36" s="695"/>
      <c r="BP36" s="695"/>
      <c r="BQ36" s="695"/>
      <c r="BR36" s="695"/>
      <c r="BS36" s="695"/>
      <c r="BT36" s="695"/>
      <c r="BU36" s="696"/>
      <c r="BV36" s="672">
        <v>100067</v>
      </c>
      <c r="BW36" s="673"/>
      <c r="BX36" s="673"/>
      <c r="BY36" s="673"/>
      <c r="BZ36" s="673"/>
      <c r="CA36" s="673"/>
      <c r="CB36" s="760"/>
      <c r="CD36" s="698" t="s">
        <v>329</v>
      </c>
      <c r="CE36" s="699"/>
      <c r="CF36" s="699"/>
      <c r="CG36" s="699"/>
      <c r="CH36" s="699"/>
      <c r="CI36" s="699"/>
      <c r="CJ36" s="699"/>
      <c r="CK36" s="699"/>
      <c r="CL36" s="699"/>
      <c r="CM36" s="699"/>
      <c r="CN36" s="699"/>
      <c r="CO36" s="699"/>
      <c r="CP36" s="699"/>
      <c r="CQ36" s="700"/>
      <c r="CR36" s="683">
        <v>9131318</v>
      </c>
      <c r="CS36" s="684"/>
      <c r="CT36" s="684"/>
      <c r="CU36" s="684"/>
      <c r="CV36" s="684"/>
      <c r="CW36" s="684"/>
      <c r="CX36" s="684"/>
      <c r="CY36" s="685"/>
      <c r="CZ36" s="688">
        <v>16.600000000000001</v>
      </c>
      <c r="DA36" s="717"/>
      <c r="DB36" s="717"/>
      <c r="DC36" s="721"/>
      <c r="DD36" s="692">
        <v>7908824</v>
      </c>
      <c r="DE36" s="684"/>
      <c r="DF36" s="684"/>
      <c r="DG36" s="684"/>
      <c r="DH36" s="684"/>
      <c r="DI36" s="684"/>
      <c r="DJ36" s="684"/>
      <c r="DK36" s="685"/>
      <c r="DL36" s="692">
        <v>4945088</v>
      </c>
      <c r="DM36" s="684"/>
      <c r="DN36" s="684"/>
      <c r="DO36" s="684"/>
      <c r="DP36" s="684"/>
      <c r="DQ36" s="684"/>
      <c r="DR36" s="684"/>
      <c r="DS36" s="684"/>
      <c r="DT36" s="684"/>
      <c r="DU36" s="684"/>
      <c r="DV36" s="685"/>
      <c r="DW36" s="688">
        <v>16.8</v>
      </c>
      <c r="DX36" s="717"/>
      <c r="DY36" s="717"/>
      <c r="DZ36" s="717"/>
      <c r="EA36" s="717"/>
      <c r="EB36" s="717"/>
      <c r="EC36" s="718"/>
    </row>
    <row r="37" spans="2:133" ht="11.25" customHeight="1" x14ac:dyDescent="0.15">
      <c r="B37" s="680" t="s">
        <v>330</v>
      </c>
      <c r="C37" s="681"/>
      <c r="D37" s="681"/>
      <c r="E37" s="681"/>
      <c r="F37" s="681"/>
      <c r="G37" s="681"/>
      <c r="H37" s="681"/>
      <c r="I37" s="681"/>
      <c r="J37" s="681"/>
      <c r="K37" s="681"/>
      <c r="L37" s="681"/>
      <c r="M37" s="681"/>
      <c r="N37" s="681"/>
      <c r="O37" s="681"/>
      <c r="P37" s="681"/>
      <c r="Q37" s="682"/>
      <c r="R37" s="683">
        <v>1204050</v>
      </c>
      <c r="S37" s="684"/>
      <c r="T37" s="684"/>
      <c r="U37" s="684"/>
      <c r="V37" s="684"/>
      <c r="W37" s="684"/>
      <c r="X37" s="684"/>
      <c r="Y37" s="685"/>
      <c r="Z37" s="686">
        <v>2.1</v>
      </c>
      <c r="AA37" s="686"/>
      <c r="AB37" s="686"/>
      <c r="AC37" s="686"/>
      <c r="AD37" s="687" t="s">
        <v>241</v>
      </c>
      <c r="AE37" s="687"/>
      <c r="AF37" s="687"/>
      <c r="AG37" s="687"/>
      <c r="AH37" s="687"/>
      <c r="AI37" s="687"/>
      <c r="AJ37" s="687"/>
      <c r="AK37" s="687"/>
      <c r="AL37" s="688" t="s">
        <v>241</v>
      </c>
      <c r="AM37" s="689"/>
      <c r="AN37" s="689"/>
      <c r="AO37" s="690"/>
      <c r="AQ37" s="761" t="s">
        <v>331</v>
      </c>
      <c r="AR37" s="762"/>
      <c r="AS37" s="762"/>
      <c r="AT37" s="762"/>
      <c r="AU37" s="762"/>
      <c r="AV37" s="762"/>
      <c r="AW37" s="762"/>
      <c r="AX37" s="762"/>
      <c r="AY37" s="763"/>
      <c r="AZ37" s="683">
        <v>2426000</v>
      </c>
      <c r="BA37" s="684"/>
      <c r="BB37" s="684"/>
      <c r="BC37" s="684"/>
      <c r="BD37" s="719"/>
      <c r="BE37" s="719"/>
      <c r="BF37" s="750"/>
      <c r="BG37" s="698" t="s">
        <v>332</v>
      </c>
      <c r="BH37" s="699"/>
      <c r="BI37" s="699"/>
      <c r="BJ37" s="699"/>
      <c r="BK37" s="699"/>
      <c r="BL37" s="699"/>
      <c r="BM37" s="699"/>
      <c r="BN37" s="699"/>
      <c r="BO37" s="699"/>
      <c r="BP37" s="699"/>
      <c r="BQ37" s="699"/>
      <c r="BR37" s="699"/>
      <c r="BS37" s="699"/>
      <c r="BT37" s="699"/>
      <c r="BU37" s="700"/>
      <c r="BV37" s="683">
        <v>43969</v>
      </c>
      <c r="BW37" s="684"/>
      <c r="BX37" s="684"/>
      <c r="BY37" s="684"/>
      <c r="BZ37" s="684"/>
      <c r="CA37" s="684"/>
      <c r="CB37" s="693"/>
      <c r="CD37" s="698" t="s">
        <v>333</v>
      </c>
      <c r="CE37" s="699"/>
      <c r="CF37" s="699"/>
      <c r="CG37" s="699"/>
      <c r="CH37" s="699"/>
      <c r="CI37" s="699"/>
      <c r="CJ37" s="699"/>
      <c r="CK37" s="699"/>
      <c r="CL37" s="699"/>
      <c r="CM37" s="699"/>
      <c r="CN37" s="699"/>
      <c r="CO37" s="699"/>
      <c r="CP37" s="699"/>
      <c r="CQ37" s="700"/>
      <c r="CR37" s="683">
        <v>2195684</v>
      </c>
      <c r="CS37" s="719"/>
      <c r="CT37" s="719"/>
      <c r="CU37" s="719"/>
      <c r="CV37" s="719"/>
      <c r="CW37" s="719"/>
      <c r="CX37" s="719"/>
      <c r="CY37" s="720"/>
      <c r="CZ37" s="688">
        <v>4</v>
      </c>
      <c r="DA37" s="717"/>
      <c r="DB37" s="717"/>
      <c r="DC37" s="721"/>
      <c r="DD37" s="692">
        <v>2015784</v>
      </c>
      <c r="DE37" s="719"/>
      <c r="DF37" s="719"/>
      <c r="DG37" s="719"/>
      <c r="DH37" s="719"/>
      <c r="DI37" s="719"/>
      <c r="DJ37" s="719"/>
      <c r="DK37" s="720"/>
      <c r="DL37" s="692">
        <v>1539558</v>
      </c>
      <c r="DM37" s="719"/>
      <c r="DN37" s="719"/>
      <c r="DO37" s="719"/>
      <c r="DP37" s="719"/>
      <c r="DQ37" s="719"/>
      <c r="DR37" s="719"/>
      <c r="DS37" s="719"/>
      <c r="DT37" s="719"/>
      <c r="DU37" s="719"/>
      <c r="DV37" s="720"/>
      <c r="DW37" s="688">
        <v>5.2</v>
      </c>
      <c r="DX37" s="717"/>
      <c r="DY37" s="717"/>
      <c r="DZ37" s="717"/>
      <c r="EA37" s="717"/>
      <c r="EB37" s="717"/>
      <c r="EC37" s="718"/>
    </row>
    <row r="38" spans="2:133" ht="11.25" customHeight="1" x14ac:dyDescent="0.15">
      <c r="B38" s="680" t="s">
        <v>334</v>
      </c>
      <c r="C38" s="681"/>
      <c r="D38" s="681"/>
      <c r="E38" s="681"/>
      <c r="F38" s="681"/>
      <c r="G38" s="681"/>
      <c r="H38" s="681"/>
      <c r="I38" s="681"/>
      <c r="J38" s="681"/>
      <c r="K38" s="681"/>
      <c r="L38" s="681"/>
      <c r="M38" s="681"/>
      <c r="N38" s="681"/>
      <c r="O38" s="681"/>
      <c r="P38" s="681"/>
      <c r="Q38" s="682"/>
      <c r="R38" s="683">
        <v>2973162</v>
      </c>
      <c r="S38" s="684"/>
      <c r="T38" s="684"/>
      <c r="U38" s="684"/>
      <c r="V38" s="684"/>
      <c r="W38" s="684"/>
      <c r="X38" s="684"/>
      <c r="Y38" s="685"/>
      <c r="Z38" s="686">
        <v>5.2</v>
      </c>
      <c r="AA38" s="686"/>
      <c r="AB38" s="686"/>
      <c r="AC38" s="686"/>
      <c r="AD38" s="687">
        <v>114388</v>
      </c>
      <c r="AE38" s="687"/>
      <c r="AF38" s="687"/>
      <c r="AG38" s="687"/>
      <c r="AH38" s="687"/>
      <c r="AI38" s="687"/>
      <c r="AJ38" s="687"/>
      <c r="AK38" s="687"/>
      <c r="AL38" s="688">
        <v>0.4</v>
      </c>
      <c r="AM38" s="689"/>
      <c r="AN38" s="689"/>
      <c r="AO38" s="690"/>
      <c r="AQ38" s="761" t="s">
        <v>335</v>
      </c>
      <c r="AR38" s="762"/>
      <c r="AS38" s="762"/>
      <c r="AT38" s="762"/>
      <c r="AU38" s="762"/>
      <c r="AV38" s="762"/>
      <c r="AW38" s="762"/>
      <c r="AX38" s="762"/>
      <c r="AY38" s="763"/>
      <c r="AZ38" s="683">
        <v>291866</v>
      </c>
      <c r="BA38" s="684"/>
      <c r="BB38" s="684"/>
      <c r="BC38" s="684"/>
      <c r="BD38" s="719"/>
      <c r="BE38" s="719"/>
      <c r="BF38" s="750"/>
      <c r="BG38" s="698" t="s">
        <v>336</v>
      </c>
      <c r="BH38" s="699"/>
      <c r="BI38" s="699"/>
      <c r="BJ38" s="699"/>
      <c r="BK38" s="699"/>
      <c r="BL38" s="699"/>
      <c r="BM38" s="699"/>
      <c r="BN38" s="699"/>
      <c r="BO38" s="699"/>
      <c r="BP38" s="699"/>
      <c r="BQ38" s="699"/>
      <c r="BR38" s="699"/>
      <c r="BS38" s="699"/>
      <c r="BT38" s="699"/>
      <c r="BU38" s="700"/>
      <c r="BV38" s="683">
        <v>13988</v>
      </c>
      <c r="BW38" s="684"/>
      <c r="BX38" s="684"/>
      <c r="BY38" s="684"/>
      <c r="BZ38" s="684"/>
      <c r="CA38" s="684"/>
      <c r="CB38" s="693"/>
      <c r="CD38" s="698" t="s">
        <v>337</v>
      </c>
      <c r="CE38" s="699"/>
      <c r="CF38" s="699"/>
      <c r="CG38" s="699"/>
      <c r="CH38" s="699"/>
      <c r="CI38" s="699"/>
      <c r="CJ38" s="699"/>
      <c r="CK38" s="699"/>
      <c r="CL38" s="699"/>
      <c r="CM38" s="699"/>
      <c r="CN38" s="699"/>
      <c r="CO38" s="699"/>
      <c r="CP38" s="699"/>
      <c r="CQ38" s="700"/>
      <c r="CR38" s="683">
        <v>4616391</v>
      </c>
      <c r="CS38" s="684"/>
      <c r="CT38" s="684"/>
      <c r="CU38" s="684"/>
      <c r="CV38" s="684"/>
      <c r="CW38" s="684"/>
      <c r="CX38" s="684"/>
      <c r="CY38" s="685"/>
      <c r="CZ38" s="688">
        <v>8.4</v>
      </c>
      <c r="DA38" s="717"/>
      <c r="DB38" s="717"/>
      <c r="DC38" s="721"/>
      <c r="DD38" s="692">
        <v>3846523</v>
      </c>
      <c r="DE38" s="684"/>
      <c r="DF38" s="684"/>
      <c r="DG38" s="684"/>
      <c r="DH38" s="684"/>
      <c r="DI38" s="684"/>
      <c r="DJ38" s="684"/>
      <c r="DK38" s="685"/>
      <c r="DL38" s="692">
        <v>3357977</v>
      </c>
      <c r="DM38" s="684"/>
      <c r="DN38" s="684"/>
      <c r="DO38" s="684"/>
      <c r="DP38" s="684"/>
      <c r="DQ38" s="684"/>
      <c r="DR38" s="684"/>
      <c r="DS38" s="684"/>
      <c r="DT38" s="684"/>
      <c r="DU38" s="684"/>
      <c r="DV38" s="685"/>
      <c r="DW38" s="688">
        <v>11.4</v>
      </c>
      <c r="DX38" s="717"/>
      <c r="DY38" s="717"/>
      <c r="DZ38" s="717"/>
      <c r="EA38" s="717"/>
      <c r="EB38" s="717"/>
      <c r="EC38" s="718"/>
    </row>
    <row r="39" spans="2:133" ht="11.25" customHeight="1" x14ac:dyDescent="0.15">
      <c r="B39" s="680" t="s">
        <v>338</v>
      </c>
      <c r="C39" s="681"/>
      <c r="D39" s="681"/>
      <c r="E39" s="681"/>
      <c r="F39" s="681"/>
      <c r="G39" s="681"/>
      <c r="H39" s="681"/>
      <c r="I39" s="681"/>
      <c r="J39" s="681"/>
      <c r="K39" s="681"/>
      <c r="L39" s="681"/>
      <c r="M39" s="681"/>
      <c r="N39" s="681"/>
      <c r="O39" s="681"/>
      <c r="P39" s="681"/>
      <c r="Q39" s="682"/>
      <c r="R39" s="683">
        <v>5970900</v>
      </c>
      <c r="S39" s="684"/>
      <c r="T39" s="684"/>
      <c r="U39" s="684"/>
      <c r="V39" s="684"/>
      <c r="W39" s="684"/>
      <c r="X39" s="684"/>
      <c r="Y39" s="685"/>
      <c r="Z39" s="686">
        <v>10.5</v>
      </c>
      <c r="AA39" s="686"/>
      <c r="AB39" s="686"/>
      <c r="AC39" s="686"/>
      <c r="AD39" s="687" t="s">
        <v>241</v>
      </c>
      <c r="AE39" s="687"/>
      <c r="AF39" s="687"/>
      <c r="AG39" s="687"/>
      <c r="AH39" s="687"/>
      <c r="AI39" s="687"/>
      <c r="AJ39" s="687"/>
      <c r="AK39" s="687"/>
      <c r="AL39" s="688" t="s">
        <v>128</v>
      </c>
      <c r="AM39" s="689"/>
      <c r="AN39" s="689"/>
      <c r="AO39" s="690"/>
      <c r="AQ39" s="761" t="s">
        <v>339</v>
      </c>
      <c r="AR39" s="762"/>
      <c r="AS39" s="762"/>
      <c r="AT39" s="762"/>
      <c r="AU39" s="762"/>
      <c r="AV39" s="762"/>
      <c r="AW39" s="762"/>
      <c r="AX39" s="762"/>
      <c r="AY39" s="763"/>
      <c r="AZ39" s="683">
        <v>164481</v>
      </c>
      <c r="BA39" s="684"/>
      <c r="BB39" s="684"/>
      <c r="BC39" s="684"/>
      <c r="BD39" s="719"/>
      <c r="BE39" s="719"/>
      <c r="BF39" s="750"/>
      <c r="BG39" s="698" t="s">
        <v>340</v>
      </c>
      <c r="BH39" s="699"/>
      <c r="BI39" s="699"/>
      <c r="BJ39" s="699"/>
      <c r="BK39" s="699"/>
      <c r="BL39" s="699"/>
      <c r="BM39" s="699"/>
      <c r="BN39" s="699"/>
      <c r="BO39" s="699"/>
      <c r="BP39" s="699"/>
      <c r="BQ39" s="699"/>
      <c r="BR39" s="699"/>
      <c r="BS39" s="699"/>
      <c r="BT39" s="699"/>
      <c r="BU39" s="700"/>
      <c r="BV39" s="683">
        <v>21667</v>
      </c>
      <c r="BW39" s="684"/>
      <c r="BX39" s="684"/>
      <c r="BY39" s="684"/>
      <c r="BZ39" s="684"/>
      <c r="CA39" s="684"/>
      <c r="CB39" s="693"/>
      <c r="CD39" s="698" t="s">
        <v>341</v>
      </c>
      <c r="CE39" s="699"/>
      <c r="CF39" s="699"/>
      <c r="CG39" s="699"/>
      <c r="CH39" s="699"/>
      <c r="CI39" s="699"/>
      <c r="CJ39" s="699"/>
      <c r="CK39" s="699"/>
      <c r="CL39" s="699"/>
      <c r="CM39" s="699"/>
      <c r="CN39" s="699"/>
      <c r="CO39" s="699"/>
      <c r="CP39" s="699"/>
      <c r="CQ39" s="700"/>
      <c r="CR39" s="683">
        <v>1957393</v>
      </c>
      <c r="CS39" s="719"/>
      <c r="CT39" s="719"/>
      <c r="CU39" s="719"/>
      <c r="CV39" s="719"/>
      <c r="CW39" s="719"/>
      <c r="CX39" s="719"/>
      <c r="CY39" s="720"/>
      <c r="CZ39" s="688">
        <v>3.6</v>
      </c>
      <c r="DA39" s="717"/>
      <c r="DB39" s="717"/>
      <c r="DC39" s="721"/>
      <c r="DD39" s="692">
        <v>1219306</v>
      </c>
      <c r="DE39" s="719"/>
      <c r="DF39" s="719"/>
      <c r="DG39" s="719"/>
      <c r="DH39" s="719"/>
      <c r="DI39" s="719"/>
      <c r="DJ39" s="719"/>
      <c r="DK39" s="720"/>
      <c r="DL39" s="692" t="s">
        <v>241</v>
      </c>
      <c r="DM39" s="719"/>
      <c r="DN39" s="719"/>
      <c r="DO39" s="719"/>
      <c r="DP39" s="719"/>
      <c r="DQ39" s="719"/>
      <c r="DR39" s="719"/>
      <c r="DS39" s="719"/>
      <c r="DT39" s="719"/>
      <c r="DU39" s="719"/>
      <c r="DV39" s="720"/>
      <c r="DW39" s="688" t="s">
        <v>128</v>
      </c>
      <c r="DX39" s="717"/>
      <c r="DY39" s="717"/>
      <c r="DZ39" s="717"/>
      <c r="EA39" s="717"/>
      <c r="EB39" s="717"/>
      <c r="EC39" s="718"/>
    </row>
    <row r="40" spans="2:133" ht="11.25" customHeight="1" x14ac:dyDescent="0.15">
      <c r="B40" s="680" t="s">
        <v>342</v>
      </c>
      <c r="C40" s="681"/>
      <c r="D40" s="681"/>
      <c r="E40" s="681"/>
      <c r="F40" s="681"/>
      <c r="G40" s="681"/>
      <c r="H40" s="681"/>
      <c r="I40" s="681"/>
      <c r="J40" s="681"/>
      <c r="K40" s="681"/>
      <c r="L40" s="681"/>
      <c r="M40" s="681"/>
      <c r="N40" s="681"/>
      <c r="O40" s="681"/>
      <c r="P40" s="681"/>
      <c r="Q40" s="682"/>
      <c r="R40" s="683" t="s">
        <v>241</v>
      </c>
      <c r="S40" s="684"/>
      <c r="T40" s="684"/>
      <c r="U40" s="684"/>
      <c r="V40" s="684"/>
      <c r="W40" s="684"/>
      <c r="X40" s="684"/>
      <c r="Y40" s="685"/>
      <c r="Z40" s="686" t="s">
        <v>241</v>
      </c>
      <c r="AA40" s="686"/>
      <c r="AB40" s="686"/>
      <c r="AC40" s="686"/>
      <c r="AD40" s="687" t="s">
        <v>128</v>
      </c>
      <c r="AE40" s="687"/>
      <c r="AF40" s="687"/>
      <c r="AG40" s="687"/>
      <c r="AH40" s="687"/>
      <c r="AI40" s="687"/>
      <c r="AJ40" s="687"/>
      <c r="AK40" s="687"/>
      <c r="AL40" s="688" t="s">
        <v>128</v>
      </c>
      <c r="AM40" s="689"/>
      <c r="AN40" s="689"/>
      <c r="AO40" s="690"/>
      <c r="AQ40" s="761" t="s">
        <v>343</v>
      </c>
      <c r="AR40" s="762"/>
      <c r="AS40" s="762"/>
      <c r="AT40" s="762"/>
      <c r="AU40" s="762"/>
      <c r="AV40" s="762"/>
      <c r="AW40" s="762"/>
      <c r="AX40" s="762"/>
      <c r="AY40" s="763"/>
      <c r="AZ40" s="683">
        <v>44782</v>
      </c>
      <c r="BA40" s="684"/>
      <c r="BB40" s="684"/>
      <c r="BC40" s="684"/>
      <c r="BD40" s="719"/>
      <c r="BE40" s="719"/>
      <c r="BF40" s="750"/>
      <c r="BG40" s="764" t="s">
        <v>344</v>
      </c>
      <c r="BH40" s="765"/>
      <c r="BI40" s="765"/>
      <c r="BJ40" s="765"/>
      <c r="BK40" s="765"/>
      <c r="BL40" s="236"/>
      <c r="BM40" s="699" t="s">
        <v>345</v>
      </c>
      <c r="BN40" s="699"/>
      <c r="BO40" s="699"/>
      <c r="BP40" s="699"/>
      <c r="BQ40" s="699"/>
      <c r="BR40" s="699"/>
      <c r="BS40" s="699"/>
      <c r="BT40" s="699"/>
      <c r="BU40" s="700"/>
      <c r="BV40" s="683">
        <v>99</v>
      </c>
      <c r="BW40" s="684"/>
      <c r="BX40" s="684"/>
      <c r="BY40" s="684"/>
      <c r="BZ40" s="684"/>
      <c r="CA40" s="684"/>
      <c r="CB40" s="693"/>
      <c r="CD40" s="698" t="s">
        <v>346</v>
      </c>
      <c r="CE40" s="699"/>
      <c r="CF40" s="699"/>
      <c r="CG40" s="699"/>
      <c r="CH40" s="699"/>
      <c r="CI40" s="699"/>
      <c r="CJ40" s="699"/>
      <c r="CK40" s="699"/>
      <c r="CL40" s="699"/>
      <c r="CM40" s="699"/>
      <c r="CN40" s="699"/>
      <c r="CO40" s="699"/>
      <c r="CP40" s="699"/>
      <c r="CQ40" s="700"/>
      <c r="CR40" s="683">
        <v>2199595</v>
      </c>
      <c r="CS40" s="684"/>
      <c r="CT40" s="684"/>
      <c r="CU40" s="684"/>
      <c r="CV40" s="684"/>
      <c r="CW40" s="684"/>
      <c r="CX40" s="684"/>
      <c r="CY40" s="685"/>
      <c r="CZ40" s="688">
        <v>4</v>
      </c>
      <c r="DA40" s="717"/>
      <c r="DB40" s="717"/>
      <c r="DC40" s="721"/>
      <c r="DD40" s="692">
        <v>14515</v>
      </c>
      <c r="DE40" s="684"/>
      <c r="DF40" s="684"/>
      <c r="DG40" s="684"/>
      <c r="DH40" s="684"/>
      <c r="DI40" s="684"/>
      <c r="DJ40" s="684"/>
      <c r="DK40" s="685"/>
      <c r="DL40" s="692">
        <v>7546</v>
      </c>
      <c r="DM40" s="684"/>
      <c r="DN40" s="684"/>
      <c r="DO40" s="684"/>
      <c r="DP40" s="684"/>
      <c r="DQ40" s="684"/>
      <c r="DR40" s="684"/>
      <c r="DS40" s="684"/>
      <c r="DT40" s="684"/>
      <c r="DU40" s="684"/>
      <c r="DV40" s="685"/>
      <c r="DW40" s="688">
        <v>0</v>
      </c>
      <c r="DX40" s="717"/>
      <c r="DY40" s="717"/>
      <c r="DZ40" s="717"/>
      <c r="EA40" s="717"/>
      <c r="EB40" s="717"/>
      <c r="EC40" s="718"/>
    </row>
    <row r="41" spans="2:133" ht="11.25" customHeight="1" x14ac:dyDescent="0.15">
      <c r="B41" s="680" t="s">
        <v>347</v>
      </c>
      <c r="C41" s="681"/>
      <c r="D41" s="681"/>
      <c r="E41" s="681"/>
      <c r="F41" s="681"/>
      <c r="G41" s="681"/>
      <c r="H41" s="681"/>
      <c r="I41" s="681"/>
      <c r="J41" s="681"/>
      <c r="K41" s="681"/>
      <c r="L41" s="681"/>
      <c r="M41" s="681"/>
      <c r="N41" s="681"/>
      <c r="O41" s="681"/>
      <c r="P41" s="681"/>
      <c r="Q41" s="682"/>
      <c r="R41" s="683">
        <v>1168000</v>
      </c>
      <c r="S41" s="684"/>
      <c r="T41" s="684"/>
      <c r="U41" s="684"/>
      <c r="V41" s="684"/>
      <c r="W41" s="684"/>
      <c r="X41" s="684"/>
      <c r="Y41" s="685"/>
      <c r="Z41" s="686">
        <v>2.1</v>
      </c>
      <c r="AA41" s="686"/>
      <c r="AB41" s="686"/>
      <c r="AC41" s="686"/>
      <c r="AD41" s="687" t="s">
        <v>128</v>
      </c>
      <c r="AE41" s="687"/>
      <c r="AF41" s="687"/>
      <c r="AG41" s="687"/>
      <c r="AH41" s="687"/>
      <c r="AI41" s="687"/>
      <c r="AJ41" s="687"/>
      <c r="AK41" s="687"/>
      <c r="AL41" s="688" t="s">
        <v>128</v>
      </c>
      <c r="AM41" s="689"/>
      <c r="AN41" s="689"/>
      <c r="AO41" s="690"/>
      <c r="AQ41" s="761" t="s">
        <v>348</v>
      </c>
      <c r="AR41" s="762"/>
      <c r="AS41" s="762"/>
      <c r="AT41" s="762"/>
      <c r="AU41" s="762"/>
      <c r="AV41" s="762"/>
      <c r="AW41" s="762"/>
      <c r="AX41" s="762"/>
      <c r="AY41" s="763"/>
      <c r="AZ41" s="683">
        <v>920696</v>
      </c>
      <c r="BA41" s="684"/>
      <c r="BB41" s="684"/>
      <c r="BC41" s="684"/>
      <c r="BD41" s="719"/>
      <c r="BE41" s="719"/>
      <c r="BF41" s="750"/>
      <c r="BG41" s="764"/>
      <c r="BH41" s="765"/>
      <c r="BI41" s="765"/>
      <c r="BJ41" s="765"/>
      <c r="BK41" s="765"/>
      <c r="BL41" s="236"/>
      <c r="BM41" s="699" t="s">
        <v>349</v>
      </c>
      <c r="BN41" s="699"/>
      <c r="BO41" s="699"/>
      <c r="BP41" s="699"/>
      <c r="BQ41" s="699"/>
      <c r="BR41" s="699"/>
      <c r="BS41" s="699"/>
      <c r="BT41" s="699"/>
      <c r="BU41" s="700"/>
      <c r="BV41" s="683" t="s">
        <v>128</v>
      </c>
      <c r="BW41" s="684"/>
      <c r="BX41" s="684"/>
      <c r="BY41" s="684"/>
      <c r="BZ41" s="684"/>
      <c r="CA41" s="684"/>
      <c r="CB41" s="693"/>
      <c r="CD41" s="698" t="s">
        <v>350</v>
      </c>
      <c r="CE41" s="699"/>
      <c r="CF41" s="699"/>
      <c r="CG41" s="699"/>
      <c r="CH41" s="699"/>
      <c r="CI41" s="699"/>
      <c r="CJ41" s="699"/>
      <c r="CK41" s="699"/>
      <c r="CL41" s="699"/>
      <c r="CM41" s="699"/>
      <c r="CN41" s="699"/>
      <c r="CO41" s="699"/>
      <c r="CP41" s="699"/>
      <c r="CQ41" s="700"/>
      <c r="CR41" s="683" t="s">
        <v>241</v>
      </c>
      <c r="CS41" s="719"/>
      <c r="CT41" s="719"/>
      <c r="CU41" s="719"/>
      <c r="CV41" s="719"/>
      <c r="CW41" s="719"/>
      <c r="CX41" s="719"/>
      <c r="CY41" s="720"/>
      <c r="CZ41" s="688" t="s">
        <v>128</v>
      </c>
      <c r="DA41" s="717"/>
      <c r="DB41" s="717"/>
      <c r="DC41" s="721"/>
      <c r="DD41" s="692" t="s">
        <v>241</v>
      </c>
      <c r="DE41" s="719"/>
      <c r="DF41" s="719"/>
      <c r="DG41" s="719"/>
      <c r="DH41" s="719"/>
      <c r="DI41" s="719"/>
      <c r="DJ41" s="719"/>
      <c r="DK41" s="720"/>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733" t="s">
        <v>351</v>
      </c>
      <c r="C42" s="734"/>
      <c r="D42" s="734"/>
      <c r="E42" s="734"/>
      <c r="F42" s="734"/>
      <c r="G42" s="734"/>
      <c r="H42" s="734"/>
      <c r="I42" s="734"/>
      <c r="J42" s="734"/>
      <c r="K42" s="734"/>
      <c r="L42" s="734"/>
      <c r="M42" s="734"/>
      <c r="N42" s="734"/>
      <c r="O42" s="734"/>
      <c r="P42" s="734"/>
      <c r="Q42" s="735"/>
      <c r="R42" s="768">
        <v>56648886</v>
      </c>
      <c r="S42" s="769"/>
      <c r="T42" s="769"/>
      <c r="U42" s="769"/>
      <c r="V42" s="769"/>
      <c r="W42" s="769"/>
      <c r="X42" s="769"/>
      <c r="Y42" s="777"/>
      <c r="Z42" s="778">
        <v>100</v>
      </c>
      <c r="AA42" s="778"/>
      <c r="AB42" s="778"/>
      <c r="AC42" s="778"/>
      <c r="AD42" s="779">
        <v>28265231</v>
      </c>
      <c r="AE42" s="779"/>
      <c r="AF42" s="779"/>
      <c r="AG42" s="779"/>
      <c r="AH42" s="779"/>
      <c r="AI42" s="779"/>
      <c r="AJ42" s="779"/>
      <c r="AK42" s="779"/>
      <c r="AL42" s="780">
        <v>100</v>
      </c>
      <c r="AM42" s="755"/>
      <c r="AN42" s="755"/>
      <c r="AO42" s="781"/>
      <c r="AQ42" s="782" t="s">
        <v>352</v>
      </c>
      <c r="AR42" s="783"/>
      <c r="AS42" s="783"/>
      <c r="AT42" s="783"/>
      <c r="AU42" s="783"/>
      <c r="AV42" s="783"/>
      <c r="AW42" s="783"/>
      <c r="AX42" s="783"/>
      <c r="AY42" s="784"/>
      <c r="AZ42" s="768">
        <v>3377548</v>
      </c>
      <c r="BA42" s="769"/>
      <c r="BB42" s="769"/>
      <c r="BC42" s="769"/>
      <c r="BD42" s="754"/>
      <c r="BE42" s="754"/>
      <c r="BF42" s="756"/>
      <c r="BG42" s="766"/>
      <c r="BH42" s="767"/>
      <c r="BI42" s="767"/>
      <c r="BJ42" s="767"/>
      <c r="BK42" s="767"/>
      <c r="BL42" s="237"/>
      <c r="BM42" s="709" t="s">
        <v>353</v>
      </c>
      <c r="BN42" s="709"/>
      <c r="BO42" s="709"/>
      <c r="BP42" s="709"/>
      <c r="BQ42" s="709"/>
      <c r="BR42" s="709"/>
      <c r="BS42" s="709"/>
      <c r="BT42" s="709"/>
      <c r="BU42" s="710"/>
      <c r="BV42" s="768">
        <v>340</v>
      </c>
      <c r="BW42" s="769"/>
      <c r="BX42" s="769"/>
      <c r="BY42" s="769"/>
      <c r="BZ42" s="769"/>
      <c r="CA42" s="769"/>
      <c r="CB42" s="776"/>
      <c r="CD42" s="680" t="s">
        <v>354</v>
      </c>
      <c r="CE42" s="681"/>
      <c r="CF42" s="681"/>
      <c r="CG42" s="681"/>
      <c r="CH42" s="681"/>
      <c r="CI42" s="681"/>
      <c r="CJ42" s="681"/>
      <c r="CK42" s="681"/>
      <c r="CL42" s="681"/>
      <c r="CM42" s="681"/>
      <c r="CN42" s="681"/>
      <c r="CO42" s="681"/>
      <c r="CP42" s="681"/>
      <c r="CQ42" s="682"/>
      <c r="CR42" s="683">
        <v>6012217</v>
      </c>
      <c r="CS42" s="684"/>
      <c r="CT42" s="684"/>
      <c r="CU42" s="684"/>
      <c r="CV42" s="684"/>
      <c r="CW42" s="684"/>
      <c r="CX42" s="684"/>
      <c r="CY42" s="685"/>
      <c r="CZ42" s="688">
        <v>10.9</v>
      </c>
      <c r="DA42" s="689"/>
      <c r="DB42" s="689"/>
      <c r="DC42" s="701"/>
      <c r="DD42" s="692">
        <v>535889</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V43" s="238"/>
      <c r="BW43" s="238"/>
      <c r="BX43" s="238"/>
      <c r="BY43" s="238"/>
      <c r="BZ43" s="238"/>
      <c r="CA43" s="238"/>
      <c r="CB43" s="238"/>
      <c r="CD43" s="680" t="s">
        <v>355</v>
      </c>
      <c r="CE43" s="681"/>
      <c r="CF43" s="681"/>
      <c r="CG43" s="681"/>
      <c r="CH43" s="681"/>
      <c r="CI43" s="681"/>
      <c r="CJ43" s="681"/>
      <c r="CK43" s="681"/>
      <c r="CL43" s="681"/>
      <c r="CM43" s="681"/>
      <c r="CN43" s="681"/>
      <c r="CO43" s="681"/>
      <c r="CP43" s="681"/>
      <c r="CQ43" s="682"/>
      <c r="CR43" s="683">
        <v>180367</v>
      </c>
      <c r="CS43" s="719"/>
      <c r="CT43" s="719"/>
      <c r="CU43" s="719"/>
      <c r="CV43" s="719"/>
      <c r="CW43" s="719"/>
      <c r="CX43" s="719"/>
      <c r="CY43" s="720"/>
      <c r="CZ43" s="688">
        <v>0.3</v>
      </c>
      <c r="DA43" s="717"/>
      <c r="DB43" s="717"/>
      <c r="DC43" s="721"/>
      <c r="DD43" s="692">
        <v>180367</v>
      </c>
      <c r="DE43" s="719"/>
      <c r="DF43" s="719"/>
      <c r="DG43" s="719"/>
      <c r="DH43" s="719"/>
      <c r="DI43" s="719"/>
      <c r="DJ43" s="719"/>
      <c r="DK43" s="720"/>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CD44" s="795" t="s">
        <v>303</v>
      </c>
      <c r="CE44" s="796"/>
      <c r="CF44" s="680" t="s">
        <v>356</v>
      </c>
      <c r="CG44" s="681"/>
      <c r="CH44" s="681"/>
      <c r="CI44" s="681"/>
      <c r="CJ44" s="681"/>
      <c r="CK44" s="681"/>
      <c r="CL44" s="681"/>
      <c r="CM44" s="681"/>
      <c r="CN44" s="681"/>
      <c r="CO44" s="681"/>
      <c r="CP44" s="681"/>
      <c r="CQ44" s="682"/>
      <c r="CR44" s="683">
        <v>5973604</v>
      </c>
      <c r="CS44" s="684"/>
      <c r="CT44" s="684"/>
      <c r="CU44" s="684"/>
      <c r="CV44" s="684"/>
      <c r="CW44" s="684"/>
      <c r="CX44" s="684"/>
      <c r="CY44" s="685"/>
      <c r="CZ44" s="688">
        <v>10.8</v>
      </c>
      <c r="DA44" s="689"/>
      <c r="DB44" s="689"/>
      <c r="DC44" s="701"/>
      <c r="DD44" s="692">
        <v>535639</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CD45" s="797"/>
      <c r="CE45" s="798"/>
      <c r="CF45" s="680" t="s">
        <v>357</v>
      </c>
      <c r="CG45" s="681"/>
      <c r="CH45" s="681"/>
      <c r="CI45" s="681"/>
      <c r="CJ45" s="681"/>
      <c r="CK45" s="681"/>
      <c r="CL45" s="681"/>
      <c r="CM45" s="681"/>
      <c r="CN45" s="681"/>
      <c r="CO45" s="681"/>
      <c r="CP45" s="681"/>
      <c r="CQ45" s="682"/>
      <c r="CR45" s="683">
        <v>2964964</v>
      </c>
      <c r="CS45" s="719"/>
      <c r="CT45" s="719"/>
      <c r="CU45" s="719"/>
      <c r="CV45" s="719"/>
      <c r="CW45" s="719"/>
      <c r="CX45" s="719"/>
      <c r="CY45" s="720"/>
      <c r="CZ45" s="688">
        <v>5.4</v>
      </c>
      <c r="DA45" s="717"/>
      <c r="DB45" s="717"/>
      <c r="DC45" s="721"/>
      <c r="DD45" s="692">
        <v>130633</v>
      </c>
      <c r="DE45" s="719"/>
      <c r="DF45" s="719"/>
      <c r="DG45" s="719"/>
      <c r="DH45" s="719"/>
      <c r="DI45" s="719"/>
      <c r="DJ45" s="719"/>
      <c r="DK45" s="720"/>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30" t="s">
        <v>358</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359</v>
      </c>
      <c r="CG46" s="681"/>
      <c r="CH46" s="681"/>
      <c r="CI46" s="681"/>
      <c r="CJ46" s="681"/>
      <c r="CK46" s="681"/>
      <c r="CL46" s="681"/>
      <c r="CM46" s="681"/>
      <c r="CN46" s="681"/>
      <c r="CO46" s="681"/>
      <c r="CP46" s="681"/>
      <c r="CQ46" s="682"/>
      <c r="CR46" s="683">
        <v>2594492</v>
      </c>
      <c r="CS46" s="684"/>
      <c r="CT46" s="684"/>
      <c r="CU46" s="684"/>
      <c r="CV46" s="684"/>
      <c r="CW46" s="684"/>
      <c r="CX46" s="684"/>
      <c r="CY46" s="685"/>
      <c r="CZ46" s="688">
        <v>4.7</v>
      </c>
      <c r="DA46" s="689"/>
      <c r="DB46" s="689"/>
      <c r="DC46" s="701"/>
      <c r="DD46" s="692">
        <v>370281</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0" t="s">
        <v>360</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361</v>
      </c>
      <c r="CG47" s="681"/>
      <c r="CH47" s="681"/>
      <c r="CI47" s="681"/>
      <c r="CJ47" s="681"/>
      <c r="CK47" s="681"/>
      <c r="CL47" s="681"/>
      <c r="CM47" s="681"/>
      <c r="CN47" s="681"/>
      <c r="CO47" s="681"/>
      <c r="CP47" s="681"/>
      <c r="CQ47" s="682"/>
      <c r="CR47" s="683">
        <v>38613</v>
      </c>
      <c r="CS47" s="719"/>
      <c r="CT47" s="719"/>
      <c r="CU47" s="719"/>
      <c r="CV47" s="719"/>
      <c r="CW47" s="719"/>
      <c r="CX47" s="719"/>
      <c r="CY47" s="720"/>
      <c r="CZ47" s="688">
        <v>0.1</v>
      </c>
      <c r="DA47" s="717"/>
      <c r="DB47" s="717"/>
      <c r="DC47" s="721"/>
      <c r="DD47" s="692">
        <v>250</v>
      </c>
      <c r="DE47" s="719"/>
      <c r="DF47" s="719"/>
      <c r="DG47" s="719"/>
      <c r="DH47" s="719"/>
      <c r="DI47" s="719"/>
      <c r="DJ47" s="719"/>
      <c r="DK47" s="720"/>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t="s">
        <v>362</v>
      </c>
      <c r="CD48" s="799"/>
      <c r="CE48" s="800"/>
      <c r="CF48" s="680" t="s">
        <v>363</v>
      </c>
      <c r="CG48" s="681"/>
      <c r="CH48" s="681"/>
      <c r="CI48" s="681"/>
      <c r="CJ48" s="681"/>
      <c r="CK48" s="681"/>
      <c r="CL48" s="681"/>
      <c r="CM48" s="681"/>
      <c r="CN48" s="681"/>
      <c r="CO48" s="681"/>
      <c r="CP48" s="681"/>
      <c r="CQ48" s="682"/>
      <c r="CR48" s="683" t="s">
        <v>128</v>
      </c>
      <c r="CS48" s="684"/>
      <c r="CT48" s="684"/>
      <c r="CU48" s="684"/>
      <c r="CV48" s="684"/>
      <c r="CW48" s="684"/>
      <c r="CX48" s="684"/>
      <c r="CY48" s="685"/>
      <c r="CZ48" s="688" t="s">
        <v>128</v>
      </c>
      <c r="DA48" s="689"/>
      <c r="DB48" s="689"/>
      <c r="DC48" s="701"/>
      <c r="DD48" s="692" t="s">
        <v>241</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15">
      <c r="CD49" s="733" t="s">
        <v>364</v>
      </c>
      <c r="CE49" s="734"/>
      <c r="CF49" s="734"/>
      <c r="CG49" s="734"/>
      <c r="CH49" s="734"/>
      <c r="CI49" s="734"/>
      <c r="CJ49" s="734"/>
      <c r="CK49" s="734"/>
      <c r="CL49" s="734"/>
      <c r="CM49" s="734"/>
      <c r="CN49" s="734"/>
      <c r="CO49" s="734"/>
      <c r="CP49" s="734"/>
      <c r="CQ49" s="735"/>
      <c r="CR49" s="768">
        <v>55128173</v>
      </c>
      <c r="CS49" s="754"/>
      <c r="CT49" s="754"/>
      <c r="CU49" s="754"/>
      <c r="CV49" s="754"/>
      <c r="CW49" s="754"/>
      <c r="CX49" s="754"/>
      <c r="CY49" s="785"/>
      <c r="CZ49" s="780">
        <v>100</v>
      </c>
      <c r="DA49" s="786"/>
      <c r="DB49" s="786"/>
      <c r="DC49" s="787"/>
      <c r="DD49" s="788">
        <v>35640362</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Xr0gGTtsotbMPOnfNW2t2s0/5zJZ7YhCdxX2W2kJuWIKQ1UFp2Vc+3S55mzjohgA/sxy1vU4n8kBPAR/whW4Ug==" saltValue="czgcxO4ghlzxhRHamSGDSQ=="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85" zoomScaleNormal="8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365</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366</v>
      </c>
      <c r="DK2" s="831"/>
      <c r="DL2" s="831"/>
      <c r="DM2" s="831"/>
      <c r="DN2" s="831"/>
      <c r="DO2" s="832"/>
      <c r="DP2" s="250"/>
      <c r="DQ2" s="830" t="s">
        <v>367</v>
      </c>
      <c r="DR2" s="831"/>
      <c r="DS2" s="831"/>
      <c r="DT2" s="831"/>
      <c r="DU2" s="831"/>
      <c r="DV2" s="831"/>
      <c r="DW2" s="831"/>
      <c r="DX2" s="831"/>
      <c r="DY2" s="831"/>
      <c r="DZ2" s="832"/>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833" t="s">
        <v>368</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369</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824" t="s">
        <v>370</v>
      </c>
      <c r="B5" s="825"/>
      <c r="C5" s="825"/>
      <c r="D5" s="825"/>
      <c r="E5" s="825"/>
      <c r="F5" s="825"/>
      <c r="G5" s="825"/>
      <c r="H5" s="825"/>
      <c r="I5" s="825"/>
      <c r="J5" s="825"/>
      <c r="K5" s="825"/>
      <c r="L5" s="825"/>
      <c r="M5" s="825"/>
      <c r="N5" s="825"/>
      <c r="O5" s="825"/>
      <c r="P5" s="826"/>
      <c r="Q5" s="801" t="s">
        <v>371</v>
      </c>
      <c r="R5" s="802"/>
      <c r="S5" s="802"/>
      <c r="T5" s="802"/>
      <c r="U5" s="803"/>
      <c r="V5" s="801" t="s">
        <v>372</v>
      </c>
      <c r="W5" s="802"/>
      <c r="X5" s="802"/>
      <c r="Y5" s="802"/>
      <c r="Z5" s="803"/>
      <c r="AA5" s="801" t="s">
        <v>373</v>
      </c>
      <c r="AB5" s="802"/>
      <c r="AC5" s="802"/>
      <c r="AD5" s="802"/>
      <c r="AE5" s="802"/>
      <c r="AF5" s="834" t="s">
        <v>374</v>
      </c>
      <c r="AG5" s="802"/>
      <c r="AH5" s="802"/>
      <c r="AI5" s="802"/>
      <c r="AJ5" s="813"/>
      <c r="AK5" s="802" t="s">
        <v>375</v>
      </c>
      <c r="AL5" s="802"/>
      <c r="AM5" s="802"/>
      <c r="AN5" s="802"/>
      <c r="AO5" s="803"/>
      <c r="AP5" s="801" t="s">
        <v>376</v>
      </c>
      <c r="AQ5" s="802"/>
      <c r="AR5" s="802"/>
      <c r="AS5" s="802"/>
      <c r="AT5" s="803"/>
      <c r="AU5" s="801" t="s">
        <v>377</v>
      </c>
      <c r="AV5" s="802"/>
      <c r="AW5" s="802"/>
      <c r="AX5" s="802"/>
      <c r="AY5" s="813"/>
      <c r="AZ5" s="257"/>
      <c r="BA5" s="257"/>
      <c r="BB5" s="257"/>
      <c r="BC5" s="257"/>
      <c r="BD5" s="257"/>
      <c r="BE5" s="258"/>
      <c r="BF5" s="258"/>
      <c r="BG5" s="258"/>
      <c r="BH5" s="258"/>
      <c r="BI5" s="258"/>
      <c r="BJ5" s="258"/>
      <c r="BK5" s="258"/>
      <c r="BL5" s="258"/>
      <c r="BM5" s="258"/>
      <c r="BN5" s="258"/>
      <c r="BO5" s="258"/>
      <c r="BP5" s="258"/>
      <c r="BQ5" s="824" t="s">
        <v>378</v>
      </c>
      <c r="BR5" s="825"/>
      <c r="BS5" s="825"/>
      <c r="BT5" s="825"/>
      <c r="BU5" s="825"/>
      <c r="BV5" s="825"/>
      <c r="BW5" s="825"/>
      <c r="BX5" s="825"/>
      <c r="BY5" s="825"/>
      <c r="BZ5" s="825"/>
      <c r="CA5" s="825"/>
      <c r="CB5" s="825"/>
      <c r="CC5" s="825"/>
      <c r="CD5" s="825"/>
      <c r="CE5" s="825"/>
      <c r="CF5" s="825"/>
      <c r="CG5" s="826"/>
      <c r="CH5" s="801" t="s">
        <v>379</v>
      </c>
      <c r="CI5" s="802"/>
      <c r="CJ5" s="802"/>
      <c r="CK5" s="802"/>
      <c r="CL5" s="803"/>
      <c r="CM5" s="801" t="s">
        <v>380</v>
      </c>
      <c r="CN5" s="802"/>
      <c r="CO5" s="802"/>
      <c r="CP5" s="802"/>
      <c r="CQ5" s="803"/>
      <c r="CR5" s="801" t="s">
        <v>381</v>
      </c>
      <c r="CS5" s="802"/>
      <c r="CT5" s="802"/>
      <c r="CU5" s="802"/>
      <c r="CV5" s="803"/>
      <c r="CW5" s="801" t="s">
        <v>382</v>
      </c>
      <c r="CX5" s="802"/>
      <c r="CY5" s="802"/>
      <c r="CZ5" s="802"/>
      <c r="DA5" s="803"/>
      <c r="DB5" s="801" t="s">
        <v>383</v>
      </c>
      <c r="DC5" s="802"/>
      <c r="DD5" s="802"/>
      <c r="DE5" s="802"/>
      <c r="DF5" s="803"/>
      <c r="DG5" s="807" t="s">
        <v>384</v>
      </c>
      <c r="DH5" s="808"/>
      <c r="DI5" s="808"/>
      <c r="DJ5" s="808"/>
      <c r="DK5" s="809"/>
      <c r="DL5" s="807" t="s">
        <v>385</v>
      </c>
      <c r="DM5" s="808"/>
      <c r="DN5" s="808"/>
      <c r="DO5" s="808"/>
      <c r="DP5" s="809"/>
      <c r="DQ5" s="801" t="s">
        <v>386</v>
      </c>
      <c r="DR5" s="802"/>
      <c r="DS5" s="802"/>
      <c r="DT5" s="802"/>
      <c r="DU5" s="803"/>
      <c r="DV5" s="801" t="s">
        <v>377</v>
      </c>
      <c r="DW5" s="802"/>
      <c r="DX5" s="802"/>
      <c r="DY5" s="802"/>
      <c r="DZ5" s="813"/>
      <c r="EA5" s="255"/>
    </row>
    <row r="6" spans="1:131" s="256" customFormat="1" ht="26.25" customHeight="1" thickBot="1" x14ac:dyDescent="0.2">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15">
      <c r="A7" s="259">
        <v>1</v>
      </c>
      <c r="B7" s="815" t="s">
        <v>387</v>
      </c>
      <c r="C7" s="816"/>
      <c r="D7" s="816"/>
      <c r="E7" s="816"/>
      <c r="F7" s="816"/>
      <c r="G7" s="816"/>
      <c r="H7" s="816"/>
      <c r="I7" s="816"/>
      <c r="J7" s="816"/>
      <c r="K7" s="816"/>
      <c r="L7" s="816"/>
      <c r="M7" s="816"/>
      <c r="N7" s="816"/>
      <c r="O7" s="816"/>
      <c r="P7" s="817"/>
      <c r="Q7" s="818">
        <v>56644</v>
      </c>
      <c r="R7" s="819"/>
      <c r="S7" s="819"/>
      <c r="T7" s="819"/>
      <c r="U7" s="819"/>
      <c r="V7" s="819">
        <v>55131</v>
      </c>
      <c r="W7" s="819"/>
      <c r="X7" s="819"/>
      <c r="Y7" s="819"/>
      <c r="Z7" s="819"/>
      <c r="AA7" s="819">
        <f>Q7-V7</f>
        <v>1513</v>
      </c>
      <c r="AB7" s="819"/>
      <c r="AC7" s="819"/>
      <c r="AD7" s="819"/>
      <c r="AE7" s="820"/>
      <c r="AF7" s="821">
        <v>1477</v>
      </c>
      <c r="AG7" s="822"/>
      <c r="AH7" s="822"/>
      <c r="AI7" s="822"/>
      <c r="AJ7" s="823"/>
      <c r="AK7" s="858">
        <v>3269</v>
      </c>
      <c r="AL7" s="859"/>
      <c r="AM7" s="859"/>
      <c r="AN7" s="859"/>
      <c r="AO7" s="859"/>
      <c r="AP7" s="859">
        <v>60561</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c r="BS7" s="862" t="s">
        <v>599</v>
      </c>
      <c r="BT7" s="863"/>
      <c r="BU7" s="863"/>
      <c r="BV7" s="863"/>
      <c r="BW7" s="863"/>
      <c r="BX7" s="863"/>
      <c r="BY7" s="863"/>
      <c r="BZ7" s="863"/>
      <c r="CA7" s="863"/>
      <c r="CB7" s="863"/>
      <c r="CC7" s="863"/>
      <c r="CD7" s="863"/>
      <c r="CE7" s="863"/>
      <c r="CF7" s="863"/>
      <c r="CG7" s="864"/>
      <c r="CH7" s="855">
        <v>-2</v>
      </c>
      <c r="CI7" s="856"/>
      <c r="CJ7" s="856"/>
      <c r="CK7" s="856"/>
      <c r="CL7" s="857"/>
      <c r="CM7" s="855">
        <v>103</v>
      </c>
      <c r="CN7" s="856"/>
      <c r="CO7" s="856"/>
      <c r="CP7" s="856"/>
      <c r="CQ7" s="857"/>
      <c r="CR7" s="855">
        <v>77</v>
      </c>
      <c r="CS7" s="856"/>
      <c r="CT7" s="856"/>
      <c r="CU7" s="856"/>
      <c r="CV7" s="857"/>
      <c r="CW7" s="855" t="s">
        <v>517</v>
      </c>
      <c r="CX7" s="856"/>
      <c r="CY7" s="856"/>
      <c r="CZ7" s="856"/>
      <c r="DA7" s="857"/>
      <c r="DB7" s="855" t="s">
        <v>517</v>
      </c>
      <c r="DC7" s="856"/>
      <c r="DD7" s="856"/>
      <c r="DE7" s="856"/>
      <c r="DF7" s="857"/>
      <c r="DG7" s="855" t="s">
        <v>517</v>
      </c>
      <c r="DH7" s="856"/>
      <c r="DI7" s="856"/>
      <c r="DJ7" s="856"/>
      <c r="DK7" s="857"/>
      <c r="DL7" s="855" t="s">
        <v>517</v>
      </c>
      <c r="DM7" s="856"/>
      <c r="DN7" s="856"/>
      <c r="DO7" s="856"/>
      <c r="DP7" s="857"/>
      <c r="DQ7" s="855" t="s">
        <v>517</v>
      </c>
      <c r="DR7" s="856"/>
      <c r="DS7" s="856"/>
      <c r="DT7" s="856"/>
      <c r="DU7" s="857"/>
      <c r="DV7" s="836"/>
      <c r="DW7" s="837"/>
      <c r="DX7" s="837"/>
      <c r="DY7" s="837"/>
      <c r="DZ7" s="838"/>
      <c r="EA7" s="255"/>
    </row>
    <row r="8" spans="1:131" s="256" customFormat="1" ht="26.25" customHeight="1" x14ac:dyDescent="0.15">
      <c r="A8" s="262">
        <v>2</v>
      </c>
      <c r="B8" s="839" t="s">
        <v>388</v>
      </c>
      <c r="C8" s="840"/>
      <c r="D8" s="840"/>
      <c r="E8" s="840"/>
      <c r="F8" s="840"/>
      <c r="G8" s="840"/>
      <c r="H8" s="840"/>
      <c r="I8" s="840"/>
      <c r="J8" s="840"/>
      <c r="K8" s="840"/>
      <c r="L8" s="840"/>
      <c r="M8" s="840"/>
      <c r="N8" s="840"/>
      <c r="O8" s="840"/>
      <c r="P8" s="841"/>
      <c r="Q8" s="842">
        <v>33</v>
      </c>
      <c r="R8" s="843"/>
      <c r="S8" s="843"/>
      <c r="T8" s="843"/>
      <c r="U8" s="843"/>
      <c r="V8" s="843">
        <v>25</v>
      </c>
      <c r="W8" s="843"/>
      <c r="X8" s="843"/>
      <c r="Y8" s="843"/>
      <c r="Z8" s="843"/>
      <c r="AA8" s="843">
        <f>Q8-V8</f>
        <v>8</v>
      </c>
      <c r="AB8" s="843"/>
      <c r="AC8" s="843"/>
      <c r="AD8" s="843"/>
      <c r="AE8" s="844"/>
      <c r="AF8" s="845">
        <v>8</v>
      </c>
      <c r="AG8" s="846"/>
      <c r="AH8" s="846"/>
      <c r="AI8" s="846"/>
      <c r="AJ8" s="847"/>
      <c r="AK8" s="848" t="s">
        <v>588</v>
      </c>
      <c r="AL8" s="849"/>
      <c r="AM8" s="849"/>
      <c r="AN8" s="849"/>
      <c r="AO8" s="849"/>
      <c r="AP8" s="849" t="s">
        <v>588</v>
      </c>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t="s">
        <v>600</v>
      </c>
      <c r="BT8" s="853"/>
      <c r="BU8" s="853"/>
      <c r="BV8" s="853"/>
      <c r="BW8" s="853"/>
      <c r="BX8" s="853"/>
      <c r="BY8" s="853"/>
      <c r="BZ8" s="853"/>
      <c r="CA8" s="853"/>
      <c r="CB8" s="853"/>
      <c r="CC8" s="853"/>
      <c r="CD8" s="853"/>
      <c r="CE8" s="853"/>
      <c r="CF8" s="853"/>
      <c r="CG8" s="854"/>
      <c r="CH8" s="865">
        <v>0</v>
      </c>
      <c r="CI8" s="866"/>
      <c r="CJ8" s="866"/>
      <c r="CK8" s="866"/>
      <c r="CL8" s="867"/>
      <c r="CM8" s="865">
        <v>113</v>
      </c>
      <c r="CN8" s="866"/>
      <c r="CO8" s="866"/>
      <c r="CP8" s="866"/>
      <c r="CQ8" s="867"/>
      <c r="CR8" s="865">
        <v>102</v>
      </c>
      <c r="CS8" s="866"/>
      <c r="CT8" s="866"/>
      <c r="CU8" s="866"/>
      <c r="CV8" s="867"/>
      <c r="CW8" s="865" t="s">
        <v>517</v>
      </c>
      <c r="CX8" s="866"/>
      <c r="CY8" s="866"/>
      <c r="CZ8" s="866"/>
      <c r="DA8" s="867"/>
      <c r="DB8" s="865" t="s">
        <v>517</v>
      </c>
      <c r="DC8" s="866"/>
      <c r="DD8" s="866"/>
      <c r="DE8" s="866"/>
      <c r="DF8" s="867"/>
      <c r="DG8" s="865" t="s">
        <v>517</v>
      </c>
      <c r="DH8" s="866"/>
      <c r="DI8" s="866"/>
      <c r="DJ8" s="866"/>
      <c r="DK8" s="867"/>
      <c r="DL8" s="865" t="s">
        <v>517</v>
      </c>
      <c r="DM8" s="866"/>
      <c r="DN8" s="866"/>
      <c r="DO8" s="866"/>
      <c r="DP8" s="867"/>
      <c r="DQ8" s="865" t="s">
        <v>517</v>
      </c>
      <c r="DR8" s="866"/>
      <c r="DS8" s="866"/>
      <c r="DT8" s="866"/>
      <c r="DU8" s="867"/>
      <c r="DV8" s="868"/>
      <c r="DW8" s="869"/>
      <c r="DX8" s="869"/>
      <c r="DY8" s="869"/>
      <c r="DZ8" s="870"/>
      <c r="EA8" s="255"/>
    </row>
    <row r="9" spans="1:131" s="256" customFormat="1" ht="26.25" customHeight="1" x14ac:dyDescent="0.15">
      <c r="A9" s="262">
        <v>3</v>
      </c>
      <c r="B9" s="839"/>
      <c r="C9" s="840"/>
      <c r="D9" s="840"/>
      <c r="E9" s="840"/>
      <c r="F9" s="840"/>
      <c r="G9" s="840"/>
      <c r="H9" s="840"/>
      <c r="I9" s="840"/>
      <c r="J9" s="840"/>
      <c r="K9" s="840"/>
      <c r="L9" s="840"/>
      <c r="M9" s="840"/>
      <c r="N9" s="840"/>
      <c r="O9" s="840"/>
      <c r="P9" s="841"/>
      <c r="Q9" s="842"/>
      <c r="R9" s="843"/>
      <c r="S9" s="843"/>
      <c r="T9" s="843"/>
      <c r="U9" s="843"/>
      <c r="V9" s="843"/>
      <c r="W9" s="843"/>
      <c r="X9" s="843"/>
      <c r="Y9" s="843"/>
      <c r="Z9" s="843"/>
      <c r="AA9" s="843"/>
      <c r="AB9" s="843"/>
      <c r="AC9" s="843"/>
      <c r="AD9" s="843"/>
      <c r="AE9" s="844"/>
      <c r="AF9" s="845"/>
      <c r="AG9" s="846"/>
      <c r="AH9" s="846"/>
      <c r="AI9" s="846"/>
      <c r="AJ9" s="847"/>
      <c r="AK9" s="848"/>
      <c r="AL9" s="849"/>
      <c r="AM9" s="849"/>
      <c r="AN9" s="849"/>
      <c r="AO9" s="849"/>
      <c r="AP9" s="849"/>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t="s">
        <v>601</v>
      </c>
      <c r="BT9" s="853"/>
      <c r="BU9" s="853"/>
      <c r="BV9" s="853"/>
      <c r="BW9" s="853"/>
      <c r="BX9" s="853"/>
      <c r="BY9" s="853"/>
      <c r="BZ9" s="853"/>
      <c r="CA9" s="853"/>
      <c r="CB9" s="853"/>
      <c r="CC9" s="853"/>
      <c r="CD9" s="853"/>
      <c r="CE9" s="853"/>
      <c r="CF9" s="853"/>
      <c r="CG9" s="854"/>
      <c r="CH9" s="865">
        <v>-1</v>
      </c>
      <c r="CI9" s="866"/>
      <c r="CJ9" s="866"/>
      <c r="CK9" s="866"/>
      <c r="CL9" s="867"/>
      <c r="CM9" s="865">
        <v>15</v>
      </c>
      <c r="CN9" s="866"/>
      <c r="CO9" s="866"/>
      <c r="CP9" s="866"/>
      <c r="CQ9" s="867"/>
      <c r="CR9" s="865">
        <v>5</v>
      </c>
      <c r="CS9" s="866"/>
      <c r="CT9" s="866"/>
      <c r="CU9" s="866"/>
      <c r="CV9" s="867"/>
      <c r="CW9" s="865">
        <v>13</v>
      </c>
      <c r="CX9" s="866"/>
      <c r="CY9" s="866"/>
      <c r="CZ9" s="866"/>
      <c r="DA9" s="867"/>
      <c r="DB9" s="865" t="s">
        <v>517</v>
      </c>
      <c r="DC9" s="866"/>
      <c r="DD9" s="866"/>
      <c r="DE9" s="866"/>
      <c r="DF9" s="867"/>
      <c r="DG9" s="865" t="s">
        <v>517</v>
      </c>
      <c r="DH9" s="866"/>
      <c r="DI9" s="866"/>
      <c r="DJ9" s="866"/>
      <c r="DK9" s="867"/>
      <c r="DL9" s="865" t="s">
        <v>517</v>
      </c>
      <c r="DM9" s="866"/>
      <c r="DN9" s="866"/>
      <c r="DO9" s="866"/>
      <c r="DP9" s="867"/>
      <c r="DQ9" s="865" t="s">
        <v>517</v>
      </c>
      <c r="DR9" s="866"/>
      <c r="DS9" s="866"/>
      <c r="DT9" s="866"/>
      <c r="DU9" s="867"/>
      <c r="DV9" s="868"/>
      <c r="DW9" s="869"/>
      <c r="DX9" s="869"/>
      <c r="DY9" s="869"/>
      <c r="DZ9" s="870"/>
      <c r="EA9" s="255"/>
    </row>
    <row r="10" spans="1:131" s="256" customFormat="1" ht="26.25" customHeight="1" x14ac:dyDescent="0.15">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t="s">
        <v>602</v>
      </c>
      <c r="BT10" s="853"/>
      <c r="BU10" s="853"/>
      <c r="BV10" s="853"/>
      <c r="BW10" s="853"/>
      <c r="BX10" s="853"/>
      <c r="BY10" s="853"/>
      <c r="BZ10" s="853"/>
      <c r="CA10" s="853"/>
      <c r="CB10" s="853"/>
      <c r="CC10" s="853"/>
      <c r="CD10" s="853"/>
      <c r="CE10" s="853"/>
      <c r="CF10" s="853"/>
      <c r="CG10" s="854"/>
      <c r="CH10" s="865">
        <v>-1</v>
      </c>
      <c r="CI10" s="866"/>
      <c r="CJ10" s="866"/>
      <c r="CK10" s="866"/>
      <c r="CL10" s="867"/>
      <c r="CM10" s="865">
        <v>200</v>
      </c>
      <c r="CN10" s="866"/>
      <c r="CO10" s="866"/>
      <c r="CP10" s="866"/>
      <c r="CQ10" s="867"/>
      <c r="CR10" s="865">
        <v>59</v>
      </c>
      <c r="CS10" s="866"/>
      <c r="CT10" s="866"/>
      <c r="CU10" s="866"/>
      <c r="CV10" s="867"/>
      <c r="CW10" s="865" t="s">
        <v>517</v>
      </c>
      <c r="CX10" s="866"/>
      <c r="CY10" s="866"/>
      <c r="CZ10" s="866"/>
      <c r="DA10" s="867"/>
      <c r="DB10" s="865" t="s">
        <v>517</v>
      </c>
      <c r="DC10" s="866"/>
      <c r="DD10" s="866"/>
      <c r="DE10" s="866"/>
      <c r="DF10" s="867"/>
      <c r="DG10" s="865" t="s">
        <v>517</v>
      </c>
      <c r="DH10" s="866"/>
      <c r="DI10" s="866"/>
      <c r="DJ10" s="866"/>
      <c r="DK10" s="867"/>
      <c r="DL10" s="865" t="s">
        <v>517</v>
      </c>
      <c r="DM10" s="866"/>
      <c r="DN10" s="866"/>
      <c r="DO10" s="866"/>
      <c r="DP10" s="867"/>
      <c r="DQ10" s="865" t="s">
        <v>517</v>
      </c>
      <c r="DR10" s="866"/>
      <c r="DS10" s="866"/>
      <c r="DT10" s="866"/>
      <c r="DU10" s="867"/>
      <c r="DV10" s="868"/>
      <c r="DW10" s="869"/>
      <c r="DX10" s="869"/>
      <c r="DY10" s="869"/>
      <c r="DZ10" s="870"/>
      <c r="EA10" s="255"/>
    </row>
    <row r="11" spans="1:131" s="256" customFormat="1" ht="26.25" customHeight="1" x14ac:dyDescent="0.15">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t="s">
        <v>603</v>
      </c>
      <c r="BT11" s="853"/>
      <c r="BU11" s="853"/>
      <c r="BV11" s="853"/>
      <c r="BW11" s="853"/>
      <c r="BX11" s="853"/>
      <c r="BY11" s="853"/>
      <c r="BZ11" s="853"/>
      <c r="CA11" s="853"/>
      <c r="CB11" s="853"/>
      <c r="CC11" s="853"/>
      <c r="CD11" s="853"/>
      <c r="CE11" s="853"/>
      <c r="CF11" s="853"/>
      <c r="CG11" s="854"/>
      <c r="CH11" s="865">
        <v>-1</v>
      </c>
      <c r="CI11" s="866"/>
      <c r="CJ11" s="866"/>
      <c r="CK11" s="866"/>
      <c r="CL11" s="867"/>
      <c r="CM11" s="865">
        <v>-16</v>
      </c>
      <c r="CN11" s="866"/>
      <c r="CO11" s="866"/>
      <c r="CP11" s="866"/>
      <c r="CQ11" s="867"/>
      <c r="CR11" s="865">
        <v>5</v>
      </c>
      <c r="CS11" s="866"/>
      <c r="CT11" s="866"/>
      <c r="CU11" s="866"/>
      <c r="CV11" s="867"/>
      <c r="CW11" s="865">
        <v>0</v>
      </c>
      <c r="CX11" s="866"/>
      <c r="CY11" s="866"/>
      <c r="CZ11" s="866"/>
      <c r="DA11" s="867"/>
      <c r="DB11" s="865" t="s">
        <v>517</v>
      </c>
      <c r="DC11" s="866"/>
      <c r="DD11" s="866"/>
      <c r="DE11" s="866"/>
      <c r="DF11" s="867"/>
      <c r="DG11" s="865" t="s">
        <v>517</v>
      </c>
      <c r="DH11" s="866"/>
      <c r="DI11" s="866"/>
      <c r="DJ11" s="866"/>
      <c r="DK11" s="867"/>
      <c r="DL11" s="865" t="s">
        <v>517</v>
      </c>
      <c r="DM11" s="866"/>
      <c r="DN11" s="866"/>
      <c r="DO11" s="866"/>
      <c r="DP11" s="867"/>
      <c r="DQ11" s="865" t="s">
        <v>517</v>
      </c>
      <c r="DR11" s="866"/>
      <c r="DS11" s="866"/>
      <c r="DT11" s="866"/>
      <c r="DU11" s="867"/>
      <c r="DV11" s="868"/>
      <c r="DW11" s="869"/>
      <c r="DX11" s="869"/>
      <c r="DY11" s="869"/>
      <c r="DZ11" s="870"/>
      <c r="EA11" s="255"/>
    </row>
    <row r="12" spans="1:131" s="256" customFormat="1" ht="26.25" customHeight="1" x14ac:dyDescent="0.15">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t="s">
        <v>604</v>
      </c>
      <c r="BT12" s="853"/>
      <c r="BU12" s="853"/>
      <c r="BV12" s="853"/>
      <c r="BW12" s="853"/>
      <c r="BX12" s="853"/>
      <c r="BY12" s="853"/>
      <c r="BZ12" s="853"/>
      <c r="CA12" s="853"/>
      <c r="CB12" s="853"/>
      <c r="CC12" s="853"/>
      <c r="CD12" s="853"/>
      <c r="CE12" s="853"/>
      <c r="CF12" s="853"/>
      <c r="CG12" s="854"/>
      <c r="CH12" s="865">
        <v>17</v>
      </c>
      <c r="CI12" s="866"/>
      <c r="CJ12" s="866"/>
      <c r="CK12" s="866"/>
      <c r="CL12" s="867"/>
      <c r="CM12" s="865">
        <v>77</v>
      </c>
      <c r="CN12" s="866"/>
      <c r="CO12" s="866"/>
      <c r="CP12" s="866"/>
      <c r="CQ12" s="867"/>
      <c r="CR12" s="865">
        <v>23</v>
      </c>
      <c r="CS12" s="866"/>
      <c r="CT12" s="866"/>
      <c r="CU12" s="866"/>
      <c r="CV12" s="867"/>
      <c r="CW12" s="865" t="s">
        <v>517</v>
      </c>
      <c r="CX12" s="866"/>
      <c r="CY12" s="866"/>
      <c r="CZ12" s="866"/>
      <c r="DA12" s="867"/>
      <c r="DB12" s="865" t="s">
        <v>517</v>
      </c>
      <c r="DC12" s="866"/>
      <c r="DD12" s="866"/>
      <c r="DE12" s="866"/>
      <c r="DF12" s="867"/>
      <c r="DG12" s="865" t="s">
        <v>517</v>
      </c>
      <c r="DH12" s="866"/>
      <c r="DI12" s="866"/>
      <c r="DJ12" s="866"/>
      <c r="DK12" s="867"/>
      <c r="DL12" s="865" t="s">
        <v>517</v>
      </c>
      <c r="DM12" s="866"/>
      <c r="DN12" s="866"/>
      <c r="DO12" s="866"/>
      <c r="DP12" s="867"/>
      <c r="DQ12" s="865" t="s">
        <v>517</v>
      </c>
      <c r="DR12" s="866"/>
      <c r="DS12" s="866"/>
      <c r="DT12" s="866"/>
      <c r="DU12" s="867"/>
      <c r="DV12" s="868"/>
      <c r="DW12" s="869"/>
      <c r="DX12" s="869"/>
      <c r="DY12" s="869"/>
      <c r="DZ12" s="870"/>
      <c r="EA12" s="255"/>
    </row>
    <row r="13" spans="1:131" s="256" customFormat="1" ht="26.25" customHeight="1" x14ac:dyDescent="0.15">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t="s">
        <v>605</v>
      </c>
      <c r="BT13" s="853"/>
      <c r="BU13" s="853"/>
      <c r="BV13" s="853"/>
      <c r="BW13" s="853"/>
      <c r="BX13" s="853"/>
      <c r="BY13" s="853"/>
      <c r="BZ13" s="853"/>
      <c r="CA13" s="853"/>
      <c r="CB13" s="853"/>
      <c r="CC13" s="853"/>
      <c r="CD13" s="853"/>
      <c r="CE13" s="853"/>
      <c r="CF13" s="853"/>
      <c r="CG13" s="854"/>
      <c r="CH13" s="865">
        <v>4</v>
      </c>
      <c r="CI13" s="866"/>
      <c r="CJ13" s="866"/>
      <c r="CK13" s="866"/>
      <c r="CL13" s="867"/>
      <c r="CM13" s="865">
        <v>17</v>
      </c>
      <c r="CN13" s="866"/>
      <c r="CO13" s="866"/>
      <c r="CP13" s="866"/>
      <c r="CQ13" s="867"/>
      <c r="CR13" s="865">
        <v>23</v>
      </c>
      <c r="CS13" s="866"/>
      <c r="CT13" s="866"/>
      <c r="CU13" s="866"/>
      <c r="CV13" s="867"/>
      <c r="CW13" s="865" t="s">
        <v>517</v>
      </c>
      <c r="CX13" s="866"/>
      <c r="CY13" s="866"/>
      <c r="CZ13" s="866"/>
      <c r="DA13" s="867"/>
      <c r="DB13" s="865" t="s">
        <v>517</v>
      </c>
      <c r="DC13" s="866"/>
      <c r="DD13" s="866"/>
      <c r="DE13" s="866"/>
      <c r="DF13" s="867"/>
      <c r="DG13" s="865" t="s">
        <v>517</v>
      </c>
      <c r="DH13" s="866"/>
      <c r="DI13" s="866"/>
      <c r="DJ13" s="866"/>
      <c r="DK13" s="867"/>
      <c r="DL13" s="865" t="s">
        <v>517</v>
      </c>
      <c r="DM13" s="866"/>
      <c r="DN13" s="866"/>
      <c r="DO13" s="866"/>
      <c r="DP13" s="867"/>
      <c r="DQ13" s="865" t="s">
        <v>517</v>
      </c>
      <c r="DR13" s="866"/>
      <c r="DS13" s="866"/>
      <c r="DT13" s="866"/>
      <c r="DU13" s="867"/>
      <c r="DV13" s="868"/>
      <c r="DW13" s="869"/>
      <c r="DX13" s="869"/>
      <c r="DY13" s="869"/>
      <c r="DZ13" s="870"/>
      <c r="EA13" s="255"/>
    </row>
    <row r="14" spans="1:131" s="256" customFormat="1" ht="26.25" customHeight="1" x14ac:dyDescent="0.15">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t="s">
        <v>606</v>
      </c>
      <c r="BT14" s="853"/>
      <c r="BU14" s="853"/>
      <c r="BV14" s="853"/>
      <c r="BW14" s="853"/>
      <c r="BX14" s="853"/>
      <c r="BY14" s="853"/>
      <c r="BZ14" s="853"/>
      <c r="CA14" s="853"/>
      <c r="CB14" s="853"/>
      <c r="CC14" s="853"/>
      <c r="CD14" s="853"/>
      <c r="CE14" s="853"/>
      <c r="CF14" s="853"/>
      <c r="CG14" s="854"/>
      <c r="CH14" s="865">
        <v>-3</v>
      </c>
      <c r="CI14" s="866"/>
      <c r="CJ14" s="866"/>
      <c r="CK14" s="866"/>
      <c r="CL14" s="867"/>
      <c r="CM14" s="865">
        <v>6</v>
      </c>
      <c r="CN14" s="866"/>
      <c r="CO14" s="866"/>
      <c r="CP14" s="866"/>
      <c r="CQ14" s="867"/>
      <c r="CR14" s="865">
        <v>20</v>
      </c>
      <c r="CS14" s="866"/>
      <c r="CT14" s="866"/>
      <c r="CU14" s="866"/>
      <c r="CV14" s="867"/>
      <c r="CW14" s="865" t="s">
        <v>517</v>
      </c>
      <c r="CX14" s="866"/>
      <c r="CY14" s="866"/>
      <c r="CZ14" s="866"/>
      <c r="DA14" s="867"/>
      <c r="DB14" s="865" t="s">
        <v>517</v>
      </c>
      <c r="DC14" s="866"/>
      <c r="DD14" s="866"/>
      <c r="DE14" s="866"/>
      <c r="DF14" s="867"/>
      <c r="DG14" s="865" t="s">
        <v>517</v>
      </c>
      <c r="DH14" s="866"/>
      <c r="DI14" s="866"/>
      <c r="DJ14" s="866"/>
      <c r="DK14" s="867"/>
      <c r="DL14" s="865" t="s">
        <v>517</v>
      </c>
      <c r="DM14" s="866"/>
      <c r="DN14" s="866"/>
      <c r="DO14" s="866"/>
      <c r="DP14" s="867"/>
      <c r="DQ14" s="865" t="s">
        <v>517</v>
      </c>
      <c r="DR14" s="866"/>
      <c r="DS14" s="866"/>
      <c r="DT14" s="866"/>
      <c r="DU14" s="867"/>
      <c r="DV14" s="868"/>
      <c r="DW14" s="869"/>
      <c r="DX14" s="869"/>
      <c r="DY14" s="869"/>
      <c r="DZ14" s="870"/>
      <c r="EA14" s="255"/>
    </row>
    <row r="15" spans="1:131" s="256" customFormat="1" ht="26.25" customHeight="1" x14ac:dyDescent="0.15">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t="s">
        <v>607</v>
      </c>
      <c r="BT15" s="853"/>
      <c r="BU15" s="853"/>
      <c r="BV15" s="853"/>
      <c r="BW15" s="853"/>
      <c r="BX15" s="853"/>
      <c r="BY15" s="853"/>
      <c r="BZ15" s="853"/>
      <c r="CA15" s="853"/>
      <c r="CB15" s="853"/>
      <c r="CC15" s="853"/>
      <c r="CD15" s="853"/>
      <c r="CE15" s="853"/>
      <c r="CF15" s="853"/>
      <c r="CG15" s="854"/>
      <c r="CH15" s="865">
        <v>490</v>
      </c>
      <c r="CI15" s="866"/>
      <c r="CJ15" s="866"/>
      <c r="CK15" s="866"/>
      <c r="CL15" s="867"/>
      <c r="CM15" s="865">
        <v>25801</v>
      </c>
      <c r="CN15" s="866"/>
      <c r="CO15" s="866"/>
      <c r="CP15" s="866"/>
      <c r="CQ15" s="867"/>
      <c r="CR15" s="865">
        <v>8097</v>
      </c>
      <c r="CS15" s="866"/>
      <c r="CT15" s="866"/>
      <c r="CU15" s="866"/>
      <c r="CV15" s="867"/>
      <c r="CW15" s="865">
        <v>932</v>
      </c>
      <c r="CX15" s="866"/>
      <c r="CY15" s="866"/>
      <c r="CZ15" s="866"/>
      <c r="DA15" s="867"/>
      <c r="DB15" s="865">
        <v>5284</v>
      </c>
      <c r="DC15" s="866"/>
      <c r="DD15" s="866"/>
      <c r="DE15" s="866"/>
      <c r="DF15" s="867"/>
      <c r="DG15" s="865" t="s">
        <v>517</v>
      </c>
      <c r="DH15" s="866"/>
      <c r="DI15" s="866"/>
      <c r="DJ15" s="866"/>
      <c r="DK15" s="867"/>
      <c r="DL15" s="865" t="s">
        <v>517</v>
      </c>
      <c r="DM15" s="866"/>
      <c r="DN15" s="866"/>
      <c r="DO15" s="866"/>
      <c r="DP15" s="867"/>
      <c r="DQ15" s="865" t="s">
        <v>517</v>
      </c>
      <c r="DR15" s="866"/>
      <c r="DS15" s="866"/>
      <c r="DT15" s="866"/>
      <c r="DU15" s="867"/>
      <c r="DV15" s="868"/>
      <c r="DW15" s="869"/>
      <c r="DX15" s="869"/>
      <c r="DY15" s="869"/>
      <c r="DZ15" s="870"/>
      <c r="EA15" s="255"/>
    </row>
    <row r="16" spans="1:131" s="256" customFormat="1" ht="26.25" customHeight="1" x14ac:dyDescent="0.15">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t="s">
        <v>608</v>
      </c>
      <c r="BT16" s="853"/>
      <c r="BU16" s="853"/>
      <c r="BV16" s="853"/>
      <c r="BW16" s="853"/>
      <c r="BX16" s="853"/>
      <c r="BY16" s="853"/>
      <c r="BZ16" s="853"/>
      <c r="CA16" s="853"/>
      <c r="CB16" s="853"/>
      <c r="CC16" s="853"/>
      <c r="CD16" s="853"/>
      <c r="CE16" s="853"/>
      <c r="CF16" s="853"/>
      <c r="CG16" s="854"/>
      <c r="CH16" s="865">
        <v>0</v>
      </c>
      <c r="CI16" s="866"/>
      <c r="CJ16" s="866"/>
      <c r="CK16" s="866"/>
      <c r="CL16" s="867"/>
      <c r="CM16" s="865">
        <v>1</v>
      </c>
      <c r="CN16" s="866"/>
      <c r="CO16" s="866"/>
      <c r="CP16" s="866"/>
      <c r="CQ16" s="867"/>
      <c r="CR16" s="865">
        <v>1</v>
      </c>
      <c r="CS16" s="866"/>
      <c r="CT16" s="866"/>
      <c r="CU16" s="866"/>
      <c r="CV16" s="867"/>
      <c r="CW16" s="865" t="s">
        <v>517</v>
      </c>
      <c r="CX16" s="866"/>
      <c r="CY16" s="866"/>
      <c r="CZ16" s="866"/>
      <c r="DA16" s="867"/>
      <c r="DB16" s="865" t="s">
        <v>517</v>
      </c>
      <c r="DC16" s="866"/>
      <c r="DD16" s="866"/>
      <c r="DE16" s="866"/>
      <c r="DF16" s="867"/>
      <c r="DG16" s="865" t="s">
        <v>517</v>
      </c>
      <c r="DH16" s="866"/>
      <c r="DI16" s="866"/>
      <c r="DJ16" s="866"/>
      <c r="DK16" s="867"/>
      <c r="DL16" s="865" t="s">
        <v>517</v>
      </c>
      <c r="DM16" s="866"/>
      <c r="DN16" s="866"/>
      <c r="DO16" s="866"/>
      <c r="DP16" s="867"/>
      <c r="DQ16" s="865" t="s">
        <v>517</v>
      </c>
      <c r="DR16" s="866"/>
      <c r="DS16" s="866"/>
      <c r="DT16" s="866"/>
      <c r="DU16" s="867"/>
      <c r="DV16" s="868"/>
      <c r="DW16" s="869"/>
      <c r="DX16" s="869"/>
      <c r="DY16" s="869"/>
      <c r="DZ16" s="870"/>
      <c r="EA16" s="255"/>
    </row>
    <row r="17" spans="1:131" s="256" customFormat="1" ht="26.25" customHeight="1" x14ac:dyDescent="0.15">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x14ac:dyDescent="0.15">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x14ac:dyDescent="0.15">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x14ac:dyDescent="0.15">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x14ac:dyDescent="0.2">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x14ac:dyDescent="0.15">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389</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x14ac:dyDescent="0.2">
      <c r="A23" s="265" t="s">
        <v>390</v>
      </c>
      <c r="B23" s="874" t="s">
        <v>391</v>
      </c>
      <c r="C23" s="875"/>
      <c r="D23" s="875"/>
      <c r="E23" s="875"/>
      <c r="F23" s="875"/>
      <c r="G23" s="875"/>
      <c r="H23" s="875"/>
      <c r="I23" s="875"/>
      <c r="J23" s="875"/>
      <c r="K23" s="875"/>
      <c r="L23" s="875"/>
      <c r="M23" s="875"/>
      <c r="N23" s="875"/>
      <c r="O23" s="875"/>
      <c r="P23" s="876"/>
      <c r="Q23" s="877">
        <v>56664</v>
      </c>
      <c r="R23" s="878"/>
      <c r="S23" s="878"/>
      <c r="T23" s="878"/>
      <c r="U23" s="878"/>
      <c r="V23" s="878">
        <v>55143</v>
      </c>
      <c r="W23" s="878"/>
      <c r="X23" s="878"/>
      <c r="Y23" s="878"/>
      <c r="Z23" s="878"/>
      <c r="AA23" s="878">
        <f>Q23-V23</f>
        <v>1521</v>
      </c>
      <c r="AB23" s="878"/>
      <c r="AC23" s="878"/>
      <c r="AD23" s="878"/>
      <c r="AE23" s="879"/>
      <c r="AF23" s="880">
        <v>1485</v>
      </c>
      <c r="AG23" s="878"/>
      <c r="AH23" s="878"/>
      <c r="AI23" s="878"/>
      <c r="AJ23" s="881"/>
      <c r="AK23" s="882"/>
      <c r="AL23" s="883"/>
      <c r="AM23" s="883"/>
      <c r="AN23" s="883"/>
      <c r="AO23" s="883"/>
      <c r="AP23" s="878">
        <v>60561</v>
      </c>
      <c r="AQ23" s="878"/>
      <c r="AR23" s="878"/>
      <c r="AS23" s="878"/>
      <c r="AT23" s="878"/>
      <c r="AU23" s="884"/>
      <c r="AV23" s="884"/>
      <c r="AW23" s="884"/>
      <c r="AX23" s="884"/>
      <c r="AY23" s="885"/>
      <c r="AZ23" s="893" t="s">
        <v>392</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x14ac:dyDescent="0.15">
      <c r="A24" s="892" t="s">
        <v>393</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x14ac:dyDescent="0.2">
      <c r="A25" s="833" t="s">
        <v>394</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x14ac:dyDescent="0.15">
      <c r="A26" s="824" t="s">
        <v>370</v>
      </c>
      <c r="B26" s="825"/>
      <c r="C26" s="825"/>
      <c r="D26" s="825"/>
      <c r="E26" s="825"/>
      <c r="F26" s="825"/>
      <c r="G26" s="825"/>
      <c r="H26" s="825"/>
      <c r="I26" s="825"/>
      <c r="J26" s="825"/>
      <c r="K26" s="825"/>
      <c r="L26" s="825"/>
      <c r="M26" s="825"/>
      <c r="N26" s="825"/>
      <c r="O26" s="825"/>
      <c r="P26" s="826"/>
      <c r="Q26" s="801" t="s">
        <v>395</v>
      </c>
      <c r="R26" s="802"/>
      <c r="S26" s="802"/>
      <c r="T26" s="802"/>
      <c r="U26" s="803"/>
      <c r="V26" s="801" t="s">
        <v>396</v>
      </c>
      <c r="W26" s="802"/>
      <c r="X26" s="802"/>
      <c r="Y26" s="802"/>
      <c r="Z26" s="803"/>
      <c r="AA26" s="801" t="s">
        <v>397</v>
      </c>
      <c r="AB26" s="802"/>
      <c r="AC26" s="802"/>
      <c r="AD26" s="802"/>
      <c r="AE26" s="802"/>
      <c r="AF26" s="896" t="s">
        <v>398</v>
      </c>
      <c r="AG26" s="897"/>
      <c r="AH26" s="897"/>
      <c r="AI26" s="897"/>
      <c r="AJ26" s="898"/>
      <c r="AK26" s="802" t="s">
        <v>399</v>
      </c>
      <c r="AL26" s="802"/>
      <c r="AM26" s="802"/>
      <c r="AN26" s="802"/>
      <c r="AO26" s="803"/>
      <c r="AP26" s="801" t="s">
        <v>400</v>
      </c>
      <c r="AQ26" s="802"/>
      <c r="AR26" s="802"/>
      <c r="AS26" s="802"/>
      <c r="AT26" s="803"/>
      <c r="AU26" s="801" t="s">
        <v>401</v>
      </c>
      <c r="AV26" s="802"/>
      <c r="AW26" s="802"/>
      <c r="AX26" s="802"/>
      <c r="AY26" s="803"/>
      <c r="AZ26" s="801" t="s">
        <v>402</v>
      </c>
      <c r="BA26" s="802"/>
      <c r="BB26" s="802"/>
      <c r="BC26" s="802"/>
      <c r="BD26" s="803"/>
      <c r="BE26" s="801" t="s">
        <v>377</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x14ac:dyDescent="0.2">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x14ac:dyDescent="0.15">
      <c r="A28" s="267">
        <v>1</v>
      </c>
      <c r="B28" s="815" t="s">
        <v>403</v>
      </c>
      <c r="C28" s="816"/>
      <c r="D28" s="816"/>
      <c r="E28" s="816"/>
      <c r="F28" s="816"/>
      <c r="G28" s="816"/>
      <c r="H28" s="816"/>
      <c r="I28" s="816"/>
      <c r="J28" s="816"/>
      <c r="K28" s="816"/>
      <c r="L28" s="816"/>
      <c r="M28" s="816"/>
      <c r="N28" s="816"/>
      <c r="O28" s="816"/>
      <c r="P28" s="817"/>
      <c r="Q28" s="906">
        <v>11182</v>
      </c>
      <c r="R28" s="907"/>
      <c r="S28" s="907"/>
      <c r="T28" s="907"/>
      <c r="U28" s="907"/>
      <c r="V28" s="907">
        <v>11082</v>
      </c>
      <c r="W28" s="907"/>
      <c r="X28" s="907"/>
      <c r="Y28" s="907"/>
      <c r="Z28" s="907"/>
      <c r="AA28" s="907">
        <f>Q28-V28</f>
        <v>100</v>
      </c>
      <c r="AB28" s="907"/>
      <c r="AC28" s="907"/>
      <c r="AD28" s="907"/>
      <c r="AE28" s="908"/>
      <c r="AF28" s="909">
        <v>100</v>
      </c>
      <c r="AG28" s="907"/>
      <c r="AH28" s="907"/>
      <c r="AI28" s="907"/>
      <c r="AJ28" s="910"/>
      <c r="AK28" s="911">
        <v>920</v>
      </c>
      <c r="AL28" s="902"/>
      <c r="AM28" s="902"/>
      <c r="AN28" s="902"/>
      <c r="AO28" s="902"/>
      <c r="AP28" s="902" t="s">
        <v>589</v>
      </c>
      <c r="AQ28" s="902"/>
      <c r="AR28" s="902"/>
      <c r="AS28" s="902"/>
      <c r="AT28" s="902"/>
      <c r="AU28" s="902" t="s">
        <v>589</v>
      </c>
      <c r="AV28" s="902"/>
      <c r="AW28" s="902"/>
      <c r="AX28" s="902"/>
      <c r="AY28" s="902"/>
      <c r="AZ28" s="903" t="s">
        <v>589</v>
      </c>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x14ac:dyDescent="0.15">
      <c r="A29" s="267">
        <v>2</v>
      </c>
      <c r="B29" s="839" t="s">
        <v>404</v>
      </c>
      <c r="C29" s="840"/>
      <c r="D29" s="840"/>
      <c r="E29" s="840"/>
      <c r="F29" s="840"/>
      <c r="G29" s="840"/>
      <c r="H29" s="840"/>
      <c r="I29" s="840"/>
      <c r="J29" s="840"/>
      <c r="K29" s="840"/>
      <c r="L29" s="840"/>
      <c r="M29" s="840"/>
      <c r="N29" s="840"/>
      <c r="O29" s="840"/>
      <c r="P29" s="841"/>
      <c r="Q29" s="842">
        <v>12979</v>
      </c>
      <c r="R29" s="843"/>
      <c r="S29" s="843"/>
      <c r="T29" s="843"/>
      <c r="U29" s="843"/>
      <c r="V29" s="843">
        <v>12805</v>
      </c>
      <c r="W29" s="843"/>
      <c r="X29" s="843"/>
      <c r="Y29" s="843"/>
      <c r="Z29" s="843"/>
      <c r="AA29" s="843">
        <f t="shared" ref="AA29:AA32" si="0">Q29-V29</f>
        <v>174</v>
      </c>
      <c r="AB29" s="843"/>
      <c r="AC29" s="843"/>
      <c r="AD29" s="843"/>
      <c r="AE29" s="844"/>
      <c r="AF29" s="845">
        <v>174</v>
      </c>
      <c r="AG29" s="846"/>
      <c r="AH29" s="846"/>
      <c r="AI29" s="846"/>
      <c r="AJ29" s="847"/>
      <c r="AK29" s="914">
        <v>1886</v>
      </c>
      <c r="AL29" s="915"/>
      <c r="AM29" s="915"/>
      <c r="AN29" s="915"/>
      <c r="AO29" s="915"/>
      <c r="AP29" s="915" t="s">
        <v>589</v>
      </c>
      <c r="AQ29" s="915"/>
      <c r="AR29" s="915"/>
      <c r="AS29" s="915"/>
      <c r="AT29" s="915"/>
      <c r="AU29" s="915" t="s">
        <v>589</v>
      </c>
      <c r="AV29" s="915"/>
      <c r="AW29" s="915"/>
      <c r="AX29" s="915"/>
      <c r="AY29" s="915"/>
      <c r="AZ29" s="916" t="s">
        <v>589</v>
      </c>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x14ac:dyDescent="0.15">
      <c r="A30" s="267">
        <v>3</v>
      </c>
      <c r="B30" s="839" t="s">
        <v>405</v>
      </c>
      <c r="C30" s="840"/>
      <c r="D30" s="840"/>
      <c r="E30" s="840"/>
      <c r="F30" s="840"/>
      <c r="G30" s="840"/>
      <c r="H30" s="840"/>
      <c r="I30" s="840"/>
      <c r="J30" s="840"/>
      <c r="K30" s="840"/>
      <c r="L30" s="840"/>
      <c r="M30" s="840"/>
      <c r="N30" s="840"/>
      <c r="O30" s="840"/>
      <c r="P30" s="841"/>
      <c r="Q30" s="842">
        <v>1286</v>
      </c>
      <c r="R30" s="843"/>
      <c r="S30" s="843"/>
      <c r="T30" s="843"/>
      <c r="U30" s="843"/>
      <c r="V30" s="843">
        <v>1281</v>
      </c>
      <c r="W30" s="843"/>
      <c r="X30" s="843"/>
      <c r="Y30" s="843"/>
      <c r="Z30" s="843"/>
      <c r="AA30" s="843">
        <f t="shared" si="0"/>
        <v>5</v>
      </c>
      <c r="AB30" s="843"/>
      <c r="AC30" s="843"/>
      <c r="AD30" s="843"/>
      <c r="AE30" s="844"/>
      <c r="AF30" s="845">
        <v>5</v>
      </c>
      <c r="AG30" s="846"/>
      <c r="AH30" s="846"/>
      <c r="AI30" s="846"/>
      <c r="AJ30" s="847"/>
      <c r="AK30" s="914">
        <v>337</v>
      </c>
      <c r="AL30" s="915"/>
      <c r="AM30" s="915"/>
      <c r="AN30" s="915"/>
      <c r="AO30" s="915"/>
      <c r="AP30" s="915" t="s">
        <v>589</v>
      </c>
      <c r="AQ30" s="915"/>
      <c r="AR30" s="915"/>
      <c r="AS30" s="915"/>
      <c r="AT30" s="915"/>
      <c r="AU30" s="915" t="s">
        <v>589</v>
      </c>
      <c r="AV30" s="915"/>
      <c r="AW30" s="915"/>
      <c r="AX30" s="915"/>
      <c r="AY30" s="915"/>
      <c r="AZ30" s="916" t="s">
        <v>589</v>
      </c>
      <c r="BA30" s="916"/>
      <c r="BB30" s="916"/>
      <c r="BC30" s="916"/>
      <c r="BD30" s="916"/>
      <c r="BE30" s="912"/>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x14ac:dyDescent="0.15">
      <c r="A31" s="267">
        <v>4</v>
      </c>
      <c r="B31" s="839" t="s">
        <v>406</v>
      </c>
      <c r="C31" s="840"/>
      <c r="D31" s="840"/>
      <c r="E31" s="840"/>
      <c r="F31" s="840"/>
      <c r="G31" s="840"/>
      <c r="H31" s="840"/>
      <c r="I31" s="840"/>
      <c r="J31" s="840"/>
      <c r="K31" s="840"/>
      <c r="L31" s="840"/>
      <c r="M31" s="840"/>
      <c r="N31" s="840"/>
      <c r="O31" s="840"/>
      <c r="P31" s="841"/>
      <c r="Q31" s="842">
        <v>2741</v>
      </c>
      <c r="R31" s="843"/>
      <c r="S31" s="843"/>
      <c r="T31" s="843"/>
      <c r="U31" s="843"/>
      <c r="V31" s="843">
        <v>2452</v>
      </c>
      <c r="W31" s="843"/>
      <c r="X31" s="843"/>
      <c r="Y31" s="843"/>
      <c r="Z31" s="843"/>
      <c r="AA31" s="843">
        <f t="shared" si="0"/>
        <v>289</v>
      </c>
      <c r="AB31" s="843"/>
      <c r="AC31" s="843"/>
      <c r="AD31" s="843"/>
      <c r="AE31" s="844"/>
      <c r="AF31" s="845">
        <v>4876</v>
      </c>
      <c r="AG31" s="846"/>
      <c r="AH31" s="846"/>
      <c r="AI31" s="846"/>
      <c r="AJ31" s="847"/>
      <c r="AK31" s="914">
        <v>261</v>
      </c>
      <c r="AL31" s="915"/>
      <c r="AM31" s="915"/>
      <c r="AN31" s="915"/>
      <c r="AO31" s="915"/>
      <c r="AP31" s="915">
        <v>3811</v>
      </c>
      <c r="AQ31" s="915"/>
      <c r="AR31" s="915"/>
      <c r="AS31" s="915"/>
      <c r="AT31" s="915"/>
      <c r="AU31" s="915">
        <v>755</v>
      </c>
      <c r="AV31" s="915"/>
      <c r="AW31" s="915"/>
      <c r="AX31" s="915"/>
      <c r="AY31" s="915"/>
      <c r="AZ31" s="916" t="s">
        <v>589</v>
      </c>
      <c r="BA31" s="916"/>
      <c r="BB31" s="916"/>
      <c r="BC31" s="916"/>
      <c r="BD31" s="916"/>
      <c r="BE31" s="912" t="s">
        <v>407</v>
      </c>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x14ac:dyDescent="0.15">
      <c r="A32" s="267">
        <v>5</v>
      </c>
      <c r="B32" s="839" t="s">
        <v>408</v>
      </c>
      <c r="C32" s="840"/>
      <c r="D32" s="840"/>
      <c r="E32" s="840"/>
      <c r="F32" s="840"/>
      <c r="G32" s="840"/>
      <c r="H32" s="840"/>
      <c r="I32" s="840"/>
      <c r="J32" s="840"/>
      <c r="K32" s="840"/>
      <c r="L32" s="840"/>
      <c r="M32" s="840"/>
      <c r="N32" s="840"/>
      <c r="O32" s="840"/>
      <c r="P32" s="841"/>
      <c r="Q32" s="842">
        <v>4760</v>
      </c>
      <c r="R32" s="843"/>
      <c r="S32" s="843"/>
      <c r="T32" s="843"/>
      <c r="U32" s="843"/>
      <c r="V32" s="843">
        <v>4715</v>
      </c>
      <c r="W32" s="843"/>
      <c r="X32" s="843"/>
      <c r="Y32" s="843"/>
      <c r="Z32" s="843"/>
      <c r="AA32" s="843">
        <f t="shared" si="0"/>
        <v>45</v>
      </c>
      <c r="AB32" s="843"/>
      <c r="AC32" s="843"/>
      <c r="AD32" s="843"/>
      <c r="AE32" s="844"/>
      <c r="AF32" s="845">
        <v>624</v>
      </c>
      <c r="AG32" s="846"/>
      <c r="AH32" s="846"/>
      <c r="AI32" s="846"/>
      <c r="AJ32" s="847"/>
      <c r="AK32" s="914">
        <v>2426</v>
      </c>
      <c r="AL32" s="915"/>
      <c r="AM32" s="915"/>
      <c r="AN32" s="915"/>
      <c r="AO32" s="915"/>
      <c r="AP32" s="915">
        <v>31049</v>
      </c>
      <c r="AQ32" s="915"/>
      <c r="AR32" s="915"/>
      <c r="AS32" s="915"/>
      <c r="AT32" s="915"/>
      <c r="AU32" s="915">
        <v>22107</v>
      </c>
      <c r="AV32" s="915"/>
      <c r="AW32" s="915"/>
      <c r="AX32" s="915"/>
      <c r="AY32" s="915"/>
      <c r="AZ32" s="916" t="s">
        <v>589</v>
      </c>
      <c r="BA32" s="916"/>
      <c r="BB32" s="916"/>
      <c r="BC32" s="916"/>
      <c r="BD32" s="916"/>
      <c r="BE32" s="912" t="s">
        <v>407</v>
      </c>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x14ac:dyDescent="0.15">
      <c r="A33" s="267">
        <v>6</v>
      </c>
      <c r="B33" s="839" t="s">
        <v>409</v>
      </c>
      <c r="C33" s="840"/>
      <c r="D33" s="840"/>
      <c r="E33" s="840"/>
      <c r="F33" s="840"/>
      <c r="G33" s="840"/>
      <c r="H33" s="840"/>
      <c r="I33" s="840"/>
      <c r="J33" s="840"/>
      <c r="K33" s="840"/>
      <c r="L33" s="840"/>
      <c r="M33" s="840"/>
      <c r="N33" s="840"/>
      <c r="O33" s="840"/>
      <c r="P33" s="841"/>
      <c r="Q33" s="842">
        <v>464</v>
      </c>
      <c r="R33" s="843"/>
      <c r="S33" s="843"/>
      <c r="T33" s="843"/>
      <c r="U33" s="843"/>
      <c r="V33" s="843">
        <v>464</v>
      </c>
      <c r="W33" s="843"/>
      <c r="X33" s="843"/>
      <c r="Y33" s="843"/>
      <c r="Z33" s="843"/>
      <c r="AA33" s="843" t="s">
        <v>589</v>
      </c>
      <c r="AB33" s="843"/>
      <c r="AC33" s="843"/>
      <c r="AD33" s="843"/>
      <c r="AE33" s="844"/>
      <c r="AF33" s="845" t="s">
        <v>410</v>
      </c>
      <c r="AG33" s="846"/>
      <c r="AH33" s="846"/>
      <c r="AI33" s="846"/>
      <c r="AJ33" s="847"/>
      <c r="AK33" s="914">
        <v>292</v>
      </c>
      <c r="AL33" s="915"/>
      <c r="AM33" s="915"/>
      <c r="AN33" s="915"/>
      <c r="AO33" s="915"/>
      <c r="AP33" s="915">
        <v>232</v>
      </c>
      <c r="AQ33" s="915"/>
      <c r="AR33" s="915"/>
      <c r="AS33" s="915"/>
      <c r="AT33" s="915"/>
      <c r="AU33" s="915">
        <v>116</v>
      </c>
      <c r="AV33" s="915"/>
      <c r="AW33" s="915"/>
      <c r="AX33" s="915"/>
      <c r="AY33" s="915"/>
      <c r="AZ33" s="916" t="s">
        <v>589</v>
      </c>
      <c r="BA33" s="916"/>
      <c r="BB33" s="916"/>
      <c r="BC33" s="916"/>
      <c r="BD33" s="916"/>
      <c r="BE33" s="912" t="s">
        <v>411</v>
      </c>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x14ac:dyDescent="0.15">
      <c r="A34" s="267">
        <v>7</v>
      </c>
      <c r="B34" s="839" t="s">
        <v>412</v>
      </c>
      <c r="C34" s="840"/>
      <c r="D34" s="840"/>
      <c r="E34" s="840"/>
      <c r="F34" s="840"/>
      <c r="G34" s="840"/>
      <c r="H34" s="840"/>
      <c r="I34" s="840"/>
      <c r="J34" s="840"/>
      <c r="K34" s="840"/>
      <c r="L34" s="840"/>
      <c r="M34" s="840"/>
      <c r="N34" s="840"/>
      <c r="O34" s="840"/>
      <c r="P34" s="841"/>
      <c r="Q34" s="842">
        <v>182</v>
      </c>
      <c r="R34" s="843"/>
      <c r="S34" s="843"/>
      <c r="T34" s="843"/>
      <c r="U34" s="843"/>
      <c r="V34" s="843">
        <v>167</v>
      </c>
      <c r="W34" s="843"/>
      <c r="X34" s="843"/>
      <c r="Y34" s="843"/>
      <c r="Z34" s="843"/>
      <c r="AA34" s="843">
        <f t="shared" ref="AA34" si="1">Q34-V34</f>
        <v>15</v>
      </c>
      <c r="AB34" s="843"/>
      <c r="AC34" s="843"/>
      <c r="AD34" s="843"/>
      <c r="AE34" s="844"/>
      <c r="AF34" s="845" t="s">
        <v>392</v>
      </c>
      <c r="AG34" s="846"/>
      <c r="AH34" s="846"/>
      <c r="AI34" s="846"/>
      <c r="AJ34" s="847"/>
      <c r="AK34" s="914">
        <v>26</v>
      </c>
      <c r="AL34" s="915"/>
      <c r="AM34" s="915"/>
      <c r="AN34" s="915"/>
      <c r="AO34" s="915"/>
      <c r="AP34" s="915">
        <v>1225</v>
      </c>
      <c r="AQ34" s="915"/>
      <c r="AR34" s="915"/>
      <c r="AS34" s="915"/>
      <c r="AT34" s="915"/>
      <c r="AU34" s="915" t="s">
        <v>589</v>
      </c>
      <c r="AV34" s="915"/>
      <c r="AW34" s="915"/>
      <c r="AX34" s="915"/>
      <c r="AY34" s="915"/>
      <c r="AZ34" s="916" t="s">
        <v>589</v>
      </c>
      <c r="BA34" s="916"/>
      <c r="BB34" s="916"/>
      <c r="BC34" s="916"/>
      <c r="BD34" s="916"/>
      <c r="BE34" s="912" t="s">
        <v>411</v>
      </c>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x14ac:dyDescent="0.15">
      <c r="A35" s="267">
        <v>8</v>
      </c>
      <c r="B35" s="839"/>
      <c r="C35" s="840"/>
      <c r="D35" s="840"/>
      <c r="E35" s="840"/>
      <c r="F35" s="840"/>
      <c r="G35" s="840"/>
      <c r="H35" s="840"/>
      <c r="I35" s="840"/>
      <c r="J35" s="840"/>
      <c r="K35" s="840"/>
      <c r="L35" s="840"/>
      <c r="M35" s="840"/>
      <c r="N35" s="840"/>
      <c r="O35" s="840"/>
      <c r="P35" s="841"/>
      <c r="Q35" s="842"/>
      <c r="R35" s="843"/>
      <c r="S35" s="843"/>
      <c r="T35" s="843"/>
      <c r="U35" s="843"/>
      <c r="V35" s="843"/>
      <c r="W35" s="843"/>
      <c r="X35" s="843"/>
      <c r="Y35" s="843"/>
      <c r="Z35" s="843"/>
      <c r="AA35" s="843"/>
      <c r="AB35" s="843"/>
      <c r="AC35" s="843"/>
      <c r="AD35" s="843"/>
      <c r="AE35" s="844"/>
      <c r="AF35" s="845"/>
      <c r="AG35" s="846"/>
      <c r="AH35" s="846"/>
      <c r="AI35" s="846"/>
      <c r="AJ35" s="847"/>
      <c r="AK35" s="914"/>
      <c r="AL35" s="915"/>
      <c r="AM35" s="915"/>
      <c r="AN35" s="915"/>
      <c r="AO35" s="915"/>
      <c r="AP35" s="915"/>
      <c r="AQ35" s="915"/>
      <c r="AR35" s="915"/>
      <c r="AS35" s="915"/>
      <c r="AT35" s="915"/>
      <c r="AU35" s="915"/>
      <c r="AV35" s="915"/>
      <c r="AW35" s="915"/>
      <c r="AX35" s="915"/>
      <c r="AY35" s="915"/>
      <c r="AZ35" s="916"/>
      <c r="BA35" s="916"/>
      <c r="BB35" s="916"/>
      <c r="BC35" s="916"/>
      <c r="BD35" s="916"/>
      <c r="BE35" s="912"/>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x14ac:dyDescent="0.15">
      <c r="A36" s="267">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4"/>
      <c r="AL36" s="915"/>
      <c r="AM36" s="915"/>
      <c r="AN36" s="915"/>
      <c r="AO36" s="915"/>
      <c r="AP36" s="915"/>
      <c r="AQ36" s="915"/>
      <c r="AR36" s="915"/>
      <c r="AS36" s="915"/>
      <c r="AT36" s="915"/>
      <c r="AU36" s="915"/>
      <c r="AV36" s="915"/>
      <c r="AW36" s="915"/>
      <c r="AX36" s="915"/>
      <c r="AY36" s="915"/>
      <c r="AZ36" s="916"/>
      <c r="BA36" s="916"/>
      <c r="BB36" s="916"/>
      <c r="BC36" s="916"/>
      <c r="BD36" s="916"/>
      <c r="BE36" s="912"/>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x14ac:dyDescent="0.15">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x14ac:dyDescent="0.15">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x14ac:dyDescent="0.15">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x14ac:dyDescent="0.15">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x14ac:dyDescent="0.15">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x14ac:dyDescent="0.15">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x14ac:dyDescent="0.15">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x14ac:dyDescent="0.15">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x14ac:dyDescent="0.15">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x14ac:dyDescent="0.15">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x14ac:dyDescent="0.15">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x14ac:dyDescent="0.15">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x14ac:dyDescent="0.15">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x14ac:dyDescent="0.15">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x14ac:dyDescent="0.15">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x14ac:dyDescent="0.15">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x14ac:dyDescent="0.15">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x14ac:dyDescent="0.15">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x14ac:dyDescent="0.15">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x14ac:dyDescent="0.15">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x14ac:dyDescent="0.15">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x14ac:dyDescent="0.15">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x14ac:dyDescent="0.15">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x14ac:dyDescent="0.15">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x14ac:dyDescent="0.2">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x14ac:dyDescent="0.15">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413</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x14ac:dyDescent="0.2">
      <c r="A63" s="265" t="s">
        <v>390</v>
      </c>
      <c r="B63" s="874" t="s">
        <v>414</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5779</v>
      </c>
      <c r="AG63" s="926"/>
      <c r="AH63" s="926"/>
      <c r="AI63" s="926"/>
      <c r="AJ63" s="927"/>
      <c r="AK63" s="928"/>
      <c r="AL63" s="923"/>
      <c r="AM63" s="923"/>
      <c r="AN63" s="923"/>
      <c r="AO63" s="923"/>
      <c r="AP63" s="926">
        <v>36317</v>
      </c>
      <c r="AQ63" s="926"/>
      <c r="AR63" s="926"/>
      <c r="AS63" s="926"/>
      <c r="AT63" s="926"/>
      <c r="AU63" s="926">
        <v>22978</v>
      </c>
      <c r="AV63" s="926"/>
      <c r="AW63" s="926"/>
      <c r="AX63" s="926"/>
      <c r="AY63" s="926"/>
      <c r="AZ63" s="930"/>
      <c r="BA63" s="930"/>
      <c r="BB63" s="930"/>
      <c r="BC63" s="930"/>
      <c r="BD63" s="930"/>
      <c r="BE63" s="931"/>
      <c r="BF63" s="931"/>
      <c r="BG63" s="931"/>
      <c r="BH63" s="931"/>
      <c r="BI63" s="932"/>
      <c r="BJ63" s="933" t="s">
        <v>410</v>
      </c>
      <c r="BK63" s="934"/>
      <c r="BL63" s="934"/>
      <c r="BM63" s="934"/>
      <c r="BN63" s="93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x14ac:dyDescent="0.2">
      <c r="A65" s="253" t="s">
        <v>415</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x14ac:dyDescent="0.15">
      <c r="A66" s="824" t="s">
        <v>416</v>
      </c>
      <c r="B66" s="825"/>
      <c r="C66" s="825"/>
      <c r="D66" s="825"/>
      <c r="E66" s="825"/>
      <c r="F66" s="825"/>
      <c r="G66" s="825"/>
      <c r="H66" s="825"/>
      <c r="I66" s="825"/>
      <c r="J66" s="825"/>
      <c r="K66" s="825"/>
      <c r="L66" s="825"/>
      <c r="M66" s="825"/>
      <c r="N66" s="825"/>
      <c r="O66" s="825"/>
      <c r="P66" s="826"/>
      <c r="Q66" s="801" t="s">
        <v>417</v>
      </c>
      <c r="R66" s="802"/>
      <c r="S66" s="802"/>
      <c r="T66" s="802"/>
      <c r="U66" s="803"/>
      <c r="V66" s="801" t="s">
        <v>418</v>
      </c>
      <c r="W66" s="802"/>
      <c r="X66" s="802"/>
      <c r="Y66" s="802"/>
      <c r="Z66" s="803"/>
      <c r="AA66" s="801" t="s">
        <v>419</v>
      </c>
      <c r="AB66" s="802"/>
      <c r="AC66" s="802"/>
      <c r="AD66" s="802"/>
      <c r="AE66" s="803"/>
      <c r="AF66" s="936" t="s">
        <v>420</v>
      </c>
      <c r="AG66" s="897"/>
      <c r="AH66" s="897"/>
      <c r="AI66" s="897"/>
      <c r="AJ66" s="937"/>
      <c r="AK66" s="801" t="s">
        <v>421</v>
      </c>
      <c r="AL66" s="825"/>
      <c r="AM66" s="825"/>
      <c r="AN66" s="825"/>
      <c r="AO66" s="826"/>
      <c r="AP66" s="801" t="s">
        <v>422</v>
      </c>
      <c r="AQ66" s="802"/>
      <c r="AR66" s="802"/>
      <c r="AS66" s="802"/>
      <c r="AT66" s="803"/>
      <c r="AU66" s="801" t="s">
        <v>423</v>
      </c>
      <c r="AV66" s="802"/>
      <c r="AW66" s="802"/>
      <c r="AX66" s="802"/>
      <c r="AY66" s="803"/>
      <c r="AZ66" s="801" t="s">
        <v>377</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x14ac:dyDescent="0.2">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x14ac:dyDescent="0.15">
      <c r="A68" s="259">
        <v>1</v>
      </c>
      <c r="B68" s="953" t="s">
        <v>590</v>
      </c>
      <c r="C68" s="954"/>
      <c r="D68" s="954"/>
      <c r="E68" s="954"/>
      <c r="F68" s="954"/>
      <c r="G68" s="954"/>
      <c r="H68" s="954"/>
      <c r="I68" s="954"/>
      <c r="J68" s="954"/>
      <c r="K68" s="954"/>
      <c r="L68" s="954"/>
      <c r="M68" s="954"/>
      <c r="N68" s="954"/>
      <c r="O68" s="954"/>
      <c r="P68" s="955"/>
      <c r="Q68" s="956">
        <v>5568</v>
      </c>
      <c r="R68" s="950"/>
      <c r="S68" s="950"/>
      <c r="T68" s="950"/>
      <c r="U68" s="950"/>
      <c r="V68" s="950">
        <v>5472</v>
      </c>
      <c r="W68" s="950"/>
      <c r="X68" s="950"/>
      <c r="Y68" s="950"/>
      <c r="Z68" s="950"/>
      <c r="AA68" s="907">
        <f>Q68-V68</f>
        <v>96</v>
      </c>
      <c r="AB68" s="907"/>
      <c r="AC68" s="907"/>
      <c r="AD68" s="907"/>
      <c r="AE68" s="908"/>
      <c r="AF68" s="950">
        <v>71</v>
      </c>
      <c r="AG68" s="950"/>
      <c r="AH68" s="950"/>
      <c r="AI68" s="950"/>
      <c r="AJ68" s="950"/>
      <c r="AK68" s="950" t="s">
        <v>589</v>
      </c>
      <c r="AL68" s="950"/>
      <c r="AM68" s="950"/>
      <c r="AN68" s="950"/>
      <c r="AO68" s="950"/>
      <c r="AP68" s="950">
        <v>1613</v>
      </c>
      <c r="AQ68" s="950"/>
      <c r="AR68" s="950"/>
      <c r="AS68" s="950"/>
      <c r="AT68" s="950"/>
      <c r="AU68" s="950">
        <v>1602</v>
      </c>
      <c r="AV68" s="950"/>
      <c r="AW68" s="950"/>
      <c r="AX68" s="950"/>
      <c r="AY68" s="950"/>
      <c r="AZ68" s="951"/>
      <c r="BA68" s="951"/>
      <c r="BB68" s="951"/>
      <c r="BC68" s="951"/>
      <c r="BD68" s="952"/>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x14ac:dyDescent="0.15">
      <c r="A69" s="262">
        <v>2</v>
      </c>
      <c r="B69" s="957" t="s">
        <v>591</v>
      </c>
      <c r="C69" s="958"/>
      <c r="D69" s="958"/>
      <c r="E69" s="958"/>
      <c r="F69" s="958"/>
      <c r="G69" s="958"/>
      <c r="H69" s="958"/>
      <c r="I69" s="958"/>
      <c r="J69" s="958"/>
      <c r="K69" s="958"/>
      <c r="L69" s="958"/>
      <c r="M69" s="958"/>
      <c r="N69" s="958"/>
      <c r="O69" s="958"/>
      <c r="P69" s="959"/>
      <c r="Q69" s="960">
        <v>119</v>
      </c>
      <c r="R69" s="915"/>
      <c r="S69" s="915"/>
      <c r="T69" s="915"/>
      <c r="U69" s="915"/>
      <c r="V69" s="915">
        <v>117</v>
      </c>
      <c r="W69" s="915"/>
      <c r="X69" s="915"/>
      <c r="Y69" s="915"/>
      <c r="Z69" s="915"/>
      <c r="AA69" s="915">
        <f t="shared" ref="AA69:AA75" si="2">Q69-V69</f>
        <v>2</v>
      </c>
      <c r="AB69" s="915"/>
      <c r="AC69" s="915"/>
      <c r="AD69" s="915"/>
      <c r="AE69" s="915"/>
      <c r="AF69" s="915">
        <v>2</v>
      </c>
      <c r="AG69" s="915"/>
      <c r="AH69" s="915"/>
      <c r="AI69" s="915"/>
      <c r="AJ69" s="915"/>
      <c r="AK69" s="915">
        <v>102</v>
      </c>
      <c r="AL69" s="915"/>
      <c r="AM69" s="915"/>
      <c r="AN69" s="915"/>
      <c r="AO69" s="915"/>
      <c r="AP69" s="915" t="s">
        <v>589</v>
      </c>
      <c r="AQ69" s="915"/>
      <c r="AR69" s="915"/>
      <c r="AS69" s="915"/>
      <c r="AT69" s="915"/>
      <c r="AU69" s="915" t="s">
        <v>589</v>
      </c>
      <c r="AV69" s="915"/>
      <c r="AW69" s="915"/>
      <c r="AX69" s="915"/>
      <c r="AY69" s="915"/>
      <c r="AZ69" s="961"/>
      <c r="BA69" s="961"/>
      <c r="BB69" s="961"/>
      <c r="BC69" s="961"/>
      <c r="BD69" s="962"/>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x14ac:dyDescent="0.15">
      <c r="A70" s="262">
        <v>3</v>
      </c>
      <c r="B70" s="957" t="s">
        <v>592</v>
      </c>
      <c r="C70" s="958"/>
      <c r="D70" s="958"/>
      <c r="E70" s="958"/>
      <c r="F70" s="958"/>
      <c r="G70" s="958"/>
      <c r="H70" s="958"/>
      <c r="I70" s="958"/>
      <c r="J70" s="958"/>
      <c r="K70" s="958"/>
      <c r="L70" s="958"/>
      <c r="M70" s="958"/>
      <c r="N70" s="958"/>
      <c r="O70" s="958"/>
      <c r="P70" s="959"/>
      <c r="Q70" s="960">
        <v>168</v>
      </c>
      <c r="R70" s="915"/>
      <c r="S70" s="915"/>
      <c r="T70" s="915"/>
      <c r="U70" s="915"/>
      <c r="V70" s="915">
        <v>145</v>
      </c>
      <c r="W70" s="915"/>
      <c r="X70" s="915"/>
      <c r="Y70" s="915"/>
      <c r="Z70" s="915"/>
      <c r="AA70" s="915">
        <v>24</v>
      </c>
      <c r="AB70" s="915"/>
      <c r="AC70" s="915"/>
      <c r="AD70" s="915"/>
      <c r="AE70" s="915"/>
      <c r="AF70" s="915">
        <v>14</v>
      </c>
      <c r="AG70" s="915"/>
      <c r="AH70" s="915"/>
      <c r="AI70" s="915"/>
      <c r="AJ70" s="915"/>
      <c r="AK70" s="915">
        <v>7</v>
      </c>
      <c r="AL70" s="915"/>
      <c r="AM70" s="915"/>
      <c r="AN70" s="915"/>
      <c r="AO70" s="915"/>
      <c r="AP70" s="915">
        <v>77</v>
      </c>
      <c r="AQ70" s="915"/>
      <c r="AR70" s="915"/>
      <c r="AS70" s="915"/>
      <c r="AT70" s="915"/>
      <c r="AU70" s="915">
        <v>19</v>
      </c>
      <c r="AV70" s="915"/>
      <c r="AW70" s="915"/>
      <c r="AX70" s="915"/>
      <c r="AY70" s="915"/>
      <c r="AZ70" s="961" t="s">
        <v>598</v>
      </c>
      <c r="BA70" s="961"/>
      <c r="BB70" s="961"/>
      <c r="BC70" s="961"/>
      <c r="BD70" s="962"/>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x14ac:dyDescent="0.15">
      <c r="A71" s="262">
        <v>4</v>
      </c>
      <c r="B71" s="957" t="s">
        <v>593</v>
      </c>
      <c r="C71" s="958"/>
      <c r="D71" s="958"/>
      <c r="E71" s="958"/>
      <c r="F71" s="958"/>
      <c r="G71" s="958"/>
      <c r="H71" s="958"/>
      <c r="I71" s="958"/>
      <c r="J71" s="958"/>
      <c r="K71" s="958"/>
      <c r="L71" s="958"/>
      <c r="M71" s="958"/>
      <c r="N71" s="958"/>
      <c r="O71" s="958"/>
      <c r="P71" s="959"/>
      <c r="Q71" s="960">
        <v>710</v>
      </c>
      <c r="R71" s="915"/>
      <c r="S71" s="915"/>
      <c r="T71" s="915"/>
      <c r="U71" s="915"/>
      <c r="V71" s="915">
        <v>703</v>
      </c>
      <c r="W71" s="915"/>
      <c r="X71" s="915"/>
      <c r="Y71" s="915"/>
      <c r="Z71" s="915"/>
      <c r="AA71" s="915">
        <v>7</v>
      </c>
      <c r="AB71" s="915"/>
      <c r="AC71" s="915"/>
      <c r="AD71" s="915"/>
      <c r="AE71" s="915"/>
      <c r="AF71" s="915">
        <v>7</v>
      </c>
      <c r="AG71" s="915"/>
      <c r="AH71" s="915"/>
      <c r="AI71" s="915"/>
      <c r="AJ71" s="915"/>
      <c r="AK71" s="915">
        <v>120</v>
      </c>
      <c r="AL71" s="915"/>
      <c r="AM71" s="915"/>
      <c r="AN71" s="915"/>
      <c r="AO71" s="915"/>
      <c r="AP71" s="915">
        <v>735</v>
      </c>
      <c r="AQ71" s="915"/>
      <c r="AR71" s="915"/>
      <c r="AS71" s="915"/>
      <c r="AT71" s="915"/>
      <c r="AU71" s="915">
        <v>43</v>
      </c>
      <c r="AV71" s="915"/>
      <c r="AW71" s="915"/>
      <c r="AX71" s="915"/>
      <c r="AY71" s="915"/>
      <c r="AZ71" s="961" t="s">
        <v>598</v>
      </c>
      <c r="BA71" s="961"/>
      <c r="BB71" s="961"/>
      <c r="BC71" s="961"/>
      <c r="BD71" s="962"/>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x14ac:dyDescent="0.15">
      <c r="A72" s="262">
        <v>5</v>
      </c>
      <c r="B72" s="957" t="s">
        <v>594</v>
      </c>
      <c r="C72" s="958"/>
      <c r="D72" s="958"/>
      <c r="E72" s="958"/>
      <c r="F72" s="958"/>
      <c r="G72" s="958"/>
      <c r="H72" s="958"/>
      <c r="I72" s="958"/>
      <c r="J72" s="958"/>
      <c r="K72" s="958"/>
      <c r="L72" s="958"/>
      <c r="M72" s="958"/>
      <c r="N72" s="958"/>
      <c r="O72" s="958"/>
      <c r="P72" s="959"/>
      <c r="Q72" s="968">
        <v>591</v>
      </c>
      <c r="R72" s="964"/>
      <c r="S72" s="964"/>
      <c r="T72" s="964"/>
      <c r="U72" s="914"/>
      <c r="V72" s="963">
        <v>542</v>
      </c>
      <c r="W72" s="964"/>
      <c r="X72" s="964"/>
      <c r="Y72" s="964"/>
      <c r="Z72" s="914"/>
      <c r="AA72" s="963">
        <f t="shared" si="2"/>
        <v>49</v>
      </c>
      <c r="AB72" s="964"/>
      <c r="AC72" s="964"/>
      <c r="AD72" s="964"/>
      <c r="AE72" s="914"/>
      <c r="AF72" s="963">
        <v>49</v>
      </c>
      <c r="AG72" s="964"/>
      <c r="AH72" s="964"/>
      <c r="AI72" s="964"/>
      <c r="AJ72" s="914"/>
      <c r="AK72" s="963">
        <v>1</v>
      </c>
      <c r="AL72" s="964"/>
      <c r="AM72" s="964"/>
      <c r="AN72" s="964"/>
      <c r="AO72" s="914"/>
      <c r="AP72" s="963" t="s">
        <v>517</v>
      </c>
      <c r="AQ72" s="964"/>
      <c r="AR72" s="964"/>
      <c r="AS72" s="964"/>
      <c r="AT72" s="914"/>
      <c r="AU72" s="963" t="s">
        <v>517</v>
      </c>
      <c r="AV72" s="964"/>
      <c r="AW72" s="964"/>
      <c r="AX72" s="964"/>
      <c r="AY72" s="914"/>
      <c r="AZ72" s="965"/>
      <c r="BA72" s="966"/>
      <c r="BB72" s="966"/>
      <c r="BC72" s="966"/>
      <c r="BD72" s="967"/>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x14ac:dyDescent="0.15">
      <c r="A73" s="262">
        <v>6</v>
      </c>
      <c r="B73" s="957" t="s">
        <v>595</v>
      </c>
      <c r="C73" s="958"/>
      <c r="D73" s="958"/>
      <c r="E73" s="958"/>
      <c r="F73" s="958"/>
      <c r="G73" s="958"/>
      <c r="H73" s="958"/>
      <c r="I73" s="958"/>
      <c r="J73" s="958"/>
      <c r="K73" s="958"/>
      <c r="L73" s="958"/>
      <c r="M73" s="958"/>
      <c r="N73" s="958"/>
      <c r="O73" s="958"/>
      <c r="P73" s="959"/>
      <c r="Q73" s="968">
        <v>159720</v>
      </c>
      <c r="R73" s="964"/>
      <c r="S73" s="964"/>
      <c r="T73" s="964"/>
      <c r="U73" s="914"/>
      <c r="V73" s="963">
        <v>156204</v>
      </c>
      <c r="W73" s="964"/>
      <c r="X73" s="964"/>
      <c r="Y73" s="964"/>
      <c r="Z73" s="914"/>
      <c r="AA73" s="963">
        <f t="shared" si="2"/>
        <v>3516</v>
      </c>
      <c r="AB73" s="964"/>
      <c r="AC73" s="964"/>
      <c r="AD73" s="964"/>
      <c r="AE73" s="914"/>
      <c r="AF73" s="963">
        <v>3516</v>
      </c>
      <c r="AG73" s="964"/>
      <c r="AH73" s="964"/>
      <c r="AI73" s="964"/>
      <c r="AJ73" s="914"/>
      <c r="AK73" s="963">
        <v>2022</v>
      </c>
      <c r="AL73" s="964"/>
      <c r="AM73" s="964"/>
      <c r="AN73" s="964"/>
      <c r="AO73" s="914"/>
      <c r="AP73" s="963" t="s">
        <v>517</v>
      </c>
      <c r="AQ73" s="964"/>
      <c r="AR73" s="964"/>
      <c r="AS73" s="964"/>
      <c r="AT73" s="914"/>
      <c r="AU73" s="963" t="s">
        <v>517</v>
      </c>
      <c r="AV73" s="964"/>
      <c r="AW73" s="964"/>
      <c r="AX73" s="964"/>
      <c r="AY73" s="914"/>
      <c r="AZ73" s="965"/>
      <c r="BA73" s="966"/>
      <c r="BB73" s="966"/>
      <c r="BC73" s="966"/>
      <c r="BD73" s="967"/>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x14ac:dyDescent="0.15">
      <c r="A74" s="262">
        <v>7</v>
      </c>
      <c r="B74" s="957" t="s">
        <v>596</v>
      </c>
      <c r="C74" s="958"/>
      <c r="D74" s="958"/>
      <c r="E74" s="958"/>
      <c r="F74" s="958"/>
      <c r="G74" s="958"/>
      <c r="H74" s="958"/>
      <c r="I74" s="958"/>
      <c r="J74" s="958"/>
      <c r="K74" s="958"/>
      <c r="L74" s="958"/>
      <c r="M74" s="958"/>
      <c r="N74" s="958"/>
      <c r="O74" s="958"/>
      <c r="P74" s="959"/>
      <c r="Q74" s="968">
        <v>1094</v>
      </c>
      <c r="R74" s="964"/>
      <c r="S74" s="964"/>
      <c r="T74" s="964"/>
      <c r="U74" s="914"/>
      <c r="V74" s="963">
        <v>1090</v>
      </c>
      <c r="W74" s="964"/>
      <c r="X74" s="964"/>
      <c r="Y74" s="964"/>
      <c r="Z74" s="914"/>
      <c r="AA74" s="963">
        <f t="shared" si="2"/>
        <v>4</v>
      </c>
      <c r="AB74" s="964"/>
      <c r="AC74" s="964"/>
      <c r="AD74" s="964"/>
      <c r="AE74" s="914"/>
      <c r="AF74" s="963">
        <v>4</v>
      </c>
      <c r="AG74" s="964"/>
      <c r="AH74" s="964"/>
      <c r="AI74" s="964"/>
      <c r="AJ74" s="914"/>
      <c r="AK74" s="963" t="s">
        <v>517</v>
      </c>
      <c r="AL74" s="964"/>
      <c r="AM74" s="964"/>
      <c r="AN74" s="964"/>
      <c r="AO74" s="914"/>
      <c r="AP74" s="963" t="s">
        <v>517</v>
      </c>
      <c r="AQ74" s="964"/>
      <c r="AR74" s="964"/>
      <c r="AS74" s="964"/>
      <c r="AT74" s="914"/>
      <c r="AU74" s="963" t="s">
        <v>517</v>
      </c>
      <c r="AV74" s="964"/>
      <c r="AW74" s="964"/>
      <c r="AX74" s="964"/>
      <c r="AY74" s="914"/>
      <c r="AZ74" s="965"/>
      <c r="BA74" s="966"/>
      <c r="BB74" s="966"/>
      <c r="BC74" s="966"/>
      <c r="BD74" s="967"/>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x14ac:dyDescent="0.15">
      <c r="A75" s="262">
        <v>8</v>
      </c>
      <c r="B75" s="957" t="s">
        <v>597</v>
      </c>
      <c r="C75" s="958"/>
      <c r="D75" s="958"/>
      <c r="E75" s="958"/>
      <c r="F75" s="958"/>
      <c r="G75" s="958"/>
      <c r="H75" s="958"/>
      <c r="I75" s="958"/>
      <c r="J75" s="958"/>
      <c r="K75" s="958"/>
      <c r="L75" s="958"/>
      <c r="M75" s="958"/>
      <c r="N75" s="958"/>
      <c r="O75" s="958"/>
      <c r="P75" s="959"/>
      <c r="Q75" s="968">
        <v>89</v>
      </c>
      <c r="R75" s="964"/>
      <c r="S75" s="964"/>
      <c r="T75" s="964"/>
      <c r="U75" s="914"/>
      <c r="V75" s="963">
        <v>73</v>
      </c>
      <c r="W75" s="964"/>
      <c r="X75" s="964"/>
      <c r="Y75" s="964"/>
      <c r="Z75" s="914"/>
      <c r="AA75" s="963">
        <f t="shared" si="2"/>
        <v>16</v>
      </c>
      <c r="AB75" s="964"/>
      <c r="AC75" s="964"/>
      <c r="AD75" s="964"/>
      <c r="AE75" s="914"/>
      <c r="AF75" s="963">
        <v>15</v>
      </c>
      <c r="AG75" s="964"/>
      <c r="AH75" s="964"/>
      <c r="AI75" s="964"/>
      <c r="AJ75" s="914"/>
      <c r="AK75" s="963">
        <v>5</v>
      </c>
      <c r="AL75" s="964"/>
      <c r="AM75" s="964"/>
      <c r="AN75" s="964"/>
      <c r="AO75" s="914"/>
      <c r="AP75" s="963" t="s">
        <v>517</v>
      </c>
      <c r="AQ75" s="964"/>
      <c r="AR75" s="964"/>
      <c r="AS75" s="964"/>
      <c r="AT75" s="914"/>
      <c r="AU75" s="963" t="s">
        <v>517</v>
      </c>
      <c r="AV75" s="964"/>
      <c r="AW75" s="964"/>
      <c r="AX75" s="964"/>
      <c r="AY75" s="914"/>
      <c r="AZ75" s="965"/>
      <c r="BA75" s="966"/>
      <c r="BB75" s="966"/>
      <c r="BC75" s="966"/>
      <c r="BD75" s="967"/>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x14ac:dyDescent="0.15">
      <c r="A76" s="262">
        <v>9</v>
      </c>
      <c r="B76" s="957"/>
      <c r="C76" s="958"/>
      <c r="D76" s="958"/>
      <c r="E76" s="958"/>
      <c r="F76" s="958"/>
      <c r="G76" s="958"/>
      <c r="H76" s="958"/>
      <c r="I76" s="958"/>
      <c r="J76" s="958"/>
      <c r="K76" s="958"/>
      <c r="L76" s="958"/>
      <c r="M76" s="958"/>
      <c r="N76" s="958"/>
      <c r="O76" s="958"/>
      <c r="P76" s="959"/>
      <c r="Q76" s="968"/>
      <c r="R76" s="964"/>
      <c r="S76" s="964"/>
      <c r="T76" s="964"/>
      <c r="U76" s="914"/>
      <c r="V76" s="963"/>
      <c r="W76" s="964"/>
      <c r="X76" s="964"/>
      <c r="Y76" s="964"/>
      <c r="Z76" s="914"/>
      <c r="AA76" s="963"/>
      <c r="AB76" s="964"/>
      <c r="AC76" s="964"/>
      <c r="AD76" s="964"/>
      <c r="AE76" s="914"/>
      <c r="AF76" s="963"/>
      <c r="AG76" s="964"/>
      <c r="AH76" s="964"/>
      <c r="AI76" s="964"/>
      <c r="AJ76" s="914"/>
      <c r="AK76" s="963"/>
      <c r="AL76" s="964"/>
      <c r="AM76" s="964"/>
      <c r="AN76" s="964"/>
      <c r="AO76" s="914"/>
      <c r="AP76" s="963"/>
      <c r="AQ76" s="964"/>
      <c r="AR76" s="964"/>
      <c r="AS76" s="964"/>
      <c r="AT76" s="914"/>
      <c r="AU76" s="963"/>
      <c r="AV76" s="964"/>
      <c r="AW76" s="964"/>
      <c r="AX76" s="964"/>
      <c r="AY76" s="914"/>
      <c r="AZ76" s="961"/>
      <c r="BA76" s="961"/>
      <c r="BB76" s="961"/>
      <c r="BC76" s="961"/>
      <c r="BD76" s="962"/>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x14ac:dyDescent="0.15">
      <c r="A77" s="262">
        <v>10</v>
      </c>
      <c r="B77" s="957"/>
      <c r="C77" s="958"/>
      <c r="D77" s="958"/>
      <c r="E77" s="958"/>
      <c r="F77" s="958"/>
      <c r="G77" s="958"/>
      <c r="H77" s="958"/>
      <c r="I77" s="958"/>
      <c r="J77" s="958"/>
      <c r="K77" s="958"/>
      <c r="L77" s="958"/>
      <c r="M77" s="958"/>
      <c r="N77" s="958"/>
      <c r="O77" s="958"/>
      <c r="P77" s="959"/>
      <c r="Q77" s="968"/>
      <c r="R77" s="964"/>
      <c r="S77" s="964"/>
      <c r="T77" s="964"/>
      <c r="U77" s="914"/>
      <c r="V77" s="963"/>
      <c r="W77" s="964"/>
      <c r="X77" s="964"/>
      <c r="Y77" s="964"/>
      <c r="Z77" s="914"/>
      <c r="AA77" s="963"/>
      <c r="AB77" s="964"/>
      <c r="AC77" s="964"/>
      <c r="AD77" s="964"/>
      <c r="AE77" s="914"/>
      <c r="AF77" s="963"/>
      <c r="AG77" s="964"/>
      <c r="AH77" s="964"/>
      <c r="AI77" s="964"/>
      <c r="AJ77" s="914"/>
      <c r="AK77" s="963"/>
      <c r="AL77" s="964"/>
      <c r="AM77" s="964"/>
      <c r="AN77" s="964"/>
      <c r="AO77" s="914"/>
      <c r="AP77" s="963"/>
      <c r="AQ77" s="964"/>
      <c r="AR77" s="964"/>
      <c r="AS77" s="964"/>
      <c r="AT77" s="914"/>
      <c r="AU77" s="963"/>
      <c r="AV77" s="964"/>
      <c r="AW77" s="964"/>
      <c r="AX77" s="964"/>
      <c r="AY77" s="914"/>
      <c r="AZ77" s="961"/>
      <c r="BA77" s="961"/>
      <c r="BB77" s="961"/>
      <c r="BC77" s="961"/>
      <c r="BD77" s="962"/>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x14ac:dyDescent="0.15">
      <c r="A78" s="262">
        <v>11</v>
      </c>
      <c r="B78" s="957"/>
      <c r="C78" s="958"/>
      <c r="D78" s="958"/>
      <c r="E78" s="958"/>
      <c r="F78" s="958"/>
      <c r="G78" s="958"/>
      <c r="H78" s="958"/>
      <c r="I78" s="958"/>
      <c r="J78" s="958"/>
      <c r="K78" s="958"/>
      <c r="L78" s="958"/>
      <c r="M78" s="958"/>
      <c r="N78" s="958"/>
      <c r="O78" s="958"/>
      <c r="P78" s="959"/>
      <c r="Q78" s="960"/>
      <c r="R78" s="915"/>
      <c r="S78" s="915"/>
      <c r="T78" s="915"/>
      <c r="U78" s="915"/>
      <c r="V78" s="915"/>
      <c r="W78" s="915"/>
      <c r="X78" s="915"/>
      <c r="Y78" s="915"/>
      <c r="Z78" s="915"/>
      <c r="AA78" s="915"/>
      <c r="AB78" s="915"/>
      <c r="AC78" s="915"/>
      <c r="AD78" s="915"/>
      <c r="AE78" s="915"/>
      <c r="AF78" s="915"/>
      <c r="AG78" s="915"/>
      <c r="AH78" s="915"/>
      <c r="AI78" s="915"/>
      <c r="AJ78" s="915"/>
      <c r="AK78" s="915"/>
      <c r="AL78" s="915"/>
      <c r="AM78" s="915"/>
      <c r="AN78" s="915"/>
      <c r="AO78" s="915"/>
      <c r="AP78" s="915"/>
      <c r="AQ78" s="915"/>
      <c r="AR78" s="915"/>
      <c r="AS78" s="915"/>
      <c r="AT78" s="915"/>
      <c r="AU78" s="915"/>
      <c r="AV78" s="915"/>
      <c r="AW78" s="915"/>
      <c r="AX78" s="915"/>
      <c r="AY78" s="915"/>
      <c r="AZ78" s="961"/>
      <c r="BA78" s="961"/>
      <c r="BB78" s="961"/>
      <c r="BC78" s="961"/>
      <c r="BD78" s="962"/>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x14ac:dyDescent="0.15">
      <c r="A79" s="262">
        <v>12</v>
      </c>
      <c r="B79" s="957"/>
      <c r="C79" s="958"/>
      <c r="D79" s="958"/>
      <c r="E79" s="958"/>
      <c r="F79" s="958"/>
      <c r="G79" s="958"/>
      <c r="H79" s="958"/>
      <c r="I79" s="958"/>
      <c r="J79" s="958"/>
      <c r="K79" s="958"/>
      <c r="L79" s="958"/>
      <c r="M79" s="958"/>
      <c r="N79" s="958"/>
      <c r="O79" s="958"/>
      <c r="P79" s="959"/>
      <c r="Q79" s="960"/>
      <c r="R79" s="915"/>
      <c r="S79" s="915"/>
      <c r="T79" s="915"/>
      <c r="U79" s="915"/>
      <c r="V79" s="915"/>
      <c r="W79" s="915"/>
      <c r="X79" s="915"/>
      <c r="Y79" s="915"/>
      <c r="Z79" s="915"/>
      <c r="AA79" s="915"/>
      <c r="AB79" s="915"/>
      <c r="AC79" s="915"/>
      <c r="AD79" s="915"/>
      <c r="AE79" s="915"/>
      <c r="AF79" s="915"/>
      <c r="AG79" s="915"/>
      <c r="AH79" s="915"/>
      <c r="AI79" s="915"/>
      <c r="AJ79" s="915"/>
      <c r="AK79" s="915"/>
      <c r="AL79" s="915"/>
      <c r="AM79" s="915"/>
      <c r="AN79" s="915"/>
      <c r="AO79" s="915"/>
      <c r="AP79" s="915"/>
      <c r="AQ79" s="915"/>
      <c r="AR79" s="915"/>
      <c r="AS79" s="915"/>
      <c r="AT79" s="915"/>
      <c r="AU79" s="915"/>
      <c r="AV79" s="915"/>
      <c r="AW79" s="915"/>
      <c r="AX79" s="915"/>
      <c r="AY79" s="915"/>
      <c r="AZ79" s="961"/>
      <c r="BA79" s="961"/>
      <c r="BB79" s="961"/>
      <c r="BC79" s="961"/>
      <c r="BD79" s="962"/>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x14ac:dyDescent="0.15">
      <c r="A80" s="262">
        <v>13</v>
      </c>
      <c r="B80" s="957"/>
      <c r="C80" s="958"/>
      <c r="D80" s="958"/>
      <c r="E80" s="958"/>
      <c r="F80" s="958"/>
      <c r="G80" s="958"/>
      <c r="H80" s="958"/>
      <c r="I80" s="958"/>
      <c r="J80" s="958"/>
      <c r="K80" s="958"/>
      <c r="L80" s="958"/>
      <c r="M80" s="958"/>
      <c r="N80" s="958"/>
      <c r="O80" s="958"/>
      <c r="P80" s="959"/>
      <c r="Q80" s="960"/>
      <c r="R80" s="915"/>
      <c r="S80" s="915"/>
      <c r="T80" s="915"/>
      <c r="U80" s="915"/>
      <c r="V80" s="915"/>
      <c r="W80" s="915"/>
      <c r="X80" s="915"/>
      <c r="Y80" s="915"/>
      <c r="Z80" s="915"/>
      <c r="AA80" s="915"/>
      <c r="AB80" s="915"/>
      <c r="AC80" s="915"/>
      <c r="AD80" s="915"/>
      <c r="AE80" s="915"/>
      <c r="AF80" s="915"/>
      <c r="AG80" s="915"/>
      <c r="AH80" s="915"/>
      <c r="AI80" s="915"/>
      <c r="AJ80" s="915"/>
      <c r="AK80" s="915"/>
      <c r="AL80" s="915"/>
      <c r="AM80" s="915"/>
      <c r="AN80" s="915"/>
      <c r="AO80" s="915"/>
      <c r="AP80" s="915"/>
      <c r="AQ80" s="915"/>
      <c r="AR80" s="915"/>
      <c r="AS80" s="915"/>
      <c r="AT80" s="915"/>
      <c r="AU80" s="915"/>
      <c r="AV80" s="915"/>
      <c r="AW80" s="915"/>
      <c r="AX80" s="915"/>
      <c r="AY80" s="915"/>
      <c r="AZ80" s="961"/>
      <c r="BA80" s="961"/>
      <c r="BB80" s="961"/>
      <c r="BC80" s="961"/>
      <c r="BD80" s="962"/>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x14ac:dyDescent="0.15">
      <c r="A81" s="262">
        <v>14</v>
      </c>
      <c r="B81" s="957"/>
      <c r="C81" s="958"/>
      <c r="D81" s="958"/>
      <c r="E81" s="958"/>
      <c r="F81" s="958"/>
      <c r="G81" s="958"/>
      <c r="H81" s="958"/>
      <c r="I81" s="958"/>
      <c r="J81" s="958"/>
      <c r="K81" s="958"/>
      <c r="L81" s="958"/>
      <c r="M81" s="958"/>
      <c r="N81" s="958"/>
      <c r="O81" s="958"/>
      <c r="P81" s="959"/>
      <c r="Q81" s="960"/>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61"/>
      <c r="BA81" s="961"/>
      <c r="BB81" s="961"/>
      <c r="BC81" s="961"/>
      <c r="BD81" s="962"/>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x14ac:dyDescent="0.15">
      <c r="A82" s="262">
        <v>15</v>
      </c>
      <c r="B82" s="957"/>
      <c r="C82" s="958"/>
      <c r="D82" s="958"/>
      <c r="E82" s="958"/>
      <c r="F82" s="958"/>
      <c r="G82" s="958"/>
      <c r="H82" s="958"/>
      <c r="I82" s="958"/>
      <c r="J82" s="958"/>
      <c r="K82" s="958"/>
      <c r="L82" s="958"/>
      <c r="M82" s="958"/>
      <c r="N82" s="958"/>
      <c r="O82" s="958"/>
      <c r="P82" s="959"/>
      <c r="Q82" s="960"/>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1"/>
      <c r="BA82" s="961"/>
      <c r="BB82" s="961"/>
      <c r="BC82" s="961"/>
      <c r="BD82" s="962"/>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x14ac:dyDescent="0.15">
      <c r="A83" s="262">
        <v>16</v>
      </c>
      <c r="B83" s="957"/>
      <c r="C83" s="958"/>
      <c r="D83" s="958"/>
      <c r="E83" s="958"/>
      <c r="F83" s="958"/>
      <c r="G83" s="958"/>
      <c r="H83" s="958"/>
      <c r="I83" s="958"/>
      <c r="J83" s="958"/>
      <c r="K83" s="958"/>
      <c r="L83" s="958"/>
      <c r="M83" s="958"/>
      <c r="N83" s="958"/>
      <c r="O83" s="958"/>
      <c r="P83" s="959"/>
      <c r="Q83" s="960"/>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1"/>
      <c r="BA83" s="961"/>
      <c r="BB83" s="961"/>
      <c r="BC83" s="961"/>
      <c r="BD83" s="962"/>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x14ac:dyDescent="0.15">
      <c r="A84" s="262">
        <v>17</v>
      </c>
      <c r="B84" s="957"/>
      <c r="C84" s="958"/>
      <c r="D84" s="958"/>
      <c r="E84" s="958"/>
      <c r="F84" s="958"/>
      <c r="G84" s="958"/>
      <c r="H84" s="958"/>
      <c r="I84" s="958"/>
      <c r="J84" s="958"/>
      <c r="K84" s="958"/>
      <c r="L84" s="958"/>
      <c r="M84" s="958"/>
      <c r="N84" s="958"/>
      <c r="O84" s="958"/>
      <c r="P84" s="959"/>
      <c r="Q84" s="960"/>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1"/>
      <c r="BA84" s="961"/>
      <c r="BB84" s="961"/>
      <c r="BC84" s="961"/>
      <c r="BD84" s="962"/>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x14ac:dyDescent="0.15">
      <c r="A85" s="262">
        <v>18</v>
      </c>
      <c r="B85" s="957"/>
      <c r="C85" s="958"/>
      <c r="D85" s="958"/>
      <c r="E85" s="958"/>
      <c r="F85" s="958"/>
      <c r="G85" s="958"/>
      <c r="H85" s="958"/>
      <c r="I85" s="958"/>
      <c r="J85" s="958"/>
      <c r="K85" s="958"/>
      <c r="L85" s="958"/>
      <c r="M85" s="958"/>
      <c r="N85" s="958"/>
      <c r="O85" s="958"/>
      <c r="P85" s="959"/>
      <c r="Q85" s="960"/>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1"/>
      <c r="BA85" s="961"/>
      <c r="BB85" s="961"/>
      <c r="BC85" s="961"/>
      <c r="BD85" s="962"/>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x14ac:dyDescent="0.15">
      <c r="A86" s="262">
        <v>19</v>
      </c>
      <c r="B86" s="957"/>
      <c r="C86" s="958"/>
      <c r="D86" s="958"/>
      <c r="E86" s="958"/>
      <c r="F86" s="958"/>
      <c r="G86" s="958"/>
      <c r="H86" s="958"/>
      <c r="I86" s="958"/>
      <c r="J86" s="958"/>
      <c r="K86" s="958"/>
      <c r="L86" s="958"/>
      <c r="M86" s="958"/>
      <c r="N86" s="958"/>
      <c r="O86" s="958"/>
      <c r="P86" s="959"/>
      <c r="Q86" s="960"/>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1"/>
      <c r="BA86" s="961"/>
      <c r="BB86" s="961"/>
      <c r="BC86" s="961"/>
      <c r="BD86" s="962"/>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x14ac:dyDescent="0.15">
      <c r="A87" s="270">
        <v>20</v>
      </c>
      <c r="B87" s="969"/>
      <c r="C87" s="970"/>
      <c r="D87" s="970"/>
      <c r="E87" s="970"/>
      <c r="F87" s="970"/>
      <c r="G87" s="970"/>
      <c r="H87" s="970"/>
      <c r="I87" s="970"/>
      <c r="J87" s="970"/>
      <c r="K87" s="970"/>
      <c r="L87" s="970"/>
      <c r="M87" s="970"/>
      <c r="N87" s="970"/>
      <c r="O87" s="970"/>
      <c r="P87" s="971"/>
      <c r="Q87" s="972"/>
      <c r="R87" s="973"/>
      <c r="S87" s="973"/>
      <c r="T87" s="973"/>
      <c r="U87" s="973"/>
      <c r="V87" s="973"/>
      <c r="W87" s="973"/>
      <c r="X87" s="973"/>
      <c r="Y87" s="973"/>
      <c r="Z87" s="973"/>
      <c r="AA87" s="973"/>
      <c r="AB87" s="973"/>
      <c r="AC87" s="973"/>
      <c r="AD87" s="973"/>
      <c r="AE87" s="973"/>
      <c r="AF87" s="973"/>
      <c r="AG87" s="973"/>
      <c r="AH87" s="973"/>
      <c r="AI87" s="973"/>
      <c r="AJ87" s="973"/>
      <c r="AK87" s="973"/>
      <c r="AL87" s="973"/>
      <c r="AM87" s="973"/>
      <c r="AN87" s="973"/>
      <c r="AO87" s="973"/>
      <c r="AP87" s="973"/>
      <c r="AQ87" s="973"/>
      <c r="AR87" s="973"/>
      <c r="AS87" s="973"/>
      <c r="AT87" s="973"/>
      <c r="AU87" s="973"/>
      <c r="AV87" s="973"/>
      <c r="AW87" s="973"/>
      <c r="AX87" s="973"/>
      <c r="AY87" s="973"/>
      <c r="AZ87" s="974"/>
      <c r="BA87" s="974"/>
      <c r="BB87" s="974"/>
      <c r="BC87" s="974"/>
      <c r="BD87" s="975"/>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x14ac:dyDescent="0.2">
      <c r="A88" s="265" t="s">
        <v>390</v>
      </c>
      <c r="B88" s="874" t="s">
        <v>424</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v>3678</v>
      </c>
      <c r="AG88" s="926"/>
      <c r="AH88" s="926"/>
      <c r="AI88" s="926"/>
      <c r="AJ88" s="926"/>
      <c r="AK88" s="923"/>
      <c r="AL88" s="923"/>
      <c r="AM88" s="923"/>
      <c r="AN88" s="923"/>
      <c r="AO88" s="923"/>
      <c r="AP88" s="926">
        <v>2425</v>
      </c>
      <c r="AQ88" s="926"/>
      <c r="AR88" s="926"/>
      <c r="AS88" s="926"/>
      <c r="AT88" s="926"/>
      <c r="AU88" s="926">
        <v>1664</v>
      </c>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390</v>
      </c>
      <c r="BR102" s="874" t="s">
        <v>425</v>
      </c>
      <c r="BS102" s="875"/>
      <c r="BT102" s="875"/>
      <c r="BU102" s="875"/>
      <c r="BV102" s="875"/>
      <c r="BW102" s="875"/>
      <c r="BX102" s="875"/>
      <c r="BY102" s="875"/>
      <c r="BZ102" s="875"/>
      <c r="CA102" s="875"/>
      <c r="CB102" s="875"/>
      <c r="CC102" s="875"/>
      <c r="CD102" s="875"/>
      <c r="CE102" s="875"/>
      <c r="CF102" s="875"/>
      <c r="CG102" s="876"/>
      <c r="CH102" s="976"/>
      <c r="CI102" s="977"/>
      <c r="CJ102" s="977"/>
      <c r="CK102" s="977"/>
      <c r="CL102" s="978"/>
      <c r="CM102" s="976"/>
      <c r="CN102" s="977"/>
      <c r="CO102" s="977"/>
      <c r="CP102" s="977"/>
      <c r="CQ102" s="978"/>
      <c r="CR102" s="979">
        <v>8412</v>
      </c>
      <c r="CS102" s="934"/>
      <c r="CT102" s="934"/>
      <c r="CU102" s="934"/>
      <c r="CV102" s="980"/>
      <c r="CW102" s="979">
        <v>945</v>
      </c>
      <c r="CX102" s="934"/>
      <c r="CY102" s="934"/>
      <c r="CZ102" s="934"/>
      <c r="DA102" s="980"/>
      <c r="DB102" s="979">
        <v>5284</v>
      </c>
      <c r="DC102" s="934"/>
      <c r="DD102" s="934"/>
      <c r="DE102" s="934"/>
      <c r="DF102" s="980"/>
      <c r="DG102" s="979" t="s">
        <v>609</v>
      </c>
      <c r="DH102" s="934"/>
      <c r="DI102" s="934"/>
      <c r="DJ102" s="934"/>
      <c r="DK102" s="980"/>
      <c r="DL102" s="979" t="s">
        <v>609</v>
      </c>
      <c r="DM102" s="934"/>
      <c r="DN102" s="934"/>
      <c r="DO102" s="934"/>
      <c r="DP102" s="980"/>
      <c r="DQ102" s="979" t="s">
        <v>609</v>
      </c>
      <c r="DR102" s="934"/>
      <c r="DS102" s="934"/>
      <c r="DT102" s="934"/>
      <c r="DU102" s="980"/>
      <c r="DV102" s="1003"/>
      <c r="DW102" s="1004"/>
      <c r="DX102" s="1004"/>
      <c r="DY102" s="1004"/>
      <c r="DZ102" s="1005"/>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6" t="s">
        <v>426</v>
      </c>
      <c r="BR103" s="1006"/>
      <c r="BS103" s="1006"/>
      <c r="BT103" s="1006"/>
      <c r="BU103" s="1006"/>
      <c r="BV103" s="1006"/>
      <c r="BW103" s="1006"/>
      <c r="BX103" s="1006"/>
      <c r="BY103" s="1006"/>
      <c r="BZ103" s="1006"/>
      <c r="CA103" s="1006"/>
      <c r="CB103" s="1006"/>
      <c r="CC103" s="1006"/>
      <c r="CD103" s="1006"/>
      <c r="CE103" s="1006"/>
      <c r="CF103" s="1006"/>
      <c r="CG103" s="1006"/>
      <c r="CH103" s="1006"/>
      <c r="CI103" s="1006"/>
      <c r="CJ103" s="1006"/>
      <c r="CK103" s="1006"/>
      <c r="CL103" s="1006"/>
      <c r="CM103" s="1006"/>
      <c r="CN103" s="1006"/>
      <c r="CO103" s="1006"/>
      <c r="CP103" s="1006"/>
      <c r="CQ103" s="1006"/>
      <c r="CR103" s="1006"/>
      <c r="CS103" s="1006"/>
      <c r="CT103" s="1006"/>
      <c r="CU103" s="1006"/>
      <c r="CV103" s="1006"/>
      <c r="CW103" s="1006"/>
      <c r="CX103" s="1006"/>
      <c r="CY103" s="1006"/>
      <c r="CZ103" s="1006"/>
      <c r="DA103" s="1006"/>
      <c r="DB103" s="1006"/>
      <c r="DC103" s="1006"/>
      <c r="DD103" s="1006"/>
      <c r="DE103" s="1006"/>
      <c r="DF103" s="1006"/>
      <c r="DG103" s="1006"/>
      <c r="DH103" s="1006"/>
      <c r="DI103" s="1006"/>
      <c r="DJ103" s="1006"/>
      <c r="DK103" s="1006"/>
      <c r="DL103" s="1006"/>
      <c r="DM103" s="1006"/>
      <c r="DN103" s="1006"/>
      <c r="DO103" s="1006"/>
      <c r="DP103" s="1006"/>
      <c r="DQ103" s="1006"/>
      <c r="DR103" s="1006"/>
      <c r="DS103" s="1006"/>
      <c r="DT103" s="1006"/>
      <c r="DU103" s="1006"/>
      <c r="DV103" s="1006"/>
      <c r="DW103" s="1006"/>
      <c r="DX103" s="1006"/>
      <c r="DY103" s="1006"/>
      <c r="DZ103" s="1006"/>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7" t="s">
        <v>427</v>
      </c>
      <c r="BR104" s="1007"/>
      <c r="BS104" s="1007"/>
      <c r="BT104" s="1007"/>
      <c r="BU104" s="1007"/>
      <c r="BV104" s="1007"/>
      <c r="BW104" s="1007"/>
      <c r="BX104" s="1007"/>
      <c r="BY104" s="1007"/>
      <c r="BZ104" s="1007"/>
      <c r="CA104" s="1007"/>
      <c r="CB104" s="1007"/>
      <c r="CC104" s="1007"/>
      <c r="CD104" s="1007"/>
      <c r="CE104" s="1007"/>
      <c r="CF104" s="1007"/>
      <c r="CG104" s="1007"/>
      <c r="CH104" s="1007"/>
      <c r="CI104" s="1007"/>
      <c r="CJ104" s="1007"/>
      <c r="CK104" s="1007"/>
      <c r="CL104" s="1007"/>
      <c r="CM104" s="1007"/>
      <c r="CN104" s="1007"/>
      <c r="CO104" s="1007"/>
      <c r="CP104" s="1007"/>
      <c r="CQ104" s="1007"/>
      <c r="CR104" s="1007"/>
      <c r="CS104" s="1007"/>
      <c r="CT104" s="1007"/>
      <c r="CU104" s="1007"/>
      <c r="CV104" s="1007"/>
      <c r="CW104" s="1007"/>
      <c r="CX104" s="1007"/>
      <c r="CY104" s="1007"/>
      <c r="CZ104" s="1007"/>
      <c r="DA104" s="1007"/>
      <c r="DB104" s="1007"/>
      <c r="DC104" s="1007"/>
      <c r="DD104" s="1007"/>
      <c r="DE104" s="1007"/>
      <c r="DF104" s="1007"/>
      <c r="DG104" s="1007"/>
      <c r="DH104" s="1007"/>
      <c r="DI104" s="1007"/>
      <c r="DJ104" s="1007"/>
      <c r="DK104" s="1007"/>
      <c r="DL104" s="1007"/>
      <c r="DM104" s="1007"/>
      <c r="DN104" s="1007"/>
      <c r="DO104" s="1007"/>
      <c r="DP104" s="1007"/>
      <c r="DQ104" s="1007"/>
      <c r="DR104" s="1007"/>
      <c r="DS104" s="1007"/>
      <c r="DT104" s="1007"/>
      <c r="DU104" s="1007"/>
      <c r="DV104" s="1007"/>
      <c r="DW104" s="1007"/>
      <c r="DX104" s="1007"/>
      <c r="DY104" s="1007"/>
      <c r="DZ104" s="1007"/>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428</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429</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08" t="s">
        <v>430</v>
      </c>
      <c r="B108" s="1009"/>
      <c r="C108" s="1009"/>
      <c r="D108" s="1009"/>
      <c r="E108" s="1009"/>
      <c r="F108" s="1009"/>
      <c r="G108" s="1009"/>
      <c r="H108" s="1009"/>
      <c r="I108" s="1009"/>
      <c r="J108" s="1009"/>
      <c r="K108" s="1009"/>
      <c r="L108" s="1009"/>
      <c r="M108" s="1009"/>
      <c r="N108" s="1009"/>
      <c r="O108" s="1009"/>
      <c r="P108" s="1009"/>
      <c r="Q108" s="1009"/>
      <c r="R108" s="1009"/>
      <c r="S108" s="1009"/>
      <c r="T108" s="1009"/>
      <c r="U108" s="1009"/>
      <c r="V108" s="1009"/>
      <c r="W108" s="1009"/>
      <c r="X108" s="1009"/>
      <c r="Y108" s="1009"/>
      <c r="Z108" s="1009"/>
      <c r="AA108" s="1009"/>
      <c r="AB108" s="1009"/>
      <c r="AC108" s="1009"/>
      <c r="AD108" s="1009"/>
      <c r="AE108" s="1009"/>
      <c r="AF108" s="1009"/>
      <c r="AG108" s="1009"/>
      <c r="AH108" s="1009"/>
      <c r="AI108" s="1009"/>
      <c r="AJ108" s="1009"/>
      <c r="AK108" s="1009"/>
      <c r="AL108" s="1009"/>
      <c r="AM108" s="1009"/>
      <c r="AN108" s="1009"/>
      <c r="AO108" s="1009"/>
      <c r="AP108" s="1009"/>
      <c r="AQ108" s="1009"/>
      <c r="AR108" s="1009"/>
      <c r="AS108" s="1009"/>
      <c r="AT108" s="1010"/>
      <c r="AU108" s="1008" t="s">
        <v>431</v>
      </c>
      <c r="AV108" s="1009"/>
      <c r="AW108" s="1009"/>
      <c r="AX108" s="1009"/>
      <c r="AY108" s="1009"/>
      <c r="AZ108" s="1009"/>
      <c r="BA108" s="1009"/>
      <c r="BB108" s="1009"/>
      <c r="BC108" s="1009"/>
      <c r="BD108" s="1009"/>
      <c r="BE108" s="1009"/>
      <c r="BF108" s="1009"/>
      <c r="BG108" s="1009"/>
      <c r="BH108" s="1009"/>
      <c r="BI108" s="1009"/>
      <c r="BJ108" s="1009"/>
      <c r="BK108" s="1009"/>
      <c r="BL108" s="1009"/>
      <c r="BM108" s="1009"/>
      <c r="BN108" s="1009"/>
      <c r="BO108" s="1009"/>
      <c r="BP108" s="1009"/>
      <c r="BQ108" s="1009"/>
      <c r="BR108" s="1009"/>
      <c r="BS108" s="1009"/>
      <c r="BT108" s="1009"/>
      <c r="BU108" s="1009"/>
      <c r="BV108" s="1009"/>
      <c r="BW108" s="1009"/>
      <c r="BX108" s="1009"/>
      <c r="BY108" s="1009"/>
      <c r="BZ108" s="1009"/>
      <c r="CA108" s="1009"/>
      <c r="CB108" s="1009"/>
      <c r="CC108" s="1009"/>
      <c r="CD108" s="1009"/>
      <c r="CE108" s="1009"/>
      <c r="CF108" s="1009"/>
      <c r="CG108" s="1009"/>
      <c r="CH108" s="1009"/>
      <c r="CI108" s="1009"/>
      <c r="CJ108" s="1009"/>
      <c r="CK108" s="1009"/>
      <c r="CL108" s="1009"/>
      <c r="CM108" s="1009"/>
      <c r="CN108" s="1009"/>
      <c r="CO108" s="1009"/>
      <c r="CP108" s="1009"/>
      <c r="CQ108" s="1009"/>
      <c r="CR108" s="1009"/>
      <c r="CS108" s="1009"/>
      <c r="CT108" s="1009"/>
      <c r="CU108" s="1009"/>
      <c r="CV108" s="1009"/>
      <c r="CW108" s="1009"/>
      <c r="CX108" s="1009"/>
      <c r="CY108" s="1009"/>
      <c r="CZ108" s="1009"/>
      <c r="DA108" s="1009"/>
      <c r="DB108" s="1009"/>
      <c r="DC108" s="1009"/>
      <c r="DD108" s="1009"/>
      <c r="DE108" s="1009"/>
      <c r="DF108" s="1009"/>
      <c r="DG108" s="1009"/>
      <c r="DH108" s="1009"/>
      <c r="DI108" s="1009"/>
      <c r="DJ108" s="1009"/>
      <c r="DK108" s="1009"/>
      <c r="DL108" s="1009"/>
      <c r="DM108" s="1009"/>
      <c r="DN108" s="1009"/>
      <c r="DO108" s="1009"/>
      <c r="DP108" s="1009"/>
      <c r="DQ108" s="1009"/>
      <c r="DR108" s="1009"/>
      <c r="DS108" s="1009"/>
      <c r="DT108" s="1009"/>
      <c r="DU108" s="1009"/>
      <c r="DV108" s="1009"/>
      <c r="DW108" s="1009"/>
      <c r="DX108" s="1009"/>
      <c r="DY108" s="1009"/>
      <c r="DZ108" s="1010"/>
    </row>
    <row r="109" spans="1:131" s="247" customFormat="1" ht="26.25" customHeight="1" x14ac:dyDescent="0.15">
      <c r="A109" s="1001" t="s">
        <v>432</v>
      </c>
      <c r="B109" s="982"/>
      <c r="C109" s="982"/>
      <c r="D109" s="982"/>
      <c r="E109" s="982"/>
      <c r="F109" s="982"/>
      <c r="G109" s="982"/>
      <c r="H109" s="982"/>
      <c r="I109" s="982"/>
      <c r="J109" s="982"/>
      <c r="K109" s="982"/>
      <c r="L109" s="982"/>
      <c r="M109" s="982"/>
      <c r="N109" s="982"/>
      <c r="O109" s="982"/>
      <c r="P109" s="982"/>
      <c r="Q109" s="982"/>
      <c r="R109" s="982"/>
      <c r="S109" s="982"/>
      <c r="T109" s="982"/>
      <c r="U109" s="982"/>
      <c r="V109" s="982"/>
      <c r="W109" s="982"/>
      <c r="X109" s="982"/>
      <c r="Y109" s="982"/>
      <c r="Z109" s="983"/>
      <c r="AA109" s="981" t="s">
        <v>433</v>
      </c>
      <c r="AB109" s="982"/>
      <c r="AC109" s="982"/>
      <c r="AD109" s="982"/>
      <c r="AE109" s="983"/>
      <c r="AF109" s="981" t="s">
        <v>307</v>
      </c>
      <c r="AG109" s="982"/>
      <c r="AH109" s="982"/>
      <c r="AI109" s="982"/>
      <c r="AJ109" s="983"/>
      <c r="AK109" s="981" t="s">
        <v>306</v>
      </c>
      <c r="AL109" s="982"/>
      <c r="AM109" s="982"/>
      <c r="AN109" s="982"/>
      <c r="AO109" s="983"/>
      <c r="AP109" s="981" t="s">
        <v>434</v>
      </c>
      <c r="AQ109" s="982"/>
      <c r="AR109" s="982"/>
      <c r="AS109" s="982"/>
      <c r="AT109" s="984"/>
      <c r="AU109" s="1001" t="s">
        <v>432</v>
      </c>
      <c r="AV109" s="982"/>
      <c r="AW109" s="982"/>
      <c r="AX109" s="982"/>
      <c r="AY109" s="982"/>
      <c r="AZ109" s="982"/>
      <c r="BA109" s="982"/>
      <c r="BB109" s="982"/>
      <c r="BC109" s="982"/>
      <c r="BD109" s="982"/>
      <c r="BE109" s="982"/>
      <c r="BF109" s="982"/>
      <c r="BG109" s="982"/>
      <c r="BH109" s="982"/>
      <c r="BI109" s="982"/>
      <c r="BJ109" s="982"/>
      <c r="BK109" s="982"/>
      <c r="BL109" s="982"/>
      <c r="BM109" s="982"/>
      <c r="BN109" s="982"/>
      <c r="BO109" s="982"/>
      <c r="BP109" s="983"/>
      <c r="BQ109" s="981" t="s">
        <v>433</v>
      </c>
      <c r="BR109" s="982"/>
      <c r="BS109" s="982"/>
      <c r="BT109" s="982"/>
      <c r="BU109" s="983"/>
      <c r="BV109" s="981" t="s">
        <v>307</v>
      </c>
      <c r="BW109" s="982"/>
      <c r="BX109" s="982"/>
      <c r="BY109" s="982"/>
      <c r="BZ109" s="983"/>
      <c r="CA109" s="981" t="s">
        <v>306</v>
      </c>
      <c r="CB109" s="982"/>
      <c r="CC109" s="982"/>
      <c r="CD109" s="982"/>
      <c r="CE109" s="983"/>
      <c r="CF109" s="1002" t="s">
        <v>434</v>
      </c>
      <c r="CG109" s="1002"/>
      <c r="CH109" s="1002"/>
      <c r="CI109" s="1002"/>
      <c r="CJ109" s="1002"/>
      <c r="CK109" s="981" t="s">
        <v>435</v>
      </c>
      <c r="CL109" s="982"/>
      <c r="CM109" s="982"/>
      <c r="CN109" s="982"/>
      <c r="CO109" s="982"/>
      <c r="CP109" s="982"/>
      <c r="CQ109" s="982"/>
      <c r="CR109" s="982"/>
      <c r="CS109" s="982"/>
      <c r="CT109" s="982"/>
      <c r="CU109" s="982"/>
      <c r="CV109" s="982"/>
      <c r="CW109" s="982"/>
      <c r="CX109" s="982"/>
      <c r="CY109" s="982"/>
      <c r="CZ109" s="982"/>
      <c r="DA109" s="982"/>
      <c r="DB109" s="982"/>
      <c r="DC109" s="982"/>
      <c r="DD109" s="982"/>
      <c r="DE109" s="982"/>
      <c r="DF109" s="983"/>
      <c r="DG109" s="981" t="s">
        <v>433</v>
      </c>
      <c r="DH109" s="982"/>
      <c r="DI109" s="982"/>
      <c r="DJ109" s="982"/>
      <c r="DK109" s="983"/>
      <c r="DL109" s="981" t="s">
        <v>307</v>
      </c>
      <c r="DM109" s="982"/>
      <c r="DN109" s="982"/>
      <c r="DO109" s="982"/>
      <c r="DP109" s="983"/>
      <c r="DQ109" s="981" t="s">
        <v>306</v>
      </c>
      <c r="DR109" s="982"/>
      <c r="DS109" s="982"/>
      <c r="DT109" s="982"/>
      <c r="DU109" s="983"/>
      <c r="DV109" s="981" t="s">
        <v>434</v>
      </c>
      <c r="DW109" s="982"/>
      <c r="DX109" s="982"/>
      <c r="DY109" s="982"/>
      <c r="DZ109" s="984"/>
    </row>
    <row r="110" spans="1:131" s="247" customFormat="1" ht="26.25" customHeight="1" x14ac:dyDescent="0.15">
      <c r="A110" s="985" t="s">
        <v>436</v>
      </c>
      <c r="B110" s="986"/>
      <c r="C110" s="986"/>
      <c r="D110" s="986"/>
      <c r="E110" s="986"/>
      <c r="F110" s="986"/>
      <c r="G110" s="986"/>
      <c r="H110" s="986"/>
      <c r="I110" s="986"/>
      <c r="J110" s="986"/>
      <c r="K110" s="986"/>
      <c r="L110" s="986"/>
      <c r="M110" s="986"/>
      <c r="N110" s="986"/>
      <c r="O110" s="986"/>
      <c r="P110" s="986"/>
      <c r="Q110" s="986"/>
      <c r="R110" s="986"/>
      <c r="S110" s="986"/>
      <c r="T110" s="986"/>
      <c r="U110" s="986"/>
      <c r="V110" s="986"/>
      <c r="W110" s="986"/>
      <c r="X110" s="986"/>
      <c r="Y110" s="986"/>
      <c r="Z110" s="987"/>
      <c r="AA110" s="988">
        <v>7596443</v>
      </c>
      <c r="AB110" s="989"/>
      <c r="AC110" s="989"/>
      <c r="AD110" s="989"/>
      <c r="AE110" s="990"/>
      <c r="AF110" s="991">
        <v>7533412</v>
      </c>
      <c r="AG110" s="989"/>
      <c r="AH110" s="989"/>
      <c r="AI110" s="989"/>
      <c r="AJ110" s="990"/>
      <c r="AK110" s="991">
        <v>7281319</v>
      </c>
      <c r="AL110" s="989"/>
      <c r="AM110" s="989"/>
      <c r="AN110" s="989"/>
      <c r="AO110" s="990"/>
      <c r="AP110" s="992">
        <v>31.7</v>
      </c>
      <c r="AQ110" s="993"/>
      <c r="AR110" s="993"/>
      <c r="AS110" s="993"/>
      <c r="AT110" s="994"/>
      <c r="AU110" s="995" t="s">
        <v>73</v>
      </c>
      <c r="AV110" s="996"/>
      <c r="AW110" s="996"/>
      <c r="AX110" s="996"/>
      <c r="AY110" s="996"/>
      <c r="AZ110" s="1037" t="s">
        <v>437</v>
      </c>
      <c r="BA110" s="986"/>
      <c r="BB110" s="986"/>
      <c r="BC110" s="986"/>
      <c r="BD110" s="986"/>
      <c r="BE110" s="986"/>
      <c r="BF110" s="986"/>
      <c r="BG110" s="986"/>
      <c r="BH110" s="986"/>
      <c r="BI110" s="986"/>
      <c r="BJ110" s="986"/>
      <c r="BK110" s="986"/>
      <c r="BL110" s="986"/>
      <c r="BM110" s="986"/>
      <c r="BN110" s="986"/>
      <c r="BO110" s="986"/>
      <c r="BP110" s="987"/>
      <c r="BQ110" s="1023">
        <v>63119669</v>
      </c>
      <c r="BR110" s="1024"/>
      <c r="BS110" s="1024"/>
      <c r="BT110" s="1024"/>
      <c r="BU110" s="1024"/>
      <c r="BV110" s="1024">
        <v>61429845</v>
      </c>
      <c r="BW110" s="1024"/>
      <c r="BX110" s="1024"/>
      <c r="BY110" s="1024"/>
      <c r="BZ110" s="1024"/>
      <c r="CA110" s="1024">
        <v>60560504</v>
      </c>
      <c r="CB110" s="1024"/>
      <c r="CC110" s="1024"/>
      <c r="CD110" s="1024"/>
      <c r="CE110" s="1024"/>
      <c r="CF110" s="1038">
        <v>263.7</v>
      </c>
      <c r="CG110" s="1039"/>
      <c r="CH110" s="1039"/>
      <c r="CI110" s="1039"/>
      <c r="CJ110" s="1039"/>
      <c r="CK110" s="1040" t="s">
        <v>438</v>
      </c>
      <c r="CL110" s="1041"/>
      <c r="CM110" s="1020" t="s">
        <v>439</v>
      </c>
      <c r="CN110" s="1021"/>
      <c r="CO110" s="1021"/>
      <c r="CP110" s="1021"/>
      <c r="CQ110" s="1021"/>
      <c r="CR110" s="1021"/>
      <c r="CS110" s="1021"/>
      <c r="CT110" s="1021"/>
      <c r="CU110" s="1021"/>
      <c r="CV110" s="1021"/>
      <c r="CW110" s="1021"/>
      <c r="CX110" s="1021"/>
      <c r="CY110" s="1021"/>
      <c r="CZ110" s="1021"/>
      <c r="DA110" s="1021"/>
      <c r="DB110" s="1021"/>
      <c r="DC110" s="1021"/>
      <c r="DD110" s="1021"/>
      <c r="DE110" s="1021"/>
      <c r="DF110" s="1022"/>
      <c r="DG110" s="1023" t="s">
        <v>410</v>
      </c>
      <c r="DH110" s="1024"/>
      <c r="DI110" s="1024"/>
      <c r="DJ110" s="1024"/>
      <c r="DK110" s="1024"/>
      <c r="DL110" s="1024" t="s">
        <v>440</v>
      </c>
      <c r="DM110" s="1024"/>
      <c r="DN110" s="1024"/>
      <c r="DO110" s="1024"/>
      <c r="DP110" s="1024"/>
      <c r="DQ110" s="1024" t="s">
        <v>410</v>
      </c>
      <c r="DR110" s="1024"/>
      <c r="DS110" s="1024"/>
      <c r="DT110" s="1024"/>
      <c r="DU110" s="1024"/>
      <c r="DV110" s="1025" t="s">
        <v>392</v>
      </c>
      <c r="DW110" s="1025"/>
      <c r="DX110" s="1025"/>
      <c r="DY110" s="1025"/>
      <c r="DZ110" s="1026"/>
    </row>
    <row r="111" spans="1:131" s="247" customFormat="1" ht="26.25" customHeight="1" x14ac:dyDescent="0.15">
      <c r="A111" s="1027" t="s">
        <v>441</v>
      </c>
      <c r="B111" s="1028"/>
      <c r="C111" s="1028"/>
      <c r="D111" s="1028"/>
      <c r="E111" s="1028"/>
      <c r="F111" s="1028"/>
      <c r="G111" s="1028"/>
      <c r="H111" s="1028"/>
      <c r="I111" s="1028"/>
      <c r="J111" s="1028"/>
      <c r="K111" s="1028"/>
      <c r="L111" s="1028"/>
      <c r="M111" s="1028"/>
      <c r="N111" s="1028"/>
      <c r="O111" s="1028"/>
      <c r="P111" s="1028"/>
      <c r="Q111" s="1028"/>
      <c r="R111" s="1028"/>
      <c r="S111" s="1028"/>
      <c r="T111" s="1028"/>
      <c r="U111" s="1028"/>
      <c r="V111" s="1028"/>
      <c r="W111" s="1028"/>
      <c r="X111" s="1028"/>
      <c r="Y111" s="1028"/>
      <c r="Z111" s="1029"/>
      <c r="AA111" s="1030" t="s">
        <v>410</v>
      </c>
      <c r="AB111" s="1031"/>
      <c r="AC111" s="1031"/>
      <c r="AD111" s="1031"/>
      <c r="AE111" s="1032"/>
      <c r="AF111" s="1033" t="s">
        <v>442</v>
      </c>
      <c r="AG111" s="1031"/>
      <c r="AH111" s="1031"/>
      <c r="AI111" s="1031"/>
      <c r="AJ111" s="1032"/>
      <c r="AK111" s="1033" t="s">
        <v>440</v>
      </c>
      <c r="AL111" s="1031"/>
      <c r="AM111" s="1031"/>
      <c r="AN111" s="1031"/>
      <c r="AO111" s="1032"/>
      <c r="AP111" s="1034" t="s">
        <v>442</v>
      </c>
      <c r="AQ111" s="1035"/>
      <c r="AR111" s="1035"/>
      <c r="AS111" s="1035"/>
      <c r="AT111" s="1036"/>
      <c r="AU111" s="997"/>
      <c r="AV111" s="998"/>
      <c r="AW111" s="998"/>
      <c r="AX111" s="998"/>
      <c r="AY111" s="998"/>
      <c r="AZ111" s="1046" t="s">
        <v>443</v>
      </c>
      <c r="BA111" s="1047"/>
      <c r="BB111" s="1047"/>
      <c r="BC111" s="1047"/>
      <c r="BD111" s="1047"/>
      <c r="BE111" s="1047"/>
      <c r="BF111" s="1047"/>
      <c r="BG111" s="1047"/>
      <c r="BH111" s="1047"/>
      <c r="BI111" s="1047"/>
      <c r="BJ111" s="1047"/>
      <c r="BK111" s="1047"/>
      <c r="BL111" s="1047"/>
      <c r="BM111" s="1047"/>
      <c r="BN111" s="1047"/>
      <c r="BO111" s="1047"/>
      <c r="BP111" s="1048"/>
      <c r="BQ111" s="1016">
        <v>84172</v>
      </c>
      <c r="BR111" s="1017"/>
      <c r="BS111" s="1017"/>
      <c r="BT111" s="1017"/>
      <c r="BU111" s="1017"/>
      <c r="BV111" s="1017">
        <v>43393</v>
      </c>
      <c r="BW111" s="1017"/>
      <c r="BX111" s="1017"/>
      <c r="BY111" s="1017"/>
      <c r="BZ111" s="1017"/>
      <c r="CA111" s="1017">
        <v>26290</v>
      </c>
      <c r="CB111" s="1017"/>
      <c r="CC111" s="1017"/>
      <c r="CD111" s="1017"/>
      <c r="CE111" s="1017"/>
      <c r="CF111" s="1011">
        <v>0.1</v>
      </c>
      <c r="CG111" s="1012"/>
      <c r="CH111" s="1012"/>
      <c r="CI111" s="1012"/>
      <c r="CJ111" s="1012"/>
      <c r="CK111" s="1042"/>
      <c r="CL111" s="1043"/>
      <c r="CM111" s="1013" t="s">
        <v>444</v>
      </c>
      <c r="CN111" s="1014"/>
      <c r="CO111" s="1014"/>
      <c r="CP111" s="1014"/>
      <c r="CQ111" s="1014"/>
      <c r="CR111" s="1014"/>
      <c r="CS111" s="1014"/>
      <c r="CT111" s="1014"/>
      <c r="CU111" s="1014"/>
      <c r="CV111" s="1014"/>
      <c r="CW111" s="1014"/>
      <c r="CX111" s="1014"/>
      <c r="CY111" s="1014"/>
      <c r="CZ111" s="1014"/>
      <c r="DA111" s="1014"/>
      <c r="DB111" s="1014"/>
      <c r="DC111" s="1014"/>
      <c r="DD111" s="1014"/>
      <c r="DE111" s="1014"/>
      <c r="DF111" s="1015"/>
      <c r="DG111" s="1016" t="s">
        <v>440</v>
      </c>
      <c r="DH111" s="1017"/>
      <c r="DI111" s="1017"/>
      <c r="DJ111" s="1017"/>
      <c r="DK111" s="1017"/>
      <c r="DL111" s="1017" t="s">
        <v>440</v>
      </c>
      <c r="DM111" s="1017"/>
      <c r="DN111" s="1017"/>
      <c r="DO111" s="1017"/>
      <c r="DP111" s="1017"/>
      <c r="DQ111" s="1017" t="s">
        <v>410</v>
      </c>
      <c r="DR111" s="1017"/>
      <c r="DS111" s="1017"/>
      <c r="DT111" s="1017"/>
      <c r="DU111" s="1017"/>
      <c r="DV111" s="1018" t="s">
        <v>410</v>
      </c>
      <c r="DW111" s="1018"/>
      <c r="DX111" s="1018"/>
      <c r="DY111" s="1018"/>
      <c r="DZ111" s="1019"/>
    </row>
    <row r="112" spans="1:131" s="247" customFormat="1" ht="26.25" customHeight="1" x14ac:dyDescent="0.15">
      <c r="A112" s="1049" t="s">
        <v>445</v>
      </c>
      <c r="B112" s="1050"/>
      <c r="C112" s="1047" t="s">
        <v>446</v>
      </c>
      <c r="D112" s="1047"/>
      <c r="E112" s="1047"/>
      <c r="F112" s="1047"/>
      <c r="G112" s="1047"/>
      <c r="H112" s="1047"/>
      <c r="I112" s="1047"/>
      <c r="J112" s="1047"/>
      <c r="K112" s="1047"/>
      <c r="L112" s="1047"/>
      <c r="M112" s="1047"/>
      <c r="N112" s="1047"/>
      <c r="O112" s="1047"/>
      <c r="P112" s="1047"/>
      <c r="Q112" s="1047"/>
      <c r="R112" s="1047"/>
      <c r="S112" s="1047"/>
      <c r="T112" s="1047"/>
      <c r="U112" s="1047"/>
      <c r="V112" s="1047"/>
      <c r="W112" s="1047"/>
      <c r="X112" s="1047"/>
      <c r="Y112" s="1047"/>
      <c r="Z112" s="1048"/>
      <c r="AA112" s="1055" t="s">
        <v>440</v>
      </c>
      <c r="AB112" s="1056"/>
      <c r="AC112" s="1056"/>
      <c r="AD112" s="1056"/>
      <c r="AE112" s="1057"/>
      <c r="AF112" s="1058" t="s">
        <v>410</v>
      </c>
      <c r="AG112" s="1056"/>
      <c r="AH112" s="1056"/>
      <c r="AI112" s="1056"/>
      <c r="AJ112" s="1057"/>
      <c r="AK112" s="1058" t="s">
        <v>440</v>
      </c>
      <c r="AL112" s="1056"/>
      <c r="AM112" s="1056"/>
      <c r="AN112" s="1056"/>
      <c r="AO112" s="1057"/>
      <c r="AP112" s="1059" t="s">
        <v>440</v>
      </c>
      <c r="AQ112" s="1060"/>
      <c r="AR112" s="1060"/>
      <c r="AS112" s="1060"/>
      <c r="AT112" s="1061"/>
      <c r="AU112" s="997"/>
      <c r="AV112" s="998"/>
      <c r="AW112" s="998"/>
      <c r="AX112" s="998"/>
      <c r="AY112" s="998"/>
      <c r="AZ112" s="1046" t="s">
        <v>447</v>
      </c>
      <c r="BA112" s="1047"/>
      <c r="BB112" s="1047"/>
      <c r="BC112" s="1047"/>
      <c r="BD112" s="1047"/>
      <c r="BE112" s="1047"/>
      <c r="BF112" s="1047"/>
      <c r="BG112" s="1047"/>
      <c r="BH112" s="1047"/>
      <c r="BI112" s="1047"/>
      <c r="BJ112" s="1047"/>
      <c r="BK112" s="1047"/>
      <c r="BL112" s="1047"/>
      <c r="BM112" s="1047"/>
      <c r="BN112" s="1047"/>
      <c r="BO112" s="1047"/>
      <c r="BP112" s="1048"/>
      <c r="BQ112" s="1016">
        <v>26390986</v>
      </c>
      <c r="BR112" s="1017"/>
      <c r="BS112" s="1017"/>
      <c r="BT112" s="1017"/>
      <c r="BU112" s="1017"/>
      <c r="BV112" s="1017">
        <v>24949552</v>
      </c>
      <c r="BW112" s="1017"/>
      <c r="BX112" s="1017"/>
      <c r="BY112" s="1017"/>
      <c r="BZ112" s="1017"/>
      <c r="CA112" s="1017">
        <v>22977666</v>
      </c>
      <c r="CB112" s="1017"/>
      <c r="CC112" s="1017"/>
      <c r="CD112" s="1017"/>
      <c r="CE112" s="1017"/>
      <c r="CF112" s="1011">
        <v>100.1</v>
      </c>
      <c r="CG112" s="1012"/>
      <c r="CH112" s="1012"/>
      <c r="CI112" s="1012"/>
      <c r="CJ112" s="1012"/>
      <c r="CK112" s="1042"/>
      <c r="CL112" s="1043"/>
      <c r="CM112" s="1013" t="s">
        <v>448</v>
      </c>
      <c r="CN112" s="1014"/>
      <c r="CO112" s="1014"/>
      <c r="CP112" s="1014"/>
      <c r="CQ112" s="1014"/>
      <c r="CR112" s="1014"/>
      <c r="CS112" s="1014"/>
      <c r="CT112" s="1014"/>
      <c r="CU112" s="1014"/>
      <c r="CV112" s="1014"/>
      <c r="CW112" s="1014"/>
      <c r="CX112" s="1014"/>
      <c r="CY112" s="1014"/>
      <c r="CZ112" s="1014"/>
      <c r="DA112" s="1014"/>
      <c r="DB112" s="1014"/>
      <c r="DC112" s="1014"/>
      <c r="DD112" s="1014"/>
      <c r="DE112" s="1014"/>
      <c r="DF112" s="1015"/>
      <c r="DG112" s="1016">
        <v>13463</v>
      </c>
      <c r="DH112" s="1017"/>
      <c r="DI112" s="1017"/>
      <c r="DJ112" s="1017"/>
      <c r="DK112" s="1017"/>
      <c r="DL112" s="1017" t="s">
        <v>410</v>
      </c>
      <c r="DM112" s="1017"/>
      <c r="DN112" s="1017"/>
      <c r="DO112" s="1017"/>
      <c r="DP112" s="1017"/>
      <c r="DQ112" s="1017" t="s">
        <v>392</v>
      </c>
      <c r="DR112" s="1017"/>
      <c r="DS112" s="1017"/>
      <c r="DT112" s="1017"/>
      <c r="DU112" s="1017"/>
      <c r="DV112" s="1018" t="s">
        <v>410</v>
      </c>
      <c r="DW112" s="1018"/>
      <c r="DX112" s="1018"/>
      <c r="DY112" s="1018"/>
      <c r="DZ112" s="1019"/>
    </row>
    <row r="113" spans="1:130" s="247" customFormat="1" ht="26.25" customHeight="1" x14ac:dyDescent="0.15">
      <c r="A113" s="1051"/>
      <c r="B113" s="1052"/>
      <c r="C113" s="1047" t="s">
        <v>449</v>
      </c>
      <c r="D113" s="1047"/>
      <c r="E113" s="1047"/>
      <c r="F113" s="1047"/>
      <c r="G113" s="1047"/>
      <c r="H113" s="1047"/>
      <c r="I113" s="1047"/>
      <c r="J113" s="1047"/>
      <c r="K113" s="1047"/>
      <c r="L113" s="1047"/>
      <c r="M113" s="1047"/>
      <c r="N113" s="1047"/>
      <c r="O113" s="1047"/>
      <c r="P113" s="1047"/>
      <c r="Q113" s="1047"/>
      <c r="R113" s="1047"/>
      <c r="S113" s="1047"/>
      <c r="T113" s="1047"/>
      <c r="U113" s="1047"/>
      <c r="V113" s="1047"/>
      <c r="W113" s="1047"/>
      <c r="X113" s="1047"/>
      <c r="Y113" s="1047"/>
      <c r="Z113" s="1048"/>
      <c r="AA113" s="1030">
        <v>2315500</v>
      </c>
      <c r="AB113" s="1031"/>
      <c r="AC113" s="1031"/>
      <c r="AD113" s="1031"/>
      <c r="AE113" s="1032"/>
      <c r="AF113" s="1033">
        <v>2236382</v>
      </c>
      <c r="AG113" s="1031"/>
      <c r="AH113" s="1031"/>
      <c r="AI113" s="1031"/>
      <c r="AJ113" s="1032"/>
      <c r="AK113" s="1033">
        <v>2359044</v>
      </c>
      <c r="AL113" s="1031"/>
      <c r="AM113" s="1031"/>
      <c r="AN113" s="1031"/>
      <c r="AO113" s="1032"/>
      <c r="AP113" s="1034">
        <v>10.3</v>
      </c>
      <c r="AQ113" s="1035"/>
      <c r="AR113" s="1035"/>
      <c r="AS113" s="1035"/>
      <c r="AT113" s="1036"/>
      <c r="AU113" s="997"/>
      <c r="AV113" s="998"/>
      <c r="AW113" s="998"/>
      <c r="AX113" s="998"/>
      <c r="AY113" s="998"/>
      <c r="AZ113" s="1046" t="s">
        <v>450</v>
      </c>
      <c r="BA113" s="1047"/>
      <c r="BB113" s="1047"/>
      <c r="BC113" s="1047"/>
      <c r="BD113" s="1047"/>
      <c r="BE113" s="1047"/>
      <c r="BF113" s="1047"/>
      <c r="BG113" s="1047"/>
      <c r="BH113" s="1047"/>
      <c r="BI113" s="1047"/>
      <c r="BJ113" s="1047"/>
      <c r="BK113" s="1047"/>
      <c r="BL113" s="1047"/>
      <c r="BM113" s="1047"/>
      <c r="BN113" s="1047"/>
      <c r="BO113" s="1047"/>
      <c r="BP113" s="1048"/>
      <c r="BQ113" s="1016">
        <v>198636</v>
      </c>
      <c r="BR113" s="1017"/>
      <c r="BS113" s="1017"/>
      <c r="BT113" s="1017"/>
      <c r="BU113" s="1017"/>
      <c r="BV113" s="1017">
        <v>350278</v>
      </c>
      <c r="BW113" s="1017"/>
      <c r="BX113" s="1017"/>
      <c r="BY113" s="1017"/>
      <c r="BZ113" s="1017"/>
      <c r="CA113" s="1017">
        <v>1664715</v>
      </c>
      <c r="CB113" s="1017"/>
      <c r="CC113" s="1017"/>
      <c r="CD113" s="1017"/>
      <c r="CE113" s="1017"/>
      <c r="CF113" s="1011">
        <v>7.2</v>
      </c>
      <c r="CG113" s="1012"/>
      <c r="CH113" s="1012"/>
      <c r="CI113" s="1012"/>
      <c r="CJ113" s="1012"/>
      <c r="CK113" s="1042"/>
      <c r="CL113" s="1043"/>
      <c r="CM113" s="1013" t="s">
        <v>451</v>
      </c>
      <c r="CN113" s="1014"/>
      <c r="CO113" s="1014"/>
      <c r="CP113" s="1014"/>
      <c r="CQ113" s="1014"/>
      <c r="CR113" s="1014"/>
      <c r="CS113" s="1014"/>
      <c r="CT113" s="1014"/>
      <c r="CU113" s="1014"/>
      <c r="CV113" s="1014"/>
      <c r="CW113" s="1014"/>
      <c r="CX113" s="1014"/>
      <c r="CY113" s="1014"/>
      <c r="CZ113" s="1014"/>
      <c r="DA113" s="1014"/>
      <c r="DB113" s="1014"/>
      <c r="DC113" s="1014"/>
      <c r="DD113" s="1014"/>
      <c r="DE113" s="1014"/>
      <c r="DF113" s="1015"/>
      <c r="DG113" s="1055" t="s">
        <v>440</v>
      </c>
      <c r="DH113" s="1056"/>
      <c r="DI113" s="1056"/>
      <c r="DJ113" s="1056"/>
      <c r="DK113" s="1057"/>
      <c r="DL113" s="1058" t="s">
        <v>440</v>
      </c>
      <c r="DM113" s="1056"/>
      <c r="DN113" s="1056"/>
      <c r="DO113" s="1056"/>
      <c r="DP113" s="1057"/>
      <c r="DQ113" s="1058" t="s">
        <v>410</v>
      </c>
      <c r="DR113" s="1056"/>
      <c r="DS113" s="1056"/>
      <c r="DT113" s="1056"/>
      <c r="DU113" s="1057"/>
      <c r="DV113" s="1059" t="s">
        <v>410</v>
      </c>
      <c r="DW113" s="1060"/>
      <c r="DX113" s="1060"/>
      <c r="DY113" s="1060"/>
      <c r="DZ113" s="1061"/>
    </row>
    <row r="114" spans="1:130" s="247" customFormat="1" ht="26.25" customHeight="1" x14ac:dyDescent="0.15">
      <c r="A114" s="1051"/>
      <c r="B114" s="1052"/>
      <c r="C114" s="1047" t="s">
        <v>452</v>
      </c>
      <c r="D114" s="1047"/>
      <c r="E114" s="1047"/>
      <c r="F114" s="1047"/>
      <c r="G114" s="1047"/>
      <c r="H114" s="1047"/>
      <c r="I114" s="1047"/>
      <c r="J114" s="1047"/>
      <c r="K114" s="1047"/>
      <c r="L114" s="1047"/>
      <c r="M114" s="1047"/>
      <c r="N114" s="1047"/>
      <c r="O114" s="1047"/>
      <c r="P114" s="1047"/>
      <c r="Q114" s="1047"/>
      <c r="R114" s="1047"/>
      <c r="S114" s="1047"/>
      <c r="T114" s="1047"/>
      <c r="U114" s="1047"/>
      <c r="V114" s="1047"/>
      <c r="W114" s="1047"/>
      <c r="X114" s="1047"/>
      <c r="Y114" s="1047"/>
      <c r="Z114" s="1048"/>
      <c r="AA114" s="1055">
        <v>40538</v>
      </c>
      <c r="AB114" s="1056"/>
      <c r="AC114" s="1056"/>
      <c r="AD114" s="1056"/>
      <c r="AE114" s="1057"/>
      <c r="AF114" s="1058">
        <v>39028</v>
      </c>
      <c r="AG114" s="1056"/>
      <c r="AH114" s="1056"/>
      <c r="AI114" s="1056"/>
      <c r="AJ114" s="1057"/>
      <c r="AK114" s="1058">
        <v>43560</v>
      </c>
      <c r="AL114" s="1056"/>
      <c r="AM114" s="1056"/>
      <c r="AN114" s="1056"/>
      <c r="AO114" s="1057"/>
      <c r="AP114" s="1059">
        <v>0.2</v>
      </c>
      <c r="AQ114" s="1060"/>
      <c r="AR114" s="1060"/>
      <c r="AS114" s="1060"/>
      <c r="AT114" s="1061"/>
      <c r="AU114" s="997"/>
      <c r="AV114" s="998"/>
      <c r="AW114" s="998"/>
      <c r="AX114" s="998"/>
      <c r="AY114" s="998"/>
      <c r="AZ114" s="1046" t="s">
        <v>453</v>
      </c>
      <c r="BA114" s="1047"/>
      <c r="BB114" s="1047"/>
      <c r="BC114" s="1047"/>
      <c r="BD114" s="1047"/>
      <c r="BE114" s="1047"/>
      <c r="BF114" s="1047"/>
      <c r="BG114" s="1047"/>
      <c r="BH114" s="1047"/>
      <c r="BI114" s="1047"/>
      <c r="BJ114" s="1047"/>
      <c r="BK114" s="1047"/>
      <c r="BL114" s="1047"/>
      <c r="BM114" s="1047"/>
      <c r="BN114" s="1047"/>
      <c r="BO114" s="1047"/>
      <c r="BP114" s="1048"/>
      <c r="BQ114" s="1016">
        <v>8879950</v>
      </c>
      <c r="BR114" s="1017"/>
      <c r="BS114" s="1017"/>
      <c r="BT114" s="1017"/>
      <c r="BU114" s="1017"/>
      <c r="BV114" s="1017">
        <v>8174114</v>
      </c>
      <c r="BW114" s="1017"/>
      <c r="BX114" s="1017"/>
      <c r="BY114" s="1017"/>
      <c r="BZ114" s="1017"/>
      <c r="CA114" s="1017">
        <v>7657196</v>
      </c>
      <c r="CB114" s="1017"/>
      <c r="CC114" s="1017"/>
      <c r="CD114" s="1017"/>
      <c r="CE114" s="1017"/>
      <c r="CF114" s="1011">
        <v>33.299999999999997</v>
      </c>
      <c r="CG114" s="1012"/>
      <c r="CH114" s="1012"/>
      <c r="CI114" s="1012"/>
      <c r="CJ114" s="1012"/>
      <c r="CK114" s="1042"/>
      <c r="CL114" s="1043"/>
      <c r="CM114" s="1013" t="s">
        <v>454</v>
      </c>
      <c r="CN114" s="1014"/>
      <c r="CO114" s="1014"/>
      <c r="CP114" s="1014"/>
      <c r="CQ114" s="1014"/>
      <c r="CR114" s="1014"/>
      <c r="CS114" s="1014"/>
      <c r="CT114" s="1014"/>
      <c r="CU114" s="1014"/>
      <c r="CV114" s="1014"/>
      <c r="CW114" s="1014"/>
      <c r="CX114" s="1014"/>
      <c r="CY114" s="1014"/>
      <c r="CZ114" s="1014"/>
      <c r="DA114" s="1014"/>
      <c r="DB114" s="1014"/>
      <c r="DC114" s="1014"/>
      <c r="DD114" s="1014"/>
      <c r="DE114" s="1014"/>
      <c r="DF114" s="1015"/>
      <c r="DG114" s="1055" t="s">
        <v>440</v>
      </c>
      <c r="DH114" s="1056"/>
      <c r="DI114" s="1056"/>
      <c r="DJ114" s="1056"/>
      <c r="DK114" s="1057"/>
      <c r="DL114" s="1058" t="s">
        <v>410</v>
      </c>
      <c r="DM114" s="1056"/>
      <c r="DN114" s="1056"/>
      <c r="DO114" s="1056"/>
      <c r="DP114" s="1057"/>
      <c r="DQ114" s="1058" t="s">
        <v>440</v>
      </c>
      <c r="DR114" s="1056"/>
      <c r="DS114" s="1056"/>
      <c r="DT114" s="1056"/>
      <c r="DU114" s="1057"/>
      <c r="DV114" s="1059" t="s">
        <v>440</v>
      </c>
      <c r="DW114" s="1060"/>
      <c r="DX114" s="1060"/>
      <c r="DY114" s="1060"/>
      <c r="DZ114" s="1061"/>
    </row>
    <row r="115" spans="1:130" s="247" customFormat="1" ht="26.25" customHeight="1" x14ac:dyDescent="0.15">
      <c r="A115" s="1051"/>
      <c r="B115" s="1052"/>
      <c r="C115" s="1047" t="s">
        <v>455</v>
      </c>
      <c r="D115" s="1047"/>
      <c r="E115" s="1047"/>
      <c r="F115" s="1047"/>
      <c r="G115" s="1047"/>
      <c r="H115" s="1047"/>
      <c r="I115" s="1047"/>
      <c r="J115" s="1047"/>
      <c r="K115" s="1047"/>
      <c r="L115" s="1047"/>
      <c r="M115" s="1047"/>
      <c r="N115" s="1047"/>
      <c r="O115" s="1047"/>
      <c r="P115" s="1047"/>
      <c r="Q115" s="1047"/>
      <c r="R115" s="1047"/>
      <c r="S115" s="1047"/>
      <c r="T115" s="1047"/>
      <c r="U115" s="1047"/>
      <c r="V115" s="1047"/>
      <c r="W115" s="1047"/>
      <c r="X115" s="1047"/>
      <c r="Y115" s="1047"/>
      <c r="Z115" s="1048"/>
      <c r="AA115" s="1030">
        <v>45176</v>
      </c>
      <c r="AB115" s="1031"/>
      <c r="AC115" s="1031"/>
      <c r="AD115" s="1031"/>
      <c r="AE115" s="1032"/>
      <c r="AF115" s="1033">
        <v>42445</v>
      </c>
      <c r="AG115" s="1031"/>
      <c r="AH115" s="1031"/>
      <c r="AI115" s="1031"/>
      <c r="AJ115" s="1032"/>
      <c r="AK115" s="1033">
        <v>17820</v>
      </c>
      <c r="AL115" s="1031"/>
      <c r="AM115" s="1031"/>
      <c r="AN115" s="1031"/>
      <c r="AO115" s="1032"/>
      <c r="AP115" s="1034">
        <v>0.1</v>
      </c>
      <c r="AQ115" s="1035"/>
      <c r="AR115" s="1035"/>
      <c r="AS115" s="1035"/>
      <c r="AT115" s="1036"/>
      <c r="AU115" s="997"/>
      <c r="AV115" s="998"/>
      <c r="AW115" s="998"/>
      <c r="AX115" s="998"/>
      <c r="AY115" s="998"/>
      <c r="AZ115" s="1046" t="s">
        <v>456</v>
      </c>
      <c r="BA115" s="1047"/>
      <c r="BB115" s="1047"/>
      <c r="BC115" s="1047"/>
      <c r="BD115" s="1047"/>
      <c r="BE115" s="1047"/>
      <c r="BF115" s="1047"/>
      <c r="BG115" s="1047"/>
      <c r="BH115" s="1047"/>
      <c r="BI115" s="1047"/>
      <c r="BJ115" s="1047"/>
      <c r="BK115" s="1047"/>
      <c r="BL115" s="1047"/>
      <c r="BM115" s="1047"/>
      <c r="BN115" s="1047"/>
      <c r="BO115" s="1047"/>
      <c r="BP115" s="1048"/>
      <c r="BQ115" s="1016" t="s">
        <v>440</v>
      </c>
      <c r="BR115" s="1017"/>
      <c r="BS115" s="1017"/>
      <c r="BT115" s="1017"/>
      <c r="BU115" s="1017"/>
      <c r="BV115" s="1017" t="s">
        <v>440</v>
      </c>
      <c r="BW115" s="1017"/>
      <c r="BX115" s="1017"/>
      <c r="BY115" s="1017"/>
      <c r="BZ115" s="1017"/>
      <c r="CA115" s="1017" t="s">
        <v>440</v>
      </c>
      <c r="CB115" s="1017"/>
      <c r="CC115" s="1017"/>
      <c r="CD115" s="1017"/>
      <c r="CE115" s="1017"/>
      <c r="CF115" s="1011" t="s">
        <v>440</v>
      </c>
      <c r="CG115" s="1012"/>
      <c r="CH115" s="1012"/>
      <c r="CI115" s="1012"/>
      <c r="CJ115" s="1012"/>
      <c r="CK115" s="1042"/>
      <c r="CL115" s="1043"/>
      <c r="CM115" s="1046" t="s">
        <v>457</v>
      </c>
      <c r="CN115" s="1067"/>
      <c r="CO115" s="1067"/>
      <c r="CP115" s="1067"/>
      <c r="CQ115" s="1067"/>
      <c r="CR115" s="1067"/>
      <c r="CS115" s="1067"/>
      <c r="CT115" s="1067"/>
      <c r="CU115" s="1067"/>
      <c r="CV115" s="1067"/>
      <c r="CW115" s="1067"/>
      <c r="CX115" s="1067"/>
      <c r="CY115" s="1067"/>
      <c r="CZ115" s="1067"/>
      <c r="DA115" s="1067"/>
      <c r="DB115" s="1067"/>
      <c r="DC115" s="1067"/>
      <c r="DD115" s="1067"/>
      <c r="DE115" s="1067"/>
      <c r="DF115" s="1048"/>
      <c r="DG115" s="1055" t="s">
        <v>440</v>
      </c>
      <c r="DH115" s="1056"/>
      <c r="DI115" s="1056"/>
      <c r="DJ115" s="1056"/>
      <c r="DK115" s="1057"/>
      <c r="DL115" s="1058" t="s">
        <v>440</v>
      </c>
      <c r="DM115" s="1056"/>
      <c r="DN115" s="1056"/>
      <c r="DO115" s="1056"/>
      <c r="DP115" s="1057"/>
      <c r="DQ115" s="1058" t="s">
        <v>410</v>
      </c>
      <c r="DR115" s="1056"/>
      <c r="DS115" s="1056"/>
      <c r="DT115" s="1056"/>
      <c r="DU115" s="1057"/>
      <c r="DV115" s="1059" t="s">
        <v>440</v>
      </c>
      <c r="DW115" s="1060"/>
      <c r="DX115" s="1060"/>
      <c r="DY115" s="1060"/>
      <c r="DZ115" s="1061"/>
    </row>
    <row r="116" spans="1:130" s="247" customFormat="1" ht="26.25" customHeight="1" x14ac:dyDescent="0.15">
      <c r="A116" s="1053"/>
      <c r="B116" s="1054"/>
      <c r="C116" s="1062" t="s">
        <v>458</v>
      </c>
      <c r="D116" s="1062"/>
      <c r="E116" s="1062"/>
      <c r="F116" s="1062"/>
      <c r="G116" s="1062"/>
      <c r="H116" s="1062"/>
      <c r="I116" s="1062"/>
      <c r="J116" s="1062"/>
      <c r="K116" s="1062"/>
      <c r="L116" s="1062"/>
      <c r="M116" s="1062"/>
      <c r="N116" s="1062"/>
      <c r="O116" s="1062"/>
      <c r="P116" s="1062"/>
      <c r="Q116" s="1062"/>
      <c r="R116" s="1062"/>
      <c r="S116" s="1062"/>
      <c r="T116" s="1062"/>
      <c r="U116" s="1062"/>
      <c r="V116" s="1062"/>
      <c r="W116" s="1062"/>
      <c r="X116" s="1062"/>
      <c r="Y116" s="1062"/>
      <c r="Z116" s="1063"/>
      <c r="AA116" s="1055" t="s">
        <v>392</v>
      </c>
      <c r="AB116" s="1056"/>
      <c r="AC116" s="1056"/>
      <c r="AD116" s="1056"/>
      <c r="AE116" s="1057"/>
      <c r="AF116" s="1058" t="s">
        <v>440</v>
      </c>
      <c r="AG116" s="1056"/>
      <c r="AH116" s="1056"/>
      <c r="AI116" s="1056"/>
      <c r="AJ116" s="1057"/>
      <c r="AK116" s="1058">
        <v>34</v>
      </c>
      <c r="AL116" s="1056"/>
      <c r="AM116" s="1056"/>
      <c r="AN116" s="1056"/>
      <c r="AO116" s="1057"/>
      <c r="AP116" s="1059">
        <v>0</v>
      </c>
      <c r="AQ116" s="1060"/>
      <c r="AR116" s="1060"/>
      <c r="AS116" s="1060"/>
      <c r="AT116" s="1061"/>
      <c r="AU116" s="997"/>
      <c r="AV116" s="998"/>
      <c r="AW116" s="998"/>
      <c r="AX116" s="998"/>
      <c r="AY116" s="998"/>
      <c r="AZ116" s="1064" t="s">
        <v>459</v>
      </c>
      <c r="BA116" s="1065"/>
      <c r="BB116" s="1065"/>
      <c r="BC116" s="1065"/>
      <c r="BD116" s="1065"/>
      <c r="BE116" s="1065"/>
      <c r="BF116" s="1065"/>
      <c r="BG116" s="1065"/>
      <c r="BH116" s="1065"/>
      <c r="BI116" s="1065"/>
      <c r="BJ116" s="1065"/>
      <c r="BK116" s="1065"/>
      <c r="BL116" s="1065"/>
      <c r="BM116" s="1065"/>
      <c r="BN116" s="1065"/>
      <c r="BO116" s="1065"/>
      <c r="BP116" s="1066"/>
      <c r="BQ116" s="1016" t="s">
        <v>440</v>
      </c>
      <c r="BR116" s="1017"/>
      <c r="BS116" s="1017"/>
      <c r="BT116" s="1017"/>
      <c r="BU116" s="1017"/>
      <c r="BV116" s="1017" t="s">
        <v>440</v>
      </c>
      <c r="BW116" s="1017"/>
      <c r="BX116" s="1017"/>
      <c r="BY116" s="1017"/>
      <c r="BZ116" s="1017"/>
      <c r="CA116" s="1017" t="s">
        <v>440</v>
      </c>
      <c r="CB116" s="1017"/>
      <c r="CC116" s="1017"/>
      <c r="CD116" s="1017"/>
      <c r="CE116" s="1017"/>
      <c r="CF116" s="1011" t="s">
        <v>440</v>
      </c>
      <c r="CG116" s="1012"/>
      <c r="CH116" s="1012"/>
      <c r="CI116" s="1012"/>
      <c r="CJ116" s="1012"/>
      <c r="CK116" s="1042"/>
      <c r="CL116" s="1043"/>
      <c r="CM116" s="1013" t="s">
        <v>460</v>
      </c>
      <c r="CN116" s="1014"/>
      <c r="CO116" s="1014"/>
      <c r="CP116" s="1014"/>
      <c r="CQ116" s="1014"/>
      <c r="CR116" s="1014"/>
      <c r="CS116" s="1014"/>
      <c r="CT116" s="1014"/>
      <c r="CU116" s="1014"/>
      <c r="CV116" s="1014"/>
      <c r="CW116" s="1014"/>
      <c r="CX116" s="1014"/>
      <c r="CY116" s="1014"/>
      <c r="CZ116" s="1014"/>
      <c r="DA116" s="1014"/>
      <c r="DB116" s="1014"/>
      <c r="DC116" s="1014"/>
      <c r="DD116" s="1014"/>
      <c r="DE116" s="1014"/>
      <c r="DF116" s="1015"/>
      <c r="DG116" s="1055">
        <v>70709</v>
      </c>
      <c r="DH116" s="1056"/>
      <c r="DI116" s="1056"/>
      <c r="DJ116" s="1056"/>
      <c r="DK116" s="1057"/>
      <c r="DL116" s="1058">
        <v>43393</v>
      </c>
      <c r="DM116" s="1056"/>
      <c r="DN116" s="1056"/>
      <c r="DO116" s="1056"/>
      <c r="DP116" s="1057"/>
      <c r="DQ116" s="1058">
        <v>26290</v>
      </c>
      <c r="DR116" s="1056"/>
      <c r="DS116" s="1056"/>
      <c r="DT116" s="1056"/>
      <c r="DU116" s="1057"/>
      <c r="DV116" s="1059">
        <v>0.1</v>
      </c>
      <c r="DW116" s="1060"/>
      <c r="DX116" s="1060"/>
      <c r="DY116" s="1060"/>
      <c r="DZ116" s="1061"/>
    </row>
    <row r="117" spans="1:130" s="247" customFormat="1" ht="26.25" customHeight="1" x14ac:dyDescent="0.15">
      <c r="A117" s="1001" t="s">
        <v>186</v>
      </c>
      <c r="B117" s="982"/>
      <c r="C117" s="982"/>
      <c r="D117" s="982"/>
      <c r="E117" s="982"/>
      <c r="F117" s="982"/>
      <c r="G117" s="982"/>
      <c r="H117" s="982"/>
      <c r="I117" s="982"/>
      <c r="J117" s="982"/>
      <c r="K117" s="982"/>
      <c r="L117" s="982"/>
      <c r="M117" s="982"/>
      <c r="N117" s="982"/>
      <c r="O117" s="982"/>
      <c r="P117" s="982"/>
      <c r="Q117" s="982"/>
      <c r="R117" s="982"/>
      <c r="S117" s="982"/>
      <c r="T117" s="982"/>
      <c r="U117" s="982"/>
      <c r="V117" s="982"/>
      <c r="W117" s="982"/>
      <c r="X117" s="982"/>
      <c r="Y117" s="1072" t="s">
        <v>461</v>
      </c>
      <c r="Z117" s="983"/>
      <c r="AA117" s="1073">
        <v>9997657</v>
      </c>
      <c r="AB117" s="1074"/>
      <c r="AC117" s="1074"/>
      <c r="AD117" s="1074"/>
      <c r="AE117" s="1075"/>
      <c r="AF117" s="1076">
        <v>9851267</v>
      </c>
      <c r="AG117" s="1074"/>
      <c r="AH117" s="1074"/>
      <c r="AI117" s="1074"/>
      <c r="AJ117" s="1075"/>
      <c r="AK117" s="1076">
        <v>9701777</v>
      </c>
      <c r="AL117" s="1074"/>
      <c r="AM117" s="1074"/>
      <c r="AN117" s="1074"/>
      <c r="AO117" s="1075"/>
      <c r="AP117" s="1077"/>
      <c r="AQ117" s="1078"/>
      <c r="AR117" s="1078"/>
      <c r="AS117" s="1078"/>
      <c r="AT117" s="1079"/>
      <c r="AU117" s="997"/>
      <c r="AV117" s="998"/>
      <c r="AW117" s="998"/>
      <c r="AX117" s="998"/>
      <c r="AY117" s="998"/>
      <c r="AZ117" s="1064" t="s">
        <v>462</v>
      </c>
      <c r="BA117" s="1065"/>
      <c r="BB117" s="1065"/>
      <c r="BC117" s="1065"/>
      <c r="BD117" s="1065"/>
      <c r="BE117" s="1065"/>
      <c r="BF117" s="1065"/>
      <c r="BG117" s="1065"/>
      <c r="BH117" s="1065"/>
      <c r="BI117" s="1065"/>
      <c r="BJ117" s="1065"/>
      <c r="BK117" s="1065"/>
      <c r="BL117" s="1065"/>
      <c r="BM117" s="1065"/>
      <c r="BN117" s="1065"/>
      <c r="BO117" s="1065"/>
      <c r="BP117" s="1066"/>
      <c r="BQ117" s="1016" t="s">
        <v>440</v>
      </c>
      <c r="BR117" s="1017"/>
      <c r="BS117" s="1017"/>
      <c r="BT117" s="1017"/>
      <c r="BU117" s="1017"/>
      <c r="BV117" s="1017" t="s">
        <v>440</v>
      </c>
      <c r="BW117" s="1017"/>
      <c r="BX117" s="1017"/>
      <c r="BY117" s="1017"/>
      <c r="BZ117" s="1017"/>
      <c r="CA117" s="1017" t="s">
        <v>392</v>
      </c>
      <c r="CB117" s="1017"/>
      <c r="CC117" s="1017"/>
      <c r="CD117" s="1017"/>
      <c r="CE117" s="1017"/>
      <c r="CF117" s="1011" t="s">
        <v>392</v>
      </c>
      <c r="CG117" s="1012"/>
      <c r="CH117" s="1012"/>
      <c r="CI117" s="1012"/>
      <c r="CJ117" s="1012"/>
      <c r="CK117" s="1042"/>
      <c r="CL117" s="1043"/>
      <c r="CM117" s="1013" t="s">
        <v>463</v>
      </c>
      <c r="CN117" s="1014"/>
      <c r="CO117" s="1014"/>
      <c r="CP117" s="1014"/>
      <c r="CQ117" s="1014"/>
      <c r="CR117" s="1014"/>
      <c r="CS117" s="1014"/>
      <c r="CT117" s="1014"/>
      <c r="CU117" s="1014"/>
      <c r="CV117" s="1014"/>
      <c r="CW117" s="1014"/>
      <c r="CX117" s="1014"/>
      <c r="CY117" s="1014"/>
      <c r="CZ117" s="1014"/>
      <c r="DA117" s="1014"/>
      <c r="DB117" s="1014"/>
      <c r="DC117" s="1014"/>
      <c r="DD117" s="1014"/>
      <c r="DE117" s="1014"/>
      <c r="DF117" s="1015"/>
      <c r="DG117" s="1055" t="s">
        <v>392</v>
      </c>
      <c r="DH117" s="1056"/>
      <c r="DI117" s="1056"/>
      <c r="DJ117" s="1056"/>
      <c r="DK117" s="1057"/>
      <c r="DL117" s="1058" t="s">
        <v>440</v>
      </c>
      <c r="DM117" s="1056"/>
      <c r="DN117" s="1056"/>
      <c r="DO117" s="1056"/>
      <c r="DP117" s="1057"/>
      <c r="DQ117" s="1058" t="s">
        <v>440</v>
      </c>
      <c r="DR117" s="1056"/>
      <c r="DS117" s="1056"/>
      <c r="DT117" s="1056"/>
      <c r="DU117" s="1057"/>
      <c r="DV117" s="1059" t="s">
        <v>440</v>
      </c>
      <c r="DW117" s="1060"/>
      <c r="DX117" s="1060"/>
      <c r="DY117" s="1060"/>
      <c r="DZ117" s="1061"/>
    </row>
    <row r="118" spans="1:130" s="247" customFormat="1" ht="26.25" customHeight="1" x14ac:dyDescent="0.15">
      <c r="A118" s="1001" t="s">
        <v>435</v>
      </c>
      <c r="B118" s="982"/>
      <c r="C118" s="982"/>
      <c r="D118" s="982"/>
      <c r="E118" s="982"/>
      <c r="F118" s="982"/>
      <c r="G118" s="982"/>
      <c r="H118" s="982"/>
      <c r="I118" s="982"/>
      <c r="J118" s="982"/>
      <c r="K118" s="982"/>
      <c r="L118" s="982"/>
      <c r="M118" s="982"/>
      <c r="N118" s="982"/>
      <c r="O118" s="982"/>
      <c r="P118" s="982"/>
      <c r="Q118" s="982"/>
      <c r="R118" s="982"/>
      <c r="S118" s="982"/>
      <c r="T118" s="982"/>
      <c r="U118" s="982"/>
      <c r="V118" s="982"/>
      <c r="W118" s="982"/>
      <c r="X118" s="982"/>
      <c r="Y118" s="982"/>
      <c r="Z118" s="983"/>
      <c r="AA118" s="981" t="s">
        <v>433</v>
      </c>
      <c r="AB118" s="982"/>
      <c r="AC118" s="982"/>
      <c r="AD118" s="982"/>
      <c r="AE118" s="983"/>
      <c r="AF118" s="981" t="s">
        <v>307</v>
      </c>
      <c r="AG118" s="982"/>
      <c r="AH118" s="982"/>
      <c r="AI118" s="982"/>
      <c r="AJ118" s="983"/>
      <c r="AK118" s="981" t="s">
        <v>306</v>
      </c>
      <c r="AL118" s="982"/>
      <c r="AM118" s="982"/>
      <c r="AN118" s="982"/>
      <c r="AO118" s="983"/>
      <c r="AP118" s="1068" t="s">
        <v>434</v>
      </c>
      <c r="AQ118" s="1069"/>
      <c r="AR118" s="1069"/>
      <c r="AS118" s="1069"/>
      <c r="AT118" s="1070"/>
      <c r="AU118" s="997"/>
      <c r="AV118" s="998"/>
      <c r="AW118" s="998"/>
      <c r="AX118" s="998"/>
      <c r="AY118" s="998"/>
      <c r="AZ118" s="1071" t="s">
        <v>464</v>
      </c>
      <c r="BA118" s="1062"/>
      <c r="BB118" s="1062"/>
      <c r="BC118" s="1062"/>
      <c r="BD118" s="1062"/>
      <c r="BE118" s="1062"/>
      <c r="BF118" s="1062"/>
      <c r="BG118" s="1062"/>
      <c r="BH118" s="1062"/>
      <c r="BI118" s="1062"/>
      <c r="BJ118" s="1062"/>
      <c r="BK118" s="1062"/>
      <c r="BL118" s="1062"/>
      <c r="BM118" s="1062"/>
      <c r="BN118" s="1062"/>
      <c r="BO118" s="1062"/>
      <c r="BP118" s="1063"/>
      <c r="BQ118" s="1094" t="s">
        <v>410</v>
      </c>
      <c r="BR118" s="1095"/>
      <c r="BS118" s="1095"/>
      <c r="BT118" s="1095"/>
      <c r="BU118" s="1095"/>
      <c r="BV118" s="1095" t="s">
        <v>410</v>
      </c>
      <c r="BW118" s="1095"/>
      <c r="BX118" s="1095"/>
      <c r="BY118" s="1095"/>
      <c r="BZ118" s="1095"/>
      <c r="CA118" s="1095" t="s">
        <v>410</v>
      </c>
      <c r="CB118" s="1095"/>
      <c r="CC118" s="1095"/>
      <c r="CD118" s="1095"/>
      <c r="CE118" s="1095"/>
      <c r="CF118" s="1011" t="s">
        <v>410</v>
      </c>
      <c r="CG118" s="1012"/>
      <c r="CH118" s="1012"/>
      <c r="CI118" s="1012"/>
      <c r="CJ118" s="1012"/>
      <c r="CK118" s="1042"/>
      <c r="CL118" s="1043"/>
      <c r="CM118" s="1013" t="s">
        <v>465</v>
      </c>
      <c r="CN118" s="1014"/>
      <c r="CO118" s="1014"/>
      <c r="CP118" s="1014"/>
      <c r="CQ118" s="1014"/>
      <c r="CR118" s="1014"/>
      <c r="CS118" s="1014"/>
      <c r="CT118" s="1014"/>
      <c r="CU118" s="1014"/>
      <c r="CV118" s="1014"/>
      <c r="CW118" s="1014"/>
      <c r="CX118" s="1014"/>
      <c r="CY118" s="1014"/>
      <c r="CZ118" s="1014"/>
      <c r="DA118" s="1014"/>
      <c r="DB118" s="1014"/>
      <c r="DC118" s="1014"/>
      <c r="DD118" s="1014"/>
      <c r="DE118" s="1014"/>
      <c r="DF118" s="1015"/>
      <c r="DG118" s="1055" t="s">
        <v>410</v>
      </c>
      <c r="DH118" s="1056"/>
      <c r="DI118" s="1056"/>
      <c r="DJ118" s="1056"/>
      <c r="DK118" s="1057"/>
      <c r="DL118" s="1058" t="s">
        <v>440</v>
      </c>
      <c r="DM118" s="1056"/>
      <c r="DN118" s="1056"/>
      <c r="DO118" s="1056"/>
      <c r="DP118" s="1057"/>
      <c r="DQ118" s="1058" t="s">
        <v>410</v>
      </c>
      <c r="DR118" s="1056"/>
      <c r="DS118" s="1056"/>
      <c r="DT118" s="1056"/>
      <c r="DU118" s="1057"/>
      <c r="DV118" s="1059" t="s">
        <v>410</v>
      </c>
      <c r="DW118" s="1060"/>
      <c r="DX118" s="1060"/>
      <c r="DY118" s="1060"/>
      <c r="DZ118" s="1061"/>
    </row>
    <row r="119" spans="1:130" s="247" customFormat="1" ht="26.25" customHeight="1" x14ac:dyDescent="0.15">
      <c r="A119" s="1155" t="s">
        <v>438</v>
      </c>
      <c r="B119" s="1041"/>
      <c r="C119" s="1020" t="s">
        <v>439</v>
      </c>
      <c r="D119" s="1021"/>
      <c r="E119" s="1021"/>
      <c r="F119" s="1021"/>
      <c r="G119" s="1021"/>
      <c r="H119" s="1021"/>
      <c r="I119" s="1021"/>
      <c r="J119" s="1021"/>
      <c r="K119" s="1021"/>
      <c r="L119" s="1021"/>
      <c r="M119" s="1021"/>
      <c r="N119" s="1021"/>
      <c r="O119" s="1021"/>
      <c r="P119" s="1021"/>
      <c r="Q119" s="1021"/>
      <c r="R119" s="1021"/>
      <c r="S119" s="1021"/>
      <c r="T119" s="1021"/>
      <c r="U119" s="1021"/>
      <c r="V119" s="1021"/>
      <c r="W119" s="1021"/>
      <c r="X119" s="1021"/>
      <c r="Y119" s="1021"/>
      <c r="Z119" s="1022"/>
      <c r="AA119" s="988" t="s">
        <v>440</v>
      </c>
      <c r="AB119" s="989"/>
      <c r="AC119" s="989"/>
      <c r="AD119" s="989"/>
      <c r="AE119" s="990"/>
      <c r="AF119" s="991" t="s">
        <v>440</v>
      </c>
      <c r="AG119" s="989"/>
      <c r="AH119" s="989"/>
      <c r="AI119" s="989"/>
      <c r="AJ119" s="990"/>
      <c r="AK119" s="991" t="s">
        <v>440</v>
      </c>
      <c r="AL119" s="989"/>
      <c r="AM119" s="989"/>
      <c r="AN119" s="989"/>
      <c r="AO119" s="990"/>
      <c r="AP119" s="992" t="s">
        <v>410</v>
      </c>
      <c r="AQ119" s="993"/>
      <c r="AR119" s="993"/>
      <c r="AS119" s="993"/>
      <c r="AT119" s="994"/>
      <c r="AU119" s="999"/>
      <c r="AV119" s="1000"/>
      <c r="AW119" s="1000"/>
      <c r="AX119" s="1000"/>
      <c r="AY119" s="1000"/>
      <c r="AZ119" s="278" t="s">
        <v>186</v>
      </c>
      <c r="BA119" s="278"/>
      <c r="BB119" s="278"/>
      <c r="BC119" s="278"/>
      <c r="BD119" s="278"/>
      <c r="BE119" s="278"/>
      <c r="BF119" s="278"/>
      <c r="BG119" s="278"/>
      <c r="BH119" s="278"/>
      <c r="BI119" s="278"/>
      <c r="BJ119" s="278"/>
      <c r="BK119" s="278"/>
      <c r="BL119" s="278"/>
      <c r="BM119" s="278"/>
      <c r="BN119" s="278"/>
      <c r="BO119" s="1072" t="s">
        <v>466</v>
      </c>
      <c r="BP119" s="1103"/>
      <c r="BQ119" s="1094">
        <v>98673413</v>
      </c>
      <c r="BR119" s="1095"/>
      <c r="BS119" s="1095"/>
      <c r="BT119" s="1095"/>
      <c r="BU119" s="1095"/>
      <c r="BV119" s="1095">
        <v>94947182</v>
      </c>
      <c r="BW119" s="1095"/>
      <c r="BX119" s="1095"/>
      <c r="BY119" s="1095"/>
      <c r="BZ119" s="1095"/>
      <c r="CA119" s="1095">
        <v>92886371</v>
      </c>
      <c r="CB119" s="1095"/>
      <c r="CC119" s="1095"/>
      <c r="CD119" s="1095"/>
      <c r="CE119" s="1095"/>
      <c r="CF119" s="1096"/>
      <c r="CG119" s="1097"/>
      <c r="CH119" s="1097"/>
      <c r="CI119" s="1097"/>
      <c r="CJ119" s="1098"/>
      <c r="CK119" s="1044"/>
      <c r="CL119" s="1045"/>
      <c r="CM119" s="1099" t="s">
        <v>467</v>
      </c>
      <c r="CN119" s="1100"/>
      <c r="CO119" s="1100"/>
      <c r="CP119" s="1100"/>
      <c r="CQ119" s="1100"/>
      <c r="CR119" s="1100"/>
      <c r="CS119" s="1100"/>
      <c r="CT119" s="1100"/>
      <c r="CU119" s="1100"/>
      <c r="CV119" s="1100"/>
      <c r="CW119" s="1100"/>
      <c r="CX119" s="1100"/>
      <c r="CY119" s="1100"/>
      <c r="CZ119" s="1100"/>
      <c r="DA119" s="1100"/>
      <c r="DB119" s="1100"/>
      <c r="DC119" s="1100"/>
      <c r="DD119" s="1100"/>
      <c r="DE119" s="1100"/>
      <c r="DF119" s="1101"/>
      <c r="DG119" s="1102" t="s">
        <v>410</v>
      </c>
      <c r="DH119" s="1081"/>
      <c r="DI119" s="1081"/>
      <c r="DJ119" s="1081"/>
      <c r="DK119" s="1082"/>
      <c r="DL119" s="1080" t="s">
        <v>410</v>
      </c>
      <c r="DM119" s="1081"/>
      <c r="DN119" s="1081"/>
      <c r="DO119" s="1081"/>
      <c r="DP119" s="1082"/>
      <c r="DQ119" s="1080" t="s">
        <v>410</v>
      </c>
      <c r="DR119" s="1081"/>
      <c r="DS119" s="1081"/>
      <c r="DT119" s="1081"/>
      <c r="DU119" s="1082"/>
      <c r="DV119" s="1083" t="s">
        <v>410</v>
      </c>
      <c r="DW119" s="1084"/>
      <c r="DX119" s="1084"/>
      <c r="DY119" s="1084"/>
      <c r="DZ119" s="1085"/>
    </row>
    <row r="120" spans="1:130" s="247" customFormat="1" ht="26.25" customHeight="1" x14ac:dyDescent="0.15">
      <c r="A120" s="1156"/>
      <c r="B120" s="1043"/>
      <c r="C120" s="1013" t="s">
        <v>444</v>
      </c>
      <c r="D120" s="1014"/>
      <c r="E120" s="1014"/>
      <c r="F120" s="1014"/>
      <c r="G120" s="1014"/>
      <c r="H120" s="1014"/>
      <c r="I120" s="1014"/>
      <c r="J120" s="1014"/>
      <c r="K120" s="1014"/>
      <c r="L120" s="1014"/>
      <c r="M120" s="1014"/>
      <c r="N120" s="1014"/>
      <c r="O120" s="1014"/>
      <c r="P120" s="1014"/>
      <c r="Q120" s="1014"/>
      <c r="R120" s="1014"/>
      <c r="S120" s="1014"/>
      <c r="T120" s="1014"/>
      <c r="U120" s="1014"/>
      <c r="V120" s="1014"/>
      <c r="W120" s="1014"/>
      <c r="X120" s="1014"/>
      <c r="Y120" s="1014"/>
      <c r="Z120" s="1015"/>
      <c r="AA120" s="1055" t="s">
        <v>410</v>
      </c>
      <c r="AB120" s="1056"/>
      <c r="AC120" s="1056"/>
      <c r="AD120" s="1056"/>
      <c r="AE120" s="1057"/>
      <c r="AF120" s="1058" t="s">
        <v>410</v>
      </c>
      <c r="AG120" s="1056"/>
      <c r="AH120" s="1056"/>
      <c r="AI120" s="1056"/>
      <c r="AJ120" s="1057"/>
      <c r="AK120" s="1058" t="s">
        <v>410</v>
      </c>
      <c r="AL120" s="1056"/>
      <c r="AM120" s="1056"/>
      <c r="AN120" s="1056"/>
      <c r="AO120" s="1057"/>
      <c r="AP120" s="1059" t="s">
        <v>410</v>
      </c>
      <c r="AQ120" s="1060"/>
      <c r="AR120" s="1060"/>
      <c r="AS120" s="1060"/>
      <c r="AT120" s="1061"/>
      <c r="AU120" s="1086" t="s">
        <v>468</v>
      </c>
      <c r="AV120" s="1087"/>
      <c r="AW120" s="1087"/>
      <c r="AX120" s="1087"/>
      <c r="AY120" s="1088"/>
      <c r="AZ120" s="1037" t="s">
        <v>469</v>
      </c>
      <c r="BA120" s="986"/>
      <c r="BB120" s="986"/>
      <c r="BC120" s="986"/>
      <c r="BD120" s="986"/>
      <c r="BE120" s="986"/>
      <c r="BF120" s="986"/>
      <c r="BG120" s="986"/>
      <c r="BH120" s="986"/>
      <c r="BI120" s="986"/>
      <c r="BJ120" s="986"/>
      <c r="BK120" s="986"/>
      <c r="BL120" s="986"/>
      <c r="BM120" s="986"/>
      <c r="BN120" s="986"/>
      <c r="BO120" s="986"/>
      <c r="BP120" s="987"/>
      <c r="BQ120" s="1023">
        <v>10585648</v>
      </c>
      <c r="BR120" s="1024"/>
      <c r="BS120" s="1024"/>
      <c r="BT120" s="1024"/>
      <c r="BU120" s="1024"/>
      <c r="BV120" s="1024">
        <v>10300925</v>
      </c>
      <c r="BW120" s="1024"/>
      <c r="BX120" s="1024"/>
      <c r="BY120" s="1024"/>
      <c r="BZ120" s="1024"/>
      <c r="CA120" s="1024">
        <v>9585147</v>
      </c>
      <c r="CB120" s="1024"/>
      <c r="CC120" s="1024"/>
      <c r="CD120" s="1024"/>
      <c r="CE120" s="1024"/>
      <c r="CF120" s="1038">
        <v>41.7</v>
      </c>
      <c r="CG120" s="1039"/>
      <c r="CH120" s="1039"/>
      <c r="CI120" s="1039"/>
      <c r="CJ120" s="1039"/>
      <c r="CK120" s="1104" t="s">
        <v>470</v>
      </c>
      <c r="CL120" s="1105"/>
      <c r="CM120" s="1105"/>
      <c r="CN120" s="1105"/>
      <c r="CO120" s="1106"/>
      <c r="CP120" s="1112" t="s">
        <v>408</v>
      </c>
      <c r="CQ120" s="1113"/>
      <c r="CR120" s="1113"/>
      <c r="CS120" s="1113"/>
      <c r="CT120" s="1113"/>
      <c r="CU120" s="1113"/>
      <c r="CV120" s="1113"/>
      <c r="CW120" s="1113"/>
      <c r="CX120" s="1113"/>
      <c r="CY120" s="1113"/>
      <c r="CZ120" s="1113"/>
      <c r="DA120" s="1113"/>
      <c r="DB120" s="1113"/>
      <c r="DC120" s="1113"/>
      <c r="DD120" s="1113"/>
      <c r="DE120" s="1113"/>
      <c r="DF120" s="1114"/>
      <c r="DG120" s="1023">
        <v>25323832</v>
      </c>
      <c r="DH120" s="1024"/>
      <c r="DI120" s="1024"/>
      <c r="DJ120" s="1024"/>
      <c r="DK120" s="1024"/>
      <c r="DL120" s="1024">
        <v>24074908</v>
      </c>
      <c r="DM120" s="1024"/>
      <c r="DN120" s="1024"/>
      <c r="DO120" s="1024"/>
      <c r="DP120" s="1024"/>
      <c r="DQ120" s="1024">
        <v>22107201</v>
      </c>
      <c r="DR120" s="1024"/>
      <c r="DS120" s="1024"/>
      <c r="DT120" s="1024"/>
      <c r="DU120" s="1024"/>
      <c r="DV120" s="1025">
        <v>96.3</v>
      </c>
      <c r="DW120" s="1025"/>
      <c r="DX120" s="1025"/>
      <c r="DY120" s="1025"/>
      <c r="DZ120" s="1026"/>
    </row>
    <row r="121" spans="1:130" s="247" customFormat="1" ht="26.25" customHeight="1" x14ac:dyDescent="0.15">
      <c r="A121" s="1156"/>
      <c r="B121" s="1043"/>
      <c r="C121" s="1064" t="s">
        <v>471</v>
      </c>
      <c r="D121" s="1065"/>
      <c r="E121" s="1065"/>
      <c r="F121" s="1065"/>
      <c r="G121" s="1065"/>
      <c r="H121" s="1065"/>
      <c r="I121" s="1065"/>
      <c r="J121" s="1065"/>
      <c r="K121" s="1065"/>
      <c r="L121" s="1065"/>
      <c r="M121" s="1065"/>
      <c r="N121" s="1065"/>
      <c r="O121" s="1065"/>
      <c r="P121" s="1065"/>
      <c r="Q121" s="1065"/>
      <c r="R121" s="1065"/>
      <c r="S121" s="1065"/>
      <c r="T121" s="1065"/>
      <c r="U121" s="1065"/>
      <c r="V121" s="1065"/>
      <c r="W121" s="1065"/>
      <c r="X121" s="1065"/>
      <c r="Y121" s="1065"/>
      <c r="Z121" s="1066"/>
      <c r="AA121" s="1055">
        <v>14136</v>
      </c>
      <c r="AB121" s="1056"/>
      <c r="AC121" s="1056"/>
      <c r="AD121" s="1056"/>
      <c r="AE121" s="1057"/>
      <c r="AF121" s="1058">
        <v>14136</v>
      </c>
      <c r="AG121" s="1056"/>
      <c r="AH121" s="1056"/>
      <c r="AI121" s="1056"/>
      <c r="AJ121" s="1057"/>
      <c r="AK121" s="1058" t="s">
        <v>410</v>
      </c>
      <c r="AL121" s="1056"/>
      <c r="AM121" s="1056"/>
      <c r="AN121" s="1056"/>
      <c r="AO121" s="1057"/>
      <c r="AP121" s="1059" t="s">
        <v>410</v>
      </c>
      <c r="AQ121" s="1060"/>
      <c r="AR121" s="1060"/>
      <c r="AS121" s="1060"/>
      <c r="AT121" s="1061"/>
      <c r="AU121" s="1089"/>
      <c r="AV121" s="1090"/>
      <c r="AW121" s="1090"/>
      <c r="AX121" s="1090"/>
      <c r="AY121" s="1091"/>
      <c r="AZ121" s="1046" t="s">
        <v>472</v>
      </c>
      <c r="BA121" s="1047"/>
      <c r="BB121" s="1047"/>
      <c r="BC121" s="1047"/>
      <c r="BD121" s="1047"/>
      <c r="BE121" s="1047"/>
      <c r="BF121" s="1047"/>
      <c r="BG121" s="1047"/>
      <c r="BH121" s="1047"/>
      <c r="BI121" s="1047"/>
      <c r="BJ121" s="1047"/>
      <c r="BK121" s="1047"/>
      <c r="BL121" s="1047"/>
      <c r="BM121" s="1047"/>
      <c r="BN121" s="1047"/>
      <c r="BO121" s="1047"/>
      <c r="BP121" s="1048"/>
      <c r="BQ121" s="1016">
        <v>13973310</v>
      </c>
      <c r="BR121" s="1017"/>
      <c r="BS121" s="1017"/>
      <c r="BT121" s="1017"/>
      <c r="BU121" s="1017"/>
      <c r="BV121" s="1017">
        <v>13507345</v>
      </c>
      <c r="BW121" s="1017"/>
      <c r="BX121" s="1017"/>
      <c r="BY121" s="1017"/>
      <c r="BZ121" s="1017"/>
      <c r="CA121" s="1017">
        <v>12945116</v>
      </c>
      <c r="CB121" s="1017"/>
      <c r="CC121" s="1017"/>
      <c r="CD121" s="1017"/>
      <c r="CE121" s="1017"/>
      <c r="CF121" s="1011">
        <v>56.4</v>
      </c>
      <c r="CG121" s="1012"/>
      <c r="CH121" s="1012"/>
      <c r="CI121" s="1012"/>
      <c r="CJ121" s="1012"/>
      <c r="CK121" s="1107"/>
      <c r="CL121" s="1108"/>
      <c r="CM121" s="1108"/>
      <c r="CN121" s="1108"/>
      <c r="CO121" s="1109"/>
      <c r="CP121" s="1117" t="s">
        <v>406</v>
      </c>
      <c r="CQ121" s="1118"/>
      <c r="CR121" s="1118"/>
      <c r="CS121" s="1118"/>
      <c r="CT121" s="1118"/>
      <c r="CU121" s="1118"/>
      <c r="CV121" s="1118"/>
      <c r="CW121" s="1118"/>
      <c r="CX121" s="1118"/>
      <c r="CY121" s="1118"/>
      <c r="CZ121" s="1118"/>
      <c r="DA121" s="1118"/>
      <c r="DB121" s="1118"/>
      <c r="DC121" s="1118"/>
      <c r="DD121" s="1118"/>
      <c r="DE121" s="1118"/>
      <c r="DF121" s="1119"/>
      <c r="DG121" s="1016">
        <v>765522</v>
      </c>
      <c r="DH121" s="1017"/>
      <c r="DI121" s="1017"/>
      <c r="DJ121" s="1017"/>
      <c r="DK121" s="1017"/>
      <c r="DL121" s="1017">
        <v>755400</v>
      </c>
      <c r="DM121" s="1017"/>
      <c r="DN121" s="1017"/>
      <c r="DO121" s="1017"/>
      <c r="DP121" s="1017"/>
      <c r="DQ121" s="1017">
        <v>754601</v>
      </c>
      <c r="DR121" s="1017"/>
      <c r="DS121" s="1017"/>
      <c r="DT121" s="1017"/>
      <c r="DU121" s="1017"/>
      <c r="DV121" s="1018">
        <v>3.3</v>
      </c>
      <c r="DW121" s="1018"/>
      <c r="DX121" s="1018"/>
      <c r="DY121" s="1018"/>
      <c r="DZ121" s="1019"/>
    </row>
    <row r="122" spans="1:130" s="247" customFormat="1" ht="26.25" customHeight="1" x14ac:dyDescent="0.15">
      <c r="A122" s="1156"/>
      <c r="B122" s="1043"/>
      <c r="C122" s="1013" t="s">
        <v>454</v>
      </c>
      <c r="D122" s="1014"/>
      <c r="E122" s="1014"/>
      <c r="F122" s="1014"/>
      <c r="G122" s="1014"/>
      <c r="H122" s="1014"/>
      <c r="I122" s="1014"/>
      <c r="J122" s="1014"/>
      <c r="K122" s="1014"/>
      <c r="L122" s="1014"/>
      <c r="M122" s="1014"/>
      <c r="N122" s="1014"/>
      <c r="O122" s="1014"/>
      <c r="P122" s="1014"/>
      <c r="Q122" s="1014"/>
      <c r="R122" s="1014"/>
      <c r="S122" s="1014"/>
      <c r="T122" s="1014"/>
      <c r="U122" s="1014"/>
      <c r="V122" s="1014"/>
      <c r="W122" s="1014"/>
      <c r="X122" s="1014"/>
      <c r="Y122" s="1014"/>
      <c r="Z122" s="1015"/>
      <c r="AA122" s="1055" t="s">
        <v>410</v>
      </c>
      <c r="AB122" s="1056"/>
      <c r="AC122" s="1056"/>
      <c r="AD122" s="1056"/>
      <c r="AE122" s="1057"/>
      <c r="AF122" s="1058" t="s">
        <v>410</v>
      </c>
      <c r="AG122" s="1056"/>
      <c r="AH122" s="1056"/>
      <c r="AI122" s="1056"/>
      <c r="AJ122" s="1057"/>
      <c r="AK122" s="1058" t="s">
        <v>410</v>
      </c>
      <c r="AL122" s="1056"/>
      <c r="AM122" s="1056"/>
      <c r="AN122" s="1056"/>
      <c r="AO122" s="1057"/>
      <c r="AP122" s="1059" t="s">
        <v>410</v>
      </c>
      <c r="AQ122" s="1060"/>
      <c r="AR122" s="1060"/>
      <c r="AS122" s="1060"/>
      <c r="AT122" s="1061"/>
      <c r="AU122" s="1089"/>
      <c r="AV122" s="1090"/>
      <c r="AW122" s="1090"/>
      <c r="AX122" s="1090"/>
      <c r="AY122" s="1091"/>
      <c r="AZ122" s="1071" t="s">
        <v>473</v>
      </c>
      <c r="BA122" s="1062"/>
      <c r="BB122" s="1062"/>
      <c r="BC122" s="1062"/>
      <c r="BD122" s="1062"/>
      <c r="BE122" s="1062"/>
      <c r="BF122" s="1062"/>
      <c r="BG122" s="1062"/>
      <c r="BH122" s="1062"/>
      <c r="BI122" s="1062"/>
      <c r="BJ122" s="1062"/>
      <c r="BK122" s="1062"/>
      <c r="BL122" s="1062"/>
      <c r="BM122" s="1062"/>
      <c r="BN122" s="1062"/>
      <c r="BO122" s="1062"/>
      <c r="BP122" s="1063"/>
      <c r="BQ122" s="1094">
        <v>64058159</v>
      </c>
      <c r="BR122" s="1095"/>
      <c r="BS122" s="1095"/>
      <c r="BT122" s="1095"/>
      <c r="BU122" s="1095"/>
      <c r="BV122" s="1095">
        <v>63162453</v>
      </c>
      <c r="BW122" s="1095"/>
      <c r="BX122" s="1095"/>
      <c r="BY122" s="1095"/>
      <c r="BZ122" s="1095"/>
      <c r="CA122" s="1095">
        <v>61626008</v>
      </c>
      <c r="CB122" s="1095"/>
      <c r="CC122" s="1095"/>
      <c r="CD122" s="1095"/>
      <c r="CE122" s="1095"/>
      <c r="CF122" s="1115">
        <v>268.39999999999998</v>
      </c>
      <c r="CG122" s="1116"/>
      <c r="CH122" s="1116"/>
      <c r="CI122" s="1116"/>
      <c r="CJ122" s="1116"/>
      <c r="CK122" s="1107"/>
      <c r="CL122" s="1108"/>
      <c r="CM122" s="1108"/>
      <c r="CN122" s="1108"/>
      <c r="CO122" s="1109"/>
      <c r="CP122" s="1117" t="s">
        <v>409</v>
      </c>
      <c r="CQ122" s="1118"/>
      <c r="CR122" s="1118"/>
      <c r="CS122" s="1118"/>
      <c r="CT122" s="1118"/>
      <c r="CU122" s="1118"/>
      <c r="CV122" s="1118"/>
      <c r="CW122" s="1118"/>
      <c r="CX122" s="1118"/>
      <c r="CY122" s="1118"/>
      <c r="CZ122" s="1118"/>
      <c r="DA122" s="1118"/>
      <c r="DB122" s="1118"/>
      <c r="DC122" s="1118"/>
      <c r="DD122" s="1118"/>
      <c r="DE122" s="1118"/>
      <c r="DF122" s="1119"/>
      <c r="DG122" s="1016">
        <v>148100</v>
      </c>
      <c r="DH122" s="1017"/>
      <c r="DI122" s="1017"/>
      <c r="DJ122" s="1017"/>
      <c r="DK122" s="1017"/>
      <c r="DL122" s="1017">
        <v>119244</v>
      </c>
      <c r="DM122" s="1017"/>
      <c r="DN122" s="1017"/>
      <c r="DO122" s="1017"/>
      <c r="DP122" s="1017"/>
      <c r="DQ122" s="1017">
        <v>115864</v>
      </c>
      <c r="DR122" s="1017"/>
      <c r="DS122" s="1017"/>
      <c r="DT122" s="1017"/>
      <c r="DU122" s="1017"/>
      <c r="DV122" s="1018">
        <v>0.5</v>
      </c>
      <c r="DW122" s="1018"/>
      <c r="DX122" s="1018"/>
      <c r="DY122" s="1018"/>
      <c r="DZ122" s="1019"/>
    </row>
    <row r="123" spans="1:130" s="247" customFormat="1" ht="26.25" customHeight="1" x14ac:dyDescent="0.15">
      <c r="A123" s="1156"/>
      <c r="B123" s="1043"/>
      <c r="C123" s="1013" t="s">
        <v>460</v>
      </c>
      <c r="D123" s="1014"/>
      <c r="E123" s="1014"/>
      <c r="F123" s="1014"/>
      <c r="G123" s="1014"/>
      <c r="H123" s="1014"/>
      <c r="I123" s="1014"/>
      <c r="J123" s="1014"/>
      <c r="K123" s="1014"/>
      <c r="L123" s="1014"/>
      <c r="M123" s="1014"/>
      <c r="N123" s="1014"/>
      <c r="O123" s="1014"/>
      <c r="P123" s="1014"/>
      <c r="Q123" s="1014"/>
      <c r="R123" s="1014"/>
      <c r="S123" s="1014"/>
      <c r="T123" s="1014"/>
      <c r="U123" s="1014"/>
      <c r="V123" s="1014"/>
      <c r="W123" s="1014"/>
      <c r="X123" s="1014"/>
      <c r="Y123" s="1014"/>
      <c r="Z123" s="1015"/>
      <c r="AA123" s="1055">
        <v>29746</v>
      </c>
      <c r="AB123" s="1056"/>
      <c r="AC123" s="1056"/>
      <c r="AD123" s="1056"/>
      <c r="AE123" s="1057"/>
      <c r="AF123" s="1058">
        <v>27316</v>
      </c>
      <c r="AG123" s="1056"/>
      <c r="AH123" s="1056"/>
      <c r="AI123" s="1056"/>
      <c r="AJ123" s="1057"/>
      <c r="AK123" s="1058">
        <v>17103</v>
      </c>
      <c r="AL123" s="1056"/>
      <c r="AM123" s="1056"/>
      <c r="AN123" s="1056"/>
      <c r="AO123" s="1057"/>
      <c r="AP123" s="1059">
        <v>0.1</v>
      </c>
      <c r="AQ123" s="1060"/>
      <c r="AR123" s="1060"/>
      <c r="AS123" s="1060"/>
      <c r="AT123" s="1061"/>
      <c r="AU123" s="1092"/>
      <c r="AV123" s="1093"/>
      <c r="AW123" s="1093"/>
      <c r="AX123" s="1093"/>
      <c r="AY123" s="1093"/>
      <c r="AZ123" s="278" t="s">
        <v>186</v>
      </c>
      <c r="BA123" s="278"/>
      <c r="BB123" s="278"/>
      <c r="BC123" s="278"/>
      <c r="BD123" s="278"/>
      <c r="BE123" s="278"/>
      <c r="BF123" s="278"/>
      <c r="BG123" s="278"/>
      <c r="BH123" s="278"/>
      <c r="BI123" s="278"/>
      <c r="BJ123" s="278"/>
      <c r="BK123" s="278"/>
      <c r="BL123" s="278"/>
      <c r="BM123" s="278"/>
      <c r="BN123" s="278"/>
      <c r="BO123" s="1072" t="s">
        <v>474</v>
      </c>
      <c r="BP123" s="1103"/>
      <c r="BQ123" s="1162">
        <v>88617117</v>
      </c>
      <c r="BR123" s="1163"/>
      <c r="BS123" s="1163"/>
      <c r="BT123" s="1163"/>
      <c r="BU123" s="1163"/>
      <c r="BV123" s="1163">
        <v>86970723</v>
      </c>
      <c r="BW123" s="1163"/>
      <c r="BX123" s="1163"/>
      <c r="BY123" s="1163"/>
      <c r="BZ123" s="1163"/>
      <c r="CA123" s="1163">
        <v>84156271</v>
      </c>
      <c r="CB123" s="1163"/>
      <c r="CC123" s="1163"/>
      <c r="CD123" s="1163"/>
      <c r="CE123" s="1163"/>
      <c r="CF123" s="1096"/>
      <c r="CG123" s="1097"/>
      <c r="CH123" s="1097"/>
      <c r="CI123" s="1097"/>
      <c r="CJ123" s="1098"/>
      <c r="CK123" s="1107"/>
      <c r="CL123" s="1108"/>
      <c r="CM123" s="1108"/>
      <c r="CN123" s="1108"/>
      <c r="CO123" s="1109"/>
      <c r="CP123" s="1117" t="s">
        <v>404</v>
      </c>
      <c r="CQ123" s="1118"/>
      <c r="CR123" s="1118"/>
      <c r="CS123" s="1118"/>
      <c r="CT123" s="1118"/>
      <c r="CU123" s="1118"/>
      <c r="CV123" s="1118"/>
      <c r="CW123" s="1118"/>
      <c r="CX123" s="1118"/>
      <c r="CY123" s="1118"/>
      <c r="CZ123" s="1118"/>
      <c r="DA123" s="1118"/>
      <c r="DB123" s="1118"/>
      <c r="DC123" s="1118"/>
      <c r="DD123" s="1118"/>
      <c r="DE123" s="1118"/>
      <c r="DF123" s="1119"/>
      <c r="DG123" s="1055" t="s">
        <v>475</v>
      </c>
      <c r="DH123" s="1056"/>
      <c r="DI123" s="1056"/>
      <c r="DJ123" s="1056"/>
      <c r="DK123" s="1057"/>
      <c r="DL123" s="1058" t="s">
        <v>475</v>
      </c>
      <c r="DM123" s="1056"/>
      <c r="DN123" s="1056"/>
      <c r="DO123" s="1056"/>
      <c r="DP123" s="1057"/>
      <c r="DQ123" s="1058" t="s">
        <v>410</v>
      </c>
      <c r="DR123" s="1056"/>
      <c r="DS123" s="1056"/>
      <c r="DT123" s="1056"/>
      <c r="DU123" s="1057"/>
      <c r="DV123" s="1059" t="s">
        <v>476</v>
      </c>
      <c r="DW123" s="1060"/>
      <c r="DX123" s="1060"/>
      <c r="DY123" s="1060"/>
      <c r="DZ123" s="1061"/>
    </row>
    <row r="124" spans="1:130" s="247" customFormat="1" ht="26.25" customHeight="1" thickBot="1" x14ac:dyDescent="0.2">
      <c r="A124" s="1156"/>
      <c r="B124" s="1043"/>
      <c r="C124" s="1013" t="s">
        <v>463</v>
      </c>
      <c r="D124" s="1014"/>
      <c r="E124" s="1014"/>
      <c r="F124" s="1014"/>
      <c r="G124" s="1014"/>
      <c r="H124" s="1014"/>
      <c r="I124" s="1014"/>
      <c r="J124" s="1014"/>
      <c r="K124" s="1014"/>
      <c r="L124" s="1014"/>
      <c r="M124" s="1014"/>
      <c r="N124" s="1014"/>
      <c r="O124" s="1014"/>
      <c r="P124" s="1014"/>
      <c r="Q124" s="1014"/>
      <c r="R124" s="1014"/>
      <c r="S124" s="1014"/>
      <c r="T124" s="1014"/>
      <c r="U124" s="1014"/>
      <c r="V124" s="1014"/>
      <c r="W124" s="1014"/>
      <c r="X124" s="1014"/>
      <c r="Y124" s="1014"/>
      <c r="Z124" s="1015"/>
      <c r="AA124" s="1055" t="s">
        <v>410</v>
      </c>
      <c r="AB124" s="1056"/>
      <c r="AC124" s="1056"/>
      <c r="AD124" s="1056"/>
      <c r="AE124" s="1057"/>
      <c r="AF124" s="1058" t="s">
        <v>410</v>
      </c>
      <c r="AG124" s="1056"/>
      <c r="AH124" s="1056"/>
      <c r="AI124" s="1056"/>
      <c r="AJ124" s="1057"/>
      <c r="AK124" s="1058" t="s">
        <v>476</v>
      </c>
      <c r="AL124" s="1056"/>
      <c r="AM124" s="1056"/>
      <c r="AN124" s="1056"/>
      <c r="AO124" s="1057"/>
      <c r="AP124" s="1059" t="s">
        <v>475</v>
      </c>
      <c r="AQ124" s="1060"/>
      <c r="AR124" s="1060"/>
      <c r="AS124" s="1060"/>
      <c r="AT124" s="1061"/>
      <c r="AU124" s="1158" t="s">
        <v>477</v>
      </c>
      <c r="AV124" s="1159"/>
      <c r="AW124" s="1159"/>
      <c r="AX124" s="1159"/>
      <c r="AY124" s="1159"/>
      <c r="AZ124" s="1159"/>
      <c r="BA124" s="1159"/>
      <c r="BB124" s="1159"/>
      <c r="BC124" s="1159"/>
      <c r="BD124" s="1159"/>
      <c r="BE124" s="1159"/>
      <c r="BF124" s="1159"/>
      <c r="BG124" s="1159"/>
      <c r="BH124" s="1159"/>
      <c r="BI124" s="1159"/>
      <c r="BJ124" s="1159"/>
      <c r="BK124" s="1159"/>
      <c r="BL124" s="1159"/>
      <c r="BM124" s="1159"/>
      <c r="BN124" s="1159"/>
      <c r="BO124" s="1159"/>
      <c r="BP124" s="1160"/>
      <c r="BQ124" s="1161">
        <v>42.4</v>
      </c>
      <c r="BR124" s="1125"/>
      <c r="BS124" s="1125"/>
      <c r="BT124" s="1125"/>
      <c r="BU124" s="1125"/>
      <c r="BV124" s="1125">
        <v>34.299999999999997</v>
      </c>
      <c r="BW124" s="1125"/>
      <c r="BX124" s="1125"/>
      <c r="BY124" s="1125"/>
      <c r="BZ124" s="1125"/>
      <c r="CA124" s="1125">
        <v>38</v>
      </c>
      <c r="CB124" s="1125"/>
      <c r="CC124" s="1125"/>
      <c r="CD124" s="1125"/>
      <c r="CE124" s="1125"/>
      <c r="CF124" s="1126"/>
      <c r="CG124" s="1127"/>
      <c r="CH124" s="1127"/>
      <c r="CI124" s="1127"/>
      <c r="CJ124" s="1128"/>
      <c r="CK124" s="1110"/>
      <c r="CL124" s="1110"/>
      <c r="CM124" s="1110"/>
      <c r="CN124" s="1110"/>
      <c r="CO124" s="1111"/>
      <c r="CP124" s="1117" t="s">
        <v>478</v>
      </c>
      <c r="CQ124" s="1118"/>
      <c r="CR124" s="1118"/>
      <c r="CS124" s="1118"/>
      <c r="CT124" s="1118"/>
      <c r="CU124" s="1118"/>
      <c r="CV124" s="1118"/>
      <c r="CW124" s="1118"/>
      <c r="CX124" s="1118"/>
      <c r="CY124" s="1118"/>
      <c r="CZ124" s="1118"/>
      <c r="DA124" s="1118"/>
      <c r="DB124" s="1118"/>
      <c r="DC124" s="1118"/>
      <c r="DD124" s="1118"/>
      <c r="DE124" s="1118"/>
      <c r="DF124" s="1119"/>
      <c r="DG124" s="1102">
        <v>153532</v>
      </c>
      <c r="DH124" s="1081"/>
      <c r="DI124" s="1081"/>
      <c r="DJ124" s="1081"/>
      <c r="DK124" s="1082"/>
      <c r="DL124" s="1080" t="s">
        <v>479</v>
      </c>
      <c r="DM124" s="1081"/>
      <c r="DN124" s="1081"/>
      <c r="DO124" s="1081"/>
      <c r="DP124" s="1082"/>
      <c r="DQ124" s="1080" t="s">
        <v>410</v>
      </c>
      <c r="DR124" s="1081"/>
      <c r="DS124" s="1081"/>
      <c r="DT124" s="1081"/>
      <c r="DU124" s="1082"/>
      <c r="DV124" s="1083" t="s">
        <v>410</v>
      </c>
      <c r="DW124" s="1084"/>
      <c r="DX124" s="1084"/>
      <c r="DY124" s="1084"/>
      <c r="DZ124" s="1085"/>
    </row>
    <row r="125" spans="1:130" s="247" customFormat="1" ht="26.25" customHeight="1" x14ac:dyDescent="0.15">
      <c r="A125" s="1156"/>
      <c r="B125" s="1043"/>
      <c r="C125" s="1013" t="s">
        <v>465</v>
      </c>
      <c r="D125" s="1014"/>
      <c r="E125" s="1014"/>
      <c r="F125" s="1014"/>
      <c r="G125" s="1014"/>
      <c r="H125" s="1014"/>
      <c r="I125" s="1014"/>
      <c r="J125" s="1014"/>
      <c r="K125" s="1014"/>
      <c r="L125" s="1014"/>
      <c r="M125" s="1014"/>
      <c r="N125" s="1014"/>
      <c r="O125" s="1014"/>
      <c r="P125" s="1014"/>
      <c r="Q125" s="1014"/>
      <c r="R125" s="1014"/>
      <c r="S125" s="1014"/>
      <c r="T125" s="1014"/>
      <c r="U125" s="1014"/>
      <c r="V125" s="1014"/>
      <c r="W125" s="1014"/>
      <c r="X125" s="1014"/>
      <c r="Y125" s="1014"/>
      <c r="Z125" s="1015"/>
      <c r="AA125" s="1055" t="s">
        <v>479</v>
      </c>
      <c r="AB125" s="1056"/>
      <c r="AC125" s="1056"/>
      <c r="AD125" s="1056"/>
      <c r="AE125" s="1057"/>
      <c r="AF125" s="1058" t="s">
        <v>410</v>
      </c>
      <c r="AG125" s="1056"/>
      <c r="AH125" s="1056"/>
      <c r="AI125" s="1056"/>
      <c r="AJ125" s="1057"/>
      <c r="AK125" s="1058" t="s">
        <v>475</v>
      </c>
      <c r="AL125" s="1056"/>
      <c r="AM125" s="1056"/>
      <c r="AN125" s="1056"/>
      <c r="AO125" s="1057"/>
      <c r="AP125" s="1059" t="s">
        <v>476</v>
      </c>
      <c r="AQ125" s="1060"/>
      <c r="AR125" s="1060"/>
      <c r="AS125" s="1060"/>
      <c r="AT125" s="106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20" t="s">
        <v>480</v>
      </c>
      <c r="CL125" s="1105"/>
      <c r="CM125" s="1105"/>
      <c r="CN125" s="1105"/>
      <c r="CO125" s="1106"/>
      <c r="CP125" s="1037" t="s">
        <v>481</v>
      </c>
      <c r="CQ125" s="986"/>
      <c r="CR125" s="986"/>
      <c r="CS125" s="986"/>
      <c r="CT125" s="986"/>
      <c r="CU125" s="986"/>
      <c r="CV125" s="986"/>
      <c r="CW125" s="986"/>
      <c r="CX125" s="986"/>
      <c r="CY125" s="986"/>
      <c r="CZ125" s="986"/>
      <c r="DA125" s="986"/>
      <c r="DB125" s="986"/>
      <c r="DC125" s="986"/>
      <c r="DD125" s="986"/>
      <c r="DE125" s="986"/>
      <c r="DF125" s="987"/>
      <c r="DG125" s="1023" t="s">
        <v>475</v>
      </c>
      <c r="DH125" s="1024"/>
      <c r="DI125" s="1024"/>
      <c r="DJ125" s="1024"/>
      <c r="DK125" s="1024"/>
      <c r="DL125" s="1024" t="s">
        <v>410</v>
      </c>
      <c r="DM125" s="1024"/>
      <c r="DN125" s="1024"/>
      <c r="DO125" s="1024"/>
      <c r="DP125" s="1024"/>
      <c r="DQ125" s="1024" t="s">
        <v>410</v>
      </c>
      <c r="DR125" s="1024"/>
      <c r="DS125" s="1024"/>
      <c r="DT125" s="1024"/>
      <c r="DU125" s="1024"/>
      <c r="DV125" s="1025" t="s">
        <v>476</v>
      </c>
      <c r="DW125" s="1025"/>
      <c r="DX125" s="1025"/>
      <c r="DY125" s="1025"/>
      <c r="DZ125" s="1026"/>
    </row>
    <row r="126" spans="1:130" s="247" customFormat="1" ht="26.25" customHeight="1" thickBot="1" x14ac:dyDescent="0.2">
      <c r="A126" s="1156"/>
      <c r="B126" s="1043"/>
      <c r="C126" s="1013" t="s">
        <v>467</v>
      </c>
      <c r="D126" s="1014"/>
      <c r="E126" s="1014"/>
      <c r="F126" s="1014"/>
      <c r="G126" s="1014"/>
      <c r="H126" s="1014"/>
      <c r="I126" s="1014"/>
      <c r="J126" s="1014"/>
      <c r="K126" s="1014"/>
      <c r="L126" s="1014"/>
      <c r="M126" s="1014"/>
      <c r="N126" s="1014"/>
      <c r="O126" s="1014"/>
      <c r="P126" s="1014"/>
      <c r="Q126" s="1014"/>
      <c r="R126" s="1014"/>
      <c r="S126" s="1014"/>
      <c r="T126" s="1014"/>
      <c r="U126" s="1014"/>
      <c r="V126" s="1014"/>
      <c r="W126" s="1014"/>
      <c r="X126" s="1014"/>
      <c r="Y126" s="1014"/>
      <c r="Z126" s="1015"/>
      <c r="AA126" s="1055" t="s">
        <v>476</v>
      </c>
      <c r="AB126" s="1056"/>
      <c r="AC126" s="1056"/>
      <c r="AD126" s="1056"/>
      <c r="AE126" s="1057"/>
      <c r="AF126" s="1058" t="s">
        <v>476</v>
      </c>
      <c r="AG126" s="1056"/>
      <c r="AH126" s="1056"/>
      <c r="AI126" s="1056"/>
      <c r="AJ126" s="1057"/>
      <c r="AK126" s="1058" t="s">
        <v>476</v>
      </c>
      <c r="AL126" s="1056"/>
      <c r="AM126" s="1056"/>
      <c r="AN126" s="1056"/>
      <c r="AO126" s="1057"/>
      <c r="AP126" s="1059" t="s">
        <v>410</v>
      </c>
      <c r="AQ126" s="1060"/>
      <c r="AR126" s="1060"/>
      <c r="AS126" s="1060"/>
      <c r="AT126" s="106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21"/>
      <c r="CL126" s="1108"/>
      <c r="CM126" s="1108"/>
      <c r="CN126" s="1108"/>
      <c r="CO126" s="1109"/>
      <c r="CP126" s="1046" t="s">
        <v>482</v>
      </c>
      <c r="CQ126" s="1047"/>
      <c r="CR126" s="1047"/>
      <c r="CS126" s="1047"/>
      <c r="CT126" s="1047"/>
      <c r="CU126" s="1047"/>
      <c r="CV126" s="1047"/>
      <c r="CW126" s="1047"/>
      <c r="CX126" s="1047"/>
      <c r="CY126" s="1047"/>
      <c r="CZ126" s="1047"/>
      <c r="DA126" s="1047"/>
      <c r="DB126" s="1047"/>
      <c r="DC126" s="1047"/>
      <c r="DD126" s="1047"/>
      <c r="DE126" s="1047"/>
      <c r="DF126" s="1048"/>
      <c r="DG126" s="1016" t="s">
        <v>410</v>
      </c>
      <c r="DH126" s="1017"/>
      <c r="DI126" s="1017"/>
      <c r="DJ126" s="1017"/>
      <c r="DK126" s="1017"/>
      <c r="DL126" s="1017" t="s">
        <v>410</v>
      </c>
      <c r="DM126" s="1017"/>
      <c r="DN126" s="1017"/>
      <c r="DO126" s="1017"/>
      <c r="DP126" s="1017"/>
      <c r="DQ126" s="1017" t="s">
        <v>410</v>
      </c>
      <c r="DR126" s="1017"/>
      <c r="DS126" s="1017"/>
      <c r="DT126" s="1017"/>
      <c r="DU126" s="1017"/>
      <c r="DV126" s="1018" t="s">
        <v>483</v>
      </c>
      <c r="DW126" s="1018"/>
      <c r="DX126" s="1018"/>
      <c r="DY126" s="1018"/>
      <c r="DZ126" s="1019"/>
    </row>
    <row r="127" spans="1:130" s="247" customFormat="1" ht="26.25" customHeight="1" x14ac:dyDescent="0.15">
      <c r="A127" s="1157"/>
      <c r="B127" s="1045"/>
      <c r="C127" s="1099" t="s">
        <v>484</v>
      </c>
      <c r="D127" s="1100"/>
      <c r="E127" s="1100"/>
      <c r="F127" s="1100"/>
      <c r="G127" s="1100"/>
      <c r="H127" s="1100"/>
      <c r="I127" s="1100"/>
      <c r="J127" s="1100"/>
      <c r="K127" s="1100"/>
      <c r="L127" s="1100"/>
      <c r="M127" s="1100"/>
      <c r="N127" s="1100"/>
      <c r="O127" s="1100"/>
      <c r="P127" s="1100"/>
      <c r="Q127" s="1100"/>
      <c r="R127" s="1100"/>
      <c r="S127" s="1100"/>
      <c r="T127" s="1100"/>
      <c r="U127" s="1100"/>
      <c r="V127" s="1100"/>
      <c r="W127" s="1100"/>
      <c r="X127" s="1100"/>
      <c r="Y127" s="1100"/>
      <c r="Z127" s="1101"/>
      <c r="AA127" s="1055">
        <v>1294</v>
      </c>
      <c r="AB127" s="1056"/>
      <c r="AC127" s="1056"/>
      <c r="AD127" s="1056"/>
      <c r="AE127" s="1057"/>
      <c r="AF127" s="1058">
        <v>993</v>
      </c>
      <c r="AG127" s="1056"/>
      <c r="AH127" s="1056"/>
      <c r="AI127" s="1056"/>
      <c r="AJ127" s="1057"/>
      <c r="AK127" s="1058">
        <v>717</v>
      </c>
      <c r="AL127" s="1056"/>
      <c r="AM127" s="1056"/>
      <c r="AN127" s="1056"/>
      <c r="AO127" s="1057"/>
      <c r="AP127" s="1059">
        <v>0</v>
      </c>
      <c r="AQ127" s="1060"/>
      <c r="AR127" s="1060"/>
      <c r="AS127" s="1060"/>
      <c r="AT127" s="1061"/>
      <c r="AU127" s="283"/>
      <c r="AV127" s="283"/>
      <c r="AW127" s="283"/>
      <c r="AX127" s="1129" t="s">
        <v>485</v>
      </c>
      <c r="AY127" s="1130"/>
      <c r="AZ127" s="1130"/>
      <c r="BA127" s="1130"/>
      <c r="BB127" s="1130"/>
      <c r="BC127" s="1130"/>
      <c r="BD127" s="1130"/>
      <c r="BE127" s="1131"/>
      <c r="BF127" s="1132" t="s">
        <v>486</v>
      </c>
      <c r="BG127" s="1130"/>
      <c r="BH127" s="1130"/>
      <c r="BI127" s="1130"/>
      <c r="BJ127" s="1130"/>
      <c r="BK127" s="1130"/>
      <c r="BL127" s="1131"/>
      <c r="BM127" s="1132" t="s">
        <v>487</v>
      </c>
      <c r="BN127" s="1130"/>
      <c r="BO127" s="1130"/>
      <c r="BP127" s="1130"/>
      <c r="BQ127" s="1130"/>
      <c r="BR127" s="1130"/>
      <c r="BS127" s="1131"/>
      <c r="BT127" s="1132" t="s">
        <v>488</v>
      </c>
      <c r="BU127" s="1130"/>
      <c r="BV127" s="1130"/>
      <c r="BW127" s="1130"/>
      <c r="BX127" s="1130"/>
      <c r="BY127" s="1130"/>
      <c r="BZ127" s="1154"/>
      <c r="CA127" s="283"/>
      <c r="CB127" s="283"/>
      <c r="CC127" s="283"/>
      <c r="CD127" s="284"/>
      <c r="CE127" s="284"/>
      <c r="CF127" s="284"/>
      <c r="CG127" s="281"/>
      <c r="CH127" s="281"/>
      <c r="CI127" s="281"/>
      <c r="CJ127" s="282"/>
      <c r="CK127" s="1121"/>
      <c r="CL127" s="1108"/>
      <c r="CM127" s="1108"/>
      <c r="CN127" s="1108"/>
      <c r="CO127" s="1109"/>
      <c r="CP127" s="1046" t="s">
        <v>489</v>
      </c>
      <c r="CQ127" s="1047"/>
      <c r="CR127" s="1047"/>
      <c r="CS127" s="1047"/>
      <c r="CT127" s="1047"/>
      <c r="CU127" s="1047"/>
      <c r="CV127" s="1047"/>
      <c r="CW127" s="1047"/>
      <c r="CX127" s="1047"/>
      <c r="CY127" s="1047"/>
      <c r="CZ127" s="1047"/>
      <c r="DA127" s="1047"/>
      <c r="DB127" s="1047"/>
      <c r="DC127" s="1047"/>
      <c r="DD127" s="1047"/>
      <c r="DE127" s="1047"/>
      <c r="DF127" s="1048"/>
      <c r="DG127" s="1016" t="s">
        <v>479</v>
      </c>
      <c r="DH127" s="1017"/>
      <c r="DI127" s="1017"/>
      <c r="DJ127" s="1017"/>
      <c r="DK127" s="1017"/>
      <c r="DL127" s="1017" t="s">
        <v>410</v>
      </c>
      <c r="DM127" s="1017"/>
      <c r="DN127" s="1017"/>
      <c r="DO127" s="1017"/>
      <c r="DP127" s="1017"/>
      <c r="DQ127" s="1017" t="s">
        <v>483</v>
      </c>
      <c r="DR127" s="1017"/>
      <c r="DS127" s="1017"/>
      <c r="DT127" s="1017"/>
      <c r="DU127" s="1017"/>
      <c r="DV127" s="1018" t="s">
        <v>490</v>
      </c>
      <c r="DW127" s="1018"/>
      <c r="DX127" s="1018"/>
      <c r="DY127" s="1018"/>
      <c r="DZ127" s="1019"/>
    </row>
    <row r="128" spans="1:130" s="247" customFormat="1" ht="26.25" customHeight="1" thickBot="1" x14ac:dyDescent="0.2">
      <c r="A128" s="1140" t="s">
        <v>491</v>
      </c>
      <c r="B128" s="1141"/>
      <c r="C128" s="1141"/>
      <c r="D128" s="1141"/>
      <c r="E128" s="1141"/>
      <c r="F128" s="1141"/>
      <c r="G128" s="1141"/>
      <c r="H128" s="1141"/>
      <c r="I128" s="1141"/>
      <c r="J128" s="1141"/>
      <c r="K128" s="1141"/>
      <c r="L128" s="1141"/>
      <c r="M128" s="1141"/>
      <c r="N128" s="1141"/>
      <c r="O128" s="1141"/>
      <c r="P128" s="1141"/>
      <c r="Q128" s="1141"/>
      <c r="R128" s="1141"/>
      <c r="S128" s="1141"/>
      <c r="T128" s="1141"/>
      <c r="U128" s="1141"/>
      <c r="V128" s="1141"/>
      <c r="W128" s="1142" t="s">
        <v>492</v>
      </c>
      <c r="X128" s="1142"/>
      <c r="Y128" s="1142"/>
      <c r="Z128" s="1143"/>
      <c r="AA128" s="1144">
        <v>1480373</v>
      </c>
      <c r="AB128" s="1145"/>
      <c r="AC128" s="1145"/>
      <c r="AD128" s="1145"/>
      <c r="AE128" s="1146"/>
      <c r="AF128" s="1147">
        <v>1406471</v>
      </c>
      <c r="AG128" s="1145"/>
      <c r="AH128" s="1145"/>
      <c r="AI128" s="1145"/>
      <c r="AJ128" s="1146"/>
      <c r="AK128" s="1147">
        <v>1363797</v>
      </c>
      <c r="AL128" s="1145"/>
      <c r="AM128" s="1145"/>
      <c r="AN128" s="1145"/>
      <c r="AO128" s="1146"/>
      <c r="AP128" s="1148"/>
      <c r="AQ128" s="1149"/>
      <c r="AR128" s="1149"/>
      <c r="AS128" s="1149"/>
      <c r="AT128" s="1150"/>
      <c r="AU128" s="283"/>
      <c r="AV128" s="283"/>
      <c r="AW128" s="283"/>
      <c r="AX128" s="985" t="s">
        <v>493</v>
      </c>
      <c r="AY128" s="986"/>
      <c r="AZ128" s="986"/>
      <c r="BA128" s="986"/>
      <c r="BB128" s="986"/>
      <c r="BC128" s="986"/>
      <c r="BD128" s="986"/>
      <c r="BE128" s="987"/>
      <c r="BF128" s="1151" t="s">
        <v>410</v>
      </c>
      <c r="BG128" s="1152"/>
      <c r="BH128" s="1152"/>
      <c r="BI128" s="1152"/>
      <c r="BJ128" s="1152"/>
      <c r="BK128" s="1152"/>
      <c r="BL128" s="1153"/>
      <c r="BM128" s="1151">
        <v>11.86</v>
      </c>
      <c r="BN128" s="1152"/>
      <c r="BO128" s="1152"/>
      <c r="BP128" s="1152"/>
      <c r="BQ128" s="1152"/>
      <c r="BR128" s="1152"/>
      <c r="BS128" s="1153"/>
      <c r="BT128" s="1151">
        <v>20</v>
      </c>
      <c r="BU128" s="1152"/>
      <c r="BV128" s="1152"/>
      <c r="BW128" s="1152"/>
      <c r="BX128" s="1152"/>
      <c r="BY128" s="1152"/>
      <c r="BZ128" s="1176"/>
      <c r="CA128" s="284"/>
      <c r="CB128" s="284"/>
      <c r="CC128" s="284"/>
      <c r="CD128" s="284"/>
      <c r="CE128" s="284"/>
      <c r="CF128" s="284"/>
      <c r="CG128" s="281"/>
      <c r="CH128" s="281"/>
      <c r="CI128" s="281"/>
      <c r="CJ128" s="282"/>
      <c r="CK128" s="1122"/>
      <c r="CL128" s="1123"/>
      <c r="CM128" s="1123"/>
      <c r="CN128" s="1123"/>
      <c r="CO128" s="1124"/>
      <c r="CP128" s="1133" t="s">
        <v>494</v>
      </c>
      <c r="CQ128" s="1134"/>
      <c r="CR128" s="1134"/>
      <c r="CS128" s="1134"/>
      <c r="CT128" s="1134"/>
      <c r="CU128" s="1134"/>
      <c r="CV128" s="1134"/>
      <c r="CW128" s="1134"/>
      <c r="CX128" s="1134"/>
      <c r="CY128" s="1134"/>
      <c r="CZ128" s="1134"/>
      <c r="DA128" s="1134"/>
      <c r="DB128" s="1134"/>
      <c r="DC128" s="1134"/>
      <c r="DD128" s="1134"/>
      <c r="DE128" s="1134"/>
      <c r="DF128" s="1135"/>
      <c r="DG128" s="1136" t="s">
        <v>476</v>
      </c>
      <c r="DH128" s="1137"/>
      <c r="DI128" s="1137"/>
      <c r="DJ128" s="1137"/>
      <c r="DK128" s="1137"/>
      <c r="DL128" s="1137" t="s">
        <v>479</v>
      </c>
      <c r="DM128" s="1137"/>
      <c r="DN128" s="1137"/>
      <c r="DO128" s="1137"/>
      <c r="DP128" s="1137"/>
      <c r="DQ128" s="1137" t="s">
        <v>476</v>
      </c>
      <c r="DR128" s="1137"/>
      <c r="DS128" s="1137"/>
      <c r="DT128" s="1137"/>
      <c r="DU128" s="1137"/>
      <c r="DV128" s="1138" t="s">
        <v>490</v>
      </c>
      <c r="DW128" s="1138"/>
      <c r="DX128" s="1138"/>
      <c r="DY128" s="1138"/>
      <c r="DZ128" s="1139"/>
    </row>
    <row r="129" spans="1:131" s="247" customFormat="1" ht="26.25" customHeight="1" x14ac:dyDescent="0.15">
      <c r="A129" s="1027" t="s">
        <v>107</v>
      </c>
      <c r="B129" s="1028"/>
      <c r="C129" s="1028"/>
      <c r="D129" s="1028"/>
      <c r="E129" s="1028"/>
      <c r="F129" s="1028"/>
      <c r="G129" s="1028"/>
      <c r="H129" s="1028"/>
      <c r="I129" s="1028"/>
      <c r="J129" s="1028"/>
      <c r="K129" s="1028"/>
      <c r="L129" s="1028"/>
      <c r="M129" s="1028"/>
      <c r="N129" s="1028"/>
      <c r="O129" s="1028"/>
      <c r="P129" s="1028"/>
      <c r="Q129" s="1028"/>
      <c r="R129" s="1028"/>
      <c r="S129" s="1028"/>
      <c r="T129" s="1028"/>
      <c r="U129" s="1028"/>
      <c r="V129" s="1028"/>
      <c r="W129" s="1170" t="s">
        <v>495</v>
      </c>
      <c r="X129" s="1171"/>
      <c r="Y129" s="1171"/>
      <c r="Z129" s="1172"/>
      <c r="AA129" s="1055">
        <v>29791316</v>
      </c>
      <c r="AB129" s="1056"/>
      <c r="AC129" s="1056"/>
      <c r="AD129" s="1056"/>
      <c r="AE129" s="1057"/>
      <c r="AF129" s="1058">
        <v>29337757</v>
      </c>
      <c r="AG129" s="1056"/>
      <c r="AH129" s="1056"/>
      <c r="AI129" s="1056"/>
      <c r="AJ129" s="1057"/>
      <c r="AK129" s="1058">
        <v>28927471</v>
      </c>
      <c r="AL129" s="1056"/>
      <c r="AM129" s="1056"/>
      <c r="AN129" s="1056"/>
      <c r="AO129" s="1057"/>
      <c r="AP129" s="1173"/>
      <c r="AQ129" s="1174"/>
      <c r="AR129" s="1174"/>
      <c r="AS129" s="1174"/>
      <c r="AT129" s="1175"/>
      <c r="AU129" s="285"/>
      <c r="AV129" s="285"/>
      <c r="AW129" s="285"/>
      <c r="AX129" s="1164" t="s">
        <v>496</v>
      </c>
      <c r="AY129" s="1047"/>
      <c r="AZ129" s="1047"/>
      <c r="BA129" s="1047"/>
      <c r="BB129" s="1047"/>
      <c r="BC129" s="1047"/>
      <c r="BD129" s="1047"/>
      <c r="BE129" s="1048"/>
      <c r="BF129" s="1165" t="s">
        <v>410</v>
      </c>
      <c r="BG129" s="1166"/>
      <c r="BH129" s="1166"/>
      <c r="BI129" s="1166"/>
      <c r="BJ129" s="1166"/>
      <c r="BK129" s="1166"/>
      <c r="BL129" s="1167"/>
      <c r="BM129" s="1165">
        <v>16.86</v>
      </c>
      <c r="BN129" s="1166"/>
      <c r="BO129" s="1166"/>
      <c r="BP129" s="1166"/>
      <c r="BQ129" s="1166"/>
      <c r="BR129" s="1166"/>
      <c r="BS129" s="1167"/>
      <c r="BT129" s="1165">
        <v>30</v>
      </c>
      <c r="BU129" s="1168"/>
      <c r="BV129" s="1168"/>
      <c r="BW129" s="1168"/>
      <c r="BX129" s="1168"/>
      <c r="BY129" s="1168"/>
      <c r="BZ129" s="1169"/>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1027" t="s">
        <v>497</v>
      </c>
      <c r="B130" s="1028"/>
      <c r="C130" s="1028"/>
      <c r="D130" s="1028"/>
      <c r="E130" s="1028"/>
      <c r="F130" s="1028"/>
      <c r="G130" s="1028"/>
      <c r="H130" s="1028"/>
      <c r="I130" s="1028"/>
      <c r="J130" s="1028"/>
      <c r="K130" s="1028"/>
      <c r="L130" s="1028"/>
      <c r="M130" s="1028"/>
      <c r="N130" s="1028"/>
      <c r="O130" s="1028"/>
      <c r="P130" s="1028"/>
      <c r="Q130" s="1028"/>
      <c r="R130" s="1028"/>
      <c r="S130" s="1028"/>
      <c r="T130" s="1028"/>
      <c r="U130" s="1028"/>
      <c r="V130" s="1028"/>
      <c r="W130" s="1170" t="s">
        <v>498</v>
      </c>
      <c r="X130" s="1171"/>
      <c r="Y130" s="1171"/>
      <c r="Z130" s="1172"/>
      <c r="AA130" s="1055">
        <v>6080785</v>
      </c>
      <c r="AB130" s="1056"/>
      <c r="AC130" s="1056"/>
      <c r="AD130" s="1056"/>
      <c r="AE130" s="1057"/>
      <c r="AF130" s="1058">
        <v>6128382</v>
      </c>
      <c r="AG130" s="1056"/>
      <c r="AH130" s="1056"/>
      <c r="AI130" s="1056"/>
      <c r="AJ130" s="1057"/>
      <c r="AK130" s="1058">
        <v>5963872</v>
      </c>
      <c r="AL130" s="1056"/>
      <c r="AM130" s="1056"/>
      <c r="AN130" s="1056"/>
      <c r="AO130" s="1057"/>
      <c r="AP130" s="1173"/>
      <c r="AQ130" s="1174"/>
      <c r="AR130" s="1174"/>
      <c r="AS130" s="1174"/>
      <c r="AT130" s="1175"/>
      <c r="AU130" s="285"/>
      <c r="AV130" s="285"/>
      <c r="AW130" s="285"/>
      <c r="AX130" s="1164" t="s">
        <v>499</v>
      </c>
      <c r="AY130" s="1047"/>
      <c r="AZ130" s="1047"/>
      <c r="BA130" s="1047"/>
      <c r="BB130" s="1047"/>
      <c r="BC130" s="1047"/>
      <c r="BD130" s="1047"/>
      <c r="BE130" s="1048"/>
      <c r="BF130" s="1201">
        <v>10.1</v>
      </c>
      <c r="BG130" s="1202"/>
      <c r="BH130" s="1202"/>
      <c r="BI130" s="1202"/>
      <c r="BJ130" s="1202"/>
      <c r="BK130" s="1202"/>
      <c r="BL130" s="1203"/>
      <c r="BM130" s="1201">
        <v>25</v>
      </c>
      <c r="BN130" s="1202"/>
      <c r="BO130" s="1202"/>
      <c r="BP130" s="1202"/>
      <c r="BQ130" s="1202"/>
      <c r="BR130" s="1202"/>
      <c r="BS130" s="1203"/>
      <c r="BT130" s="1201">
        <v>35</v>
      </c>
      <c r="BU130" s="1204"/>
      <c r="BV130" s="1204"/>
      <c r="BW130" s="1204"/>
      <c r="BX130" s="1204"/>
      <c r="BY130" s="1204"/>
      <c r="BZ130" s="1205"/>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206"/>
      <c r="B131" s="1207"/>
      <c r="C131" s="1207"/>
      <c r="D131" s="1207"/>
      <c r="E131" s="1207"/>
      <c r="F131" s="1207"/>
      <c r="G131" s="1207"/>
      <c r="H131" s="1207"/>
      <c r="I131" s="1207"/>
      <c r="J131" s="1207"/>
      <c r="K131" s="1207"/>
      <c r="L131" s="1207"/>
      <c r="M131" s="1207"/>
      <c r="N131" s="1207"/>
      <c r="O131" s="1207"/>
      <c r="P131" s="1207"/>
      <c r="Q131" s="1207"/>
      <c r="R131" s="1207"/>
      <c r="S131" s="1207"/>
      <c r="T131" s="1207"/>
      <c r="U131" s="1207"/>
      <c r="V131" s="1207"/>
      <c r="W131" s="1208" t="s">
        <v>500</v>
      </c>
      <c r="X131" s="1209"/>
      <c r="Y131" s="1209"/>
      <c r="Z131" s="1210"/>
      <c r="AA131" s="1102">
        <v>23710531</v>
      </c>
      <c r="AB131" s="1081"/>
      <c r="AC131" s="1081"/>
      <c r="AD131" s="1081"/>
      <c r="AE131" s="1082"/>
      <c r="AF131" s="1080">
        <v>23209375</v>
      </c>
      <c r="AG131" s="1081"/>
      <c r="AH131" s="1081"/>
      <c r="AI131" s="1081"/>
      <c r="AJ131" s="1082"/>
      <c r="AK131" s="1080">
        <v>22963599</v>
      </c>
      <c r="AL131" s="1081"/>
      <c r="AM131" s="1081"/>
      <c r="AN131" s="1081"/>
      <c r="AO131" s="1082"/>
      <c r="AP131" s="1211"/>
      <c r="AQ131" s="1212"/>
      <c r="AR131" s="1212"/>
      <c r="AS131" s="1212"/>
      <c r="AT131" s="1213"/>
      <c r="AU131" s="285"/>
      <c r="AV131" s="285"/>
      <c r="AW131" s="285"/>
      <c r="AX131" s="1183" t="s">
        <v>501</v>
      </c>
      <c r="AY131" s="1134"/>
      <c r="AZ131" s="1134"/>
      <c r="BA131" s="1134"/>
      <c r="BB131" s="1134"/>
      <c r="BC131" s="1134"/>
      <c r="BD131" s="1134"/>
      <c r="BE131" s="1135"/>
      <c r="BF131" s="1184">
        <v>38</v>
      </c>
      <c r="BG131" s="1185"/>
      <c r="BH131" s="1185"/>
      <c r="BI131" s="1185"/>
      <c r="BJ131" s="1185"/>
      <c r="BK131" s="1185"/>
      <c r="BL131" s="1186"/>
      <c r="BM131" s="1184">
        <v>350</v>
      </c>
      <c r="BN131" s="1185"/>
      <c r="BO131" s="1185"/>
      <c r="BP131" s="1185"/>
      <c r="BQ131" s="1185"/>
      <c r="BR131" s="1185"/>
      <c r="BS131" s="1186"/>
      <c r="BT131" s="1187"/>
      <c r="BU131" s="1188"/>
      <c r="BV131" s="1188"/>
      <c r="BW131" s="1188"/>
      <c r="BX131" s="1188"/>
      <c r="BY131" s="1188"/>
      <c r="BZ131" s="1189"/>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90" t="s">
        <v>502</v>
      </c>
      <c r="B132" s="1191"/>
      <c r="C132" s="1191"/>
      <c r="D132" s="1191"/>
      <c r="E132" s="1191"/>
      <c r="F132" s="1191"/>
      <c r="G132" s="1191"/>
      <c r="H132" s="1191"/>
      <c r="I132" s="1191"/>
      <c r="J132" s="1191"/>
      <c r="K132" s="1191"/>
      <c r="L132" s="1191"/>
      <c r="M132" s="1191"/>
      <c r="N132" s="1191"/>
      <c r="O132" s="1191"/>
      <c r="P132" s="1191"/>
      <c r="Q132" s="1191"/>
      <c r="R132" s="1191"/>
      <c r="S132" s="1191"/>
      <c r="T132" s="1191"/>
      <c r="U132" s="1191"/>
      <c r="V132" s="1194" t="s">
        <v>503</v>
      </c>
      <c r="W132" s="1194"/>
      <c r="X132" s="1194"/>
      <c r="Y132" s="1194"/>
      <c r="Z132" s="1195"/>
      <c r="AA132" s="1196">
        <v>10.276020389999999</v>
      </c>
      <c r="AB132" s="1197"/>
      <c r="AC132" s="1197"/>
      <c r="AD132" s="1197"/>
      <c r="AE132" s="1198"/>
      <c r="AF132" s="1199">
        <v>9.9805100309999997</v>
      </c>
      <c r="AG132" s="1197"/>
      <c r="AH132" s="1197"/>
      <c r="AI132" s="1197"/>
      <c r="AJ132" s="1198"/>
      <c r="AK132" s="1199">
        <v>10.33857106</v>
      </c>
      <c r="AL132" s="1197"/>
      <c r="AM132" s="1197"/>
      <c r="AN132" s="1197"/>
      <c r="AO132" s="1198"/>
      <c r="AP132" s="1096"/>
      <c r="AQ132" s="1097"/>
      <c r="AR132" s="1097"/>
      <c r="AS132" s="1097"/>
      <c r="AT132" s="120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92"/>
      <c r="B133" s="1193"/>
      <c r="C133" s="1193"/>
      <c r="D133" s="1193"/>
      <c r="E133" s="1193"/>
      <c r="F133" s="1193"/>
      <c r="G133" s="1193"/>
      <c r="H133" s="1193"/>
      <c r="I133" s="1193"/>
      <c r="J133" s="1193"/>
      <c r="K133" s="1193"/>
      <c r="L133" s="1193"/>
      <c r="M133" s="1193"/>
      <c r="N133" s="1193"/>
      <c r="O133" s="1193"/>
      <c r="P133" s="1193"/>
      <c r="Q133" s="1193"/>
      <c r="R133" s="1193"/>
      <c r="S133" s="1193"/>
      <c r="T133" s="1193"/>
      <c r="U133" s="1193"/>
      <c r="V133" s="1177" t="s">
        <v>504</v>
      </c>
      <c r="W133" s="1177"/>
      <c r="X133" s="1177"/>
      <c r="Y133" s="1177"/>
      <c r="Z133" s="1178"/>
      <c r="AA133" s="1179">
        <v>11.3</v>
      </c>
      <c r="AB133" s="1180"/>
      <c r="AC133" s="1180"/>
      <c r="AD133" s="1180"/>
      <c r="AE133" s="1181"/>
      <c r="AF133" s="1179">
        <v>10.6</v>
      </c>
      <c r="AG133" s="1180"/>
      <c r="AH133" s="1180"/>
      <c r="AI133" s="1180"/>
      <c r="AJ133" s="1181"/>
      <c r="AK133" s="1179">
        <v>10.1</v>
      </c>
      <c r="AL133" s="1180"/>
      <c r="AM133" s="1180"/>
      <c r="AN133" s="1180"/>
      <c r="AO133" s="1181"/>
      <c r="AP133" s="1126"/>
      <c r="AQ133" s="1127"/>
      <c r="AR133" s="1127"/>
      <c r="AS133" s="1127"/>
      <c r="AT133" s="1182"/>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KFtGz7d/lenlLEFCmYOIEzPkV7pNUnQLld7Pd4YsZb0l9UhLOnp92EqAdKeBCbCo/G0Zj+Bgs9wO/JtPhxWImg==" saltValue="hjxbUAyejXsZ+/fP4s8sX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505</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RH6fUFM4dhnKt264qoRAXhSfHLZmqIEl8j/XhupEE4rwWPFGU8s9RRlWzr+Y2D2l4D2IS2ZyFjRyxe0/h6x7UQ==" saltValue="uyWvviJZ/+Z1oiQPjXSmhQ=="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5" zoomScaleNormal="85"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xYXLZ4/0dBNnFtKHouUUKnYN09zAW3s+aeW3D0wlLyykVnc4J8Wsl+RJihyru76ScRNGMNi8ofpofuL8dNE+0A==" saltValue="SbubYND6R6NznO3KcDsOVA==" spinCount="100000"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85" zoomScaleSheetLayoutView="85"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506</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507</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7" t="s">
        <v>508</v>
      </c>
      <c r="AP7" s="304"/>
      <c r="AQ7" s="305" t="s">
        <v>509</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8"/>
      <c r="AP8" s="310" t="s">
        <v>510</v>
      </c>
      <c r="AQ8" s="311" t="s">
        <v>511</v>
      </c>
      <c r="AR8" s="312" t="s">
        <v>512</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9" t="s">
        <v>513</v>
      </c>
      <c r="AL9" s="1220"/>
      <c r="AM9" s="1220"/>
      <c r="AN9" s="1221"/>
      <c r="AO9" s="313">
        <v>7703030</v>
      </c>
      <c r="AP9" s="313">
        <v>76018</v>
      </c>
      <c r="AQ9" s="314">
        <v>63840</v>
      </c>
      <c r="AR9" s="315">
        <v>19.100000000000001</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9" t="s">
        <v>514</v>
      </c>
      <c r="AL10" s="1220"/>
      <c r="AM10" s="1220"/>
      <c r="AN10" s="1221"/>
      <c r="AO10" s="316">
        <v>4071</v>
      </c>
      <c r="AP10" s="316">
        <v>40</v>
      </c>
      <c r="AQ10" s="317">
        <v>4929</v>
      </c>
      <c r="AR10" s="318">
        <v>-99.2</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9" t="s">
        <v>515</v>
      </c>
      <c r="AL11" s="1220"/>
      <c r="AM11" s="1220"/>
      <c r="AN11" s="1221"/>
      <c r="AO11" s="316">
        <v>1130273</v>
      </c>
      <c r="AP11" s="316">
        <v>11154</v>
      </c>
      <c r="AQ11" s="317">
        <v>6460</v>
      </c>
      <c r="AR11" s="318">
        <v>72.7</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9" t="s">
        <v>516</v>
      </c>
      <c r="AL12" s="1220"/>
      <c r="AM12" s="1220"/>
      <c r="AN12" s="1221"/>
      <c r="AO12" s="316" t="s">
        <v>517</v>
      </c>
      <c r="AP12" s="316" t="s">
        <v>517</v>
      </c>
      <c r="AQ12" s="317">
        <v>877</v>
      </c>
      <c r="AR12" s="318" t="s">
        <v>517</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9" t="s">
        <v>518</v>
      </c>
      <c r="AL13" s="1220"/>
      <c r="AM13" s="1220"/>
      <c r="AN13" s="1221"/>
      <c r="AO13" s="316" t="s">
        <v>517</v>
      </c>
      <c r="AP13" s="316" t="s">
        <v>517</v>
      </c>
      <c r="AQ13" s="317" t="s">
        <v>517</v>
      </c>
      <c r="AR13" s="318" t="s">
        <v>517</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9" t="s">
        <v>519</v>
      </c>
      <c r="AL14" s="1220"/>
      <c r="AM14" s="1220"/>
      <c r="AN14" s="1221"/>
      <c r="AO14" s="316">
        <v>542440</v>
      </c>
      <c r="AP14" s="316">
        <v>5353</v>
      </c>
      <c r="AQ14" s="317">
        <v>2764</v>
      </c>
      <c r="AR14" s="318">
        <v>93.7</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9" t="s">
        <v>520</v>
      </c>
      <c r="AL15" s="1220"/>
      <c r="AM15" s="1220"/>
      <c r="AN15" s="1221"/>
      <c r="AO15" s="316">
        <v>180367</v>
      </c>
      <c r="AP15" s="316">
        <v>1780</v>
      </c>
      <c r="AQ15" s="317">
        <v>2206</v>
      </c>
      <c r="AR15" s="318">
        <v>-19.3</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22" t="s">
        <v>521</v>
      </c>
      <c r="AL16" s="1223"/>
      <c r="AM16" s="1223"/>
      <c r="AN16" s="1224"/>
      <c r="AO16" s="316">
        <v>-1116851</v>
      </c>
      <c r="AP16" s="316">
        <v>-11022</v>
      </c>
      <c r="AQ16" s="317">
        <v>-5490</v>
      </c>
      <c r="AR16" s="318">
        <v>100.8</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22" t="s">
        <v>186</v>
      </c>
      <c r="AL17" s="1223"/>
      <c r="AM17" s="1223"/>
      <c r="AN17" s="1224"/>
      <c r="AO17" s="316">
        <v>8443330</v>
      </c>
      <c r="AP17" s="316">
        <v>83324</v>
      </c>
      <c r="AQ17" s="317">
        <v>75586</v>
      </c>
      <c r="AR17" s="318">
        <v>10.199999999999999</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522</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523</v>
      </c>
      <c r="AP20" s="324" t="s">
        <v>524</v>
      </c>
      <c r="AQ20" s="325" t="s">
        <v>525</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4" t="s">
        <v>526</v>
      </c>
      <c r="AL21" s="1215"/>
      <c r="AM21" s="1215"/>
      <c r="AN21" s="1216"/>
      <c r="AO21" s="328">
        <v>7.75</v>
      </c>
      <c r="AP21" s="329">
        <v>7.2</v>
      </c>
      <c r="AQ21" s="330">
        <v>0.55000000000000004</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4" t="s">
        <v>527</v>
      </c>
      <c r="AL22" s="1215"/>
      <c r="AM22" s="1215"/>
      <c r="AN22" s="1216"/>
      <c r="AO22" s="333">
        <v>98.9</v>
      </c>
      <c r="AP22" s="334">
        <v>98.2</v>
      </c>
      <c r="AQ22" s="335">
        <v>0.7</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528</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529</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530</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7" t="s">
        <v>508</v>
      </c>
      <c r="AP30" s="304"/>
      <c r="AQ30" s="305" t="s">
        <v>509</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8"/>
      <c r="AP31" s="310" t="s">
        <v>510</v>
      </c>
      <c r="AQ31" s="311" t="s">
        <v>511</v>
      </c>
      <c r="AR31" s="312" t="s">
        <v>512</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30" t="s">
        <v>531</v>
      </c>
      <c r="AL32" s="1231"/>
      <c r="AM32" s="1231"/>
      <c r="AN32" s="1232"/>
      <c r="AO32" s="343">
        <v>7281319</v>
      </c>
      <c r="AP32" s="343">
        <v>71857</v>
      </c>
      <c r="AQ32" s="344">
        <v>45202</v>
      </c>
      <c r="AR32" s="345">
        <v>59</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30" t="s">
        <v>532</v>
      </c>
      <c r="AL33" s="1231"/>
      <c r="AM33" s="1231"/>
      <c r="AN33" s="1232"/>
      <c r="AO33" s="343" t="s">
        <v>517</v>
      </c>
      <c r="AP33" s="343" t="s">
        <v>517</v>
      </c>
      <c r="AQ33" s="344" t="s">
        <v>517</v>
      </c>
      <c r="AR33" s="345" t="s">
        <v>517</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30" t="s">
        <v>533</v>
      </c>
      <c r="AL34" s="1231"/>
      <c r="AM34" s="1231"/>
      <c r="AN34" s="1232"/>
      <c r="AO34" s="343" t="s">
        <v>517</v>
      </c>
      <c r="AP34" s="343" t="s">
        <v>517</v>
      </c>
      <c r="AQ34" s="344">
        <v>14</v>
      </c>
      <c r="AR34" s="345" t="s">
        <v>517</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30" t="s">
        <v>534</v>
      </c>
      <c r="AL35" s="1231"/>
      <c r="AM35" s="1231"/>
      <c r="AN35" s="1232"/>
      <c r="AO35" s="343">
        <v>2359044</v>
      </c>
      <c r="AP35" s="343">
        <v>23281</v>
      </c>
      <c r="AQ35" s="344">
        <v>12569</v>
      </c>
      <c r="AR35" s="345">
        <v>85.2</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30" t="s">
        <v>535</v>
      </c>
      <c r="AL36" s="1231"/>
      <c r="AM36" s="1231"/>
      <c r="AN36" s="1232"/>
      <c r="AO36" s="343">
        <v>43560</v>
      </c>
      <c r="AP36" s="343">
        <v>430</v>
      </c>
      <c r="AQ36" s="344">
        <v>1379</v>
      </c>
      <c r="AR36" s="345">
        <v>-68.8</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30" t="s">
        <v>536</v>
      </c>
      <c r="AL37" s="1231"/>
      <c r="AM37" s="1231"/>
      <c r="AN37" s="1232"/>
      <c r="AO37" s="343">
        <v>17820</v>
      </c>
      <c r="AP37" s="343">
        <v>176</v>
      </c>
      <c r="AQ37" s="344">
        <v>599</v>
      </c>
      <c r="AR37" s="345">
        <v>-70.599999999999994</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3" t="s">
        <v>537</v>
      </c>
      <c r="AL38" s="1234"/>
      <c r="AM38" s="1234"/>
      <c r="AN38" s="1235"/>
      <c r="AO38" s="346">
        <v>34</v>
      </c>
      <c r="AP38" s="346">
        <v>0</v>
      </c>
      <c r="AQ38" s="347">
        <v>1</v>
      </c>
      <c r="AR38" s="335">
        <v>-100</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3" t="s">
        <v>538</v>
      </c>
      <c r="AL39" s="1234"/>
      <c r="AM39" s="1234"/>
      <c r="AN39" s="1235"/>
      <c r="AO39" s="343">
        <v>-1363797</v>
      </c>
      <c r="AP39" s="343">
        <v>-13459</v>
      </c>
      <c r="AQ39" s="344">
        <v>-4392</v>
      </c>
      <c r="AR39" s="345">
        <v>206.4</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30" t="s">
        <v>539</v>
      </c>
      <c r="AL40" s="1231"/>
      <c r="AM40" s="1231"/>
      <c r="AN40" s="1232"/>
      <c r="AO40" s="343">
        <v>-5963872</v>
      </c>
      <c r="AP40" s="343">
        <v>-58855</v>
      </c>
      <c r="AQ40" s="344">
        <v>-39328</v>
      </c>
      <c r="AR40" s="345">
        <v>49.7</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6" t="s">
        <v>298</v>
      </c>
      <c r="AL41" s="1237"/>
      <c r="AM41" s="1237"/>
      <c r="AN41" s="1238"/>
      <c r="AO41" s="343">
        <v>2374108</v>
      </c>
      <c r="AP41" s="343">
        <v>23429</v>
      </c>
      <c r="AQ41" s="344">
        <v>16044</v>
      </c>
      <c r="AR41" s="345">
        <v>46</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540</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541</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542</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5" t="s">
        <v>508</v>
      </c>
      <c r="AN49" s="1227" t="s">
        <v>543</v>
      </c>
      <c r="AO49" s="1228"/>
      <c r="AP49" s="1228"/>
      <c r="AQ49" s="1228"/>
      <c r="AR49" s="1229"/>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6"/>
      <c r="AN50" s="359" t="s">
        <v>544</v>
      </c>
      <c r="AO50" s="360" t="s">
        <v>545</v>
      </c>
      <c r="AP50" s="361" t="s">
        <v>546</v>
      </c>
      <c r="AQ50" s="362" t="s">
        <v>547</v>
      </c>
      <c r="AR50" s="363" t="s">
        <v>548</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549</v>
      </c>
      <c r="AL51" s="356"/>
      <c r="AM51" s="364">
        <v>6091294</v>
      </c>
      <c r="AN51" s="365">
        <v>57070</v>
      </c>
      <c r="AO51" s="366">
        <v>51.1</v>
      </c>
      <c r="AP51" s="367">
        <v>58051</v>
      </c>
      <c r="AQ51" s="368">
        <v>8.3000000000000007</v>
      </c>
      <c r="AR51" s="369">
        <v>42.8</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550</v>
      </c>
      <c r="AM52" s="372">
        <v>4906326</v>
      </c>
      <c r="AN52" s="373">
        <v>45968</v>
      </c>
      <c r="AO52" s="374">
        <v>138.5</v>
      </c>
      <c r="AP52" s="375">
        <v>32143</v>
      </c>
      <c r="AQ52" s="376">
        <v>13.4</v>
      </c>
      <c r="AR52" s="377">
        <v>125.1</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551</v>
      </c>
      <c r="AL53" s="356"/>
      <c r="AM53" s="364">
        <v>4807818</v>
      </c>
      <c r="AN53" s="365">
        <v>45586</v>
      </c>
      <c r="AO53" s="366">
        <v>-20.100000000000001</v>
      </c>
      <c r="AP53" s="367">
        <v>65942</v>
      </c>
      <c r="AQ53" s="368">
        <v>13.6</v>
      </c>
      <c r="AR53" s="369">
        <v>-33.700000000000003</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550</v>
      </c>
      <c r="AM54" s="372">
        <v>3007420</v>
      </c>
      <c r="AN54" s="373">
        <v>28515</v>
      </c>
      <c r="AO54" s="374">
        <v>-38</v>
      </c>
      <c r="AP54" s="375">
        <v>32778</v>
      </c>
      <c r="AQ54" s="376">
        <v>2</v>
      </c>
      <c r="AR54" s="377">
        <v>-40</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552</v>
      </c>
      <c r="AL55" s="356"/>
      <c r="AM55" s="364">
        <v>7235749</v>
      </c>
      <c r="AN55" s="365">
        <v>69363</v>
      </c>
      <c r="AO55" s="366">
        <v>52.2</v>
      </c>
      <c r="AP55" s="367">
        <v>68655</v>
      </c>
      <c r="AQ55" s="368">
        <v>4.0999999999999996</v>
      </c>
      <c r="AR55" s="369">
        <v>48.1</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550</v>
      </c>
      <c r="AM56" s="372">
        <v>4507207</v>
      </c>
      <c r="AN56" s="373">
        <v>43207</v>
      </c>
      <c r="AO56" s="374">
        <v>51.5</v>
      </c>
      <c r="AP56" s="375">
        <v>32316</v>
      </c>
      <c r="AQ56" s="376">
        <v>-1.4</v>
      </c>
      <c r="AR56" s="377">
        <v>52.9</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553</v>
      </c>
      <c r="AL57" s="356"/>
      <c r="AM57" s="364">
        <v>4849492</v>
      </c>
      <c r="AN57" s="365">
        <v>47179</v>
      </c>
      <c r="AO57" s="366">
        <v>-32</v>
      </c>
      <c r="AP57" s="367">
        <v>66863</v>
      </c>
      <c r="AQ57" s="368">
        <v>-2.6</v>
      </c>
      <c r="AR57" s="369">
        <v>-29.4</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550</v>
      </c>
      <c r="AM58" s="372">
        <v>2311488</v>
      </c>
      <c r="AN58" s="373">
        <v>22488</v>
      </c>
      <c r="AO58" s="374">
        <v>-48</v>
      </c>
      <c r="AP58" s="375">
        <v>32770</v>
      </c>
      <c r="AQ58" s="376">
        <v>1.4</v>
      </c>
      <c r="AR58" s="377">
        <v>-49.4</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554</v>
      </c>
      <c r="AL59" s="356"/>
      <c r="AM59" s="364">
        <v>5973604</v>
      </c>
      <c r="AN59" s="365">
        <v>58951</v>
      </c>
      <c r="AO59" s="366">
        <v>25</v>
      </c>
      <c r="AP59" s="367">
        <v>72051</v>
      </c>
      <c r="AQ59" s="368">
        <v>7.8</v>
      </c>
      <c r="AR59" s="369">
        <v>17.2</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550</v>
      </c>
      <c r="AM60" s="372">
        <v>2594492</v>
      </c>
      <c r="AN60" s="373">
        <v>25604</v>
      </c>
      <c r="AO60" s="374">
        <v>13.9</v>
      </c>
      <c r="AP60" s="375">
        <v>34140</v>
      </c>
      <c r="AQ60" s="376">
        <v>4.2</v>
      </c>
      <c r="AR60" s="377">
        <v>9.6999999999999993</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555</v>
      </c>
      <c r="AL61" s="378"/>
      <c r="AM61" s="379">
        <v>5791591</v>
      </c>
      <c r="AN61" s="380">
        <v>55630</v>
      </c>
      <c r="AO61" s="381">
        <v>15.2</v>
      </c>
      <c r="AP61" s="382">
        <v>66312</v>
      </c>
      <c r="AQ61" s="383">
        <v>6.2</v>
      </c>
      <c r="AR61" s="369">
        <v>9</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550</v>
      </c>
      <c r="AM62" s="372">
        <v>3465387</v>
      </c>
      <c r="AN62" s="373">
        <v>33156</v>
      </c>
      <c r="AO62" s="374">
        <v>23.6</v>
      </c>
      <c r="AP62" s="375">
        <v>32829</v>
      </c>
      <c r="AQ62" s="376">
        <v>3.9</v>
      </c>
      <c r="AR62" s="377">
        <v>19.7</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1KxSavHnpnfi7tsvZucuodvJXtGebRqN5Lu23MwjIsUMURLN7ZdDJTZF4VjRyyAOvqI7bmy9oWGY53fJsSKm+w==" saltValue="u5HxXpUjMUzyvEcJpUpTT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5" zoomScaleNormal="85"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557</v>
      </c>
    </row>
    <row r="120" spans="125:125" ht="13.5" hidden="1" customHeight="1" x14ac:dyDescent="0.15"/>
    <row r="121" spans="125:125" ht="13.5" hidden="1" customHeight="1" x14ac:dyDescent="0.15">
      <c r="DU121" s="291"/>
    </row>
  </sheetData>
  <sheetProtection algorithmName="SHA-512" hashValue="2ObKduWNoiLDVFiPLZlMGcpVlWAj5ZxnDjqnJ3zVEQ4x14Le+VkAM2I92JHtu60/U+kF7HeoM3XE9lJhdI8POA==" saltValue="0QYHZf/W8X1knRNbaSa80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5" zoomScaleNormal="85"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558</v>
      </c>
    </row>
  </sheetData>
  <sheetProtection algorithmName="SHA-512" hashValue="JOk8rEJYymyfHJTbw/PFyBPp1yav/b5qC+gmHqgqwu8zQBOROxriG43wjo8wsg40QTj+R0Lg1ivj2hWHbdpVSA==" saltValue="UFUNW6XHBWvOQZ99x4y/R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85" zoomScaleNormal="8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559</v>
      </c>
      <c r="G46" s="8" t="s">
        <v>560</v>
      </c>
      <c r="H46" s="8" t="s">
        <v>561</v>
      </c>
      <c r="I46" s="8" t="s">
        <v>562</v>
      </c>
      <c r="J46" s="9" t="s">
        <v>563</v>
      </c>
    </row>
    <row r="47" spans="2:10" ht="57.75" customHeight="1" x14ac:dyDescent="0.15">
      <c r="B47" s="10"/>
      <c r="C47" s="1239" t="s">
        <v>3</v>
      </c>
      <c r="D47" s="1239"/>
      <c r="E47" s="1240"/>
      <c r="F47" s="11">
        <v>13.04</v>
      </c>
      <c r="G47" s="12">
        <v>11.06</v>
      </c>
      <c r="H47" s="12">
        <v>11.21</v>
      </c>
      <c r="I47" s="12">
        <v>10.33</v>
      </c>
      <c r="J47" s="13">
        <v>11.18</v>
      </c>
    </row>
    <row r="48" spans="2:10" ht="57.75" customHeight="1" x14ac:dyDescent="0.15">
      <c r="B48" s="14"/>
      <c r="C48" s="1241" t="s">
        <v>4</v>
      </c>
      <c r="D48" s="1241"/>
      <c r="E48" s="1242"/>
      <c r="F48" s="15">
        <v>4.67</v>
      </c>
      <c r="G48" s="16">
        <v>4.9400000000000004</v>
      </c>
      <c r="H48" s="16">
        <v>3.68</v>
      </c>
      <c r="I48" s="16">
        <v>3.71</v>
      </c>
      <c r="J48" s="17">
        <v>5.13</v>
      </c>
    </row>
    <row r="49" spans="2:10" ht="57.75" customHeight="1" thickBot="1" x14ac:dyDescent="0.2">
      <c r="B49" s="18"/>
      <c r="C49" s="1243" t="s">
        <v>5</v>
      </c>
      <c r="D49" s="1243"/>
      <c r="E49" s="1244"/>
      <c r="F49" s="19">
        <v>2.1</v>
      </c>
      <c r="G49" s="20" t="s">
        <v>564</v>
      </c>
      <c r="H49" s="20" t="s">
        <v>565</v>
      </c>
      <c r="I49" s="20" t="s">
        <v>566</v>
      </c>
      <c r="J49" s="21">
        <v>2.29</v>
      </c>
    </row>
    <row r="50" spans="2:10" ht="13.5" customHeight="1" x14ac:dyDescent="0.15"/>
  </sheetData>
  <sheetProtection algorithmName="SHA-512" hashValue="Y/oB7h+c7q7AGyb1My0bUd8sIJJjuMkCzxf+Ew/MbWiEj/zP6LGseG/PqjT33tFTUV7b8MEpqljqrECXvSQmpQ==" saltValue="L8qp49lD3lPu7HFXGn4Jd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2021-02-05T01:11:46Z</dcterms:created>
  <dcterms:modified xsi:type="dcterms:W3CDTF">2021-09-29T01:57:40Z</dcterms:modified>
  <cp:category/>
</cp:coreProperties>
</file>