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30" windowWidth="11910" windowHeight="8670" activeTab="0"/>
  </bookViews>
  <sheets>
    <sheet name="県普及率" sheetId="1" r:id="rId1"/>
    <sheet name="施設別状況" sheetId="2" r:id="rId2"/>
    <sheet name="全国普及率" sheetId="3" r:id="rId3"/>
    <sheet name="給水量" sheetId="4" r:id="rId4"/>
    <sheet name="取水量" sheetId="5" r:id="rId5"/>
  </sheets>
  <definedNames/>
  <calcPr fullCalcOnLoad="1"/>
</workbook>
</file>

<file path=xl/sharedStrings.xml><?xml version="1.0" encoding="utf-8"?>
<sst xmlns="http://schemas.openxmlformats.org/spreadsheetml/2006/main" count="164" uniqueCount="125">
  <si>
    <t>普 及 率</t>
  </si>
  <si>
    <t>合 計 (B)</t>
  </si>
  <si>
    <t>ダム</t>
  </si>
  <si>
    <t>山形県平均</t>
  </si>
  <si>
    <t>庄内地区</t>
  </si>
  <si>
    <t>村山地区</t>
  </si>
  <si>
    <t>最上地区</t>
  </si>
  <si>
    <t>置賜地区</t>
  </si>
  <si>
    <t>全国平均</t>
  </si>
  <si>
    <t>－</t>
  </si>
  <si>
    <t>？</t>
  </si>
  <si>
    <t>２　施設別普及状況の推移</t>
  </si>
  <si>
    <t>年　度</t>
  </si>
  <si>
    <t>県　内</t>
  </si>
  <si>
    <t>上　水　道</t>
  </si>
  <si>
    <t>簡 易 水 道</t>
  </si>
  <si>
    <t>専 用 水 道</t>
  </si>
  <si>
    <t>計</t>
  </si>
  <si>
    <t>普及率</t>
  </si>
  <si>
    <t>総人口</t>
  </si>
  <si>
    <t>施設数</t>
  </si>
  <si>
    <t>給水人口</t>
  </si>
  <si>
    <t>[人]</t>
  </si>
  <si>
    <t>[％]</t>
  </si>
  <si>
    <t>元</t>
  </si>
  <si>
    <t>３　全国の水道普及率</t>
  </si>
  <si>
    <t>[単位：人]</t>
  </si>
  <si>
    <t>都道府県名</t>
  </si>
  <si>
    <t>総人口 (A)</t>
  </si>
  <si>
    <t>給　　　水　　　人　　　口</t>
  </si>
  <si>
    <t>上 水 道</t>
  </si>
  <si>
    <t>簡易水道</t>
  </si>
  <si>
    <t>専用水道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</si>
  <si>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</si>
  <si>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</si>
  <si>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</si>
  <si>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</si>
  <si>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</si>
  <si>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</si>
  <si>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</si>
  <si>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</si>
  <si>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</si>
  <si>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</si>
  <si>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</si>
  <si>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</si>
  <si>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</si>
  <si>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</si>
  <si>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</si>
  <si>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</si>
  <si>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</si>
  <si>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</si>
  <si>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</si>
  <si>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</si>
  <si>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</si>
  <si>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</si>
  <si>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</si>
  <si>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</si>
  <si>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</si>
  <si>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</si>
  <si>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</si>
  <si>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</si>
  <si>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</si>
  <si>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</si>
  <si>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</si>
  <si>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</si>
  <si>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</si>
  <si>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</si>
  <si>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</si>
  <si>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</si>
  <si>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</si>
  <si>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</si>
  <si>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</si>
  <si>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</si>
  <si>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</si>
  <si>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</si>
  <si>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</si>
  <si>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</si>
  <si>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</si>
  <si>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</si>
  <si>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</si>
  <si>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合計</t>
  </si>
  <si>
    <t>４　給水量の推移（上水道・簡易水道）</t>
  </si>
  <si>
    <t>年間</t>
  </si>
  <si>
    <t>上水道</t>
  </si>
  <si>
    <t>給水量</t>
  </si>
  <si>
    <t>一日最大</t>
  </si>
  <si>
    <t>1人1日最大給水量[ℓ]</t>
  </si>
  <si>
    <t>1人1日平均給水量[ℓ]</t>
  </si>
  <si>
    <t>表流水</t>
  </si>
  <si>
    <t>自流</t>
  </si>
  <si>
    <t>伏流水</t>
  </si>
  <si>
    <t>浅井戸水</t>
  </si>
  <si>
    <t>深井戸水</t>
  </si>
  <si>
    <t>その他</t>
  </si>
  <si>
    <t>S40</t>
  </si>
  <si>
    <t>S45</t>
  </si>
  <si>
    <t>S50</t>
  </si>
  <si>
    <t>S55</t>
  </si>
  <si>
    <t>S60</t>
  </si>
  <si>
    <t>H2</t>
  </si>
  <si>
    <t>H7</t>
  </si>
  <si>
    <t>H12</t>
  </si>
  <si>
    <t>H17</t>
  </si>
  <si>
    <t>５　水源別年間取水量の推移（上水道・用水供給）</t>
  </si>
  <si>
    <t>S40</t>
  </si>
  <si>
    <t>S45</t>
  </si>
  <si>
    <t>S50</t>
  </si>
  <si>
    <t>S55</t>
  </si>
  <si>
    <t>S60</t>
  </si>
  <si>
    <t>H2</t>
  </si>
  <si>
    <t>H7</t>
  </si>
  <si>
    <t>H12</t>
  </si>
  <si>
    <t>H17</t>
  </si>
  <si>
    <t>[千㎥]</t>
  </si>
  <si>
    <t>[㎥]</t>
  </si>
  <si>
    <t>S35</t>
  </si>
  <si>
    <t>１　水道普及率の推移</t>
  </si>
  <si>
    <t>H22</t>
  </si>
  <si>
    <t>(B/A) [％]</t>
  </si>
  <si>
    <t>平成23年度</t>
  </si>
  <si>
    <t>H20</t>
  </si>
  <si>
    <t>H21</t>
  </si>
  <si>
    <t>H23</t>
  </si>
  <si>
    <t>H24</t>
  </si>
  <si>
    <t>（平成25年 3月31日現在）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</si>
</sst>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#,##0.0;[Red]\-#,##0.0"/>
    <numFmt numFmtId="179" formatCode="\(#,##0\)"/>
    <numFmt numFmtId="180" formatCode="#,##0_ "/>
    <numFmt numFmtId="181" formatCode="#,##0.0_ "/>
    <numFmt numFmtId="182" formatCode="#,##0.00_ "/>
    <numFmt numFmtId="183" formatCode="#,##0;&quot;△ &quot;#,##0"/>
    <numFmt numFmtId="184" formatCode="#,##0.0;&quot;△ &quot;#,##0.0"/>
    <numFmt numFmtId="185" formatCode="#,##0_ ;[Red]\-#,##0\ "/>
    <numFmt numFmtId="186" formatCode="0.0%"/>
    <numFmt numFmtId="187" formatCode="0;0;"/>
    <numFmt numFmtId="188" formatCode="&quot;&quot;"/>
    <numFmt numFmtId="189" formatCode="0_ "/>
    <numFmt numFmtId="190" formatCode="0.0_ "/>
    <numFmt numFmtId="191" formatCode="0.0_);[Red]\(0.0\)"/>
    <numFmt numFmtId="192" formatCode="#,##0.00;&quot;△ &quot;#,##0.00"/>
    <numFmt numFmtId="193" formatCode="#,##0.000;&quot;△ &quot;#,##0.000"/>
    <numFmt numFmtId="194" formatCode="#,##0.0000;&quot;△ &quot;#,##0.0000"/>
    <numFmt numFmtId="195" formatCode="#,##0.00000;&quot;△ &quot;#,##0.00000"/>
    <numFmt numFmtId="196" formatCode="#,##0.000_ "/>
    <numFmt numFmtId="197" formatCode="#,##0.00000_ "/>
    <numFmt numFmtId="198" formatCode="#,##0.0000_ "/>
    <numFmt numFmtId="199" formatCode="#,##0.00000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_);[Red]\(#,##0\)"/>
    <numFmt numFmtId="205" formatCode="#,##0.0_ ;[Red]\-#,##0.0\ "/>
    <numFmt numFmtId="206" formatCode="#,##0.00_ ;[Red]\-#,##0.00\ "/>
    <numFmt numFmtId="207" formatCode="#,##0&quot;人&quot;"/>
    <numFmt numFmtId="208" formatCode="&quot;(&quot;#0.0&quot;%)&quot;"/>
    <numFmt numFmtId="209" formatCode="#,##0.0"/>
    <numFmt numFmtId="210" formatCode="#,##0&quot;千ｍ3&quot;"/>
    <numFmt numFmtId="211" formatCode="#,##0&quot;千㎥&quot;"/>
    <numFmt numFmtId="212" formatCode="\ #,##0&quot;千㎥&quot;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mmm\-yyyy"/>
    <numFmt numFmtId="219" formatCode="&quot;\&quot;#,##0_);[Red]\(&quot;\&quot;#,##0\)"/>
    <numFmt numFmtId="220" formatCode="#,##0.0_);[Red]\(#,##0.0\)"/>
    <numFmt numFmtId="221" formatCode="0_ ;[Red]\-0\ "/>
    <numFmt numFmtId="222" formatCode="[&lt;=999]000;[&lt;=99999]000\-00;000\-0000"/>
    <numFmt numFmtId="223" formatCode="#,##0.00_);[Red]\(#,##0.00\)"/>
    <numFmt numFmtId="224" formatCode="#,##0.000_);[Red]\(#,##0.000\)"/>
    <numFmt numFmtId="225" formatCode="#,##0.0000_);[Red]\(#,##0.000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8"/>
      <name val="ＭＳ Ｐ明朝"/>
      <family val="1"/>
    </font>
    <font>
      <sz val="10.25"/>
      <name val="ＭＳ 明朝"/>
      <family val="1"/>
    </font>
    <font>
      <sz val="14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hair"/>
    </border>
    <border>
      <left style="thin"/>
      <right>
        <color indexed="63"/>
      </right>
      <top style="hair"/>
      <bottom style="double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>
        <color indexed="23"/>
      </bottom>
    </border>
    <border>
      <left style="hair"/>
      <right style="hair"/>
      <top style="hair"/>
      <bottom style="thin">
        <color indexed="23"/>
      </bottom>
    </border>
    <border>
      <left style="hair"/>
      <right style="thin"/>
      <top style="hair"/>
      <bottom style="thin">
        <color indexed="23"/>
      </bottom>
    </border>
    <border>
      <left>
        <color indexed="63"/>
      </left>
      <right style="thin"/>
      <top style="hair"/>
      <bottom style="thin">
        <color indexed="23"/>
      </bottom>
    </border>
    <border>
      <left style="thin"/>
      <right style="hair"/>
      <top style="thin">
        <color indexed="23"/>
      </top>
      <bottom style="hair"/>
    </border>
    <border>
      <left style="hair"/>
      <right style="hair"/>
      <top style="thin">
        <color indexed="23"/>
      </top>
      <bottom style="hair"/>
    </border>
    <border>
      <left style="hair"/>
      <right style="thin"/>
      <top style="thin">
        <color indexed="23"/>
      </top>
      <bottom style="hair"/>
    </border>
    <border>
      <left>
        <color indexed="63"/>
      </left>
      <right style="thin"/>
      <top style="thin">
        <color indexed="23"/>
      </top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>
        <color indexed="23"/>
      </top>
      <bottom style="thin">
        <color indexed="23"/>
      </bottom>
    </border>
    <border>
      <left style="hair"/>
      <right style="hair"/>
      <top style="thin">
        <color indexed="23"/>
      </top>
      <bottom style="thin">
        <color indexed="23"/>
      </bottom>
    </border>
    <border>
      <left style="hair"/>
      <right style="thin"/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 diagonalDown="1">
      <left style="thin"/>
      <right style="thin"/>
      <top style="thin"/>
      <bottom style="thin"/>
      <diagonal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 style="thin"/>
      <right>
        <color indexed="63"/>
      </right>
      <top style="thin"/>
      <bottom style="thin"/>
    </border>
  </borders>
  <cellStyleXfs count="25">
    <xf numFmtId="18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9" fillId="0" borderId="0">
      <alignment/>
      <protection/>
    </xf>
    <xf numFmtId="18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10">
    <xf numFmtId="180" fontId="0" fillId="0" borderId="0" xfId="0" applyAlignment="1">
      <alignment vertical="center"/>
    </xf>
    <xf numFmtId="180" fontId="5" fillId="0" borderId="0" xfId="23" applyFont="1" applyAlignment="1">
      <alignment vertical="center"/>
      <protection/>
    </xf>
    <xf numFmtId="180" fontId="6" fillId="0" borderId="0" xfId="0" applyFont="1" applyFill="1" applyAlignment="1">
      <alignment vertical="center"/>
    </xf>
    <xf numFmtId="180" fontId="6" fillId="0" borderId="1" xfId="0" applyFont="1" applyFill="1" applyBorder="1" applyAlignment="1">
      <alignment horizontal="center" vertical="center"/>
    </xf>
    <xf numFmtId="180" fontId="6" fillId="0" borderId="2" xfId="0" applyFont="1" applyFill="1" applyBorder="1" applyAlignment="1">
      <alignment horizontal="center" vertical="center"/>
    </xf>
    <xf numFmtId="180" fontId="6" fillId="0" borderId="0" xfId="0" applyFont="1" applyFill="1" applyBorder="1" applyAlignment="1">
      <alignment horizontal="center" vertical="center"/>
    </xf>
    <xf numFmtId="180" fontId="6" fillId="0" borderId="3" xfId="0" applyFont="1" applyFill="1" applyBorder="1" applyAlignment="1">
      <alignment horizontal="center" vertical="center"/>
    </xf>
    <xf numFmtId="180" fontId="6" fillId="0" borderId="4" xfId="0" applyFont="1" applyFill="1" applyBorder="1" applyAlignment="1">
      <alignment horizontal="center" vertical="center"/>
    </xf>
    <xf numFmtId="180" fontId="6" fillId="0" borderId="5" xfId="0" applyFont="1" applyFill="1" applyBorder="1" applyAlignment="1">
      <alignment horizontal="center" vertical="center"/>
    </xf>
    <xf numFmtId="180" fontId="6" fillId="0" borderId="6" xfId="0" applyFont="1" applyFill="1" applyBorder="1" applyAlignment="1">
      <alignment horizontal="center" vertical="center"/>
    </xf>
    <xf numFmtId="180" fontId="6" fillId="0" borderId="7" xfId="0" applyFont="1" applyFill="1" applyBorder="1" applyAlignment="1">
      <alignment horizontal="center" vertical="center"/>
    </xf>
    <xf numFmtId="185" fontId="6" fillId="0" borderId="8" xfId="17" applyFont="1" applyFill="1" applyBorder="1" applyAlignment="1">
      <alignment vertical="center"/>
    </xf>
    <xf numFmtId="178" fontId="6" fillId="0" borderId="9" xfId="17" applyNumberFormat="1" applyFont="1" applyFill="1" applyBorder="1" applyAlignment="1">
      <alignment vertical="center"/>
    </xf>
    <xf numFmtId="185" fontId="6" fillId="0" borderId="10" xfId="17" applyFont="1" applyFill="1" applyBorder="1" applyAlignment="1">
      <alignment vertical="center"/>
    </xf>
    <xf numFmtId="178" fontId="6" fillId="0" borderId="11" xfId="17" applyNumberFormat="1" applyFont="1" applyFill="1" applyBorder="1" applyAlignment="1">
      <alignment vertical="center"/>
    </xf>
    <xf numFmtId="185" fontId="6" fillId="0" borderId="12" xfId="17" applyFont="1" applyFill="1" applyBorder="1" applyAlignment="1">
      <alignment vertical="center"/>
    </xf>
    <xf numFmtId="178" fontId="6" fillId="0" borderId="13" xfId="17" applyNumberFormat="1" applyFont="1" applyFill="1" applyBorder="1" applyAlignment="1">
      <alignment vertical="center"/>
    </xf>
    <xf numFmtId="180" fontId="6" fillId="0" borderId="0" xfId="0" applyFont="1" applyFill="1" applyAlignment="1">
      <alignment vertical="center"/>
    </xf>
    <xf numFmtId="180" fontId="6" fillId="0" borderId="0" xfId="0" applyFont="1" applyFill="1" applyAlignment="1">
      <alignment horizontal="right" vertical="center"/>
    </xf>
    <xf numFmtId="180" fontId="6" fillId="0" borderId="14" xfId="0" applyFont="1" applyFill="1" applyBorder="1" applyAlignment="1">
      <alignment horizontal="center" vertical="center"/>
    </xf>
    <xf numFmtId="190" fontId="6" fillId="0" borderId="15" xfId="23" applyNumberFormat="1" applyFont="1" applyBorder="1" applyAlignment="1">
      <alignment vertical="center" shrinkToFit="1"/>
      <protection/>
    </xf>
    <xf numFmtId="190" fontId="6" fillId="0" borderId="16" xfId="19" applyNumberFormat="1" applyFont="1" applyBorder="1" applyAlignment="1">
      <alignment vertical="center" shrinkToFit="1"/>
    </xf>
    <xf numFmtId="190" fontId="6" fillId="0" borderId="16" xfId="19" applyNumberFormat="1" applyFont="1" applyFill="1" applyBorder="1" applyAlignment="1">
      <alignment vertical="center" shrinkToFit="1"/>
    </xf>
    <xf numFmtId="190" fontId="6" fillId="0" borderId="16" xfId="23" applyNumberFormat="1" applyFont="1" applyBorder="1" applyAlignment="1">
      <alignment vertical="center"/>
      <protection/>
    </xf>
    <xf numFmtId="190" fontId="6" fillId="0" borderId="17" xfId="23" applyNumberFormat="1" applyFont="1" applyBorder="1" applyAlignment="1">
      <alignment vertical="center" shrinkToFit="1"/>
      <protection/>
    </xf>
    <xf numFmtId="190" fontId="6" fillId="0" borderId="8" xfId="19" applyNumberFormat="1" applyFont="1" applyBorder="1" applyAlignment="1">
      <alignment vertical="center" shrinkToFit="1"/>
    </xf>
    <xf numFmtId="190" fontId="6" fillId="0" borderId="8" xfId="19" applyNumberFormat="1" applyFont="1" applyFill="1" applyBorder="1" applyAlignment="1">
      <alignment vertical="center" shrinkToFit="1"/>
    </xf>
    <xf numFmtId="190" fontId="6" fillId="0" borderId="8" xfId="23" applyNumberFormat="1" applyFont="1" applyBorder="1" applyAlignment="1">
      <alignment vertical="center"/>
      <protection/>
    </xf>
    <xf numFmtId="190" fontId="6" fillId="0" borderId="18" xfId="23" applyNumberFormat="1" applyFont="1" applyBorder="1" applyAlignment="1">
      <alignment vertical="center" shrinkToFit="1"/>
      <protection/>
    </xf>
    <xf numFmtId="190" fontId="6" fillId="0" borderId="10" xfId="19" applyNumberFormat="1" applyFont="1" applyBorder="1" applyAlignment="1">
      <alignment vertical="center" shrinkToFit="1"/>
    </xf>
    <xf numFmtId="190" fontId="6" fillId="0" borderId="10" xfId="19" applyNumberFormat="1" applyFont="1" applyFill="1" applyBorder="1" applyAlignment="1">
      <alignment vertical="center" shrinkToFit="1"/>
    </xf>
    <xf numFmtId="190" fontId="6" fillId="0" borderId="10" xfId="23" applyNumberFormat="1" applyFont="1" applyBorder="1" applyAlignment="1">
      <alignment vertical="center"/>
      <protection/>
    </xf>
    <xf numFmtId="190" fontId="6" fillId="0" borderId="19" xfId="23" applyNumberFormat="1" applyFont="1" applyBorder="1" applyAlignment="1">
      <alignment vertical="center" shrinkToFit="1"/>
      <protection/>
    </xf>
    <xf numFmtId="190" fontId="6" fillId="0" borderId="20" xfId="19" applyNumberFormat="1" applyFont="1" applyBorder="1" applyAlignment="1">
      <alignment vertical="center" shrinkToFit="1"/>
    </xf>
    <xf numFmtId="190" fontId="6" fillId="0" borderId="20" xfId="19" applyNumberFormat="1" applyFont="1" applyFill="1" applyBorder="1" applyAlignment="1">
      <alignment vertical="center" shrinkToFit="1"/>
    </xf>
    <xf numFmtId="190" fontId="6" fillId="0" borderId="20" xfId="23" applyNumberFormat="1" applyFont="1" applyBorder="1" applyAlignment="1">
      <alignment vertical="center"/>
      <protection/>
    </xf>
    <xf numFmtId="49" fontId="6" fillId="2" borderId="15" xfId="23" applyNumberFormat="1" applyFont="1" applyFill="1" applyBorder="1" applyAlignment="1">
      <alignment horizontal="center" vertical="center" shrinkToFit="1"/>
      <protection/>
    </xf>
    <xf numFmtId="49" fontId="6" fillId="2" borderId="16" xfId="23" applyNumberFormat="1" applyFont="1" applyFill="1" applyBorder="1" applyAlignment="1">
      <alignment horizontal="center" vertical="center" shrinkToFit="1"/>
      <protection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185" fontId="6" fillId="0" borderId="22" xfId="17" applyFont="1" applyFill="1" applyBorder="1" applyAlignment="1">
      <alignment vertical="center"/>
    </xf>
    <xf numFmtId="180" fontId="6" fillId="0" borderId="0" xfId="0" applyFont="1" applyFill="1" applyBorder="1" applyAlignment="1">
      <alignment vertical="center"/>
    </xf>
    <xf numFmtId="180" fontId="6" fillId="0" borderId="23" xfId="0" applyFont="1" applyFill="1" applyBorder="1" applyAlignment="1">
      <alignment horizontal="center" vertical="center"/>
    </xf>
    <xf numFmtId="180" fontId="6" fillId="0" borderId="24" xfId="0" applyFont="1" applyFill="1" applyBorder="1" applyAlignment="1">
      <alignment horizontal="distributed" vertical="center" indent="1"/>
    </xf>
    <xf numFmtId="180" fontId="6" fillId="0" borderId="25" xfId="0" applyFont="1" applyFill="1" applyBorder="1" applyAlignment="1">
      <alignment horizontal="distributed" vertical="center" indent="1"/>
    </xf>
    <xf numFmtId="180" fontId="6" fillId="0" borderId="26" xfId="0" applyFont="1" applyFill="1" applyBorder="1" applyAlignment="1">
      <alignment horizontal="distributed" vertical="center" indent="1"/>
    </xf>
    <xf numFmtId="180" fontId="6" fillId="3" borderId="27" xfId="0" applyFont="1" applyFill="1" applyBorder="1" applyAlignment="1">
      <alignment horizontal="distributed" vertical="center" indent="1"/>
    </xf>
    <xf numFmtId="180" fontId="6" fillId="0" borderId="28" xfId="0" applyFont="1" applyFill="1" applyBorder="1" applyAlignment="1">
      <alignment horizontal="distributed" vertical="center" indent="1"/>
    </xf>
    <xf numFmtId="180" fontId="6" fillId="0" borderId="29" xfId="0" applyFont="1" applyFill="1" applyBorder="1" applyAlignment="1">
      <alignment horizontal="distributed" vertical="center" indent="1"/>
    </xf>
    <xf numFmtId="205" fontId="6" fillId="0" borderId="7" xfId="17" applyNumberFormat="1" applyFont="1" applyFill="1" applyBorder="1" applyAlignment="1">
      <alignment vertical="center"/>
    </xf>
    <xf numFmtId="180" fontId="6" fillId="0" borderId="19" xfId="0" applyFont="1" applyFill="1" applyBorder="1" applyAlignment="1">
      <alignment horizontal="center" vertical="center"/>
    </xf>
    <xf numFmtId="180" fontId="6" fillId="0" borderId="20" xfId="0" applyFont="1" applyFill="1" applyBorder="1" applyAlignment="1">
      <alignment horizontal="center" vertical="center"/>
    </xf>
    <xf numFmtId="180" fontId="6" fillId="0" borderId="30" xfId="0" applyFont="1" applyFill="1" applyBorder="1" applyAlignment="1">
      <alignment horizontal="center" vertical="center"/>
    </xf>
    <xf numFmtId="185" fontId="6" fillId="0" borderId="15" xfId="17" applyFont="1" applyFill="1" applyBorder="1" applyAlignment="1">
      <alignment horizontal="right" vertical="center"/>
    </xf>
    <xf numFmtId="185" fontId="6" fillId="0" borderId="4" xfId="17" applyFont="1" applyFill="1" applyBorder="1" applyAlignment="1">
      <alignment vertical="center"/>
    </xf>
    <xf numFmtId="185" fontId="6" fillId="0" borderId="31" xfId="17" applyFont="1" applyFill="1" applyBorder="1" applyAlignment="1">
      <alignment vertical="center"/>
    </xf>
    <xf numFmtId="180" fontId="6" fillId="3" borderId="32" xfId="0" applyFont="1" applyFill="1" applyBorder="1" applyAlignment="1">
      <alignment horizontal="distributed" vertical="center" indent="1"/>
    </xf>
    <xf numFmtId="49" fontId="5" fillId="2" borderId="15" xfId="23" applyNumberFormat="1" applyFont="1" applyFill="1" applyBorder="1" applyAlignment="1">
      <alignment horizontal="center" vertical="center" shrinkToFit="1"/>
      <protection/>
    </xf>
    <xf numFmtId="49" fontId="5" fillId="2" borderId="16" xfId="23" applyNumberFormat="1" applyFont="1" applyFill="1" applyBorder="1" applyAlignment="1">
      <alignment horizontal="center" vertical="center" shrinkToFit="1"/>
      <protection/>
    </xf>
    <xf numFmtId="180" fontId="7" fillId="2" borderId="9" xfId="23" applyFont="1" applyFill="1" applyBorder="1" applyAlignment="1">
      <alignment horizontal="center" vertical="center"/>
      <protection/>
    </xf>
    <xf numFmtId="180" fontId="7" fillId="2" borderId="11" xfId="23" applyFont="1" applyFill="1" applyBorder="1" applyAlignment="1">
      <alignment horizontal="center" vertical="center"/>
      <protection/>
    </xf>
    <xf numFmtId="180" fontId="7" fillId="2" borderId="30" xfId="23" applyFont="1" applyFill="1" applyBorder="1" applyAlignment="1">
      <alignment horizontal="center" vertical="center"/>
      <protection/>
    </xf>
    <xf numFmtId="3" fontId="5" fillId="0" borderId="17" xfId="19" applyNumberFormat="1" applyFont="1" applyBorder="1" applyAlignment="1">
      <alignment horizontal="center" vertical="center"/>
    </xf>
    <xf numFmtId="3" fontId="5" fillId="0" borderId="8" xfId="19" applyNumberFormat="1" applyFont="1" applyBorder="1" applyAlignment="1">
      <alignment horizontal="center" vertical="center"/>
    </xf>
    <xf numFmtId="3" fontId="5" fillId="0" borderId="8" xfId="19" applyNumberFormat="1" applyFont="1" applyBorder="1" applyAlignment="1">
      <alignment vertical="center"/>
    </xf>
    <xf numFmtId="3" fontId="5" fillId="0" borderId="8" xfId="19" applyNumberFormat="1" applyFont="1" applyFill="1" applyBorder="1" applyAlignment="1">
      <alignment vertical="center"/>
    </xf>
    <xf numFmtId="3" fontId="5" fillId="0" borderId="18" xfId="19" applyNumberFormat="1" applyFont="1" applyBorder="1" applyAlignment="1">
      <alignment vertical="center"/>
    </xf>
    <xf numFmtId="3" fontId="5" fillId="0" borderId="10" xfId="19" applyNumberFormat="1" applyFont="1" applyBorder="1" applyAlignment="1">
      <alignment vertical="center"/>
    </xf>
    <xf numFmtId="3" fontId="5" fillId="0" borderId="10" xfId="19" applyNumberFormat="1" applyFont="1" applyBorder="1" applyAlignment="1">
      <alignment horizontal="center" vertical="center"/>
    </xf>
    <xf numFmtId="3" fontId="5" fillId="0" borderId="10" xfId="19" applyNumberFormat="1" applyFont="1" applyFill="1" applyBorder="1" applyAlignment="1">
      <alignment vertical="center"/>
    </xf>
    <xf numFmtId="3" fontId="5" fillId="0" borderId="19" xfId="19" applyNumberFormat="1" applyFont="1" applyBorder="1" applyAlignment="1">
      <alignment vertical="center"/>
    </xf>
    <xf numFmtId="3" fontId="5" fillId="0" borderId="20" xfId="19" applyNumberFormat="1" applyFont="1" applyBorder="1" applyAlignment="1">
      <alignment vertical="center"/>
    </xf>
    <xf numFmtId="3" fontId="5" fillId="0" borderId="20" xfId="19" applyNumberFormat="1" applyFont="1" applyFill="1" applyBorder="1" applyAlignment="1">
      <alignment vertical="center"/>
    </xf>
    <xf numFmtId="3" fontId="5" fillId="0" borderId="15" xfId="19" applyNumberFormat="1" applyFont="1" applyBorder="1" applyAlignment="1">
      <alignment vertical="center"/>
    </xf>
    <xf numFmtId="3" fontId="5" fillId="0" borderId="16" xfId="19" applyNumberFormat="1" applyFont="1" applyBorder="1" applyAlignment="1">
      <alignment vertical="center"/>
    </xf>
    <xf numFmtId="3" fontId="5" fillId="0" borderId="16" xfId="19" applyNumberFormat="1" applyFont="1" applyFill="1" applyBorder="1" applyAlignment="1">
      <alignment vertical="center"/>
    </xf>
    <xf numFmtId="3" fontId="5" fillId="0" borderId="16" xfId="19" applyNumberFormat="1" applyFont="1" applyFill="1" applyBorder="1" applyAlignment="1">
      <alignment horizontal="right" vertical="center"/>
    </xf>
    <xf numFmtId="180" fontId="5" fillId="0" borderId="0" xfId="23" applyFont="1" applyAlignment="1">
      <alignment horizontal="center" vertical="center"/>
      <protection/>
    </xf>
    <xf numFmtId="49" fontId="5" fillId="2" borderId="1" xfId="23" applyNumberFormat="1" applyFont="1" applyFill="1" applyBorder="1" applyAlignment="1">
      <alignment horizontal="center" vertical="center" shrinkToFit="1"/>
      <protection/>
    </xf>
    <xf numFmtId="180" fontId="5" fillId="2" borderId="33" xfId="23" applyFont="1" applyFill="1" applyBorder="1" applyAlignment="1">
      <alignment horizontal="center" vertical="center" shrinkToFit="1"/>
      <protection/>
    </xf>
    <xf numFmtId="180" fontId="5" fillId="2" borderId="9" xfId="23" applyFont="1" applyFill="1" applyBorder="1" applyAlignment="1">
      <alignment horizontal="center" vertical="center" shrinkToFit="1"/>
      <protection/>
    </xf>
    <xf numFmtId="3" fontId="5" fillId="0" borderId="17" xfId="19" applyNumberFormat="1" applyFont="1" applyBorder="1" applyAlignment="1">
      <alignment vertical="center" shrinkToFit="1"/>
    </xf>
    <xf numFmtId="3" fontId="5" fillId="0" borderId="8" xfId="19" applyNumberFormat="1" applyFont="1" applyBorder="1" applyAlignment="1">
      <alignment vertical="center" shrinkToFit="1"/>
    </xf>
    <xf numFmtId="3" fontId="5" fillId="0" borderId="8" xfId="19" applyNumberFormat="1" applyFont="1" applyFill="1" applyBorder="1" applyAlignment="1">
      <alignment vertical="center" shrinkToFit="1"/>
    </xf>
    <xf numFmtId="180" fontId="5" fillId="2" borderId="34" xfId="23" applyFont="1" applyFill="1" applyBorder="1" applyAlignment="1">
      <alignment horizontal="center" vertical="center" shrinkToFit="1"/>
      <protection/>
    </xf>
    <xf numFmtId="180" fontId="5" fillId="2" borderId="11" xfId="23" applyFont="1" applyFill="1" applyBorder="1" applyAlignment="1">
      <alignment horizontal="center" vertical="center" shrinkToFit="1"/>
      <protection/>
    </xf>
    <xf numFmtId="3" fontId="5" fillId="0" borderId="18" xfId="19" applyNumberFormat="1" applyFont="1" applyBorder="1" applyAlignment="1">
      <alignment vertical="center" shrinkToFit="1"/>
    </xf>
    <xf numFmtId="3" fontId="5" fillId="0" borderId="10" xfId="19" applyNumberFormat="1" applyFont="1" applyBorder="1" applyAlignment="1">
      <alignment vertical="center" shrinkToFit="1"/>
    </xf>
    <xf numFmtId="3" fontId="5" fillId="0" borderId="10" xfId="19" applyNumberFormat="1" applyFont="1" applyFill="1" applyBorder="1" applyAlignment="1">
      <alignment vertical="center" shrinkToFit="1"/>
    </xf>
    <xf numFmtId="180" fontId="5" fillId="2" borderId="22" xfId="23" applyFont="1" applyFill="1" applyBorder="1" applyAlignment="1">
      <alignment horizontal="center" vertical="center" shrinkToFit="1"/>
      <protection/>
    </xf>
    <xf numFmtId="180" fontId="5" fillId="2" borderId="30" xfId="23" applyFont="1" applyFill="1" applyBorder="1" applyAlignment="1">
      <alignment horizontal="center" vertical="center" shrinkToFit="1"/>
      <protection/>
    </xf>
    <xf numFmtId="3" fontId="5" fillId="0" borderId="19" xfId="19" applyNumberFormat="1" applyFont="1" applyBorder="1" applyAlignment="1">
      <alignment vertical="center" shrinkToFit="1"/>
    </xf>
    <xf numFmtId="3" fontId="5" fillId="0" borderId="20" xfId="19" applyNumberFormat="1" applyFont="1" applyBorder="1" applyAlignment="1">
      <alignment vertical="center" shrinkToFit="1"/>
    </xf>
    <xf numFmtId="3" fontId="5" fillId="0" borderId="20" xfId="19" applyNumberFormat="1" applyFont="1" applyFill="1" applyBorder="1" applyAlignment="1">
      <alignment vertical="center" shrinkToFit="1"/>
    </xf>
    <xf numFmtId="3" fontId="5" fillId="0" borderId="8" xfId="19" applyNumberFormat="1" applyFont="1" applyFill="1" applyBorder="1" applyAlignment="1">
      <alignment horizontal="right" vertical="center" shrinkToFit="1"/>
    </xf>
    <xf numFmtId="3" fontId="5" fillId="0" borderId="20" xfId="19" applyNumberFormat="1" applyFont="1" applyFill="1" applyBorder="1" applyAlignment="1">
      <alignment horizontal="right" vertical="center" shrinkToFit="1"/>
    </xf>
    <xf numFmtId="180" fontId="6" fillId="0" borderId="0" xfId="23" applyFont="1" applyAlignment="1">
      <alignment vertical="center"/>
      <protection/>
    </xf>
    <xf numFmtId="180" fontId="6" fillId="0" borderId="0" xfId="23" applyFont="1" applyAlignment="1">
      <alignment horizontal="center" vertical="center"/>
      <protection/>
    </xf>
    <xf numFmtId="49" fontId="6" fillId="0" borderId="0" xfId="23" applyNumberFormat="1" applyFont="1" applyBorder="1" applyAlignment="1">
      <alignment horizontal="center" vertical="center" shrinkToFit="1"/>
      <protection/>
    </xf>
    <xf numFmtId="190" fontId="6" fillId="0" borderId="0" xfId="23" applyNumberFormat="1" applyFont="1" applyBorder="1" applyAlignment="1">
      <alignment vertical="center"/>
      <protection/>
    </xf>
    <xf numFmtId="180" fontId="6" fillId="0" borderId="0" xfId="23" applyFont="1" applyBorder="1" applyAlignment="1">
      <alignment horizontal="center" vertical="center" shrinkToFit="1"/>
      <protection/>
    </xf>
    <xf numFmtId="3" fontId="6" fillId="0" borderId="0" xfId="19" applyNumberFormat="1" applyFont="1" applyBorder="1" applyAlignment="1">
      <alignment vertical="center" shrinkToFit="1"/>
    </xf>
    <xf numFmtId="3" fontId="6" fillId="0" borderId="0" xfId="19" applyNumberFormat="1" applyFont="1" applyFill="1" applyBorder="1" applyAlignment="1">
      <alignment vertical="center" shrinkToFit="1"/>
    </xf>
    <xf numFmtId="3" fontId="6" fillId="0" borderId="0" xfId="19" applyNumberFormat="1" applyFont="1" applyFill="1" applyBorder="1" applyAlignment="1">
      <alignment horizontal="right" vertical="center" shrinkToFit="1"/>
    </xf>
    <xf numFmtId="180" fontId="6" fillId="0" borderId="0" xfId="23" applyFont="1" applyBorder="1" applyAlignment="1">
      <alignment vertical="center"/>
      <protection/>
    </xf>
    <xf numFmtId="180" fontId="6" fillId="0" borderId="10" xfId="0" applyFont="1" applyFill="1" applyBorder="1" applyAlignment="1">
      <alignment vertical="center"/>
    </xf>
    <xf numFmtId="209" fontId="6" fillId="0" borderId="11" xfId="0" applyNumberFormat="1" applyFont="1" applyFill="1" applyBorder="1" applyAlignment="1">
      <alignment vertical="center"/>
    </xf>
    <xf numFmtId="49" fontId="6" fillId="2" borderId="35" xfId="23" applyNumberFormat="1" applyFont="1" applyFill="1" applyBorder="1" applyAlignment="1">
      <alignment horizontal="center" vertical="center" shrinkToFit="1"/>
      <protection/>
    </xf>
    <xf numFmtId="190" fontId="6" fillId="0" borderId="35" xfId="19" applyNumberFormat="1" applyFont="1" applyFill="1" applyBorder="1" applyAlignment="1">
      <alignment vertical="center" shrinkToFit="1"/>
    </xf>
    <xf numFmtId="190" fontId="6" fillId="0" borderId="36" xfId="19" applyNumberFormat="1" applyFont="1" applyFill="1" applyBorder="1" applyAlignment="1">
      <alignment vertical="center" shrinkToFit="1"/>
    </xf>
    <xf numFmtId="190" fontId="6" fillId="0" borderId="37" xfId="19" applyNumberFormat="1" applyFont="1" applyFill="1" applyBorder="1" applyAlignment="1">
      <alignment vertical="center" shrinkToFit="1"/>
    </xf>
    <xf numFmtId="190" fontId="6" fillId="0" borderId="38" xfId="19" applyNumberFormat="1" applyFont="1" applyFill="1" applyBorder="1" applyAlignment="1">
      <alignment vertical="center" shrinkToFit="1"/>
    </xf>
    <xf numFmtId="49" fontId="5" fillId="2" borderId="35" xfId="23" applyNumberFormat="1" applyFont="1" applyFill="1" applyBorder="1" applyAlignment="1">
      <alignment horizontal="center" vertical="center" shrinkToFit="1"/>
      <protection/>
    </xf>
    <xf numFmtId="3" fontId="5" fillId="0" borderId="36" xfId="19" applyNumberFormat="1" applyFont="1" applyFill="1" applyBorder="1" applyAlignment="1">
      <alignment vertical="center" shrinkToFit="1"/>
    </xf>
    <xf numFmtId="3" fontId="5" fillId="0" borderId="37" xfId="19" applyNumberFormat="1" applyFont="1" applyFill="1" applyBorder="1" applyAlignment="1">
      <alignment vertical="center" shrinkToFit="1"/>
    </xf>
    <xf numFmtId="3" fontId="5" fillId="0" borderId="38" xfId="19" applyNumberFormat="1" applyFont="1" applyFill="1" applyBorder="1" applyAlignment="1">
      <alignment vertical="center" shrinkToFit="1"/>
    </xf>
    <xf numFmtId="3" fontId="5" fillId="0" borderId="36" xfId="19" applyNumberFormat="1" applyFont="1" applyFill="1" applyBorder="1" applyAlignment="1">
      <alignment vertical="center"/>
    </xf>
    <xf numFmtId="3" fontId="5" fillId="0" borderId="37" xfId="19" applyNumberFormat="1" applyFont="1" applyFill="1" applyBorder="1" applyAlignment="1">
      <alignment vertical="center"/>
    </xf>
    <xf numFmtId="3" fontId="5" fillId="0" borderId="38" xfId="19" applyNumberFormat="1" applyFont="1" applyFill="1" applyBorder="1" applyAlignment="1">
      <alignment vertical="center"/>
    </xf>
    <xf numFmtId="3" fontId="5" fillId="0" borderId="35" xfId="19" applyNumberFormat="1" applyFont="1" applyFill="1" applyBorder="1" applyAlignment="1">
      <alignment vertical="center"/>
    </xf>
    <xf numFmtId="180" fontId="5" fillId="2" borderId="35" xfId="23" applyFont="1" applyFill="1" applyBorder="1" applyAlignment="1">
      <alignment horizontal="center" vertical="center"/>
      <protection/>
    </xf>
    <xf numFmtId="3" fontId="5" fillId="0" borderId="36" xfId="23" applyNumberFormat="1" applyFont="1" applyBorder="1" applyAlignment="1">
      <alignment vertical="center"/>
      <protection/>
    </xf>
    <xf numFmtId="3" fontId="5" fillId="0" borderId="37" xfId="23" applyNumberFormat="1" applyFont="1" applyBorder="1" applyAlignment="1">
      <alignment vertical="center"/>
      <protection/>
    </xf>
    <xf numFmtId="3" fontId="5" fillId="0" borderId="38" xfId="23" applyNumberFormat="1" applyFont="1" applyBorder="1" applyAlignment="1">
      <alignment vertical="center"/>
      <protection/>
    </xf>
    <xf numFmtId="3" fontId="5" fillId="0" borderId="35" xfId="23" applyNumberFormat="1" applyFont="1" applyBorder="1" applyAlignment="1">
      <alignment vertical="center"/>
      <protection/>
    </xf>
    <xf numFmtId="180" fontId="6" fillId="0" borderId="12" xfId="0" applyFont="1" applyFill="1" applyBorder="1" applyAlignment="1">
      <alignment vertical="center"/>
    </xf>
    <xf numFmtId="209" fontId="6" fillId="0" borderId="13" xfId="0" applyNumberFormat="1" applyFont="1" applyFill="1" applyBorder="1" applyAlignment="1">
      <alignment vertical="center"/>
    </xf>
    <xf numFmtId="180" fontId="5" fillId="2" borderId="39" xfId="23" applyFont="1" applyFill="1" applyBorder="1" applyAlignment="1">
      <alignment horizontal="center" vertical="center"/>
      <protection/>
    </xf>
    <xf numFmtId="180" fontId="5" fillId="0" borderId="30" xfId="23" applyFont="1" applyBorder="1" applyAlignment="1">
      <alignment horizontal="right" vertical="center"/>
      <protection/>
    </xf>
    <xf numFmtId="0" fontId="6" fillId="0" borderId="19" xfId="0" applyNumberFormat="1" applyFont="1" applyFill="1" applyBorder="1" applyAlignment="1">
      <alignment horizontal="center" vertical="center"/>
    </xf>
    <xf numFmtId="49" fontId="6" fillId="2" borderId="40" xfId="23" applyNumberFormat="1" applyFont="1" applyFill="1" applyBorder="1" applyAlignment="1">
      <alignment horizontal="center" vertical="center" shrinkToFit="1"/>
      <protection/>
    </xf>
    <xf numFmtId="185" fontId="6" fillId="0" borderId="24" xfId="17" applyFont="1" applyFill="1" applyBorder="1" applyAlignment="1">
      <alignment vertical="center"/>
    </xf>
    <xf numFmtId="185" fontId="6" fillId="0" borderId="17" xfId="17" applyFont="1" applyFill="1" applyBorder="1" applyAlignment="1">
      <alignment horizontal="right" vertical="center"/>
    </xf>
    <xf numFmtId="185" fontId="6" fillId="0" borderId="9" xfId="17" applyFont="1" applyFill="1" applyBorder="1" applyAlignment="1">
      <alignment vertical="center"/>
    </xf>
    <xf numFmtId="205" fontId="6" fillId="0" borderId="41" xfId="17" applyNumberFormat="1" applyFont="1" applyFill="1" applyBorder="1" applyAlignment="1">
      <alignment vertical="center"/>
    </xf>
    <xf numFmtId="185" fontId="6" fillId="0" borderId="25" xfId="17" applyFont="1" applyFill="1" applyBorder="1" applyAlignment="1">
      <alignment vertical="center"/>
    </xf>
    <xf numFmtId="185" fontId="6" fillId="0" borderId="18" xfId="17" applyFont="1" applyFill="1" applyBorder="1" applyAlignment="1">
      <alignment horizontal="right" vertical="center"/>
    </xf>
    <xf numFmtId="185" fontId="6" fillId="0" borderId="11" xfId="17" applyFont="1" applyFill="1" applyBorder="1" applyAlignment="1">
      <alignment vertical="center"/>
    </xf>
    <xf numFmtId="205" fontId="6" fillId="0" borderId="42" xfId="17" applyNumberFormat="1" applyFont="1" applyFill="1" applyBorder="1" applyAlignment="1">
      <alignment vertical="center"/>
    </xf>
    <xf numFmtId="185" fontId="6" fillId="0" borderId="26" xfId="17" applyFont="1" applyFill="1" applyBorder="1" applyAlignment="1">
      <alignment vertical="center"/>
    </xf>
    <xf numFmtId="185" fontId="6" fillId="0" borderId="43" xfId="17" applyFont="1" applyFill="1" applyBorder="1" applyAlignment="1">
      <alignment horizontal="right" vertical="center"/>
    </xf>
    <xf numFmtId="185" fontId="6" fillId="0" borderId="44" xfId="17" applyFont="1" applyFill="1" applyBorder="1" applyAlignment="1">
      <alignment vertical="center"/>
    </xf>
    <xf numFmtId="185" fontId="6" fillId="0" borderId="45" xfId="17" applyFont="1" applyFill="1" applyBorder="1" applyAlignment="1">
      <alignment vertical="center"/>
    </xf>
    <xf numFmtId="205" fontId="6" fillId="0" borderId="46" xfId="17" applyNumberFormat="1" applyFont="1" applyFill="1" applyBorder="1" applyAlignment="1">
      <alignment vertical="center"/>
    </xf>
    <xf numFmtId="185" fontId="6" fillId="0" borderId="28" xfId="17" applyFont="1" applyFill="1" applyBorder="1" applyAlignment="1">
      <alignment vertical="center"/>
    </xf>
    <xf numFmtId="185" fontId="6" fillId="0" borderId="47" xfId="17" applyFont="1" applyFill="1" applyBorder="1" applyAlignment="1">
      <alignment horizontal="right" vertical="center"/>
    </xf>
    <xf numFmtId="185" fontId="6" fillId="0" borderId="48" xfId="17" applyFont="1" applyFill="1" applyBorder="1" applyAlignment="1">
      <alignment vertical="center"/>
    </xf>
    <xf numFmtId="185" fontId="6" fillId="0" borderId="49" xfId="17" applyFont="1" applyFill="1" applyBorder="1" applyAlignment="1">
      <alignment vertical="center"/>
    </xf>
    <xf numFmtId="205" fontId="6" fillId="0" borderId="50" xfId="17" applyNumberFormat="1" applyFont="1" applyFill="1" applyBorder="1" applyAlignment="1">
      <alignment vertical="center"/>
    </xf>
    <xf numFmtId="185" fontId="6" fillId="0" borderId="29" xfId="17" applyFont="1" applyFill="1" applyBorder="1" applyAlignment="1">
      <alignment vertical="center"/>
    </xf>
    <xf numFmtId="185" fontId="6" fillId="0" borderId="51" xfId="17" applyFont="1" applyFill="1" applyBorder="1" applyAlignment="1">
      <alignment horizontal="right" vertical="center"/>
    </xf>
    <xf numFmtId="185" fontId="6" fillId="0" borderId="52" xfId="17" applyFont="1" applyFill="1" applyBorder="1" applyAlignment="1">
      <alignment vertical="center"/>
    </xf>
    <xf numFmtId="185" fontId="6" fillId="0" borderId="53" xfId="17" applyFont="1" applyFill="1" applyBorder="1" applyAlignment="1">
      <alignment vertical="center"/>
    </xf>
    <xf numFmtId="205" fontId="6" fillId="0" borderId="54" xfId="17" applyNumberFormat="1" applyFont="1" applyFill="1" applyBorder="1" applyAlignment="1">
      <alignment vertical="center"/>
    </xf>
    <xf numFmtId="185" fontId="6" fillId="3" borderId="32" xfId="17" applyFont="1" applyFill="1" applyBorder="1" applyAlignment="1">
      <alignment vertical="center"/>
    </xf>
    <xf numFmtId="185" fontId="6" fillId="3" borderId="55" xfId="17" applyFont="1" applyFill="1" applyBorder="1" applyAlignment="1">
      <alignment horizontal="right" vertical="center"/>
    </xf>
    <xf numFmtId="185" fontId="6" fillId="3" borderId="56" xfId="17" applyFont="1" applyFill="1" applyBorder="1" applyAlignment="1">
      <alignment vertical="center"/>
    </xf>
    <xf numFmtId="185" fontId="6" fillId="3" borderId="57" xfId="17" applyFont="1" applyFill="1" applyBorder="1" applyAlignment="1">
      <alignment vertical="center"/>
    </xf>
    <xf numFmtId="205" fontId="6" fillId="3" borderId="58" xfId="17" applyNumberFormat="1" applyFont="1" applyFill="1" applyBorder="1" applyAlignment="1">
      <alignment vertical="center"/>
    </xf>
    <xf numFmtId="180" fontId="6" fillId="0" borderId="22" xfId="0" applyFont="1" applyFill="1" applyBorder="1" applyAlignment="1">
      <alignment horizontal="center" vertical="center"/>
    </xf>
    <xf numFmtId="185" fontId="6" fillId="3" borderId="27" xfId="17" applyFont="1" applyFill="1" applyBorder="1" applyAlignment="1">
      <alignment vertical="center"/>
    </xf>
    <xf numFmtId="185" fontId="6" fillId="3" borderId="59" xfId="17" applyFont="1" applyFill="1" applyBorder="1" applyAlignment="1">
      <alignment horizontal="right" vertical="center"/>
    </xf>
    <xf numFmtId="185" fontId="6" fillId="3" borderId="60" xfId="17" applyFont="1" applyFill="1" applyBorder="1" applyAlignment="1">
      <alignment vertical="center"/>
    </xf>
    <xf numFmtId="185" fontId="6" fillId="3" borderId="61" xfId="17" applyFont="1" applyFill="1" applyBorder="1" applyAlignment="1">
      <alignment vertical="center"/>
    </xf>
    <xf numFmtId="205" fontId="6" fillId="3" borderId="62" xfId="17" applyNumberFormat="1" applyFont="1" applyFill="1" applyBorder="1" applyAlignment="1">
      <alignment vertical="center"/>
    </xf>
    <xf numFmtId="180" fontId="6" fillId="0" borderId="20" xfId="0" applyFont="1" applyFill="1" applyBorder="1" applyAlignment="1">
      <alignment vertical="center"/>
    </xf>
    <xf numFmtId="209" fontId="6" fillId="0" borderId="30" xfId="0" applyNumberFormat="1" applyFont="1" applyFill="1" applyBorder="1" applyAlignment="1">
      <alignment vertical="center"/>
    </xf>
    <xf numFmtId="190" fontId="6" fillId="0" borderId="40" xfId="23" applyNumberFormat="1" applyFont="1" applyBorder="1" applyAlignment="1">
      <alignment vertical="center"/>
      <protection/>
    </xf>
    <xf numFmtId="190" fontId="6" fillId="0" borderId="41" xfId="23" applyNumberFormat="1" applyFont="1" applyBorder="1" applyAlignment="1">
      <alignment vertical="center"/>
      <protection/>
    </xf>
    <xf numFmtId="190" fontId="6" fillId="0" borderId="42" xfId="23" applyNumberFormat="1" applyFont="1" applyBorder="1" applyAlignment="1">
      <alignment vertical="center"/>
      <protection/>
    </xf>
    <xf numFmtId="190" fontId="6" fillId="0" borderId="63" xfId="23" applyNumberFormat="1" applyFont="1" applyBorder="1" applyAlignment="1">
      <alignment vertical="center"/>
      <protection/>
    </xf>
    <xf numFmtId="190" fontId="6" fillId="0" borderId="40" xfId="23" applyNumberFormat="1" applyFont="1" applyFill="1" applyBorder="1" applyAlignment="1">
      <alignment vertical="center"/>
      <protection/>
    </xf>
    <xf numFmtId="3" fontId="5" fillId="0" borderId="9" xfId="23" applyNumberFormat="1" applyFont="1" applyBorder="1" applyAlignment="1">
      <alignment vertical="center"/>
      <protection/>
    </xf>
    <xf numFmtId="3" fontId="5" fillId="0" borderId="11" xfId="23" applyNumberFormat="1" applyFont="1" applyBorder="1" applyAlignment="1">
      <alignment vertical="center"/>
      <protection/>
    </xf>
    <xf numFmtId="3" fontId="5" fillId="0" borderId="30" xfId="23" applyNumberFormat="1" applyFont="1" applyBorder="1" applyAlignment="1">
      <alignment vertical="center"/>
      <protection/>
    </xf>
    <xf numFmtId="3" fontId="5" fillId="0" borderId="39" xfId="23" applyNumberFormat="1" applyFont="1" applyBorder="1" applyAlignment="1">
      <alignment vertical="center"/>
      <protection/>
    </xf>
    <xf numFmtId="180" fontId="5" fillId="0" borderId="9" xfId="23" applyFont="1" applyBorder="1" applyAlignment="1">
      <alignment horizontal="right" vertical="center"/>
      <protection/>
    </xf>
    <xf numFmtId="180" fontId="5" fillId="0" borderId="11" xfId="23" applyFont="1" applyBorder="1" applyAlignment="1">
      <alignment horizontal="right" vertical="center"/>
      <protection/>
    </xf>
    <xf numFmtId="180" fontId="5" fillId="2" borderId="64" xfId="23" applyFont="1" applyFill="1" applyBorder="1" applyAlignment="1">
      <alignment horizontal="center" vertical="center" shrinkToFit="1"/>
      <protection/>
    </xf>
    <xf numFmtId="180" fontId="5" fillId="0" borderId="9" xfId="23" applyFont="1" applyFill="1" applyBorder="1" applyAlignment="1">
      <alignment vertical="center"/>
      <protection/>
    </xf>
    <xf numFmtId="180" fontId="5" fillId="0" borderId="30" xfId="23" applyFont="1" applyFill="1" applyBorder="1" applyAlignment="1">
      <alignment vertical="center"/>
      <protection/>
    </xf>
    <xf numFmtId="180" fontId="4" fillId="0" borderId="0" xfId="23" applyFont="1" applyAlignment="1">
      <alignment vertical="center"/>
      <protection/>
    </xf>
    <xf numFmtId="180" fontId="6" fillId="2" borderId="65" xfId="23" applyFont="1" applyFill="1" applyBorder="1" applyAlignment="1">
      <alignment horizontal="center" vertical="center" shrinkToFit="1"/>
      <protection/>
    </xf>
    <xf numFmtId="180" fontId="6" fillId="2" borderId="64" xfId="23" applyFont="1" applyFill="1" applyBorder="1" applyAlignment="1">
      <alignment horizontal="center" vertical="center" shrinkToFit="1"/>
      <protection/>
    </xf>
    <xf numFmtId="180" fontId="6" fillId="2" borderId="66" xfId="23" applyFont="1" applyFill="1" applyBorder="1" applyAlignment="1">
      <alignment horizontal="center" vertical="center" shrinkToFit="1"/>
      <protection/>
    </xf>
    <xf numFmtId="180" fontId="6" fillId="2" borderId="67" xfId="23" applyFont="1" applyFill="1" applyBorder="1" applyAlignment="1">
      <alignment horizontal="center" vertical="center" shrinkToFit="1"/>
      <protection/>
    </xf>
    <xf numFmtId="180" fontId="6" fillId="0" borderId="68" xfId="23" applyFont="1" applyFill="1" applyBorder="1" applyAlignment="1">
      <alignment horizontal="right" vertical="center" wrapText="1" shrinkToFit="1"/>
      <protection/>
    </xf>
    <xf numFmtId="180" fontId="6" fillId="0" borderId="12" xfId="0" applyFont="1" applyFill="1" applyBorder="1" applyAlignment="1">
      <alignment horizontal="center" vertical="center" textRotation="255"/>
    </xf>
    <xf numFmtId="180" fontId="6" fillId="0" borderId="4" xfId="0" applyFont="1" applyFill="1" applyBorder="1" applyAlignment="1">
      <alignment horizontal="center" vertical="center" textRotation="255"/>
    </xf>
    <xf numFmtId="180" fontId="6" fillId="0" borderId="36" xfId="0" applyFont="1" applyFill="1" applyBorder="1" applyAlignment="1">
      <alignment horizontal="center" vertical="center"/>
    </xf>
    <xf numFmtId="180" fontId="6" fillId="0" borderId="69" xfId="0" applyFont="1" applyFill="1" applyBorder="1" applyAlignment="1">
      <alignment horizontal="center" vertical="center"/>
    </xf>
    <xf numFmtId="180" fontId="4" fillId="0" borderId="0" xfId="0" applyFont="1" applyFill="1" applyAlignment="1">
      <alignment vertical="center"/>
    </xf>
    <xf numFmtId="180" fontId="6" fillId="0" borderId="33" xfId="0" applyFont="1" applyFill="1" applyBorder="1" applyAlignment="1">
      <alignment horizontal="center" vertical="center" textRotation="255"/>
    </xf>
    <xf numFmtId="180" fontId="6" fillId="0" borderId="34" xfId="0" applyFont="1" applyFill="1" applyBorder="1" applyAlignment="1">
      <alignment horizontal="center" vertical="center" textRotation="255"/>
    </xf>
    <xf numFmtId="180" fontId="6" fillId="0" borderId="22" xfId="0" applyFont="1" applyFill="1" applyBorder="1" applyAlignment="1">
      <alignment horizontal="center" vertical="center" textRotation="255"/>
    </xf>
    <xf numFmtId="180" fontId="6" fillId="0" borderId="70" xfId="0" applyFont="1" applyFill="1" applyBorder="1" applyAlignment="1">
      <alignment horizontal="center" vertical="center"/>
    </xf>
    <xf numFmtId="180" fontId="6" fillId="0" borderId="71" xfId="0" applyFont="1" applyFill="1" applyBorder="1" applyAlignment="1">
      <alignment horizontal="center" vertical="center" textRotation="255"/>
    </xf>
    <xf numFmtId="180" fontId="6" fillId="0" borderId="72" xfId="0" applyFont="1" applyFill="1" applyBorder="1" applyAlignment="1">
      <alignment horizontal="center" vertical="center" textRotation="255"/>
    </xf>
    <xf numFmtId="180" fontId="6" fillId="0" borderId="0" xfId="0" applyFont="1" applyFill="1" applyBorder="1" applyAlignment="1">
      <alignment horizontal="center" vertical="center"/>
    </xf>
    <xf numFmtId="180" fontId="6" fillId="0" borderId="17" xfId="0" applyFont="1" applyFill="1" applyBorder="1" applyAlignment="1">
      <alignment horizontal="center" vertical="center"/>
    </xf>
    <xf numFmtId="180" fontId="6" fillId="0" borderId="8" xfId="0" applyFont="1" applyFill="1" applyBorder="1" applyAlignment="1">
      <alignment horizontal="center" vertical="center"/>
    </xf>
    <xf numFmtId="180" fontId="6" fillId="0" borderId="9" xfId="0" applyFont="1" applyFill="1" applyBorder="1" applyAlignment="1">
      <alignment horizontal="center" vertical="center"/>
    </xf>
    <xf numFmtId="180" fontId="6" fillId="0" borderId="23" xfId="0" applyFont="1" applyFill="1" applyBorder="1" applyAlignment="1">
      <alignment horizontal="center" vertical="center"/>
    </xf>
    <xf numFmtId="180" fontId="6" fillId="0" borderId="14" xfId="0" applyFont="1" applyFill="1" applyBorder="1" applyAlignment="1">
      <alignment horizontal="center" vertical="center"/>
    </xf>
    <xf numFmtId="180" fontId="5" fillId="2" borderId="67" xfId="23" applyFont="1" applyFill="1" applyBorder="1" applyAlignment="1">
      <alignment horizontal="center" vertical="center" shrinkToFit="1"/>
      <protection/>
    </xf>
    <xf numFmtId="180" fontId="5" fillId="0" borderId="73" xfId="23" applyFont="1" applyBorder="1" applyAlignment="1">
      <alignment horizontal="right" vertical="center" wrapText="1" shrinkToFit="1"/>
      <protection/>
    </xf>
    <xf numFmtId="180" fontId="5" fillId="0" borderId="74" xfId="23" applyFont="1" applyBorder="1" applyAlignment="1">
      <alignment horizontal="right" vertical="center" shrinkToFit="1"/>
      <protection/>
    </xf>
    <xf numFmtId="180" fontId="7" fillId="2" borderId="65" xfId="23" applyFont="1" applyFill="1" applyBorder="1" applyAlignment="1">
      <alignment horizontal="distributed" vertical="center"/>
      <protection/>
    </xf>
    <xf numFmtId="180" fontId="7" fillId="2" borderId="75" xfId="23" applyFont="1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桁区切り_水道現況H１９分編集中" xfId="19"/>
    <cellStyle name="Currency [0]" xfId="20"/>
    <cellStyle name="Currency" xfId="21"/>
    <cellStyle name="標準 13" xfId="22"/>
    <cellStyle name="標準_水道現況H１９分編集中_水道現況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875"/>
          <c:w val="0.97725"/>
          <c:h val="0.96125"/>
        </c:manualLayout>
      </c:layout>
      <c:lineChart>
        <c:grouping val="standard"/>
        <c:varyColors val="0"/>
        <c:ser>
          <c:idx val="0"/>
          <c:order val="0"/>
          <c:tx>
            <c:strRef>
              <c:f>'県普及率'!$A$39</c:f>
              <c:strCache>
                <c:ptCount val="1"/>
                <c:pt idx="0">
                  <c:v>山形県平均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'県普及率'!$C$38:$Q$38</c:f>
              <c:strCache/>
            </c:strRef>
          </c:cat>
          <c:val>
            <c:numRef>
              <c:f>'県普及率'!$C$39:$Q$39</c:f>
              <c:numCache/>
            </c:numRef>
          </c:val>
          <c:smooth val="0"/>
        </c:ser>
        <c:ser>
          <c:idx val="2"/>
          <c:order val="1"/>
          <c:tx>
            <c:strRef>
              <c:f>'県普及率'!$A$40</c:f>
              <c:strCache>
                <c:ptCount val="1"/>
                <c:pt idx="0">
                  <c:v>庄内地区</c:v>
                </c:pt>
              </c:strCache>
            </c:strRef>
          </c:tx>
          <c:spPr>
            <a:ln w="3175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FF"/>
              </a:solidFill>
              <a:ln>
                <a:noFill/>
              </a:ln>
            </c:spPr>
          </c:marker>
          <c:cat>
            <c:strRef>
              <c:f>'県普及率'!$C$38:$Q$38</c:f>
              <c:strCache/>
            </c:strRef>
          </c:cat>
          <c:val>
            <c:numRef>
              <c:f>'県普及率'!$C$40:$Q$40</c:f>
              <c:numCache/>
            </c:numRef>
          </c:val>
          <c:smooth val="0"/>
        </c:ser>
        <c:ser>
          <c:idx val="3"/>
          <c:order val="2"/>
          <c:tx>
            <c:strRef>
              <c:f>'県普及率'!$A$41</c:f>
              <c:strCache>
                <c:ptCount val="1"/>
                <c:pt idx="0">
                  <c:v>村山地区</c:v>
                </c:pt>
              </c:strCache>
            </c:strRef>
          </c:tx>
          <c:spPr>
            <a:ln w="3175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6600"/>
              </a:solidFill>
              <a:ln>
                <a:noFill/>
              </a:ln>
            </c:spPr>
          </c:marker>
          <c:cat>
            <c:strRef>
              <c:f>'県普及率'!$C$38:$Q$38</c:f>
              <c:strCache/>
            </c:strRef>
          </c:cat>
          <c:val>
            <c:numRef>
              <c:f>'県普及率'!$C$41:$Q$41</c:f>
              <c:numCache/>
            </c:numRef>
          </c:val>
          <c:smooth val="0"/>
        </c:ser>
        <c:ser>
          <c:idx val="4"/>
          <c:order val="3"/>
          <c:tx>
            <c:strRef>
              <c:f>'県普及率'!$A$42</c:f>
              <c:strCache>
                <c:ptCount val="1"/>
                <c:pt idx="0">
                  <c:v>最上地区</c:v>
                </c:pt>
              </c:strCache>
            </c:strRef>
          </c:tx>
          <c:spPr>
            <a:ln w="3175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00"/>
              </a:solidFill>
              <a:ln>
                <a:noFill/>
              </a:ln>
            </c:spPr>
          </c:marker>
          <c:cat>
            <c:strRef>
              <c:f>'県普及率'!$C$38:$Q$38</c:f>
              <c:strCache/>
            </c:strRef>
          </c:cat>
          <c:val>
            <c:numRef>
              <c:f>'県普及率'!$C$42:$Q$42</c:f>
              <c:numCache/>
            </c:numRef>
          </c:val>
          <c:smooth val="1"/>
        </c:ser>
        <c:ser>
          <c:idx val="1"/>
          <c:order val="4"/>
          <c:tx>
            <c:strRef>
              <c:f>'県普及率'!$A$43</c:f>
              <c:strCache>
                <c:ptCount val="1"/>
                <c:pt idx="0">
                  <c:v>置賜地区</c:v>
                </c:pt>
              </c:strCache>
            </c:strRef>
          </c:tx>
          <c:spPr>
            <a:ln w="3175">
              <a:solidFill>
                <a:srgbClr val="FF99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FF"/>
              </a:solidFill>
              <a:ln>
                <a:noFill/>
              </a:ln>
            </c:spPr>
          </c:marker>
          <c:cat>
            <c:strRef>
              <c:f>'県普及率'!$C$38:$Q$38</c:f>
              <c:strCache/>
            </c:strRef>
          </c:cat>
          <c:val>
            <c:numRef>
              <c:f>'県普及率'!$C$43:$Q$43</c:f>
              <c:numCache/>
            </c:numRef>
          </c:val>
          <c:smooth val="1"/>
        </c:ser>
        <c:ser>
          <c:idx val="5"/>
          <c:order val="5"/>
          <c:tx>
            <c:strRef>
              <c:f>'県普及率'!$A$44</c:f>
              <c:strCache>
                <c:ptCount val="1"/>
                <c:pt idx="0">
                  <c:v>全国平均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'県普及率'!$C$38:$Q$38</c:f>
              <c:strCache/>
            </c:strRef>
          </c:cat>
          <c:val>
            <c:numRef>
              <c:f>'県普及率'!$C$44:$Q$44</c:f>
              <c:numCache/>
            </c:numRef>
          </c:val>
          <c:smooth val="1"/>
        </c:ser>
        <c:marker val="1"/>
        <c:axId val="7266412"/>
        <c:axId val="65397709"/>
      </c:lineChart>
      <c:catAx>
        <c:axId val="72664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5397709"/>
        <c:crosses val="autoZero"/>
        <c:auto val="1"/>
        <c:lblOffset val="100"/>
        <c:noMultiLvlLbl val="0"/>
      </c:catAx>
      <c:valAx>
        <c:axId val="65397709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[％]</a:t>
                </a:r>
              </a:p>
            </c:rich>
          </c:tx>
          <c:layout>
            <c:manualLayout>
              <c:xMode val="factor"/>
              <c:yMode val="factor"/>
              <c:x val="0.012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crossAx val="72664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5"/>
          <c:y val="0.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75"/>
          <c:w val="0.98225"/>
          <c:h val="0.9265"/>
        </c:manualLayout>
      </c:layout>
      <c:barChart>
        <c:barDir val="col"/>
        <c:grouping val="stacked"/>
        <c:varyColors val="0"/>
        <c:ser>
          <c:idx val="1"/>
          <c:order val="2"/>
          <c:tx>
            <c:v>年間給水量(上水)</c:v>
          </c:tx>
          <c:spPr>
            <a:pattFill prst="pct9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'給水量'!$C$36:$P$36</c:f>
              <c:strCache/>
            </c:strRef>
          </c:cat>
          <c:val>
            <c:numRef>
              <c:f>'給水量'!$C$37:$P$37</c:f>
              <c:numCache/>
            </c:numRef>
          </c:val>
        </c:ser>
        <c:ser>
          <c:idx val="0"/>
          <c:order val="3"/>
          <c:tx>
            <c:v>年間給水量(簡易)</c:v>
          </c:tx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'給水量'!$C$36:$P$36</c:f>
              <c:strCache/>
            </c:strRef>
          </c:cat>
          <c:val>
            <c:numRef>
              <c:f>'給水量'!$C$38:$P$38</c:f>
              <c:numCache/>
            </c:numRef>
          </c:val>
        </c:ser>
        <c:overlap val="100"/>
        <c:axId val="51708470"/>
        <c:axId val="62723047"/>
      </c:barChart>
      <c:barChart>
        <c:barDir val="col"/>
        <c:grouping val="clustered"/>
        <c:varyColors val="0"/>
        <c:ser>
          <c:idx val="4"/>
          <c:order val="4"/>
          <c:tx>
            <c:v>1日最大給水量(上水)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'給水量'!$C$36:$P$36</c:f>
              <c:strCache/>
            </c:strRef>
          </c:cat>
          <c:val>
            <c:numRef>
              <c:f>'給水量'!$C$40:$O$40</c:f>
              <c:numCache/>
            </c:numRef>
          </c:val>
        </c:ser>
        <c:ser>
          <c:idx val="5"/>
          <c:order val="5"/>
          <c:tx>
            <c:v>1日最大給水量(簡易)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'給水量'!$C$36:$P$36</c:f>
              <c:strCache/>
            </c:strRef>
          </c:cat>
          <c:val>
            <c:numRef>
              <c:f>'給水量'!$C$41:$O$41</c:f>
              <c:numCache/>
            </c:numRef>
          </c:val>
        </c:ser>
        <c:axId val="27636512"/>
        <c:axId val="47402017"/>
      </c:barChart>
      <c:lineChart>
        <c:grouping val="standard"/>
        <c:varyColors val="0"/>
        <c:ser>
          <c:idx val="3"/>
          <c:order val="0"/>
          <c:tx>
            <c:v>1人1日平均給水量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'給水量'!$C$36:$P$36</c:f>
              <c:strCache/>
            </c:strRef>
          </c:cat>
          <c:val>
            <c:numRef>
              <c:f>'給水量'!$C$44:$P$44</c:f>
              <c:numCache/>
            </c:numRef>
          </c:val>
          <c:smooth val="0"/>
        </c:ser>
        <c:ser>
          <c:idx val="2"/>
          <c:order val="1"/>
          <c:tx>
            <c:v>1人1日最大給水量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'給水量'!$C$36:$P$36</c:f>
              <c:strCache/>
            </c:strRef>
          </c:cat>
          <c:val>
            <c:numRef>
              <c:f>'給水量'!$C$43:$P$43</c:f>
              <c:numCache/>
            </c:numRef>
          </c:val>
          <c:smooth val="0"/>
        </c:ser>
        <c:axId val="27636512"/>
        <c:axId val="47402017"/>
      </c:lineChart>
      <c:catAx>
        <c:axId val="517084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723047"/>
        <c:crossesAt val="0"/>
        <c:auto val="0"/>
        <c:lblOffset val="100"/>
        <c:noMultiLvlLbl val="0"/>
      </c:catAx>
      <c:valAx>
        <c:axId val="62723047"/>
        <c:scaling>
          <c:orientation val="minMax"/>
          <c:max val="17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年間給水量
[千㎥</a:t>
                </a:r>
                <a:r>
                  <a:rPr lang="en-US" cap="none" sz="1000" b="0" i="0" u="none" baseline="0"/>
                  <a:t>]</a:t>
                </a:r>
              </a:p>
            </c:rich>
          </c:tx>
          <c:layout>
            <c:manualLayout>
              <c:xMode val="factor"/>
              <c:yMode val="factor"/>
              <c:x val="0.026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708470"/>
        <c:crossesAt val="1"/>
        <c:crossBetween val="between"/>
        <c:dispUnits/>
        <c:majorUnit val="25000"/>
        <c:minorUnit val="12500"/>
      </c:valAx>
      <c:catAx>
        <c:axId val="27636512"/>
        <c:scaling>
          <c:orientation val="minMax"/>
        </c:scaling>
        <c:axPos val="b"/>
        <c:delete val="1"/>
        <c:majorTickMark val="in"/>
        <c:minorTickMark val="none"/>
        <c:tickLblPos val="nextTo"/>
        <c:crossAx val="47402017"/>
        <c:crosses val="autoZero"/>
        <c:auto val="1"/>
        <c:lblOffset val="100"/>
        <c:noMultiLvlLbl val="0"/>
      </c:catAx>
      <c:valAx>
        <c:axId val="47402017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1人1日給水量
[ℓ]</a:t>
                </a:r>
              </a:p>
            </c:rich>
          </c:tx>
          <c:layout>
            <c:manualLayout>
              <c:xMode val="factor"/>
              <c:yMode val="factor"/>
              <c:x val="0.027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636512"/>
        <c:crosses val="max"/>
        <c:crossBetween val="between"/>
        <c:dispUnits/>
        <c:minorUnit val="50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095"/>
          <c:y val="0.081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"/>
          <c:w val="0.988"/>
          <c:h val="0.93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'取水量'!$B$37</c:f>
              <c:strCache>
                <c:ptCount val="1"/>
                <c:pt idx="0">
                  <c:v>ダム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strRef>
              <c:f>'取水量'!$C$36:$P$36</c:f>
              <c:strCache/>
            </c:strRef>
          </c:cat>
          <c:val>
            <c:numRef>
              <c:f>'取水量'!$C$37:$P$37</c:f>
              <c:numCache/>
            </c:numRef>
          </c:val>
        </c:ser>
        <c:ser>
          <c:idx val="1"/>
          <c:order val="1"/>
          <c:tx>
            <c:strRef>
              <c:f>'取水量'!$B$38</c:f>
              <c:strCache>
                <c:ptCount val="1"/>
                <c:pt idx="0">
                  <c:v>自流</c:v>
                </c:pt>
              </c:strCache>
            </c:strRef>
          </c:tx>
          <c:spPr>
            <a:pattFill prst="openDmnd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'取水量'!$C$36:$P$36</c:f>
              <c:strCache/>
            </c:strRef>
          </c:cat>
          <c:val>
            <c:numRef>
              <c:f>('取水量'!$C$39:$E$39,'取水量'!$F$38:$P$38)</c:f>
              <c:numCache/>
            </c:numRef>
          </c:val>
        </c:ser>
        <c:ser>
          <c:idx val="2"/>
          <c:order val="2"/>
          <c:tx>
            <c:strRef>
              <c:f>'取水量'!$A$40</c:f>
              <c:strCache>
                <c:ptCount val="1"/>
                <c:pt idx="0">
                  <c:v>伏流水</c:v>
                </c:pt>
              </c:strCache>
            </c:strRef>
          </c:tx>
          <c:spPr>
            <a:pattFill prst="divot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'取水量'!$C$36:$P$36</c:f>
              <c:strCache/>
            </c:strRef>
          </c:cat>
          <c:val>
            <c:numRef>
              <c:f>'取水量'!$C$40:$P$40</c:f>
              <c:numCache/>
            </c:numRef>
          </c:val>
        </c:ser>
        <c:ser>
          <c:idx val="3"/>
          <c:order val="3"/>
          <c:tx>
            <c:strRef>
              <c:f>'取水量'!$A$41</c:f>
              <c:strCache>
                <c:ptCount val="1"/>
                <c:pt idx="0">
                  <c:v>浅井戸水</c:v>
                </c:pt>
              </c:strCache>
            </c:strRef>
          </c:tx>
          <c:spPr>
            <a:pattFill prst="ltUpDiag">
              <a:fgClr>
                <a:srgbClr val="FF99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'取水量'!$C$36:$P$36</c:f>
              <c:strCache/>
            </c:strRef>
          </c:cat>
          <c:val>
            <c:numRef>
              <c:f>'取水量'!$C$41:$P$41</c:f>
              <c:numCache/>
            </c:numRef>
          </c:val>
        </c:ser>
        <c:ser>
          <c:idx val="4"/>
          <c:order val="4"/>
          <c:tx>
            <c:strRef>
              <c:f>'取水量'!$A$42</c:f>
              <c:strCache>
                <c:ptCount val="1"/>
                <c:pt idx="0">
                  <c:v>深井戸水</c:v>
                </c:pt>
              </c:strCache>
            </c:strRef>
          </c:tx>
          <c:spPr>
            <a:pattFill prst="dotGrid">
              <a:fgClr>
                <a:srgbClr val="3399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'取水量'!$C$36:$P$36</c:f>
              <c:strCache/>
            </c:strRef>
          </c:cat>
          <c:val>
            <c:numRef>
              <c:f>'取水量'!$C$42:$P$42</c:f>
              <c:numCache/>
            </c:numRef>
          </c:val>
        </c:ser>
        <c:ser>
          <c:idx val="5"/>
          <c:order val="5"/>
          <c:tx>
            <c:strRef>
              <c:f>'取水量'!$A$43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50">
              <a:fgClr>
                <a:srgbClr val="666699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'取水量'!$C$36:$P$36</c:f>
              <c:strCache/>
            </c:strRef>
          </c:cat>
          <c:val>
            <c:numRef>
              <c:f>'取水量'!$C$43:$P$43</c:f>
              <c:numCache/>
            </c:numRef>
          </c:val>
        </c:ser>
        <c:overlap val="100"/>
        <c:axId val="23964970"/>
        <c:axId val="14358139"/>
      </c:barChart>
      <c:catAx>
        <c:axId val="239649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358139"/>
        <c:crossesAt val="0"/>
        <c:auto val="0"/>
        <c:lblOffset val="100"/>
        <c:noMultiLvlLbl val="0"/>
      </c:catAx>
      <c:valAx>
        <c:axId val="14358139"/>
        <c:scaling>
          <c:orientation val="minMax"/>
          <c:max val="17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年間取水量
[千㎥</a:t>
                </a:r>
                <a:r>
                  <a:rPr lang="en-US" cap="none" sz="1000" b="0" i="0" u="none" baseline="0"/>
                  <a:t>]</a:t>
                </a:r>
              </a:p>
            </c:rich>
          </c:tx>
          <c:layout>
            <c:manualLayout>
              <c:xMode val="factor"/>
              <c:yMode val="factor"/>
              <c:x val="0.026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964970"/>
        <c:crossesAt val="1"/>
        <c:crossBetween val="between"/>
        <c:dispUnits/>
        <c:majorUnit val="25000"/>
        <c:minorUnit val="12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"/>
          <c:y val="0.07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16</xdr:col>
      <xdr:colOff>428625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714375"/>
        <a:ext cx="7743825" cy="762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15</xdr:col>
      <xdr:colOff>476250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714375"/>
        <a:ext cx="78295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15</xdr:col>
      <xdr:colOff>438150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714375"/>
        <a:ext cx="7781925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workbookViewId="0" topLeftCell="A1">
      <selection activeCell="J51" sqref="J51"/>
    </sheetView>
  </sheetViews>
  <sheetFormatPr defaultColWidth="9.00390625" defaultRowHeight="18.75" customHeight="1"/>
  <cols>
    <col min="1" max="16384" width="6.00390625" style="97" customWidth="1"/>
  </cols>
  <sheetData>
    <row r="1" spans="1:15" ht="18.75" customHeight="1">
      <c r="A1" s="182" t="s">
        <v>116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ht="18.75" customHeigh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</row>
    <row r="3" spans="16:18" ht="18.75" customHeight="1">
      <c r="P3" s="98"/>
      <c r="Q3" s="98"/>
      <c r="R3" s="98"/>
    </row>
    <row r="4" ht="18.75" customHeight="1">
      <c r="A4" s="98"/>
    </row>
    <row r="38" spans="1:18" ht="18.75" customHeight="1">
      <c r="A38" s="187"/>
      <c r="B38" s="187"/>
      <c r="C38" s="36" t="s">
        <v>115</v>
      </c>
      <c r="D38" s="37" t="s">
        <v>94</v>
      </c>
      <c r="E38" s="37" t="s">
        <v>95</v>
      </c>
      <c r="F38" s="37" t="s">
        <v>96</v>
      </c>
      <c r="G38" s="37" t="s">
        <v>97</v>
      </c>
      <c r="H38" s="37" t="s">
        <v>98</v>
      </c>
      <c r="I38" s="37" t="s">
        <v>99</v>
      </c>
      <c r="J38" s="37" t="s">
        <v>100</v>
      </c>
      <c r="K38" s="37" t="s">
        <v>101</v>
      </c>
      <c r="L38" s="37" t="s">
        <v>102</v>
      </c>
      <c r="M38" s="37" t="s">
        <v>120</v>
      </c>
      <c r="N38" s="108" t="s">
        <v>121</v>
      </c>
      <c r="O38" s="108" t="s">
        <v>117</v>
      </c>
      <c r="P38" s="37" t="s">
        <v>122</v>
      </c>
      <c r="Q38" s="131" t="s">
        <v>123</v>
      </c>
      <c r="R38" s="99"/>
    </row>
    <row r="39" spans="1:18" ht="18.75" customHeight="1">
      <c r="A39" s="183" t="s">
        <v>3</v>
      </c>
      <c r="B39" s="183"/>
      <c r="C39" s="20">
        <v>41</v>
      </c>
      <c r="D39" s="21">
        <v>57.8</v>
      </c>
      <c r="E39" s="21">
        <v>72.1</v>
      </c>
      <c r="F39" s="21">
        <v>82.8</v>
      </c>
      <c r="G39" s="21">
        <v>89.4</v>
      </c>
      <c r="H39" s="21">
        <v>91.7</v>
      </c>
      <c r="I39" s="21">
        <v>93.8</v>
      </c>
      <c r="J39" s="21">
        <v>95.4</v>
      </c>
      <c r="K39" s="22">
        <v>96.8</v>
      </c>
      <c r="L39" s="22">
        <v>97.3</v>
      </c>
      <c r="M39" s="22">
        <v>97.6</v>
      </c>
      <c r="N39" s="109">
        <v>97.7</v>
      </c>
      <c r="O39" s="109">
        <v>97.9</v>
      </c>
      <c r="P39" s="23">
        <v>98.1</v>
      </c>
      <c r="Q39" s="168">
        <v>98.2</v>
      </c>
      <c r="R39" s="100"/>
    </row>
    <row r="40" spans="1:18" ht="18.75" customHeight="1">
      <c r="A40" s="184" t="s">
        <v>4</v>
      </c>
      <c r="B40" s="184"/>
      <c r="C40" s="24">
        <v>58.8</v>
      </c>
      <c r="D40" s="25">
        <v>76</v>
      </c>
      <c r="E40" s="25">
        <v>86.4</v>
      </c>
      <c r="F40" s="25">
        <v>91.4</v>
      </c>
      <c r="G40" s="25">
        <v>96.3</v>
      </c>
      <c r="H40" s="25">
        <v>97.4</v>
      </c>
      <c r="I40" s="25">
        <v>98.9</v>
      </c>
      <c r="J40" s="25">
        <v>99.1</v>
      </c>
      <c r="K40" s="26">
        <v>99.4</v>
      </c>
      <c r="L40" s="26">
        <v>99.2</v>
      </c>
      <c r="M40" s="26">
        <v>99.3</v>
      </c>
      <c r="N40" s="110">
        <v>99.3</v>
      </c>
      <c r="O40" s="110">
        <v>99.3</v>
      </c>
      <c r="P40" s="27">
        <v>99.4</v>
      </c>
      <c r="Q40" s="169">
        <v>99.4</v>
      </c>
      <c r="R40" s="100"/>
    </row>
    <row r="41" spans="1:18" ht="18.75" customHeight="1">
      <c r="A41" s="185" t="s">
        <v>5</v>
      </c>
      <c r="B41" s="185"/>
      <c r="C41" s="28">
        <v>47.7</v>
      </c>
      <c r="D41" s="29">
        <v>62.4</v>
      </c>
      <c r="E41" s="29">
        <v>74.8</v>
      </c>
      <c r="F41" s="29">
        <v>87.5</v>
      </c>
      <c r="G41" s="29">
        <v>93.7</v>
      </c>
      <c r="H41" s="29">
        <v>95.1</v>
      </c>
      <c r="I41" s="29">
        <v>96.7</v>
      </c>
      <c r="J41" s="29">
        <v>98.1</v>
      </c>
      <c r="K41" s="30">
        <v>98.7</v>
      </c>
      <c r="L41" s="30">
        <v>98.8</v>
      </c>
      <c r="M41" s="30">
        <v>98.8</v>
      </c>
      <c r="N41" s="111">
        <v>99.1</v>
      </c>
      <c r="O41" s="111">
        <v>99.3</v>
      </c>
      <c r="P41" s="31">
        <v>99.4</v>
      </c>
      <c r="Q41" s="170">
        <v>99.4</v>
      </c>
      <c r="R41" s="100"/>
    </row>
    <row r="42" spans="1:18" ht="18.75" customHeight="1">
      <c r="A42" s="185" t="s">
        <v>6</v>
      </c>
      <c r="B42" s="185"/>
      <c r="C42" s="28">
        <v>9.2</v>
      </c>
      <c r="D42" s="29">
        <v>18.1</v>
      </c>
      <c r="E42" s="29">
        <v>38.4</v>
      </c>
      <c r="F42" s="29">
        <v>65.6</v>
      </c>
      <c r="G42" s="29">
        <v>75.7</v>
      </c>
      <c r="H42" s="29">
        <v>81.3</v>
      </c>
      <c r="I42" s="29">
        <v>82.6</v>
      </c>
      <c r="J42" s="29">
        <v>85.5</v>
      </c>
      <c r="K42" s="30">
        <v>91.5</v>
      </c>
      <c r="L42" s="30">
        <v>93.9</v>
      </c>
      <c r="M42" s="30">
        <v>94.9</v>
      </c>
      <c r="N42" s="111">
        <v>94.2</v>
      </c>
      <c r="O42" s="111">
        <v>94.6</v>
      </c>
      <c r="P42" s="31">
        <v>95.1</v>
      </c>
      <c r="Q42" s="170">
        <v>95.1</v>
      </c>
      <c r="R42" s="100"/>
    </row>
    <row r="43" spans="1:18" ht="18.75" customHeight="1">
      <c r="A43" s="186" t="s">
        <v>7</v>
      </c>
      <c r="B43" s="186"/>
      <c r="C43" s="32">
        <v>26.6</v>
      </c>
      <c r="D43" s="33">
        <v>49.6</v>
      </c>
      <c r="E43" s="33">
        <v>62.7</v>
      </c>
      <c r="F43" s="33">
        <v>68.5</v>
      </c>
      <c r="G43" s="33">
        <v>76.4</v>
      </c>
      <c r="H43" s="33">
        <v>80.8</v>
      </c>
      <c r="I43" s="33">
        <v>85.2</v>
      </c>
      <c r="J43" s="33">
        <v>88.6</v>
      </c>
      <c r="K43" s="34">
        <v>91.1</v>
      </c>
      <c r="L43" s="34">
        <v>92.3</v>
      </c>
      <c r="M43" s="34">
        <v>93.3</v>
      </c>
      <c r="N43" s="112">
        <v>93.4</v>
      </c>
      <c r="O43" s="112">
        <v>93.8</v>
      </c>
      <c r="P43" s="35">
        <v>94</v>
      </c>
      <c r="Q43" s="171">
        <v>94.5</v>
      </c>
      <c r="R43" s="100"/>
    </row>
    <row r="44" spans="1:18" ht="18.75" customHeight="1">
      <c r="A44" s="183" t="s">
        <v>8</v>
      </c>
      <c r="B44" s="183"/>
      <c r="C44" s="20">
        <v>53.4</v>
      </c>
      <c r="D44" s="21">
        <v>69.5</v>
      </c>
      <c r="E44" s="21">
        <v>80.8</v>
      </c>
      <c r="F44" s="21">
        <v>87.6</v>
      </c>
      <c r="G44" s="21">
        <v>91.5</v>
      </c>
      <c r="H44" s="21">
        <v>93.3</v>
      </c>
      <c r="I44" s="21">
        <v>94.7</v>
      </c>
      <c r="J44" s="21">
        <v>95.8</v>
      </c>
      <c r="K44" s="22">
        <v>96.6</v>
      </c>
      <c r="L44" s="22">
        <v>97.2</v>
      </c>
      <c r="M44" s="22">
        <v>97.5</v>
      </c>
      <c r="N44" s="109">
        <v>97.5</v>
      </c>
      <c r="O44" s="109">
        <v>97.5</v>
      </c>
      <c r="P44" s="23">
        <v>97.6</v>
      </c>
      <c r="Q44" s="172">
        <v>97.7</v>
      </c>
      <c r="R44" s="100"/>
    </row>
    <row r="45" spans="1:17" ht="18.75" customHeight="1">
      <c r="A45" s="101"/>
      <c r="B45" s="101"/>
      <c r="C45" s="102"/>
      <c r="D45" s="102"/>
      <c r="E45" s="102"/>
      <c r="F45" s="102"/>
      <c r="G45" s="102"/>
      <c r="H45" s="102"/>
      <c r="I45" s="102"/>
      <c r="J45" s="102"/>
      <c r="K45" s="103"/>
      <c r="L45" s="103"/>
      <c r="M45" s="104"/>
      <c r="N45" s="104"/>
      <c r="O45" s="103"/>
      <c r="P45" s="105"/>
      <c r="Q45" s="105"/>
    </row>
    <row r="46" spans="1:15" ht="18.75" customHeight="1">
      <c r="A46" s="101"/>
      <c r="B46" s="101"/>
      <c r="C46" s="102"/>
      <c r="D46" s="102"/>
      <c r="E46" s="102"/>
      <c r="F46" s="102"/>
      <c r="G46" s="102"/>
      <c r="H46" s="102"/>
      <c r="I46" s="102"/>
      <c r="J46" s="102"/>
      <c r="K46" s="103"/>
      <c r="L46" s="103"/>
      <c r="M46" s="104"/>
      <c r="N46" s="104"/>
      <c r="O46" s="103"/>
    </row>
  </sheetData>
  <mergeCells count="8">
    <mergeCell ref="A1:O2"/>
    <mergeCell ref="A44:B44"/>
    <mergeCell ref="A39:B39"/>
    <mergeCell ref="A40:B40"/>
    <mergeCell ref="A41:B41"/>
    <mergeCell ref="A42:B42"/>
    <mergeCell ref="A43:B43"/>
    <mergeCell ref="A38:B38"/>
  </mergeCells>
  <printOptions horizontalCentered="1"/>
  <pageMargins left="0.3937007874015748" right="0.3937007874015748" top="0.5905511811023623" bottom="0.3937007874015748" header="0.3937007874015748" footer="0"/>
  <pageSetup firstPageNumber="2" useFirstPageNumber="1" fitToHeight="1" fitToWidth="1" horizontalDpi="300" verticalDpi="3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workbookViewId="0" topLeftCell="A1">
      <selection activeCell="D52" sqref="D52"/>
    </sheetView>
  </sheetViews>
  <sheetFormatPr defaultColWidth="9.00390625" defaultRowHeight="16.5" customHeight="1"/>
  <cols>
    <col min="1" max="1" width="5.00390625" style="2" customWidth="1"/>
    <col min="2" max="2" width="12.00390625" style="2" customWidth="1"/>
    <col min="3" max="3" width="5.00390625" style="2" customWidth="1"/>
    <col min="4" max="4" width="12.00390625" style="2" customWidth="1"/>
    <col min="5" max="5" width="5.00390625" style="2" customWidth="1"/>
    <col min="6" max="6" width="12.00390625" style="2" customWidth="1"/>
    <col min="7" max="7" width="5.00390625" style="2" customWidth="1"/>
    <col min="8" max="8" width="12.00390625" style="2" customWidth="1"/>
    <col min="9" max="9" width="5.00390625" style="2" customWidth="1"/>
    <col min="10" max="10" width="12.00390625" style="2" customWidth="1"/>
    <col min="11" max="11" width="5.00390625" style="2" customWidth="1"/>
    <col min="12" max="16384" width="9.00390625" style="2" customWidth="1"/>
  </cols>
  <sheetData>
    <row r="1" spans="1:11" ht="18.75" customHeight="1">
      <c r="A1" s="192" t="s">
        <v>11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8.75" customHeight="1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8.75" customHeight="1">
      <c r="A3" s="193" t="s">
        <v>12</v>
      </c>
      <c r="B3" s="3" t="s">
        <v>13</v>
      </c>
      <c r="C3" s="196" t="s">
        <v>14</v>
      </c>
      <c r="D3" s="196"/>
      <c r="E3" s="190" t="s">
        <v>15</v>
      </c>
      <c r="F3" s="191"/>
      <c r="G3" s="196" t="s">
        <v>16</v>
      </c>
      <c r="H3" s="196"/>
      <c r="I3" s="190" t="s">
        <v>17</v>
      </c>
      <c r="J3" s="191"/>
      <c r="K3" s="197" t="s">
        <v>18</v>
      </c>
    </row>
    <row r="4" spans="1:11" ht="18.75" customHeight="1">
      <c r="A4" s="194"/>
      <c r="B4" s="4" t="s">
        <v>19</v>
      </c>
      <c r="C4" s="188" t="s">
        <v>20</v>
      </c>
      <c r="D4" s="5" t="s">
        <v>21</v>
      </c>
      <c r="E4" s="188" t="s">
        <v>20</v>
      </c>
      <c r="F4" s="6" t="s">
        <v>21</v>
      </c>
      <c r="G4" s="188" t="s">
        <v>20</v>
      </c>
      <c r="H4" s="5" t="s">
        <v>21</v>
      </c>
      <c r="I4" s="188" t="s">
        <v>20</v>
      </c>
      <c r="J4" s="6" t="s">
        <v>21</v>
      </c>
      <c r="K4" s="198"/>
    </row>
    <row r="5" spans="1:11" ht="18.75" customHeight="1">
      <c r="A5" s="195"/>
      <c r="B5" s="7" t="s">
        <v>22</v>
      </c>
      <c r="C5" s="189"/>
      <c r="D5" s="8" t="s">
        <v>22</v>
      </c>
      <c r="E5" s="189"/>
      <c r="F5" s="9" t="s">
        <v>22</v>
      </c>
      <c r="G5" s="189"/>
      <c r="H5" s="8" t="s">
        <v>22</v>
      </c>
      <c r="I5" s="189"/>
      <c r="J5" s="9" t="s">
        <v>22</v>
      </c>
      <c r="K5" s="10" t="s">
        <v>23</v>
      </c>
    </row>
    <row r="6" spans="1:11" ht="16.5" customHeight="1">
      <c r="A6" s="38">
        <v>40</v>
      </c>
      <c r="B6" s="11">
        <v>1261959</v>
      </c>
      <c r="C6" s="11">
        <v>32</v>
      </c>
      <c r="D6" s="11">
        <v>560059</v>
      </c>
      <c r="E6" s="11">
        <v>211</v>
      </c>
      <c r="F6" s="11">
        <v>158388</v>
      </c>
      <c r="G6" s="11">
        <v>16</v>
      </c>
      <c r="H6" s="11">
        <v>10675</v>
      </c>
      <c r="I6" s="11">
        <f aca="true" t="shared" si="0" ref="I6:I39">C6+E6+G6</f>
        <v>259</v>
      </c>
      <c r="J6" s="11">
        <f aca="true" t="shared" si="1" ref="J6:J42">D6+F6+H6</f>
        <v>729122</v>
      </c>
      <c r="K6" s="12">
        <f aca="true" t="shared" si="2" ref="K6:K42">J6/B6*100</f>
        <v>57.77699592459026</v>
      </c>
    </row>
    <row r="7" spans="1:11" ht="16.5" customHeight="1">
      <c r="A7" s="39">
        <v>41</v>
      </c>
      <c r="B7" s="13">
        <v>1259260</v>
      </c>
      <c r="C7" s="13">
        <v>37</v>
      </c>
      <c r="D7" s="13">
        <v>596958</v>
      </c>
      <c r="E7" s="13">
        <v>209</v>
      </c>
      <c r="F7" s="13">
        <v>152778</v>
      </c>
      <c r="G7" s="13">
        <v>15</v>
      </c>
      <c r="H7" s="13">
        <v>8962</v>
      </c>
      <c r="I7" s="13">
        <f t="shared" si="0"/>
        <v>261</v>
      </c>
      <c r="J7" s="13">
        <f t="shared" si="1"/>
        <v>758698</v>
      </c>
      <c r="K7" s="14">
        <f t="shared" si="2"/>
        <v>60.24951161793434</v>
      </c>
    </row>
    <row r="8" spans="1:11" ht="16.5" customHeight="1">
      <c r="A8" s="39">
        <v>42</v>
      </c>
      <c r="B8" s="13">
        <v>1252721</v>
      </c>
      <c r="C8" s="13">
        <v>36</v>
      </c>
      <c r="D8" s="13">
        <v>634796</v>
      </c>
      <c r="E8" s="13">
        <v>202</v>
      </c>
      <c r="F8" s="13">
        <v>157350</v>
      </c>
      <c r="G8" s="13">
        <v>15</v>
      </c>
      <c r="H8" s="13">
        <v>8948</v>
      </c>
      <c r="I8" s="13">
        <f t="shared" si="0"/>
        <v>253</v>
      </c>
      <c r="J8" s="13">
        <f t="shared" si="1"/>
        <v>801094</v>
      </c>
      <c r="K8" s="14">
        <f t="shared" si="2"/>
        <v>63.94831730289506</v>
      </c>
    </row>
    <row r="9" spans="1:11" ht="16.5" customHeight="1">
      <c r="A9" s="39">
        <v>43</v>
      </c>
      <c r="B9" s="13">
        <v>1241023</v>
      </c>
      <c r="C9" s="13">
        <v>35</v>
      </c>
      <c r="D9" s="13">
        <v>675790</v>
      </c>
      <c r="E9" s="13">
        <v>197</v>
      </c>
      <c r="F9" s="13">
        <v>143267</v>
      </c>
      <c r="G9" s="13">
        <v>15</v>
      </c>
      <c r="H9" s="13">
        <v>9199</v>
      </c>
      <c r="I9" s="13">
        <f t="shared" si="0"/>
        <v>247</v>
      </c>
      <c r="J9" s="13">
        <f t="shared" si="1"/>
        <v>828256</v>
      </c>
      <c r="K9" s="14">
        <f t="shared" si="2"/>
        <v>66.7397783925036</v>
      </c>
    </row>
    <row r="10" spans="1:11" ht="16.5" customHeight="1">
      <c r="A10" s="39">
        <v>44</v>
      </c>
      <c r="B10" s="13">
        <v>1233483</v>
      </c>
      <c r="C10" s="13">
        <v>35</v>
      </c>
      <c r="D10" s="13">
        <v>702681</v>
      </c>
      <c r="E10" s="13">
        <v>201</v>
      </c>
      <c r="F10" s="13">
        <v>145566</v>
      </c>
      <c r="G10" s="13">
        <v>15</v>
      </c>
      <c r="H10" s="13">
        <v>9063</v>
      </c>
      <c r="I10" s="13">
        <f t="shared" si="0"/>
        <v>251</v>
      </c>
      <c r="J10" s="13">
        <f t="shared" si="1"/>
        <v>857310</v>
      </c>
      <c r="K10" s="14">
        <f t="shared" si="2"/>
        <v>69.50318731591761</v>
      </c>
    </row>
    <row r="11" spans="1:11" ht="16.5" customHeight="1">
      <c r="A11" s="39">
        <v>45</v>
      </c>
      <c r="B11" s="13">
        <v>1218018</v>
      </c>
      <c r="C11" s="13">
        <v>36</v>
      </c>
      <c r="D11" s="13">
        <v>720681</v>
      </c>
      <c r="E11" s="13">
        <v>208</v>
      </c>
      <c r="F11" s="13">
        <v>149053</v>
      </c>
      <c r="G11" s="13">
        <v>15</v>
      </c>
      <c r="H11" s="13">
        <v>8878</v>
      </c>
      <c r="I11" s="13">
        <f t="shared" si="0"/>
        <v>259</v>
      </c>
      <c r="J11" s="13">
        <f t="shared" si="1"/>
        <v>878612</v>
      </c>
      <c r="K11" s="14">
        <f t="shared" si="2"/>
        <v>72.13456615583678</v>
      </c>
    </row>
    <row r="12" spans="1:11" ht="16.5" customHeight="1">
      <c r="A12" s="39">
        <v>46</v>
      </c>
      <c r="B12" s="13">
        <v>1211424</v>
      </c>
      <c r="C12" s="13">
        <v>35</v>
      </c>
      <c r="D12" s="13">
        <v>731726</v>
      </c>
      <c r="E12" s="13">
        <v>195</v>
      </c>
      <c r="F12" s="13">
        <v>141300</v>
      </c>
      <c r="G12" s="13">
        <v>11</v>
      </c>
      <c r="H12" s="13">
        <v>8043</v>
      </c>
      <c r="I12" s="13">
        <f t="shared" si="0"/>
        <v>241</v>
      </c>
      <c r="J12" s="13">
        <f t="shared" si="1"/>
        <v>881069</v>
      </c>
      <c r="K12" s="14">
        <f t="shared" si="2"/>
        <v>72.73002681142194</v>
      </c>
    </row>
    <row r="13" spans="1:11" ht="16.5" customHeight="1">
      <c r="A13" s="39">
        <v>47</v>
      </c>
      <c r="B13" s="13">
        <v>1209703</v>
      </c>
      <c r="C13" s="13">
        <v>37</v>
      </c>
      <c r="D13" s="13">
        <v>768410</v>
      </c>
      <c r="E13" s="13">
        <v>195</v>
      </c>
      <c r="F13" s="13">
        <v>136956</v>
      </c>
      <c r="G13" s="13">
        <v>11</v>
      </c>
      <c r="H13" s="13">
        <v>7967</v>
      </c>
      <c r="I13" s="13">
        <f t="shared" si="0"/>
        <v>243</v>
      </c>
      <c r="J13" s="13">
        <f t="shared" si="1"/>
        <v>913333</v>
      </c>
      <c r="K13" s="14">
        <f t="shared" si="2"/>
        <v>75.50059808068592</v>
      </c>
    </row>
    <row r="14" spans="1:11" ht="16.5" customHeight="1">
      <c r="A14" s="39">
        <v>48</v>
      </c>
      <c r="B14" s="13">
        <v>1209643</v>
      </c>
      <c r="C14" s="13">
        <v>37</v>
      </c>
      <c r="D14" s="13">
        <v>802316</v>
      </c>
      <c r="E14" s="13">
        <v>186</v>
      </c>
      <c r="F14" s="13">
        <v>130590</v>
      </c>
      <c r="G14" s="13">
        <v>10</v>
      </c>
      <c r="H14" s="13">
        <v>7916</v>
      </c>
      <c r="I14" s="13">
        <f t="shared" si="0"/>
        <v>233</v>
      </c>
      <c r="J14" s="13">
        <f t="shared" si="1"/>
        <v>940822</v>
      </c>
      <c r="K14" s="14">
        <f t="shared" si="2"/>
        <v>77.77683167678397</v>
      </c>
    </row>
    <row r="15" spans="1:11" ht="16.5" customHeight="1">
      <c r="A15" s="39">
        <v>49</v>
      </c>
      <c r="B15" s="13">
        <v>1213205</v>
      </c>
      <c r="C15" s="13">
        <v>36</v>
      </c>
      <c r="D15" s="13">
        <v>835789</v>
      </c>
      <c r="E15" s="13">
        <v>187</v>
      </c>
      <c r="F15" s="13">
        <v>141648</v>
      </c>
      <c r="G15" s="13">
        <v>9</v>
      </c>
      <c r="H15" s="13">
        <v>7456</v>
      </c>
      <c r="I15" s="13">
        <f t="shared" si="0"/>
        <v>232</v>
      </c>
      <c r="J15" s="13">
        <f t="shared" si="1"/>
        <v>984893</v>
      </c>
      <c r="K15" s="14">
        <f t="shared" si="2"/>
        <v>81.18108646106799</v>
      </c>
    </row>
    <row r="16" spans="1:11" ht="16.5" customHeight="1">
      <c r="A16" s="39">
        <v>50</v>
      </c>
      <c r="B16" s="13">
        <v>1219741</v>
      </c>
      <c r="C16" s="13">
        <v>36</v>
      </c>
      <c r="D16" s="13">
        <v>862454</v>
      </c>
      <c r="E16" s="13">
        <v>184</v>
      </c>
      <c r="F16" s="13">
        <v>139810</v>
      </c>
      <c r="G16" s="13">
        <v>9</v>
      </c>
      <c r="H16" s="13">
        <v>7170</v>
      </c>
      <c r="I16" s="13">
        <f t="shared" si="0"/>
        <v>229</v>
      </c>
      <c r="J16" s="13">
        <f t="shared" si="1"/>
        <v>1009434</v>
      </c>
      <c r="K16" s="14">
        <f t="shared" si="2"/>
        <v>82.75806093260782</v>
      </c>
    </row>
    <row r="17" spans="1:11" ht="16.5" customHeight="1">
      <c r="A17" s="39">
        <v>51</v>
      </c>
      <c r="B17" s="13">
        <v>1225544</v>
      </c>
      <c r="C17" s="13">
        <v>35</v>
      </c>
      <c r="D17" s="13">
        <v>887022</v>
      </c>
      <c r="E17" s="13">
        <v>178</v>
      </c>
      <c r="F17" s="13">
        <v>143172</v>
      </c>
      <c r="G17" s="13">
        <v>8</v>
      </c>
      <c r="H17" s="13">
        <v>6461</v>
      </c>
      <c r="I17" s="13">
        <f t="shared" si="0"/>
        <v>221</v>
      </c>
      <c r="J17" s="13">
        <f t="shared" si="1"/>
        <v>1036655</v>
      </c>
      <c r="K17" s="14">
        <f t="shared" si="2"/>
        <v>84.58733427767588</v>
      </c>
    </row>
    <row r="18" spans="1:11" ht="16.5" customHeight="1">
      <c r="A18" s="39">
        <v>52</v>
      </c>
      <c r="B18" s="13">
        <v>1231569</v>
      </c>
      <c r="C18" s="13">
        <v>34</v>
      </c>
      <c r="D18" s="13">
        <v>909378</v>
      </c>
      <c r="E18" s="13">
        <v>173</v>
      </c>
      <c r="F18" s="13">
        <v>150147</v>
      </c>
      <c r="G18" s="13">
        <v>7</v>
      </c>
      <c r="H18" s="13">
        <v>4463</v>
      </c>
      <c r="I18" s="13">
        <f t="shared" si="0"/>
        <v>214</v>
      </c>
      <c r="J18" s="13">
        <f t="shared" si="1"/>
        <v>1063988</v>
      </c>
      <c r="K18" s="14">
        <f t="shared" si="2"/>
        <v>86.39288582288121</v>
      </c>
    </row>
    <row r="19" spans="1:11" ht="16.5" customHeight="1">
      <c r="A19" s="39">
        <v>53</v>
      </c>
      <c r="B19" s="13">
        <v>1237509</v>
      </c>
      <c r="C19" s="13">
        <v>34</v>
      </c>
      <c r="D19" s="13">
        <v>927340</v>
      </c>
      <c r="E19" s="13">
        <v>175</v>
      </c>
      <c r="F19" s="13">
        <v>153915</v>
      </c>
      <c r="G19" s="13">
        <v>7</v>
      </c>
      <c r="H19" s="13">
        <v>4677</v>
      </c>
      <c r="I19" s="13">
        <f t="shared" si="0"/>
        <v>216</v>
      </c>
      <c r="J19" s="13">
        <f t="shared" si="1"/>
        <v>1085932</v>
      </c>
      <c r="K19" s="14">
        <f t="shared" si="2"/>
        <v>87.75144261577088</v>
      </c>
    </row>
    <row r="20" spans="1:11" ht="16.5" customHeight="1">
      <c r="A20" s="39">
        <v>54</v>
      </c>
      <c r="B20" s="13">
        <v>1241703</v>
      </c>
      <c r="C20" s="13">
        <v>34</v>
      </c>
      <c r="D20" s="13">
        <v>942744</v>
      </c>
      <c r="E20" s="13">
        <v>178</v>
      </c>
      <c r="F20" s="13">
        <v>152859</v>
      </c>
      <c r="G20" s="13">
        <v>7</v>
      </c>
      <c r="H20" s="13">
        <v>4681</v>
      </c>
      <c r="I20" s="13">
        <f t="shared" si="0"/>
        <v>219</v>
      </c>
      <c r="J20" s="13">
        <f t="shared" si="1"/>
        <v>1100284</v>
      </c>
      <c r="K20" s="14">
        <f t="shared" si="2"/>
        <v>88.61088360098994</v>
      </c>
    </row>
    <row r="21" spans="1:11" ht="16.5" customHeight="1">
      <c r="A21" s="39">
        <v>55</v>
      </c>
      <c r="B21" s="13">
        <v>1249764</v>
      </c>
      <c r="C21" s="13">
        <v>34</v>
      </c>
      <c r="D21" s="13">
        <v>960323</v>
      </c>
      <c r="E21" s="13">
        <v>180</v>
      </c>
      <c r="F21" s="13">
        <v>151708</v>
      </c>
      <c r="G21" s="13">
        <v>8</v>
      </c>
      <c r="H21" s="13">
        <v>5101</v>
      </c>
      <c r="I21" s="13">
        <f t="shared" si="0"/>
        <v>222</v>
      </c>
      <c r="J21" s="13">
        <f t="shared" si="1"/>
        <v>1117132</v>
      </c>
      <c r="K21" s="14">
        <f t="shared" si="2"/>
        <v>89.3874363479825</v>
      </c>
    </row>
    <row r="22" spans="1:11" ht="16.5" customHeight="1">
      <c r="A22" s="39">
        <v>56</v>
      </c>
      <c r="B22" s="13">
        <v>1251745</v>
      </c>
      <c r="C22" s="13">
        <v>34</v>
      </c>
      <c r="D22" s="13">
        <v>971905</v>
      </c>
      <c r="E22" s="13">
        <v>178</v>
      </c>
      <c r="F22" s="13">
        <v>148757</v>
      </c>
      <c r="G22" s="13">
        <v>9</v>
      </c>
      <c r="H22" s="13">
        <v>4885</v>
      </c>
      <c r="I22" s="13">
        <f t="shared" si="0"/>
        <v>221</v>
      </c>
      <c r="J22" s="13">
        <f t="shared" si="1"/>
        <v>1125547</v>
      </c>
      <c r="K22" s="14">
        <f t="shared" si="2"/>
        <v>89.9182341451334</v>
      </c>
    </row>
    <row r="23" spans="1:11" ht="16.5" customHeight="1">
      <c r="A23" s="39">
        <v>57</v>
      </c>
      <c r="B23" s="13">
        <v>1252086</v>
      </c>
      <c r="C23" s="13">
        <v>34</v>
      </c>
      <c r="D23" s="13">
        <v>980072</v>
      </c>
      <c r="E23" s="13">
        <v>178</v>
      </c>
      <c r="F23" s="13">
        <v>147851</v>
      </c>
      <c r="G23" s="13">
        <v>9</v>
      </c>
      <c r="H23" s="13">
        <v>5321</v>
      </c>
      <c r="I23" s="13">
        <f t="shared" si="0"/>
        <v>221</v>
      </c>
      <c r="J23" s="13">
        <f t="shared" si="1"/>
        <v>1133244</v>
      </c>
      <c r="K23" s="14">
        <f t="shared" si="2"/>
        <v>90.50847944949469</v>
      </c>
    </row>
    <row r="24" spans="1:11" ht="16.5" customHeight="1">
      <c r="A24" s="39">
        <v>58</v>
      </c>
      <c r="B24" s="13">
        <v>1252367</v>
      </c>
      <c r="C24" s="13">
        <v>34</v>
      </c>
      <c r="D24" s="13">
        <v>996993</v>
      </c>
      <c r="E24" s="13">
        <v>177</v>
      </c>
      <c r="F24" s="13">
        <v>136300</v>
      </c>
      <c r="G24" s="13">
        <v>11</v>
      </c>
      <c r="H24" s="13">
        <v>5356</v>
      </c>
      <c r="I24" s="13">
        <f t="shared" si="0"/>
        <v>222</v>
      </c>
      <c r="J24" s="13">
        <f t="shared" si="1"/>
        <v>1138649</v>
      </c>
      <c r="K24" s="14">
        <f t="shared" si="2"/>
        <v>90.91975435315686</v>
      </c>
    </row>
    <row r="25" spans="1:11" ht="16.5" customHeight="1">
      <c r="A25" s="39">
        <v>59</v>
      </c>
      <c r="B25" s="13">
        <v>1253685</v>
      </c>
      <c r="C25" s="13">
        <v>34</v>
      </c>
      <c r="D25" s="13">
        <v>1004905</v>
      </c>
      <c r="E25" s="13">
        <v>175</v>
      </c>
      <c r="F25" s="13">
        <v>135042</v>
      </c>
      <c r="G25" s="13">
        <v>9</v>
      </c>
      <c r="H25" s="13">
        <v>5418</v>
      </c>
      <c r="I25" s="13">
        <f t="shared" si="0"/>
        <v>218</v>
      </c>
      <c r="J25" s="13">
        <f t="shared" si="1"/>
        <v>1145365</v>
      </c>
      <c r="K25" s="14">
        <f t="shared" si="2"/>
        <v>91.3598710999972</v>
      </c>
    </row>
    <row r="26" spans="1:11" ht="16.5" customHeight="1">
      <c r="A26" s="39">
        <v>60</v>
      </c>
      <c r="B26" s="13">
        <v>1258255</v>
      </c>
      <c r="C26" s="13">
        <v>34</v>
      </c>
      <c r="D26" s="13">
        <v>1013882</v>
      </c>
      <c r="E26" s="13">
        <v>172</v>
      </c>
      <c r="F26" s="13">
        <v>134285</v>
      </c>
      <c r="G26" s="13">
        <v>9</v>
      </c>
      <c r="H26" s="13">
        <v>5592</v>
      </c>
      <c r="I26" s="13">
        <f t="shared" si="0"/>
        <v>215</v>
      </c>
      <c r="J26" s="13">
        <f t="shared" si="1"/>
        <v>1153759</v>
      </c>
      <c r="K26" s="14">
        <f t="shared" si="2"/>
        <v>91.69516512948488</v>
      </c>
    </row>
    <row r="27" spans="1:11" ht="16.5" customHeight="1">
      <c r="A27" s="39">
        <v>61</v>
      </c>
      <c r="B27" s="13">
        <v>1258944</v>
      </c>
      <c r="C27" s="13">
        <v>34</v>
      </c>
      <c r="D27" s="13">
        <v>1026077</v>
      </c>
      <c r="E27" s="13">
        <v>167</v>
      </c>
      <c r="F27" s="13">
        <v>132033</v>
      </c>
      <c r="G27" s="13">
        <v>8</v>
      </c>
      <c r="H27" s="13">
        <v>5720</v>
      </c>
      <c r="I27" s="13">
        <f t="shared" si="0"/>
        <v>209</v>
      </c>
      <c r="J27" s="13">
        <f t="shared" si="1"/>
        <v>1163830</v>
      </c>
      <c r="K27" s="14">
        <f t="shared" si="2"/>
        <v>92.44493797976718</v>
      </c>
    </row>
    <row r="28" spans="1:11" ht="16.5" customHeight="1">
      <c r="A28" s="39">
        <v>62</v>
      </c>
      <c r="B28" s="13">
        <v>1258690</v>
      </c>
      <c r="C28" s="13">
        <v>34</v>
      </c>
      <c r="D28" s="13">
        <v>1029989</v>
      </c>
      <c r="E28" s="13">
        <v>164</v>
      </c>
      <c r="F28" s="13">
        <v>132064</v>
      </c>
      <c r="G28" s="13">
        <v>8</v>
      </c>
      <c r="H28" s="13">
        <v>4396</v>
      </c>
      <c r="I28" s="13">
        <f t="shared" si="0"/>
        <v>206</v>
      </c>
      <c r="J28" s="13">
        <f t="shared" si="1"/>
        <v>1166449</v>
      </c>
      <c r="K28" s="14">
        <f t="shared" si="2"/>
        <v>92.6716665739777</v>
      </c>
    </row>
    <row r="29" spans="1:11" ht="16.5" customHeight="1">
      <c r="A29" s="39">
        <v>63</v>
      </c>
      <c r="B29" s="13">
        <v>1258350</v>
      </c>
      <c r="C29" s="13">
        <v>34</v>
      </c>
      <c r="D29" s="13">
        <v>1036564</v>
      </c>
      <c r="E29" s="13">
        <v>162</v>
      </c>
      <c r="F29" s="13">
        <v>128395</v>
      </c>
      <c r="G29" s="13">
        <v>8</v>
      </c>
      <c r="H29" s="13">
        <v>4133</v>
      </c>
      <c r="I29" s="13">
        <f t="shared" si="0"/>
        <v>204</v>
      </c>
      <c r="J29" s="13">
        <f t="shared" si="1"/>
        <v>1169092</v>
      </c>
      <c r="K29" s="14">
        <f t="shared" si="2"/>
        <v>92.90674295704693</v>
      </c>
    </row>
    <row r="30" spans="1:11" ht="16.5" customHeight="1">
      <c r="A30" s="39" t="s">
        <v>24</v>
      </c>
      <c r="B30" s="13">
        <v>1255662</v>
      </c>
      <c r="C30" s="13">
        <v>34</v>
      </c>
      <c r="D30" s="13">
        <v>1047395</v>
      </c>
      <c r="E30" s="13">
        <v>155</v>
      </c>
      <c r="F30" s="13">
        <v>122669</v>
      </c>
      <c r="G30" s="13">
        <v>8</v>
      </c>
      <c r="H30" s="13">
        <v>3448</v>
      </c>
      <c r="I30" s="13">
        <f t="shared" si="0"/>
        <v>197</v>
      </c>
      <c r="J30" s="13">
        <f t="shared" si="1"/>
        <v>1173512</v>
      </c>
      <c r="K30" s="14">
        <f t="shared" si="2"/>
        <v>93.45763429967619</v>
      </c>
    </row>
    <row r="31" spans="1:11" ht="16.5" customHeight="1">
      <c r="A31" s="39">
        <v>2</v>
      </c>
      <c r="B31" s="13">
        <v>1254263</v>
      </c>
      <c r="C31" s="13">
        <v>35</v>
      </c>
      <c r="D31" s="13">
        <v>1055575</v>
      </c>
      <c r="E31" s="13">
        <v>155</v>
      </c>
      <c r="F31" s="13">
        <v>117446</v>
      </c>
      <c r="G31" s="13">
        <v>8</v>
      </c>
      <c r="H31" s="13">
        <v>3638</v>
      </c>
      <c r="I31" s="13">
        <f t="shared" si="0"/>
        <v>198</v>
      </c>
      <c r="J31" s="13">
        <f t="shared" si="1"/>
        <v>1176659</v>
      </c>
      <c r="K31" s="14">
        <f t="shared" si="2"/>
        <v>93.81278089204577</v>
      </c>
    </row>
    <row r="32" spans="1:11" ht="16.5" customHeight="1">
      <c r="A32" s="39">
        <v>3</v>
      </c>
      <c r="B32" s="13">
        <v>1253050</v>
      </c>
      <c r="C32" s="13">
        <v>35</v>
      </c>
      <c r="D32" s="13">
        <v>1057451</v>
      </c>
      <c r="E32" s="13">
        <v>155</v>
      </c>
      <c r="F32" s="13">
        <v>116496</v>
      </c>
      <c r="G32" s="13">
        <v>9</v>
      </c>
      <c r="H32" s="13">
        <v>5638</v>
      </c>
      <c r="I32" s="13">
        <f t="shared" si="0"/>
        <v>199</v>
      </c>
      <c r="J32" s="13">
        <f t="shared" si="1"/>
        <v>1179585</v>
      </c>
      <c r="K32" s="14">
        <f t="shared" si="2"/>
        <v>94.13710546267107</v>
      </c>
    </row>
    <row r="33" spans="1:11" ht="16.5" customHeight="1">
      <c r="A33" s="39">
        <v>4</v>
      </c>
      <c r="B33" s="13">
        <v>1251897</v>
      </c>
      <c r="C33" s="13">
        <v>34</v>
      </c>
      <c r="D33" s="13">
        <v>1059705</v>
      </c>
      <c r="E33" s="13">
        <v>154</v>
      </c>
      <c r="F33" s="13">
        <v>115739</v>
      </c>
      <c r="G33" s="13">
        <v>10</v>
      </c>
      <c r="H33" s="13">
        <v>6110</v>
      </c>
      <c r="I33" s="13">
        <f t="shared" si="0"/>
        <v>198</v>
      </c>
      <c r="J33" s="13">
        <f t="shared" si="1"/>
        <v>1181554</v>
      </c>
      <c r="K33" s="14">
        <f t="shared" si="2"/>
        <v>94.38108726197123</v>
      </c>
    </row>
    <row r="34" spans="1:11" ht="16.5" customHeight="1">
      <c r="A34" s="39">
        <v>5</v>
      </c>
      <c r="B34" s="13">
        <v>1252064</v>
      </c>
      <c r="C34" s="13">
        <v>34</v>
      </c>
      <c r="D34" s="13">
        <v>1072507</v>
      </c>
      <c r="E34" s="13">
        <v>147</v>
      </c>
      <c r="F34" s="13">
        <v>106478</v>
      </c>
      <c r="G34" s="13">
        <v>10</v>
      </c>
      <c r="H34" s="13">
        <v>6859</v>
      </c>
      <c r="I34" s="13">
        <f t="shared" si="0"/>
        <v>191</v>
      </c>
      <c r="J34" s="13">
        <f t="shared" si="1"/>
        <v>1185844</v>
      </c>
      <c r="K34" s="14">
        <f t="shared" si="2"/>
        <v>94.71113297722799</v>
      </c>
    </row>
    <row r="35" spans="1:11" ht="16.5" customHeight="1">
      <c r="A35" s="39">
        <v>6</v>
      </c>
      <c r="B35" s="13">
        <v>1252084</v>
      </c>
      <c r="C35" s="13">
        <v>34</v>
      </c>
      <c r="D35" s="13">
        <v>1078250</v>
      </c>
      <c r="E35" s="13">
        <v>140</v>
      </c>
      <c r="F35" s="13">
        <v>105077</v>
      </c>
      <c r="G35" s="13">
        <v>11</v>
      </c>
      <c r="H35" s="13">
        <v>7407</v>
      </c>
      <c r="I35" s="13">
        <f t="shared" si="0"/>
        <v>185</v>
      </c>
      <c r="J35" s="13">
        <f t="shared" si="1"/>
        <v>1190734</v>
      </c>
      <c r="K35" s="14">
        <f t="shared" si="2"/>
        <v>95.10016899824613</v>
      </c>
    </row>
    <row r="36" spans="1:11" ht="16.5" customHeight="1">
      <c r="A36" s="39">
        <v>7</v>
      </c>
      <c r="B36" s="13">
        <v>1253791</v>
      </c>
      <c r="C36" s="13">
        <v>34</v>
      </c>
      <c r="D36" s="13">
        <v>1089481</v>
      </c>
      <c r="E36" s="13">
        <v>137</v>
      </c>
      <c r="F36" s="13">
        <v>100078</v>
      </c>
      <c r="G36" s="13">
        <v>10</v>
      </c>
      <c r="H36" s="13">
        <v>7162</v>
      </c>
      <c r="I36" s="13">
        <f t="shared" si="0"/>
        <v>181</v>
      </c>
      <c r="J36" s="13">
        <f t="shared" si="1"/>
        <v>1196721</v>
      </c>
      <c r="K36" s="14">
        <f t="shared" si="2"/>
        <v>95.44820468483184</v>
      </c>
    </row>
    <row r="37" spans="1:11" ht="16.5" customHeight="1">
      <c r="A37" s="39">
        <v>8</v>
      </c>
      <c r="B37" s="13">
        <v>1253196</v>
      </c>
      <c r="C37" s="13">
        <v>35</v>
      </c>
      <c r="D37" s="13">
        <v>1106380</v>
      </c>
      <c r="E37" s="13">
        <v>129</v>
      </c>
      <c r="F37" s="13">
        <v>87789</v>
      </c>
      <c r="G37" s="13">
        <v>10</v>
      </c>
      <c r="H37" s="13">
        <v>7154</v>
      </c>
      <c r="I37" s="13">
        <f t="shared" si="0"/>
        <v>174</v>
      </c>
      <c r="J37" s="13">
        <f t="shared" si="1"/>
        <v>1201323</v>
      </c>
      <c r="K37" s="14">
        <f t="shared" si="2"/>
        <v>95.86074325165417</v>
      </c>
    </row>
    <row r="38" spans="1:11" ht="16.5" customHeight="1">
      <c r="A38" s="39">
        <v>9</v>
      </c>
      <c r="B38" s="13">
        <v>1252885</v>
      </c>
      <c r="C38" s="13">
        <v>35</v>
      </c>
      <c r="D38" s="13">
        <v>1109713</v>
      </c>
      <c r="E38" s="13">
        <v>127</v>
      </c>
      <c r="F38" s="13">
        <v>86845</v>
      </c>
      <c r="G38" s="13">
        <v>9</v>
      </c>
      <c r="H38" s="13">
        <v>6213</v>
      </c>
      <c r="I38" s="13">
        <f t="shared" si="0"/>
        <v>171</v>
      </c>
      <c r="J38" s="13">
        <f t="shared" si="1"/>
        <v>1202771</v>
      </c>
      <c r="K38" s="14">
        <f t="shared" si="2"/>
        <v>96.00011174209924</v>
      </c>
    </row>
    <row r="39" spans="1:11" ht="16.5" customHeight="1">
      <c r="A39" s="39">
        <v>10</v>
      </c>
      <c r="B39" s="13">
        <v>1248619</v>
      </c>
      <c r="C39" s="13">
        <v>36</v>
      </c>
      <c r="D39" s="13">
        <v>1120737</v>
      </c>
      <c r="E39" s="13">
        <v>124</v>
      </c>
      <c r="F39" s="13">
        <v>77399</v>
      </c>
      <c r="G39" s="13">
        <v>10</v>
      </c>
      <c r="H39" s="13">
        <v>5833</v>
      </c>
      <c r="I39" s="13">
        <f t="shared" si="0"/>
        <v>170</v>
      </c>
      <c r="J39" s="13">
        <f t="shared" si="1"/>
        <v>1203969</v>
      </c>
      <c r="K39" s="14">
        <f t="shared" si="2"/>
        <v>96.42404928965522</v>
      </c>
    </row>
    <row r="40" spans="1:11" ht="16.5" customHeight="1">
      <c r="A40" s="39">
        <v>11</v>
      </c>
      <c r="B40" s="13">
        <v>1245444</v>
      </c>
      <c r="C40" s="13">
        <v>36</v>
      </c>
      <c r="D40" s="13">
        <v>1121979</v>
      </c>
      <c r="E40" s="13">
        <v>125</v>
      </c>
      <c r="F40" s="13">
        <v>76729</v>
      </c>
      <c r="G40" s="13">
        <v>10</v>
      </c>
      <c r="H40" s="13">
        <v>2770</v>
      </c>
      <c r="I40" s="13">
        <v>171</v>
      </c>
      <c r="J40" s="13">
        <f t="shared" si="1"/>
        <v>1201478</v>
      </c>
      <c r="K40" s="14">
        <f t="shared" si="2"/>
        <v>96.46985332138578</v>
      </c>
    </row>
    <row r="41" spans="1:11" ht="16.5" customHeight="1">
      <c r="A41" s="39">
        <v>12</v>
      </c>
      <c r="B41" s="13">
        <v>1240044</v>
      </c>
      <c r="C41" s="13">
        <v>36</v>
      </c>
      <c r="D41" s="13">
        <v>1121992</v>
      </c>
      <c r="E41" s="13">
        <v>124</v>
      </c>
      <c r="F41" s="13">
        <v>75938</v>
      </c>
      <c r="G41" s="13">
        <v>10</v>
      </c>
      <c r="H41" s="13">
        <v>2482</v>
      </c>
      <c r="I41" s="13">
        <v>170</v>
      </c>
      <c r="J41" s="13">
        <f t="shared" si="1"/>
        <v>1200412</v>
      </c>
      <c r="K41" s="14">
        <f t="shared" si="2"/>
        <v>96.803984374748</v>
      </c>
    </row>
    <row r="42" spans="1:11" ht="16.5" customHeight="1">
      <c r="A42" s="39">
        <v>13</v>
      </c>
      <c r="B42" s="13">
        <v>1235493</v>
      </c>
      <c r="C42" s="13">
        <v>36</v>
      </c>
      <c r="D42" s="13">
        <v>1120294</v>
      </c>
      <c r="E42" s="13">
        <v>122</v>
      </c>
      <c r="F42" s="13">
        <v>74887</v>
      </c>
      <c r="G42" s="13">
        <v>10</v>
      </c>
      <c r="H42" s="13">
        <v>1398</v>
      </c>
      <c r="I42" s="13">
        <v>168</v>
      </c>
      <c r="J42" s="13">
        <f t="shared" si="1"/>
        <v>1196579</v>
      </c>
      <c r="K42" s="14">
        <f t="shared" si="2"/>
        <v>96.85032614510969</v>
      </c>
    </row>
    <row r="43" spans="1:11" ht="16.5" customHeight="1">
      <c r="A43" s="39">
        <v>14</v>
      </c>
      <c r="B43" s="13">
        <v>1230813</v>
      </c>
      <c r="C43" s="13">
        <v>36</v>
      </c>
      <c r="D43" s="13">
        <v>1117047</v>
      </c>
      <c r="E43" s="13">
        <v>120</v>
      </c>
      <c r="F43" s="13">
        <v>73725</v>
      </c>
      <c r="G43" s="13">
        <v>17</v>
      </c>
      <c r="H43" s="13">
        <v>1399</v>
      </c>
      <c r="I43" s="13">
        <f aca="true" t="shared" si="3" ref="I43:J47">C43+E43+G43</f>
        <v>173</v>
      </c>
      <c r="J43" s="13">
        <f t="shared" si="3"/>
        <v>1192171</v>
      </c>
      <c r="K43" s="14">
        <f aca="true" t="shared" si="4" ref="K43:K50">J43/B43*100</f>
        <v>96.86044915027709</v>
      </c>
    </row>
    <row r="44" spans="1:11" ht="16.5" customHeight="1">
      <c r="A44" s="39">
        <v>15</v>
      </c>
      <c r="B44" s="13">
        <v>1224899</v>
      </c>
      <c r="C44" s="13">
        <v>36</v>
      </c>
      <c r="D44" s="13">
        <v>1114107</v>
      </c>
      <c r="E44" s="13">
        <v>111</v>
      </c>
      <c r="F44" s="13">
        <v>72047</v>
      </c>
      <c r="G44" s="13">
        <v>18</v>
      </c>
      <c r="H44" s="13">
        <v>1568</v>
      </c>
      <c r="I44" s="13">
        <f t="shared" si="3"/>
        <v>165</v>
      </c>
      <c r="J44" s="13">
        <f t="shared" si="3"/>
        <v>1187722</v>
      </c>
      <c r="K44" s="14">
        <f t="shared" si="4"/>
        <v>96.96489261563606</v>
      </c>
    </row>
    <row r="45" spans="1:11" ht="16.5" customHeight="1">
      <c r="A45" s="39">
        <v>16</v>
      </c>
      <c r="B45" s="13">
        <v>1217667</v>
      </c>
      <c r="C45" s="13">
        <v>36</v>
      </c>
      <c r="D45" s="13">
        <v>1112310</v>
      </c>
      <c r="E45" s="13">
        <v>110</v>
      </c>
      <c r="F45" s="13">
        <v>69836</v>
      </c>
      <c r="G45" s="13">
        <v>23</v>
      </c>
      <c r="H45" s="13">
        <v>450</v>
      </c>
      <c r="I45" s="13">
        <f t="shared" si="3"/>
        <v>169</v>
      </c>
      <c r="J45" s="13">
        <f t="shared" si="3"/>
        <v>1182596</v>
      </c>
      <c r="K45" s="14">
        <f t="shared" si="4"/>
        <v>97.11982011502323</v>
      </c>
    </row>
    <row r="46" spans="1:11" ht="16.5" customHeight="1">
      <c r="A46" s="39">
        <v>17</v>
      </c>
      <c r="B46" s="13">
        <v>1208963</v>
      </c>
      <c r="C46" s="13">
        <v>36</v>
      </c>
      <c r="D46" s="13">
        <v>1107126</v>
      </c>
      <c r="E46" s="13">
        <v>110</v>
      </c>
      <c r="F46" s="13">
        <v>68600</v>
      </c>
      <c r="G46" s="13">
        <v>32</v>
      </c>
      <c r="H46" s="13">
        <v>444</v>
      </c>
      <c r="I46" s="13">
        <f t="shared" si="3"/>
        <v>178</v>
      </c>
      <c r="J46" s="13">
        <f t="shared" si="3"/>
        <v>1176170</v>
      </c>
      <c r="K46" s="14">
        <f t="shared" si="4"/>
        <v>97.28751003959592</v>
      </c>
    </row>
    <row r="47" spans="1:11" ht="16.5" customHeight="1">
      <c r="A47" s="39">
        <v>18</v>
      </c>
      <c r="B47" s="13">
        <v>1200635</v>
      </c>
      <c r="C47" s="13">
        <v>36</v>
      </c>
      <c r="D47" s="13">
        <v>1101766</v>
      </c>
      <c r="E47" s="13">
        <v>110</v>
      </c>
      <c r="F47" s="13">
        <v>67083</v>
      </c>
      <c r="G47" s="13">
        <v>34</v>
      </c>
      <c r="H47" s="13">
        <v>444</v>
      </c>
      <c r="I47" s="13">
        <f>C47+E47+G47</f>
        <v>180</v>
      </c>
      <c r="J47" s="13">
        <f t="shared" si="3"/>
        <v>1169293</v>
      </c>
      <c r="K47" s="14">
        <f t="shared" si="4"/>
        <v>97.38954803083368</v>
      </c>
    </row>
    <row r="48" spans="1:11" ht="16.5" customHeight="1">
      <c r="A48" s="40">
        <v>19</v>
      </c>
      <c r="B48" s="15">
        <v>1191364</v>
      </c>
      <c r="C48" s="15">
        <v>36</v>
      </c>
      <c r="D48" s="15">
        <v>1099725</v>
      </c>
      <c r="E48" s="15">
        <v>107</v>
      </c>
      <c r="F48" s="15">
        <v>62318</v>
      </c>
      <c r="G48" s="15">
        <v>35</v>
      </c>
      <c r="H48" s="15">
        <v>362</v>
      </c>
      <c r="I48" s="15">
        <f>C48+E48+G48</f>
        <v>178</v>
      </c>
      <c r="J48" s="15">
        <f>D48+F48+H48</f>
        <v>1162405</v>
      </c>
      <c r="K48" s="16">
        <f t="shared" si="4"/>
        <v>97.5692567510853</v>
      </c>
    </row>
    <row r="49" spans="1:11" ht="16.5" customHeight="1">
      <c r="A49" s="39">
        <v>20</v>
      </c>
      <c r="B49" s="106">
        <v>1182680</v>
      </c>
      <c r="C49" s="106">
        <v>33</v>
      </c>
      <c r="D49" s="106">
        <v>1094451</v>
      </c>
      <c r="E49" s="106">
        <v>103</v>
      </c>
      <c r="F49" s="106">
        <v>59375</v>
      </c>
      <c r="G49" s="106">
        <v>36</v>
      </c>
      <c r="H49" s="106">
        <v>322</v>
      </c>
      <c r="I49" s="106">
        <f>C49+E49+G49</f>
        <v>172</v>
      </c>
      <c r="J49" s="106">
        <f>D49+F49+H49</f>
        <v>1154148</v>
      </c>
      <c r="K49" s="107">
        <f t="shared" si="4"/>
        <v>97.58751310582744</v>
      </c>
    </row>
    <row r="50" spans="1:11" ht="16.5" customHeight="1">
      <c r="A50" s="39">
        <v>21</v>
      </c>
      <c r="B50" s="106">
        <v>1174030</v>
      </c>
      <c r="C50" s="106">
        <v>28</v>
      </c>
      <c r="D50" s="106">
        <v>1091926</v>
      </c>
      <c r="E50" s="106">
        <v>87</v>
      </c>
      <c r="F50" s="106">
        <v>54728</v>
      </c>
      <c r="G50" s="106">
        <v>39</v>
      </c>
      <c r="H50" s="106">
        <v>324</v>
      </c>
      <c r="I50" s="106">
        <f>C50+E50+G50</f>
        <v>154</v>
      </c>
      <c r="J50" s="106">
        <f>D50+F50+H50</f>
        <v>1146978</v>
      </c>
      <c r="K50" s="107">
        <f t="shared" si="4"/>
        <v>97.69579993696924</v>
      </c>
    </row>
    <row r="51" spans="1:11" ht="16.5" customHeight="1">
      <c r="A51" s="40">
        <v>22</v>
      </c>
      <c r="B51" s="126">
        <v>1165596</v>
      </c>
      <c r="C51" s="126">
        <v>28</v>
      </c>
      <c r="D51" s="126">
        <v>1087612</v>
      </c>
      <c r="E51" s="126">
        <v>83</v>
      </c>
      <c r="F51" s="126">
        <v>53203</v>
      </c>
      <c r="G51" s="126">
        <v>40</v>
      </c>
      <c r="H51" s="126">
        <v>319</v>
      </c>
      <c r="I51" s="126">
        <f>C51+E51+G51</f>
        <v>151</v>
      </c>
      <c r="J51" s="126">
        <f>D51+F51+H51</f>
        <v>1141134</v>
      </c>
      <c r="K51" s="127">
        <f>J51/B51*100</f>
        <v>97.90133116448581</v>
      </c>
    </row>
    <row r="52" spans="1:11" ht="16.5" customHeight="1">
      <c r="A52" s="40">
        <v>23</v>
      </c>
      <c r="B52" s="126">
        <v>1157951</v>
      </c>
      <c r="C52" s="126">
        <v>28</v>
      </c>
      <c r="D52" s="126">
        <v>1085141</v>
      </c>
      <c r="E52" s="126">
        <v>81</v>
      </c>
      <c r="F52" s="126">
        <v>50145</v>
      </c>
      <c r="G52" s="126">
        <v>40</v>
      </c>
      <c r="H52" s="126">
        <v>302</v>
      </c>
      <c r="I52" s="126">
        <v>149</v>
      </c>
      <c r="J52" s="126">
        <v>1135588</v>
      </c>
      <c r="K52" s="127">
        <v>98.06874384149243</v>
      </c>
    </row>
    <row r="53" spans="1:11" ht="16.5" customHeight="1">
      <c r="A53" s="130">
        <v>24</v>
      </c>
      <c r="B53" s="166">
        <v>1148524</v>
      </c>
      <c r="C53" s="166">
        <v>28</v>
      </c>
      <c r="D53" s="166">
        <v>1078371</v>
      </c>
      <c r="E53" s="166">
        <v>81</v>
      </c>
      <c r="F53" s="166">
        <v>48924</v>
      </c>
      <c r="G53" s="166">
        <v>54</v>
      </c>
      <c r="H53" s="166">
        <v>299</v>
      </c>
      <c r="I53" s="166">
        <v>163</v>
      </c>
      <c r="J53" s="166">
        <f>D53+F53+H53</f>
        <v>1127594</v>
      </c>
      <c r="K53" s="167">
        <f>J53/B53*100</f>
        <v>98.17766106759632</v>
      </c>
    </row>
  </sheetData>
  <mergeCells count="11">
    <mergeCell ref="G3:H3"/>
    <mergeCell ref="G4:G5"/>
    <mergeCell ref="I3:J3"/>
    <mergeCell ref="I4:I5"/>
    <mergeCell ref="A1:K2"/>
    <mergeCell ref="C4:C5"/>
    <mergeCell ref="A3:A5"/>
    <mergeCell ref="C3:D3"/>
    <mergeCell ref="K3:K4"/>
    <mergeCell ref="E3:F3"/>
    <mergeCell ref="E4:E5"/>
  </mergeCells>
  <printOptions horizontalCentered="1"/>
  <pageMargins left="0.5905511811023623" right="0.5905511811023623" top="0.5905511811023623" bottom="0.3937007874015748" header="0.3937007874015748" footer="0"/>
  <pageSetup firstPageNumber="3" useFirstPageNumber="1" fitToHeight="1" fitToWidth="1"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C27" sqref="C27"/>
    </sheetView>
  </sheetViews>
  <sheetFormatPr defaultColWidth="9.00390625" defaultRowHeight="15" customHeight="1"/>
  <cols>
    <col min="1" max="1" width="13.75390625" style="17" customWidth="1"/>
    <col min="2" max="6" width="13.00390625" style="17" customWidth="1"/>
    <col min="7" max="7" width="11.25390625" style="17" customWidth="1"/>
    <col min="8" max="8" width="10.375" style="17" bestFit="1" customWidth="1"/>
    <col min="9" max="16384" width="9.00390625" style="17" customWidth="1"/>
  </cols>
  <sheetData>
    <row r="1" spans="1:7" ht="18.75" customHeight="1">
      <c r="A1" s="192" t="s">
        <v>25</v>
      </c>
      <c r="B1" s="192"/>
      <c r="C1" s="192"/>
      <c r="D1" s="192"/>
      <c r="E1" s="192"/>
      <c r="F1" s="192"/>
      <c r="G1" s="192"/>
    </row>
    <row r="2" spans="1:7" ht="18.75" customHeight="1">
      <c r="A2" s="192"/>
      <c r="B2" s="192"/>
      <c r="C2" s="192"/>
      <c r="D2" s="192"/>
      <c r="E2" s="192"/>
      <c r="F2" s="192"/>
      <c r="G2" s="192"/>
    </row>
    <row r="3" spans="1:7" ht="16.5" customHeight="1">
      <c r="A3" s="42"/>
      <c r="B3" s="199" t="s">
        <v>124</v>
      </c>
      <c r="C3" s="199"/>
      <c r="D3" s="199"/>
      <c r="E3" s="199"/>
      <c r="F3" s="199"/>
      <c r="G3" s="18" t="s">
        <v>26</v>
      </c>
    </row>
    <row r="4" spans="1:7" ht="15" customHeight="1">
      <c r="A4" s="203" t="s">
        <v>27</v>
      </c>
      <c r="B4" s="203" t="s">
        <v>28</v>
      </c>
      <c r="C4" s="200" t="s">
        <v>29</v>
      </c>
      <c r="D4" s="201"/>
      <c r="E4" s="201"/>
      <c r="F4" s="202"/>
      <c r="G4" s="43" t="s">
        <v>0</v>
      </c>
    </row>
    <row r="5" spans="1:7" ht="15" customHeight="1">
      <c r="A5" s="204"/>
      <c r="B5" s="204"/>
      <c r="C5" s="51" t="s">
        <v>30</v>
      </c>
      <c r="D5" s="52" t="s">
        <v>31</v>
      </c>
      <c r="E5" s="52" t="s">
        <v>32</v>
      </c>
      <c r="F5" s="53" t="s">
        <v>1</v>
      </c>
      <c r="G5" s="19" t="s">
        <v>118</v>
      </c>
    </row>
    <row r="6" spans="1:7" ht="15" customHeight="1">
      <c r="A6" s="44" t="s">
        <v>33</v>
      </c>
      <c r="B6" s="132">
        <v>5444307</v>
      </c>
      <c r="C6" s="133">
        <v>4960302</v>
      </c>
      <c r="D6" s="11">
        <v>350124</v>
      </c>
      <c r="E6" s="11">
        <v>23468</v>
      </c>
      <c r="F6" s="134">
        <f aca="true" t="shared" si="0" ref="F6:F52">C6+D6+E6</f>
        <v>5333894</v>
      </c>
      <c r="G6" s="135">
        <f aca="true" t="shared" si="1" ref="G6:G37">F6/B6*100</f>
        <v>97.97195492465801</v>
      </c>
    </row>
    <row r="7" spans="1:7" ht="15" customHeight="1">
      <c r="A7" s="45" t="s">
        <v>34</v>
      </c>
      <c r="B7" s="136">
        <v>1336753</v>
      </c>
      <c r="C7" s="137">
        <v>1250401</v>
      </c>
      <c r="D7" s="13">
        <v>50288</v>
      </c>
      <c r="E7" s="13">
        <v>2130</v>
      </c>
      <c r="F7" s="138">
        <f t="shared" si="0"/>
        <v>1302819</v>
      </c>
      <c r="G7" s="139">
        <f t="shared" si="1"/>
        <v>97.46146071862192</v>
      </c>
    </row>
    <row r="8" spans="1:7" ht="15" customHeight="1">
      <c r="A8" s="45" t="s">
        <v>35</v>
      </c>
      <c r="B8" s="136">
        <v>1305084</v>
      </c>
      <c r="C8" s="137">
        <v>1095874</v>
      </c>
      <c r="D8" s="13">
        <v>108758</v>
      </c>
      <c r="E8" s="13">
        <v>4913</v>
      </c>
      <c r="F8" s="138">
        <f t="shared" si="0"/>
        <v>1209545</v>
      </c>
      <c r="G8" s="139">
        <f t="shared" si="1"/>
        <v>92.6794750376221</v>
      </c>
    </row>
    <row r="9" spans="1:7" ht="15" customHeight="1">
      <c r="A9" s="45" t="s">
        <v>36</v>
      </c>
      <c r="B9" s="136">
        <v>2318076</v>
      </c>
      <c r="C9" s="137">
        <v>2246644</v>
      </c>
      <c r="D9" s="13">
        <v>40042</v>
      </c>
      <c r="E9" s="13">
        <v>2621</v>
      </c>
      <c r="F9" s="138">
        <f t="shared" si="0"/>
        <v>2289307</v>
      </c>
      <c r="G9" s="139">
        <f t="shared" si="1"/>
        <v>98.75892766242349</v>
      </c>
    </row>
    <row r="10" spans="1:7" ht="15" customHeight="1">
      <c r="A10" s="46" t="s">
        <v>37</v>
      </c>
      <c r="B10" s="140">
        <v>1053012</v>
      </c>
      <c r="C10" s="141">
        <v>818860</v>
      </c>
      <c r="D10" s="142">
        <v>130516</v>
      </c>
      <c r="E10" s="142">
        <v>4157</v>
      </c>
      <c r="F10" s="143">
        <f t="shared" si="0"/>
        <v>953533</v>
      </c>
      <c r="G10" s="144">
        <f t="shared" si="1"/>
        <v>90.55290917862284</v>
      </c>
    </row>
    <row r="11" spans="1:7" ht="15" customHeight="1">
      <c r="A11" s="47" t="s">
        <v>38</v>
      </c>
      <c r="B11" s="161">
        <v>1148524</v>
      </c>
      <c r="C11" s="162">
        <v>1078371</v>
      </c>
      <c r="D11" s="163">
        <v>48924</v>
      </c>
      <c r="E11" s="163">
        <v>299</v>
      </c>
      <c r="F11" s="164">
        <f t="shared" si="0"/>
        <v>1127594</v>
      </c>
      <c r="G11" s="165">
        <f t="shared" si="1"/>
        <v>98.17766106759632</v>
      </c>
    </row>
    <row r="12" spans="1:7" ht="15" customHeight="1">
      <c r="A12" s="48" t="s">
        <v>39</v>
      </c>
      <c r="B12" s="145">
        <v>1949595</v>
      </c>
      <c r="C12" s="146">
        <v>1639757</v>
      </c>
      <c r="D12" s="147">
        <v>110004</v>
      </c>
      <c r="E12" s="147">
        <v>4450</v>
      </c>
      <c r="F12" s="148">
        <f t="shared" si="0"/>
        <v>1754211</v>
      </c>
      <c r="G12" s="149">
        <f t="shared" si="1"/>
        <v>89.97822624698976</v>
      </c>
    </row>
    <row r="13" spans="1:7" ht="15" customHeight="1">
      <c r="A13" s="45" t="s">
        <v>40</v>
      </c>
      <c r="B13" s="136">
        <v>2934307</v>
      </c>
      <c r="C13" s="137">
        <v>2659966</v>
      </c>
      <c r="D13" s="13">
        <v>67964</v>
      </c>
      <c r="E13" s="13">
        <v>10298</v>
      </c>
      <c r="F13" s="138">
        <f t="shared" si="0"/>
        <v>2738228</v>
      </c>
      <c r="G13" s="139">
        <f t="shared" si="1"/>
        <v>93.31770670212762</v>
      </c>
    </row>
    <row r="14" spans="1:7" ht="15" customHeight="1">
      <c r="A14" s="45" t="s">
        <v>41</v>
      </c>
      <c r="B14" s="136">
        <v>2010934</v>
      </c>
      <c r="C14" s="137">
        <v>1834781</v>
      </c>
      <c r="D14" s="13">
        <v>54999</v>
      </c>
      <c r="E14" s="13">
        <v>22061</v>
      </c>
      <c r="F14" s="138">
        <f t="shared" si="0"/>
        <v>1911841</v>
      </c>
      <c r="G14" s="139">
        <f t="shared" si="1"/>
        <v>95.07228979170873</v>
      </c>
    </row>
    <row r="15" spans="1:7" ht="15" customHeight="1">
      <c r="A15" s="46" t="s">
        <v>42</v>
      </c>
      <c r="B15" s="140">
        <v>1985408</v>
      </c>
      <c r="C15" s="141">
        <v>1862380</v>
      </c>
      <c r="D15" s="142">
        <v>109805</v>
      </c>
      <c r="E15" s="142">
        <v>1775</v>
      </c>
      <c r="F15" s="143">
        <f t="shared" si="0"/>
        <v>1973960</v>
      </c>
      <c r="G15" s="144">
        <f t="shared" si="1"/>
        <v>99.42339307588163</v>
      </c>
    </row>
    <row r="16" spans="1:7" ht="15" customHeight="1">
      <c r="A16" s="48" t="s">
        <v>43</v>
      </c>
      <c r="B16" s="145">
        <v>7207748</v>
      </c>
      <c r="C16" s="146">
        <v>7165171</v>
      </c>
      <c r="D16" s="147">
        <v>17859</v>
      </c>
      <c r="E16" s="147">
        <v>6525</v>
      </c>
      <c r="F16" s="148">
        <f t="shared" si="0"/>
        <v>7189555</v>
      </c>
      <c r="G16" s="149">
        <f t="shared" si="1"/>
        <v>99.74759106450448</v>
      </c>
    </row>
    <row r="17" spans="1:7" ht="15" customHeight="1">
      <c r="A17" s="45" t="s">
        <v>44</v>
      </c>
      <c r="B17" s="136">
        <v>6184553</v>
      </c>
      <c r="C17" s="137">
        <v>5808800</v>
      </c>
      <c r="D17" s="13">
        <v>7390</v>
      </c>
      <c r="E17" s="13">
        <v>50412</v>
      </c>
      <c r="F17" s="138">
        <f t="shared" si="0"/>
        <v>5866602</v>
      </c>
      <c r="G17" s="139">
        <f t="shared" si="1"/>
        <v>94.85894938567104</v>
      </c>
    </row>
    <row r="18" spans="1:7" ht="15" customHeight="1">
      <c r="A18" s="45" t="s">
        <v>45</v>
      </c>
      <c r="B18" s="136">
        <v>13236860</v>
      </c>
      <c r="C18" s="137">
        <v>13192503</v>
      </c>
      <c r="D18" s="13">
        <v>17334</v>
      </c>
      <c r="E18" s="13">
        <v>26829</v>
      </c>
      <c r="F18" s="138">
        <f t="shared" si="0"/>
        <v>13236666</v>
      </c>
      <c r="G18" s="139">
        <f t="shared" si="1"/>
        <v>99.99853439561952</v>
      </c>
    </row>
    <row r="19" spans="1:7" ht="15" customHeight="1">
      <c r="A19" s="45" t="s">
        <v>46</v>
      </c>
      <c r="B19" s="136">
        <v>9061378</v>
      </c>
      <c r="C19" s="137">
        <v>9026302</v>
      </c>
      <c r="D19" s="13">
        <v>16063</v>
      </c>
      <c r="E19" s="13">
        <v>5485</v>
      </c>
      <c r="F19" s="138">
        <f t="shared" si="0"/>
        <v>9047850</v>
      </c>
      <c r="G19" s="139">
        <f t="shared" si="1"/>
        <v>99.85070703374255</v>
      </c>
    </row>
    <row r="20" spans="1:7" ht="15" customHeight="1">
      <c r="A20" s="46" t="s">
        <v>47</v>
      </c>
      <c r="B20" s="140">
        <v>2332190</v>
      </c>
      <c r="C20" s="141">
        <v>2152012</v>
      </c>
      <c r="D20" s="142">
        <v>158955</v>
      </c>
      <c r="E20" s="142">
        <v>3153</v>
      </c>
      <c r="F20" s="143">
        <f t="shared" si="0"/>
        <v>2314120</v>
      </c>
      <c r="G20" s="144">
        <f t="shared" si="1"/>
        <v>99.22519177253997</v>
      </c>
    </row>
    <row r="21" spans="1:7" ht="15" customHeight="1">
      <c r="A21" s="48" t="s">
        <v>48</v>
      </c>
      <c r="B21" s="145">
        <v>1077457</v>
      </c>
      <c r="C21" s="146">
        <v>958448</v>
      </c>
      <c r="D21" s="147">
        <v>39357</v>
      </c>
      <c r="E21" s="147">
        <v>3484</v>
      </c>
      <c r="F21" s="148">
        <f t="shared" si="0"/>
        <v>1001289</v>
      </c>
      <c r="G21" s="149">
        <f t="shared" si="1"/>
        <v>92.93076197008327</v>
      </c>
    </row>
    <row r="22" spans="1:7" ht="15" customHeight="1">
      <c r="A22" s="45" t="s">
        <v>49</v>
      </c>
      <c r="B22" s="136">
        <v>1158366</v>
      </c>
      <c r="C22" s="137">
        <v>1096285</v>
      </c>
      <c r="D22" s="13">
        <v>47287</v>
      </c>
      <c r="E22" s="13">
        <v>958</v>
      </c>
      <c r="F22" s="138">
        <f t="shared" si="0"/>
        <v>1144530</v>
      </c>
      <c r="G22" s="139">
        <f t="shared" si="1"/>
        <v>98.80555886481474</v>
      </c>
    </row>
    <row r="23" spans="1:7" ht="15" customHeight="1">
      <c r="A23" s="45" t="s">
        <v>50</v>
      </c>
      <c r="B23" s="136">
        <v>810552</v>
      </c>
      <c r="C23" s="137">
        <v>717016</v>
      </c>
      <c r="D23" s="13">
        <v>59789</v>
      </c>
      <c r="E23" s="13">
        <v>1249</v>
      </c>
      <c r="F23" s="138">
        <f t="shared" si="0"/>
        <v>778054</v>
      </c>
      <c r="G23" s="139">
        <f t="shared" si="1"/>
        <v>95.99063354356043</v>
      </c>
    </row>
    <row r="24" spans="1:7" ht="15" customHeight="1">
      <c r="A24" s="45" t="s">
        <v>51</v>
      </c>
      <c r="B24" s="136">
        <v>863661</v>
      </c>
      <c r="C24" s="137">
        <v>682334</v>
      </c>
      <c r="D24" s="13">
        <v>161728</v>
      </c>
      <c r="E24" s="13">
        <v>2752</v>
      </c>
      <c r="F24" s="138">
        <f t="shared" si="0"/>
        <v>846814</v>
      </c>
      <c r="G24" s="139">
        <f t="shared" si="1"/>
        <v>98.04935038168911</v>
      </c>
    </row>
    <row r="25" spans="1:7" ht="15" customHeight="1">
      <c r="A25" s="46" t="s">
        <v>52</v>
      </c>
      <c r="B25" s="140">
        <v>2119212</v>
      </c>
      <c r="C25" s="141">
        <v>1903637</v>
      </c>
      <c r="D25" s="142">
        <v>189905</v>
      </c>
      <c r="E25" s="142">
        <v>2151</v>
      </c>
      <c r="F25" s="143">
        <f t="shared" si="0"/>
        <v>2095693</v>
      </c>
      <c r="G25" s="144">
        <f t="shared" si="1"/>
        <v>98.89020069724029</v>
      </c>
    </row>
    <row r="26" spans="1:7" ht="15" customHeight="1">
      <c r="A26" s="48" t="s">
        <v>53</v>
      </c>
      <c r="B26" s="145">
        <v>2055516</v>
      </c>
      <c r="C26" s="146">
        <v>1774632</v>
      </c>
      <c r="D26" s="147">
        <v>188027</v>
      </c>
      <c r="E26" s="147">
        <v>6533</v>
      </c>
      <c r="F26" s="148">
        <f t="shared" si="0"/>
        <v>1969192</v>
      </c>
      <c r="G26" s="149">
        <f t="shared" si="1"/>
        <v>95.80037323961477</v>
      </c>
    </row>
    <row r="27" spans="1:7" ht="15" customHeight="1">
      <c r="A27" s="45" t="s">
        <v>54</v>
      </c>
      <c r="B27" s="136">
        <v>3717478</v>
      </c>
      <c r="C27" s="137">
        <v>3553818</v>
      </c>
      <c r="D27" s="13">
        <v>100495</v>
      </c>
      <c r="E27" s="13">
        <v>31910</v>
      </c>
      <c r="F27" s="138">
        <f t="shared" si="0"/>
        <v>3686223</v>
      </c>
      <c r="G27" s="139">
        <f t="shared" si="1"/>
        <v>99.15924183007942</v>
      </c>
    </row>
    <row r="28" spans="1:7" ht="15" customHeight="1">
      <c r="A28" s="45" t="s">
        <v>55</v>
      </c>
      <c r="B28" s="136">
        <v>7415747</v>
      </c>
      <c r="C28" s="137">
        <v>7334772</v>
      </c>
      <c r="D28" s="13">
        <v>52680</v>
      </c>
      <c r="E28" s="13">
        <v>15397</v>
      </c>
      <c r="F28" s="138">
        <f t="shared" si="0"/>
        <v>7402849</v>
      </c>
      <c r="G28" s="139">
        <f t="shared" si="1"/>
        <v>99.82607281505153</v>
      </c>
    </row>
    <row r="29" spans="1:7" ht="15" customHeight="1">
      <c r="A29" s="45" t="s">
        <v>56</v>
      </c>
      <c r="B29" s="136">
        <v>1871533</v>
      </c>
      <c r="C29" s="137">
        <v>1795778</v>
      </c>
      <c r="D29" s="13">
        <v>66206</v>
      </c>
      <c r="E29" s="13">
        <v>1438</v>
      </c>
      <c r="F29" s="138">
        <f t="shared" si="0"/>
        <v>1863422</v>
      </c>
      <c r="G29" s="139">
        <f t="shared" si="1"/>
        <v>99.56661196997328</v>
      </c>
    </row>
    <row r="30" spans="1:7" ht="15" customHeight="1">
      <c r="A30" s="46" t="s">
        <v>57</v>
      </c>
      <c r="B30" s="140">
        <v>1419040</v>
      </c>
      <c r="C30" s="141">
        <v>1354365</v>
      </c>
      <c r="D30" s="142">
        <v>52704</v>
      </c>
      <c r="E30" s="142">
        <v>3535</v>
      </c>
      <c r="F30" s="143">
        <f t="shared" si="0"/>
        <v>1410604</v>
      </c>
      <c r="G30" s="144">
        <f t="shared" si="1"/>
        <v>99.40551358665013</v>
      </c>
    </row>
    <row r="31" spans="1:7" ht="15" customHeight="1">
      <c r="A31" s="48" t="s">
        <v>58</v>
      </c>
      <c r="B31" s="145">
        <v>2621887</v>
      </c>
      <c r="C31" s="146">
        <v>2473640</v>
      </c>
      <c r="D31" s="147">
        <v>136736</v>
      </c>
      <c r="E31" s="147">
        <v>2175</v>
      </c>
      <c r="F31" s="148">
        <f t="shared" si="0"/>
        <v>2612551</v>
      </c>
      <c r="G31" s="149">
        <f t="shared" si="1"/>
        <v>99.64392058086409</v>
      </c>
    </row>
    <row r="32" spans="1:7" ht="15" customHeight="1">
      <c r="A32" s="45" t="s">
        <v>59</v>
      </c>
      <c r="B32" s="136">
        <v>8851237</v>
      </c>
      <c r="C32" s="137">
        <v>8846401</v>
      </c>
      <c r="D32" s="13">
        <v>914</v>
      </c>
      <c r="E32" s="13">
        <v>1901</v>
      </c>
      <c r="F32" s="138">
        <f t="shared" si="0"/>
        <v>8849216</v>
      </c>
      <c r="G32" s="139">
        <f t="shared" si="1"/>
        <v>99.97716703326326</v>
      </c>
    </row>
    <row r="33" spans="1:7" ht="15" customHeight="1">
      <c r="A33" s="45" t="s">
        <v>60</v>
      </c>
      <c r="B33" s="136">
        <v>5555636</v>
      </c>
      <c r="C33" s="137">
        <v>5419982</v>
      </c>
      <c r="D33" s="13">
        <v>123297</v>
      </c>
      <c r="E33" s="13">
        <v>2882</v>
      </c>
      <c r="F33" s="138">
        <f t="shared" si="0"/>
        <v>5546161</v>
      </c>
      <c r="G33" s="139">
        <f t="shared" si="1"/>
        <v>99.82945246952825</v>
      </c>
    </row>
    <row r="34" spans="1:7" ht="15" customHeight="1">
      <c r="A34" s="45" t="s">
        <v>61</v>
      </c>
      <c r="B34" s="136">
        <v>1384648</v>
      </c>
      <c r="C34" s="137">
        <v>1332095</v>
      </c>
      <c r="D34" s="13">
        <v>42815</v>
      </c>
      <c r="E34" s="13">
        <v>293</v>
      </c>
      <c r="F34" s="138">
        <f t="shared" si="0"/>
        <v>1375203</v>
      </c>
      <c r="G34" s="139">
        <f t="shared" si="1"/>
        <v>99.31787717889313</v>
      </c>
    </row>
    <row r="35" spans="1:7" ht="15" customHeight="1">
      <c r="A35" s="46" t="s">
        <v>62</v>
      </c>
      <c r="B35" s="140">
        <v>1002930</v>
      </c>
      <c r="C35" s="141">
        <v>887939</v>
      </c>
      <c r="D35" s="142">
        <v>87817</v>
      </c>
      <c r="E35" s="142">
        <v>1088</v>
      </c>
      <c r="F35" s="143">
        <f t="shared" si="0"/>
        <v>976844</v>
      </c>
      <c r="G35" s="144">
        <f t="shared" si="1"/>
        <v>97.39902086885425</v>
      </c>
    </row>
    <row r="36" spans="1:7" ht="15" customHeight="1">
      <c r="A36" s="48" t="s">
        <v>63</v>
      </c>
      <c r="B36" s="145">
        <v>587544</v>
      </c>
      <c r="C36" s="146">
        <v>478768</v>
      </c>
      <c r="D36" s="147">
        <v>90473</v>
      </c>
      <c r="E36" s="147">
        <v>3841</v>
      </c>
      <c r="F36" s="148">
        <f t="shared" si="0"/>
        <v>573082</v>
      </c>
      <c r="G36" s="149">
        <f t="shared" si="1"/>
        <v>97.53856732431953</v>
      </c>
    </row>
    <row r="37" spans="1:7" ht="15" customHeight="1">
      <c r="A37" s="45" t="s">
        <v>64</v>
      </c>
      <c r="B37" s="136">
        <v>702807</v>
      </c>
      <c r="C37" s="137">
        <v>528849</v>
      </c>
      <c r="D37" s="13">
        <v>149698</v>
      </c>
      <c r="E37" s="13">
        <v>570</v>
      </c>
      <c r="F37" s="138">
        <f t="shared" si="0"/>
        <v>679117</v>
      </c>
      <c r="G37" s="139">
        <f t="shared" si="1"/>
        <v>96.62923106912709</v>
      </c>
    </row>
    <row r="38" spans="1:7" ht="15" customHeight="1">
      <c r="A38" s="45" t="s">
        <v>65</v>
      </c>
      <c r="B38" s="136">
        <v>1930434</v>
      </c>
      <c r="C38" s="137">
        <v>1776029</v>
      </c>
      <c r="D38" s="13">
        <v>132808</v>
      </c>
      <c r="E38" s="13">
        <v>1055</v>
      </c>
      <c r="F38" s="138">
        <f t="shared" si="0"/>
        <v>1909892</v>
      </c>
      <c r="G38" s="139">
        <f aca="true" t="shared" si="2" ref="G38:G53">F38/B38*100</f>
        <v>98.9358869559902</v>
      </c>
    </row>
    <row r="39" spans="1:7" ht="15" customHeight="1">
      <c r="A39" s="45" t="s">
        <v>66</v>
      </c>
      <c r="B39" s="136">
        <v>2874970</v>
      </c>
      <c r="C39" s="137">
        <v>2605450</v>
      </c>
      <c r="D39" s="13">
        <v>85240</v>
      </c>
      <c r="E39" s="13">
        <v>12223</v>
      </c>
      <c r="F39" s="138">
        <f t="shared" si="0"/>
        <v>2702913</v>
      </c>
      <c r="G39" s="139">
        <f t="shared" si="2"/>
        <v>94.01534624709127</v>
      </c>
    </row>
    <row r="40" spans="1:7" ht="15" customHeight="1">
      <c r="A40" s="46" t="s">
        <v>67</v>
      </c>
      <c r="B40" s="140">
        <v>1422010</v>
      </c>
      <c r="C40" s="141">
        <v>1224440</v>
      </c>
      <c r="D40" s="142">
        <v>94519</v>
      </c>
      <c r="E40" s="142">
        <v>6651</v>
      </c>
      <c r="F40" s="143">
        <f t="shared" si="0"/>
        <v>1325610</v>
      </c>
      <c r="G40" s="144">
        <f t="shared" si="2"/>
        <v>93.22086342571431</v>
      </c>
    </row>
    <row r="41" spans="1:7" ht="15" customHeight="1">
      <c r="A41" s="48" t="s">
        <v>68</v>
      </c>
      <c r="B41" s="145">
        <v>770831</v>
      </c>
      <c r="C41" s="146">
        <v>668890</v>
      </c>
      <c r="D41" s="147">
        <v>57663</v>
      </c>
      <c r="E41" s="147">
        <v>16595</v>
      </c>
      <c r="F41" s="148">
        <f t="shared" si="0"/>
        <v>743148</v>
      </c>
      <c r="G41" s="149">
        <f t="shared" si="2"/>
        <v>96.40868102087228</v>
      </c>
    </row>
    <row r="42" spans="1:7" ht="15" customHeight="1">
      <c r="A42" s="45" t="s">
        <v>69</v>
      </c>
      <c r="B42" s="136">
        <v>984438</v>
      </c>
      <c r="C42" s="137">
        <v>962615</v>
      </c>
      <c r="D42" s="13">
        <v>13672</v>
      </c>
      <c r="E42" s="13">
        <v>596</v>
      </c>
      <c r="F42" s="138">
        <f t="shared" si="0"/>
        <v>976883</v>
      </c>
      <c r="G42" s="139">
        <f t="shared" si="2"/>
        <v>99.23255705285655</v>
      </c>
    </row>
    <row r="43" spans="1:7" ht="15" customHeight="1">
      <c r="A43" s="45" t="s">
        <v>70</v>
      </c>
      <c r="B43" s="136">
        <v>1440628</v>
      </c>
      <c r="C43" s="137">
        <v>1227468</v>
      </c>
      <c r="D43" s="13">
        <v>85761</v>
      </c>
      <c r="E43" s="13">
        <v>22836</v>
      </c>
      <c r="F43" s="138">
        <f t="shared" si="0"/>
        <v>1336065</v>
      </c>
      <c r="G43" s="139">
        <f t="shared" si="2"/>
        <v>92.74184591719722</v>
      </c>
    </row>
    <row r="44" spans="1:7" ht="15" customHeight="1">
      <c r="A44" s="45" t="s">
        <v>71</v>
      </c>
      <c r="B44" s="136">
        <v>755994</v>
      </c>
      <c r="C44" s="137">
        <v>568819</v>
      </c>
      <c r="D44" s="13">
        <v>128971</v>
      </c>
      <c r="E44" s="13">
        <v>2536</v>
      </c>
      <c r="F44" s="138">
        <f t="shared" si="0"/>
        <v>700326</v>
      </c>
      <c r="G44" s="139">
        <f t="shared" si="2"/>
        <v>92.63644949563091</v>
      </c>
    </row>
    <row r="45" spans="1:7" ht="15" customHeight="1">
      <c r="A45" s="46" t="s">
        <v>72</v>
      </c>
      <c r="B45" s="140">
        <v>5075857</v>
      </c>
      <c r="C45" s="141">
        <v>4680888</v>
      </c>
      <c r="D45" s="142">
        <v>27775</v>
      </c>
      <c r="E45" s="142">
        <v>35074</v>
      </c>
      <c r="F45" s="143">
        <f t="shared" si="0"/>
        <v>4743737</v>
      </c>
      <c r="G45" s="144">
        <f t="shared" si="2"/>
        <v>93.45686846575859</v>
      </c>
    </row>
    <row r="46" spans="1:7" ht="15" customHeight="1">
      <c r="A46" s="48" t="s">
        <v>73</v>
      </c>
      <c r="B46" s="145">
        <v>852878</v>
      </c>
      <c r="C46" s="146">
        <v>777458</v>
      </c>
      <c r="D46" s="147">
        <v>29421</v>
      </c>
      <c r="E46" s="147">
        <v>2291</v>
      </c>
      <c r="F46" s="148">
        <f t="shared" si="0"/>
        <v>809170</v>
      </c>
      <c r="G46" s="149">
        <f t="shared" si="2"/>
        <v>94.87523420700265</v>
      </c>
    </row>
    <row r="47" spans="1:7" ht="15" customHeight="1">
      <c r="A47" s="45" t="s">
        <v>74</v>
      </c>
      <c r="B47" s="136">
        <v>1395900</v>
      </c>
      <c r="C47" s="137">
        <v>1102494</v>
      </c>
      <c r="D47" s="13">
        <v>259425</v>
      </c>
      <c r="E47" s="13">
        <v>12094</v>
      </c>
      <c r="F47" s="138">
        <f t="shared" si="0"/>
        <v>1374013</v>
      </c>
      <c r="G47" s="139">
        <f t="shared" si="2"/>
        <v>98.43205100651909</v>
      </c>
    </row>
    <row r="48" spans="1:7" ht="15" customHeight="1">
      <c r="A48" s="45" t="s">
        <v>75</v>
      </c>
      <c r="B48" s="136">
        <v>1801169</v>
      </c>
      <c r="C48" s="137">
        <v>1361587</v>
      </c>
      <c r="D48" s="13">
        <v>181139</v>
      </c>
      <c r="E48" s="13">
        <v>17394</v>
      </c>
      <c r="F48" s="138">
        <f t="shared" si="0"/>
        <v>1560120</v>
      </c>
      <c r="G48" s="139">
        <f t="shared" si="2"/>
        <v>86.61708035170493</v>
      </c>
    </row>
    <row r="49" spans="1:7" ht="15" customHeight="1">
      <c r="A49" s="45" t="s">
        <v>76</v>
      </c>
      <c r="B49" s="136">
        <v>1178775</v>
      </c>
      <c r="C49" s="137">
        <v>943962</v>
      </c>
      <c r="D49" s="13">
        <v>113529</v>
      </c>
      <c r="E49" s="13">
        <v>14549</v>
      </c>
      <c r="F49" s="138">
        <f t="shared" si="0"/>
        <v>1072040</v>
      </c>
      <c r="G49" s="139">
        <f t="shared" si="2"/>
        <v>90.94526097007487</v>
      </c>
    </row>
    <row r="50" spans="1:7" ht="15" customHeight="1">
      <c r="A50" s="46" t="s">
        <v>77</v>
      </c>
      <c r="B50" s="140">
        <v>1122554</v>
      </c>
      <c r="C50" s="141">
        <v>1000086</v>
      </c>
      <c r="D50" s="142">
        <v>86727</v>
      </c>
      <c r="E50" s="142">
        <v>3240</v>
      </c>
      <c r="F50" s="143">
        <f t="shared" si="0"/>
        <v>1090053</v>
      </c>
      <c r="G50" s="144">
        <f t="shared" si="2"/>
        <v>97.10472725588258</v>
      </c>
    </row>
    <row r="51" spans="1:7" ht="15" customHeight="1">
      <c r="A51" s="48" t="s">
        <v>78</v>
      </c>
      <c r="B51" s="145">
        <v>1701747</v>
      </c>
      <c r="C51" s="146">
        <v>1328939</v>
      </c>
      <c r="D51" s="147">
        <v>306276</v>
      </c>
      <c r="E51" s="147">
        <v>18264</v>
      </c>
      <c r="F51" s="148">
        <f t="shared" si="0"/>
        <v>1653479</v>
      </c>
      <c r="G51" s="149">
        <f t="shared" si="2"/>
        <v>97.16362067921965</v>
      </c>
    </row>
    <row r="52" spans="1:7" ht="15" customHeight="1" thickBot="1">
      <c r="A52" s="49" t="s">
        <v>79</v>
      </c>
      <c r="B52" s="150">
        <v>1408134</v>
      </c>
      <c r="C52" s="151">
        <v>1368570</v>
      </c>
      <c r="D52" s="152">
        <v>38935</v>
      </c>
      <c r="E52" s="152">
        <v>78</v>
      </c>
      <c r="F52" s="153">
        <f t="shared" si="0"/>
        <v>1407583</v>
      </c>
      <c r="G52" s="154">
        <f t="shared" si="2"/>
        <v>99.96087020127345</v>
      </c>
    </row>
    <row r="53" spans="1:7" ht="15" customHeight="1" thickTop="1">
      <c r="A53" s="57" t="s">
        <v>80</v>
      </c>
      <c r="B53" s="155">
        <f>SUM(B6:B52)</f>
        <v>127440299</v>
      </c>
      <c r="C53" s="156">
        <f>SUM(C6:C52)</f>
        <v>119528578</v>
      </c>
      <c r="D53" s="157">
        <f>SUM(D6:D52)</f>
        <v>4520814</v>
      </c>
      <c r="E53" s="157">
        <f>SUM(E6:E52)</f>
        <v>416209</v>
      </c>
      <c r="F53" s="158">
        <f>SUM(F6:F52)</f>
        <v>124465601</v>
      </c>
      <c r="G53" s="159">
        <f t="shared" si="2"/>
        <v>97.66581056122601</v>
      </c>
    </row>
    <row r="54" spans="1:7" ht="15" customHeight="1">
      <c r="A54" s="160" t="s">
        <v>119</v>
      </c>
      <c r="B54" s="41">
        <v>127712755</v>
      </c>
      <c r="C54" s="54">
        <v>119508170</v>
      </c>
      <c r="D54" s="55">
        <v>4712166</v>
      </c>
      <c r="E54" s="55">
        <v>436823</v>
      </c>
      <c r="F54" s="56">
        <v>124657159</v>
      </c>
      <c r="G54" s="50">
        <v>97.60744649193418</v>
      </c>
    </row>
  </sheetData>
  <mergeCells count="5">
    <mergeCell ref="B3:F3"/>
    <mergeCell ref="C4:F4"/>
    <mergeCell ref="A1:G2"/>
    <mergeCell ref="A4:A5"/>
    <mergeCell ref="B4:B5"/>
  </mergeCells>
  <printOptions horizontalCentered="1"/>
  <pageMargins left="0.5905511811023623" right="0.5905511811023623" top="0.5905511811023623" bottom="0.3937007874015748" header="0.3937007874015748" footer="0"/>
  <pageSetup firstPageNumber="4" useFirstPageNumber="1" horizontalDpi="300" verticalDpi="300" orientation="portrait" paperSize="9" r:id="rId1"/>
  <ignoredErrors>
    <ignoredError sqref="F5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workbookViewId="0" topLeftCell="A1">
      <selection activeCell="P45" sqref="P45"/>
    </sheetView>
  </sheetViews>
  <sheetFormatPr defaultColWidth="9.00390625" defaultRowHeight="18.75" customHeight="1"/>
  <cols>
    <col min="1" max="2" width="6.00390625" style="1" customWidth="1"/>
    <col min="3" max="15" width="6.50390625" style="1" customWidth="1"/>
    <col min="16" max="16" width="6.625" style="1" customWidth="1"/>
    <col min="17" max="16384" width="6.00390625" style="1" customWidth="1"/>
  </cols>
  <sheetData>
    <row r="1" spans="1:14" ht="18.75" customHeight="1">
      <c r="A1" s="182" t="s">
        <v>81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8.75" customHeigh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6:18" ht="18.75" customHeight="1">
      <c r="P3" s="78"/>
      <c r="Q3" s="78"/>
      <c r="R3" s="78"/>
    </row>
    <row r="4" ht="18.75" customHeight="1">
      <c r="A4" s="78"/>
    </row>
    <row r="36" spans="1:16" ht="18.75" customHeight="1">
      <c r="A36" s="206"/>
      <c r="B36" s="207"/>
      <c r="C36" s="58" t="s">
        <v>104</v>
      </c>
      <c r="D36" s="59" t="s">
        <v>105</v>
      </c>
      <c r="E36" s="59" t="s">
        <v>106</v>
      </c>
      <c r="F36" s="59" t="s">
        <v>107</v>
      </c>
      <c r="G36" s="59" t="s">
        <v>108</v>
      </c>
      <c r="H36" s="59" t="s">
        <v>109</v>
      </c>
      <c r="I36" s="59" t="s">
        <v>110</v>
      </c>
      <c r="J36" s="79" t="s">
        <v>111</v>
      </c>
      <c r="K36" s="79" t="s">
        <v>112</v>
      </c>
      <c r="L36" s="79" t="s">
        <v>120</v>
      </c>
      <c r="M36" s="79" t="s">
        <v>121</v>
      </c>
      <c r="N36" s="113" t="s">
        <v>117</v>
      </c>
      <c r="O36" s="121" t="s">
        <v>122</v>
      </c>
      <c r="P36" s="128" t="s">
        <v>123</v>
      </c>
    </row>
    <row r="37" spans="1:16" ht="18.75" customHeight="1">
      <c r="A37" s="80" t="s">
        <v>82</v>
      </c>
      <c r="B37" s="81" t="s">
        <v>83</v>
      </c>
      <c r="C37" s="82">
        <v>43467</v>
      </c>
      <c r="D37" s="83">
        <v>68379</v>
      </c>
      <c r="E37" s="83">
        <v>99583</v>
      </c>
      <c r="F37" s="83">
        <v>111317</v>
      </c>
      <c r="G37" s="83">
        <v>123560</v>
      </c>
      <c r="H37" s="83">
        <v>133805</v>
      </c>
      <c r="I37" s="83">
        <v>142848</v>
      </c>
      <c r="J37" s="83">
        <v>146358</v>
      </c>
      <c r="K37" s="84">
        <v>140212</v>
      </c>
      <c r="L37" s="84">
        <v>131827</v>
      </c>
      <c r="M37" s="84">
        <v>131007</v>
      </c>
      <c r="N37" s="114">
        <v>132419</v>
      </c>
      <c r="O37" s="122">
        <v>132148</v>
      </c>
      <c r="P37" s="177">
        <v>131543</v>
      </c>
    </row>
    <row r="38" spans="1:16" ht="18.75" customHeight="1">
      <c r="A38" s="85" t="s">
        <v>84</v>
      </c>
      <c r="B38" s="86" t="s">
        <v>31</v>
      </c>
      <c r="C38" s="87">
        <v>7016</v>
      </c>
      <c r="D38" s="88">
        <v>9700</v>
      </c>
      <c r="E38" s="88">
        <v>10702</v>
      </c>
      <c r="F38" s="88">
        <v>12260</v>
      </c>
      <c r="G38" s="88">
        <v>12415</v>
      </c>
      <c r="H38" s="88">
        <v>12072</v>
      </c>
      <c r="I38" s="88">
        <v>11444</v>
      </c>
      <c r="J38" s="88">
        <v>8814</v>
      </c>
      <c r="K38" s="89">
        <v>7852</v>
      </c>
      <c r="L38" s="89">
        <v>6963</v>
      </c>
      <c r="M38" s="89">
        <v>6453</v>
      </c>
      <c r="N38" s="115">
        <v>7045</v>
      </c>
      <c r="O38" s="123">
        <v>5918</v>
      </c>
      <c r="P38" s="178">
        <v>5800</v>
      </c>
    </row>
    <row r="39" spans="1:16" ht="18.75" customHeight="1">
      <c r="A39" s="90" t="s">
        <v>113</v>
      </c>
      <c r="B39" s="91" t="s">
        <v>17</v>
      </c>
      <c r="C39" s="92">
        <f aca="true" t="shared" si="0" ref="C39:J39">C37+C38</f>
        <v>50483</v>
      </c>
      <c r="D39" s="93">
        <f t="shared" si="0"/>
        <v>78079</v>
      </c>
      <c r="E39" s="93">
        <f t="shared" si="0"/>
        <v>110285</v>
      </c>
      <c r="F39" s="93">
        <f t="shared" si="0"/>
        <v>123577</v>
      </c>
      <c r="G39" s="93">
        <f t="shared" si="0"/>
        <v>135975</v>
      </c>
      <c r="H39" s="93">
        <f t="shared" si="0"/>
        <v>145877</v>
      </c>
      <c r="I39" s="93">
        <f t="shared" si="0"/>
        <v>154292</v>
      </c>
      <c r="J39" s="93">
        <f t="shared" si="0"/>
        <v>155172</v>
      </c>
      <c r="K39" s="94">
        <f aca="true" t="shared" si="1" ref="K39:P39">K37+K38</f>
        <v>148064</v>
      </c>
      <c r="L39" s="94">
        <f t="shared" si="1"/>
        <v>138790</v>
      </c>
      <c r="M39" s="94">
        <f t="shared" si="1"/>
        <v>137460</v>
      </c>
      <c r="N39" s="116">
        <f t="shared" si="1"/>
        <v>139464</v>
      </c>
      <c r="O39" s="124">
        <f t="shared" si="1"/>
        <v>138066</v>
      </c>
      <c r="P39" s="129">
        <f t="shared" si="1"/>
        <v>137343</v>
      </c>
    </row>
    <row r="40" spans="1:16" ht="18.75" customHeight="1">
      <c r="A40" s="80" t="s">
        <v>85</v>
      </c>
      <c r="B40" s="81" t="s">
        <v>83</v>
      </c>
      <c r="C40" s="82">
        <v>161000</v>
      </c>
      <c r="D40" s="83">
        <v>245900</v>
      </c>
      <c r="E40" s="83">
        <v>367338</v>
      </c>
      <c r="F40" s="83">
        <v>402938</v>
      </c>
      <c r="G40" s="83">
        <v>453487</v>
      </c>
      <c r="H40" s="83">
        <v>481597</v>
      </c>
      <c r="I40" s="83">
        <v>496546</v>
      </c>
      <c r="J40" s="83">
        <v>507147</v>
      </c>
      <c r="K40" s="84">
        <v>475025</v>
      </c>
      <c r="L40" s="84">
        <v>445065</v>
      </c>
      <c r="M40" s="84">
        <v>427499</v>
      </c>
      <c r="N40" s="114">
        <v>440807</v>
      </c>
      <c r="O40" s="122">
        <v>428550</v>
      </c>
      <c r="P40" s="177">
        <v>427324</v>
      </c>
    </row>
    <row r="41" spans="1:16" ht="18.75" customHeight="1">
      <c r="A41" s="85" t="s">
        <v>84</v>
      </c>
      <c r="B41" s="86" t="s">
        <v>31</v>
      </c>
      <c r="C41" s="87">
        <v>30060</v>
      </c>
      <c r="D41" s="88">
        <v>41960</v>
      </c>
      <c r="E41" s="88">
        <v>45841</v>
      </c>
      <c r="F41" s="88">
        <v>52648</v>
      </c>
      <c r="G41" s="88">
        <v>48193</v>
      </c>
      <c r="H41" s="88">
        <v>53652</v>
      </c>
      <c r="I41" s="88">
        <v>48889</v>
      </c>
      <c r="J41" s="88">
        <v>37988</v>
      </c>
      <c r="K41" s="89">
        <v>34806</v>
      </c>
      <c r="L41" s="89">
        <v>29113</v>
      </c>
      <c r="M41" s="89">
        <v>27535</v>
      </c>
      <c r="N41" s="115">
        <v>27178</v>
      </c>
      <c r="O41" s="123">
        <v>24182</v>
      </c>
      <c r="P41" s="178">
        <v>24834</v>
      </c>
    </row>
    <row r="42" spans="1:16" ht="18.75" customHeight="1">
      <c r="A42" s="85" t="s">
        <v>114</v>
      </c>
      <c r="B42" s="91" t="s">
        <v>17</v>
      </c>
      <c r="C42" s="92">
        <f aca="true" t="shared" si="2" ref="C42:J42">C40+C41</f>
        <v>191060</v>
      </c>
      <c r="D42" s="93">
        <f t="shared" si="2"/>
        <v>287860</v>
      </c>
      <c r="E42" s="93">
        <f t="shared" si="2"/>
        <v>413179</v>
      </c>
      <c r="F42" s="93">
        <f t="shared" si="2"/>
        <v>455586</v>
      </c>
      <c r="G42" s="93">
        <f t="shared" si="2"/>
        <v>501680</v>
      </c>
      <c r="H42" s="93">
        <f t="shared" si="2"/>
        <v>535249</v>
      </c>
      <c r="I42" s="93">
        <f t="shared" si="2"/>
        <v>545435</v>
      </c>
      <c r="J42" s="93">
        <f t="shared" si="2"/>
        <v>545135</v>
      </c>
      <c r="K42" s="94">
        <f aca="true" t="shared" si="3" ref="K42:P42">K40+K41</f>
        <v>509831</v>
      </c>
      <c r="L42" s="94">
        <f t="shared" si="3"/>
        <v>474178</v>
      </c>
      <c r="M42" s="94">
        <f t="shared" si="3"/>
        <v>455034</v>
      </c>
      <c r="N42" s="116">
        <f t="shared" si="3"/>
        <v>467985</v>
      </c>
      <c r="O42" s="124">
        <f t="shared" si="3"/>
        <v>452732</v>
      </c>
      <c r="P42" s="129">
        <f t="shared" si="3"/>
        <v>452158</v>
      </c>
    </row>
    <row r="43" spans="1:16" ht="18.75" customHeight="1">
      <c r="A43" s="179" t="s">
        <v>86</v>
      </c>
      <c r="B43" s="179"/>
      <c r="C43" s="82">
        <v>266</v>
      </c>
      <c r="D43" s="83">
        <v>331</v>
      </c>
      <c r="E43" s="83">
        <v>412</v>
      </c>
      <c r="F43" s="83">
        <v>410</v>
      </c>
      <c r="G43" s="83">
        <v>437</v>
      </c>
      <c r="H43" s="83">
        <v>456</v>
      </c>
      <c r="I43" s="83">
        <v>459</v>
      </c>
      <c r="J43" s="83">
        <v>455</v>
      </c>
      <c r="K43" s="95">
        <v>434</v>
      </c>
      <c r="L43" s="95">
        <v>411</v>
      </c>
      <c r="M43" s="84">
        <v>391</v>
      </c>
      <c r="N43" s="114">
        <v>410</v>
      </c>
      <c r="O43" s="122">
        <v>422</v>
      </c>
      <c r="P43" s="180">
        <v>401</v>
      </c>
    </row>
    <row r="44" spans="1:16" ht="18.75" customHeight="1">
      <c r="A44" s="205" t="s">
        <v>87</v>
      </c>
      <c r="B44" s="205"/>
      <c r="C44" s="92">
        <v>193</v>
      </c>
      <c r="D44" s="93">
        <v>246</v>
      </c>
      <c r="E44" s="93">
        <v>301</v>
      </c>
      <c r="F44" s="93">
        <v>304</v>
      </c>
      <c r="G44" s="93">
        <v>324</v>
      </c>
      <c r="H44" s="93">
        <v>341</v>
      </c>
      <c r="I44" s="93">
        <v>355</v>
      </c>
      <c r="J44" s="93">
        <v>355</v>
      </c>
      <c r="K44" s="96">
        <v>345</v>
      </c>
      <c r="L44" s="96">
        <v>330</v>
      </c>
      <c r="M44" s="94">
        <v>328</v>
      </c>
      <c r="N44" s="116">
        <v>335</v>
      </c>
      <c r="O44" s="124">
        <v>333</v>
      </c>
      <c r="P44" s="181">
        <v>335</v>
      </c>
    </row>
  </sheetData>
  <mergeCells count="4">
    <mergeCell ref="A1:N2"/>
    <mergeCell ref="A43:B43"/>
    <mergeCell ref="A44:B44"/>
    <mergeCell ref="A36:B36"/>
  </mergeCells>
  <printOptions horizontalCentered="1"/>
  <pageMargins left="0.3937007874015748" right="0.3937007874015748" top="0.5905511811023623" bottom="0.3937007874015748" header="0.3937007874015748" footer="0"/>
  <pageSetup firstPageNumber="5" useFirstPageNumber="1" fitToHeight="1" fitToWidth="1" horizontalDpi="300" verticalDpi="300" orientation="portrait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workbookViewId="0" topLeftCell="A1">
      <selection activeCell="O1" sqref="O1"/>
    </sheetView>
  </sheetViews>
  <sheetFormatPr defaultColWidth="9.00390625" defaultRowHeight="18.75" customHeight="1"/>
  <cols>
    <col min="1" max="2" width="6.00390625" style="1" customWidth="1"/>
    <col min="3" max="14" width="6.50390625" style="1" customWidth="1"/>
    <col min="15" max="15" width="6.375" style="1" customWidth="1"/>
    <col min="16" max="16" width="6.50390625" style="1" customWidth="1"/>
    <col min="17" max="16384" width="6.00390625" style="1" customWidth="1"/>
  </cols>
  <sheetData>
    <row r="1" spans="1:14" ht="18.75" customHeight="1">
      <c r="A1" s="182" t="s">
        <v>103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</row>
    <row r="2" spans="1:14" ht="18.75" customHeigh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</row>
    <row r="3" spans="16:18" ht="18.75" customHeight="1">
      <c r="P3" s="78"/>
      <c r="Q3" s="78"/>
      <c r="R3" s="78"/>
    </row>
    <row r="4" ht="18.75" customHeight="1">
      <c r="A4" s="78"/>
    </row>
    <row r="36" spans="1:16" ht="18.75" customHeight="1">
      <c r="A36" s="206"/>
      <c r="B36" s="207"/>
      <c r="C36" s="58" t="s">
        <v>94</v>
      </c>
      <c r="D36" s="59" t="s">
        <v>95</v>
      </c>
      <c r="E36" s="59" t="s">
        <v>96</v>
      </c>
      <c r="F36" s="59" t="s">
        <v>97</v>
      </c>
      <c r="G36" s="59" t="s">
        <v>98</v>
      </c>
      <c r="H36" s="59" t="s">
        <v>99</v>
      </c>
      <c r="I36" s="59" t="s">
        <v>100</v>
      </c>
      <c r="J36" s="59" t="s">
        <v>101</v>
      </c>
      <c r="K36" s="59" t="s">
        <v>102</v>
      </c>
      <c r="L36" s="59" t="s">
        <v>120</v>
      </c>
      <c r="M36" s="59" t="s">
        <v>121</v>
      </c>
      <c r="N36" s="113" t="s">
        <v>117</v>
      </c>
      <c r="O36" s="121" t="s">
        <v>122</v>
      </c>
      <c r="P36" s="128" t="s">
        <v>123</v>
      </c>
    </row>
    <row r="37" spans="1:16" ht="18.75" customHeight="1">
      <c r="A37" s="209" t="s">
        <v>88</v>
      </c>
      <c r="B37" s="60" t="s">
        <v>2</v>
      </c>
      <c r="C37" s="63" t="s">
        <v>9</v>
      </c>
      <c r="D37" s="64" t="s">
        <v>9</v>
      </c>
      <c r="E37" s="64" t="s">
        <v>10</v>
      </c>
      <c r="F37" s="65">
        <v>14059</v>
      </c>
      <c r="G37" s="65">
        <v>30144</v>
      </c>
      <c r="H37" s="65">
        <v>32979</v>
      </c>
      <c r="I37" s="65">
        <v>65542</v>
      </c>
      <c r="J37" s="65">
        <v>69067</v>
      </c>
      <c r="K37" s="66">
        <v>106230</v>
      </c>
      <c r="L37" s="66">
        <v>114761</v>
      </c>
      <c r="M37" s="66">
        <v>113794</v>
      </c>
      <c r="N37" s="117">
        <v>113431</v>
      </c>
      <c r="O37" s="122">
        <v>115502</v>
      </c>
      <c r="P37" s="173">
        <v>114162</v>
      </c>
    </row>
    <row r="38" spans="1:16" ht="18.75" customHeight="1">
      <c r="A38" s="209"/>
      <c r="B38" s="61" t="s">
        <v>89</v>
      </c>
      <c r="C38" s="67">
        <v>14347</v>
      </c>
      <c r="D38" s="68">
        <v>28886</v>
      </c>
      <c r="E38" s="69" t="s">
        <v>10</v>
      </c>
      <c r="F38" s="68">
        <v>42355</v>
      </c>
      <c r="G38" s="68">
        <v>40214</v>
      </c>
      <c r="H38" s="68">
        <v>43928</v>
      </c>
      <c r="I38" s="68">
        <v>38158</v>
      </c>
      <c r="J38" s="68">
        <v>39181</v>
      </c>
      <c r="K38" s="70">
        <v>32118</v>
      </c>
      <c r="L38" s="70">
        <v>25207</v>
      </c>
      <c r="M38" s="70">
        <v>23045</v>
      </c>
      <c r="N38" s="118">
        <v>23453</v>
      </c>
      <c r="O38" s="123">
        <v>23490</v>
      </c>
      <c r="P38" s="174">
        <v>23490</v>
      </c>
    </row>
    <row r="39" spans="1:16" ht="18.75" customHeight="1">
      <c r="A39" s="209"/>
      <c r="B39" s="62" t="s">
        <v>17</v>
      </c>
      <c r="C39" s="71">
        <v>14347</v>
      </c>
      <c r="D39" s="72">
        <v>28886</v>
      </c>
      <c r="E39" s="72">
        <v>52139</v>
      </c>
      <c r="F39" s="72">
        <v>56414</v>
      </c>
      <c r="G39" s="72">
        <v>70358</v>
      </c>
      <c r="H39" s="72">
        <v>76907</v>
      </c>
      <c r="I39" s="72">
        <v>103700</v>
      </c>
      <c r="J39" s="72">
        <v>108248</v>
      </c>
      <c r="K39" s="73">
        <v>138348</v>
      </c>
      <c r="L39" s="73">
        <v>139968</v>
      </c>
      <c r="M39" s="73">
        <v>136839</v>
      </c>
      <c r="N39" s="119">
        <v>136884</v>
      </c>
      <c r="O39" s="124">
        <v>138992</v>
      </c>
      <c r="P39" s="175">
        <v>137652</v>
      </c>
    </row>
    <row r="40" spans="1:16" ht="18.75" customHeight="1">
      <c r="A40" s="208" t="s">
        <v>90</v>
      </c>
      <c r="B40" s="208"/>
      <c r="C40" s="74">
        <v>4662</v>
      </c>
      <c r="D40" s="75">
        <v>6388</v>
      </c>
      <c r="E40" s="75">
        <v>8194</v>
      </c>
      <c r="F40" s="75">
        <v>6377</v>
      </c>
      <c r="G40" s="75">
        <v>5151</v>
      </c>
      <c r="H40" s="75">
        <v>5981</v>
      </c>
      <c r="I40" s="75">
        <v>6373</v>
      </c>
      <c r="J40" s="75">
        <v>5900</v>
      </c>
      <c r="K40" s="76">
        <v>3769</v>
      </c>
      <c r="L40" s="76">
        <v>1699</v>
      </c>
      <c r="M40" s="76">
        <v>1856</v>
      </c>
      <c r="N40" s="120">
        <v>1889</v>
      </c>
      <c r="O40" s="125">
        <v>2235</v>
      </c>
      <c r="P40" s="176">
        <v>2235</v>
      </c>
    </row>
    <row r="41" spans="1:16" ht="18.75" customHeight="1">
      <c r="A41" s="208" t="s">
        <v>91</v>
      </c>
      <c r="B41" s="208"/>
      <c r="C41" s="74">
        <v>17147</v>
      </c>
      <c r="D41" s="75">
        <v>25426</v>
      </c>
      <c r="E41" s="75">
        <v>30398</v>
      </c>
      <c r="F41" s="75">
        <v>26593</v>
      </c>
      <c r="G41" s="75">
        <v>23691</v>
      </c>
      <c r="H41" s="75">
        <v>25473</v>
      </c>
      <c r="I41" s="75">
        <v>17409</v>
      </c>
      <c r="J41" s="75">
        <v>16674</v>
      </c>
      <c r="K41" s="76">
        <v>8817</v>
      </c>
      <c r="L41" s="76">
        <v>9875</v>
      </c>
      <c r="M41" s="76">
        <v>10767</v>
      </c>
      <c r="N41" s="120">
        <v>7496</v>
      </c>
      <c r="O41" s="125">
        <v>6074</v>
      </c>
      <c r="P41" s="176">
        <v>6131</v>
      </c>
    </row>
    <row r="42" spans="1:16" ht="18.75" customHeight="1">
      <c r="A42" s="208" t="s">
        <v>92</v>
      </c>
      <c r="B42" s="208"/>
      <c r="C42" s="74">
        <v>8698</v>
      </c>
      <c r="D42" s="75">
        <v>7876</v>
      </c>
      <c r="E42" s="75">
        <v>10503</v>
      </c>
      <c r="F42" s="75">
        <v>25272</v>
      </c>
      <c r="G42" s="75">
        <v>28943</v>
      </c>
      <c r="H42" s="75">
        <v>27695</v>
      </c>
      <c r="I42" s="75">
        <v>28533</v>
      </c>
      <c r="J42" s="75">
        <v>29127</v>
      </c>
      <c r="K42" s="76">
        <v>15764</v>
      </c>
      <c r="L42" s="76">
        <v>9467</v>
      </c>
      <c r="M42" s="76">
        <v>8243</v>
      </c>
      <c r="N42" s="120">
        <v>11520</v>
      </c>
      <c r="O42" s="125">
        <v>11601</v>
      </c>
      <c r="P42" s="176">
        <v>10558</v>
      </c>
    </row>
    <row r="43" spans="1:16" ht="18.75" customHeight="1">
      <c r="A43" s="208" t="s">
        <v>93</v>
      </c>
      <c r="B43" s="208"/>
      <c r="C43" s="74">
        <v>493</v>
      </c>
      <c r="D43" s="75">
        <v>1094</v>
      </c>
      <c r="E43" s="75">
        <v>1368</v>
      </c>
      <c r="F43" s="75">
        <v>1734</v>
      </c>
      <c r="G43" s="75">
        <v>2149</v>
      </c>
      <c r="H43" s="75">
        <v>3169</v>
      </c>
      <c r="I43" s="75">
        <v>3900</v>
      </c>
      <c r="J43" s="75">
        <v>3759</v>
      </c>
      <c r="K43" s="77">
        <v>2930</v>
      </c>
      <c r="L43" s="77">
        <v>2876</v>
      </c>
      <c r="M43" s="76">
        <v>2795</v>
      </c>
      <c r="N43" s="120">
        <v>2969</v>
      </c>
      <c r="O43" s="125">
        <v>3536</v>
      </c>
      <c r="P43" s="176">
        <v>3684</v>
      </c>
    </row>
    <row r="44" spans="1:16" ht="18.75" customHeight="1">
      <c r="A44" s="208" t="s">
        <v>80</v>
      </c>
      <c r="B44" s="208"/>
      <c r="C44" s="74">
        <v>45347</v>
      </c>
      <c r="D44" s="75">
        <v>69670</v>
      </c>
      <c r="E44" s="75">
        <v>102602</v>
      </c>
      <c r="F44" s="75">
        <v>116390</v>
      </c>
      <c r="G44" s="75">
        <v>130292</v>
      </c>
      <c r="H44" s="75">
        <v>139225</v>
      </c>
      <c r="I44" s="75">
        <v>159915</v>
      </c>
      <c r="J44" s="75">
        <v>163708</v>
      </c>
      <c r="K44" s="77">
        <v>169628</v>
      </c>
      <c r="L44" s="77">
        <v>163885</v>
      </c>
      <c r="M44" s="76">
        <v>160500</v>
      </c>
      <c r="N44" s="120">
        <v>160758</v>
      </c>
      <c r="O44" s="125">
        <v>162438</v>
      </c>
      <c r="P44" s="176">
        <v>160260</v>
      </c>
    </row>
  </sheetData>
  <mergeCells count="8">
    <mergeCell ref="A1:N2"/>
    <mergeCell ref="A44:B44"/>
    <mergeCell ref="A37:A39"/>
    <mergeCell ref="A40:B40"/>
    <mergeCell ref="A41:B41"/>
    <mergeCell ref="A42:B42"/>
    <mergeCell ref="A43:B43"/>
    <mergeCell ref="A36:B36"/>
  </mergeCells>
  <printOptions horizontalCentered="1"/>
  <pageMargins left="0.3937007874015748" right="0.3937007874015748" top="0.5905511811023623" bottom="0.3937007874015748" header="0.3937007874015748" footer="0"/>
  <pageSetup firstPageNumber="6" useFirstPageNumber="1" fitToHeight="1" fitToWidth="1"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2014-03-27T23:13:02Z</cp:lastPrinted>
  <dcterms:created xsi:type="dcterms:W3CDTF">2010-09-02T06:42:42Z</dcterms:created>
  <dcterms:modified xsi:type="dcterms:W3CDTF">2014-03-27T23:14:47Z</dcterms:modified>
  <cp:category/>
  <cp:version/>
  <cp:contentType/>
  <cp:contentStatus/>
</cp:coreProperties>
</file>